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Predloge" sheetId="1" state="visible" r:id="rId2"/>
    <sheet name="januar" sheetId="2" state="visible" r:id="rId3"/>
    <sheet name="februar" sheetId="3" state="visible" r:id="rId4"/>
    <sheet name="marec" sheetId="4" state="visible" r:id="rId5"/>
    <sheet name="april" sheetId="5" state="visible" r:id="rId6"/>
    <sheet name="maj" sheetId="6" state="visible" r:id="rId7"/>
    <sheet name="junij" sheetId="7" state="visible" r:id="rId8"/>
    <sheet name="julij" sheetId="8" state="visible" r:id="rId9"/>
    <sheet name="avgust" sheetId="9" state="visible" r:id="rId10"/>
    <sheet name="september" sheetId="10" state="visible" r:id="rId11"/>
    <sheet name="oktober" sheetId="11" state="visible" r:id="rId12"/>
    <sheet name="november" sheetId="12" state="visible" r:id="rId13"/>
    <sheet name="december" sheetId="13" state="visible" r:id="rId14"/>
    <sheet name="statistika" sheetId="14" state="visible" r:id="rId15"/>
  </sheets>
  <externalReferences>
    <externalReference r:id="rId16"/>
  </externalReferences>
  <definedNames>
    <definedName function="false" hidden="false" localSheetId="4" name="_xlnm.Print_Area" vbProcedure="false">april!$A$1:$V$32</definedName>
    <definedName function="false" hidden="false" localSheetId="8" name="_xlnm.Print_Area" vbProcedure="false">avgust!$A$1:$V$32</definedName>
    <definedName function="false" hidden="false" localSheetId="12" name="_xlnm.Print_Area" vbProcedure="false">december!$A$1:$V$32</definedName>
    <definedName function="false" hidden="false" localSheetId="2" name="_xlnm.Print_Area" vbProcedure="false">februar!$A$1:$V$32</definedName>
    <definedName function="false" hidden="false" localSheetId="1" name="_xlnm.Print_Area" vbProcedure="false">januar!$A$1:$V$32</definedName>
    <definedName function="false" hidden="false" localSheetId="7" name="_xlnm.Print_Area" vbProcedure="false">julij!$A$1:$V$32</definedName>
    <definedName function="false" hidden="false" localSheetId="6" name="_xlnm.Print_Area" vbProcedure="false">junij!$A$1:$V$32</definedName>
    <definedName function="false" hidden="false" localSheetId="5" name="_xlnm.Print_Area" vbProcedure="false">maj!$A$1:$V$32</definedName>
    <definedName function="false" hidden="false" localSheetId="3" name="_xlnm.Print_Area" vbProcedure="false">marec!$A$1:$V$32</definedName>
    <definedName function="false" hidden="false" localSheetId="11" name="_xlnm.Print_Area" vbProcedure="false">november!$A$1:$V$32</definedName>
    <definedName function="false" hidden="false" localSheetId="10" name="_xlnm.Print_Area" vbProcedure="false">oktober!$A$1:$V$32</definedName>
    <definedName function="false" hidden="false" localSheetId="9" name="_xlnm.Print_Area" vbProcedure="false">september!$A$1:$V$32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<sst xmlns="http://schemas.openxmlformats.org/spreadsheetml/2006/main" count="774" uniqueCount="83">
  <si>
    <t xml:space="preserve">51☻</t>
  </si>
  <si>
    <t xml:space="preserve">AND</t>
  </si>
  <si>
    <t xml:space="preserve">52☻</t>
  </si>
  <si>
    <t xml:space="preserve">ŠOŠ</t>
  </si>
  <si>
    <t xml:space="preserve">51</t>
  </si>
  <si>
    <t xml:space="preserve">PIN</t>
  </si>
  <si>
    <t xml:space="preserve">52</t>
  </si>
  <si>
    <t xml:space="preserve">KON</t>
  </si>
  <si>
    <t xml:space="preserve">KVIT</t>
  </si>
  <si>
    <t xml:space="preserve">ORO</t>
  </si>
  <si>
    <t xml:space="preserve">KVIT☻</t>
  </si>
  <si>
    <t xml:space="preserve">MIO</t>
  </si>
  <si>
    <t xml:space="preserve">U</t>
  </si>
  <si>
    <t xml:space="preserve">BOŽ</t>
  </si>
  <si>
    <t xml:space="preserve">U☻</t>
  </si>
  <si>
    <t xml:space="preserve">TOM</t>
  </si>
  <si>
    <t xml:space="preserve">12-20</t>
  </si>
  <si>
    <t xml:space="preserve">MŠŠ</t>
  </si>
  <si>
    <t xml:space="preserve">X</t>
  </si>
  <si>
    <t xml:space="preserve">ŽIV</t>
  </si>
  <si>
    <t xml:space="preserve">D</t>
  </si>
  <si>
    <t xml:space="preserve">TAL</t>
  </si>
  <si>
    <t xml:space="preserve">BOL</t>
  </si>
  <si>
    <t xml:space="preserve">PIR</t>
  </si>
  <si>
    <t xml:space="preserve">☻</t>
  </si>
  <si>
    <t xml:space="preserve">NOV2</t>
  </si>
  <si>
    <t xml:space="preserve">SO</t>
  </si>
  <si>
    <t xml:space="preserve">BUT</t>
  </si>
  <si>
    <t xml:space="preserve">ŽRJ</t>
  </si>
  <si>
    <t xml:space="preserve">51$</t>
  </si>
  <si>
    <t xml:space="preserve">NOV3</t>
  </si>
  <si>
    <t xml:space="preserve">52$</t>
  </si>
  <si>
    <t xml:space="preserve">JNK</t>
  </si>
  <si>
    <t xml:space="preserve">KVIT$</t>
  </si>
  <si>
    <t xml:space="preserve">NOV4</t>
  </si>
  <si>
    <t xml:space="preserve">☺</t>
  </si>
  <si>
    <t xml:space="preserve">GRA</t>
  </si>
  <si>
    <t xml:space="preserve">DIV</t>
  </si>
  <si>
    <r>
      <rPr>
        <sz val="8"/>
        <color rgb="FFFF420E"/>
        <rFont val="Arial1"/>
        <family val="0"/>
        <charset val="1"/>
      </rPr>
      <t xml:space="preserve">U</t>
    </r>
    <r>
      <rPr>
        <b val="true"/>
        <sz val="14"/>
        <color rgb="FFFF420E"/>
        <rFont val="Arial"/>
        <family val="2"/>
        <charset val="1"/>
      </rPr>
      <t xml:space="preserve">☺</t>
    </r>
  </si>
  <si>
    <r>
      <rPr>
        <sz val="8"/>
        <color rgb="FFFF420E"/>
        <rFont val="Arial1"/>
        <family val="0"/>
        <charset val="1"/>
      </rPr>
      <t xml:space="preserve">51</t>
    </r>
    <r>
      <rPr>
        <b val="true"/>
        <sz val="14"/>
        <color rgb="FFFF420E"/>
        <rFont val="Arial"/>
        <family val="2"/>
        <charset val="1"/>
      </rPr>
      <t xml:space="preserve">☺</t>
    </r>
  </si>
  <si>
    <r>
      <rPr>
        <sz val="8"/>
        <color rgb="FFFF420E"/>
        <rFont val="Arial1"/>
        <family val="0"/>
        <charset val="1"/>
      </rPr>
      <t xml:space="preserve">52</t>
    </r>
    <r>
      <rPr>
        <b val="true"/>
        <sz val="14"/>
        <color rgb="FFFF420E"/>
        <rFont val="Arial"/>
        <family val="2"/>
        <charset val="1"/>
      </rPr>
      <t xml:space="preserve">☺</t>
    </r>
  </si>
  <si>
    <t xml:space="preserve">51¶</t>
  </si>
  <si>
    <t xml:space="preserve">52¶</t>
  </si>
  <si>
    <r>
      <rPr>
        <b val="true"/>
        <sz val="6"/>
        <color rgb="FFFF3366"/>
        <rFont val="Arial1"/>
        <family val="0"/>
        <charset val="1"/>
      </rPr>
      <t xml:space="preserve">KVIT</t>
    </r>
    <r>
      <rPr>
        <b val="true"/>
        <sz val="8"/>
        <color rgb="FFFF3366"/>
        <rFont val="Arial"/>
        <family val="2"/>
        <charset val="1"/>
      </rPr>
      <t xml:space="preserve">☺</t>
    </r>
  </si>
  <si>
    <t xml:space="preserve">KO</t>
  </si>
  <si>
    <t xml:space="preserve">Rt</t>
  </si>
  <si>
    <t xml:space="preserve">Rt☻</t>
  </si>
  <si>
    <r>
      <rPr>
        <b val="true"/>
        <sz val="8"/>
        <color rgb="FFFF420E"/>
        <rFont val="Arial1"/>
        <family val="0"/>
        <charset val="1"/>
      </rPr>
      <t xml:space="preserve">Rt</t>
    </r>
    <r>
      <rPr>
        <b val="true"/>
        <sz val="14"/>
        <color rgb="FFFF420E"/>
        <rFont val="Arial"/>
        <family val="2"/>
        <charset val="1"/>
      </rPr>
      <t xml:space="preserve">☺</t>
    </r>
  </si>
  <si>
    <t xml:space="preserve">Am</t>
  </si>
  <si>
    <t xml:space="preserve">Am☻</t>
  </si>
  <si>
    <r>
      <rPr>
        <b val="true"/>
        <sz val="8"/>
        <color rgb="FFFF420E"/>
        <rFont val="Arial1"/>
        <family val="0"/>
        <charset val="1"/>
      </rPr>
      <t xml:space="preserve">Am</t>
    </r>
    <r>
      <rPr>
        <b val="true"/>
        <sz val="14"/>
        <color rgb="FFFF420E"/>
        <rFont val="Arial"/>
        <family val="2"/>
        <charset val="1"/>
      </rPr>
      <t xml:space="preserve">☺</t>
    </r>
  </si>
  <si>
    <t xml:space="preserve">Ta</t>
  </si>
  <si>
    <t xml:space="preserve">Ta☻</t>
  </si>
  <si>
    <r>
      <rPr>
        <sz val="8"/>
        <color rgb="FFFF420E"/>
        <rFont val="Arial1"/>
        <family val="0"/>
        <charset val="1"/>
      </rPr>
      <t xml:space="preserve">Ta</t>
    </r>
    <r>
      <rPr>
        <b val="true"/>
        <sz val="14"/>
        <color rgb="FFFF420E"/>
        <rFont val="Arial"/>
        <family val="2"/>
        <charset val="1"/>
      </rPr>
      <t xml:space="preserve">☺</t>
    </r>
  </si>
  <si>
    <t xml:space="preserve">Rf</t>
  </si>
  <si>
    <r>
      <rPr>
        <sz val="8"/>
        <color rgb="FF000000"/>
        <rFont val="Arial1"/>
        <family val="0"/>
        <charset val="1"/>
      </rPr>
      <t xml:space="preserve">Rf</t>
    </r>
    <r>
      <rPr>
        <sz val="11"/>
        <color rgb="FF000000"/>
        <rFont val="Arial"/>
        <family val="2"/>
        <charset val="1"/>
      </rPr>
      <t xml:space="preserve">☻</t>
    </r>
  </si>
  <si>
    <r>
      <rPr>
        <sz val="8"/>
        <color rgb="FFFF420E"/>
        <rFont val="Arial1"/>
        <family val="0"/>
        <charset val="1"/>
      </rPr>
      <t xml:space="preserve">Rf</t>
    </r>
    <r>
      <rPr>
        <b val="true"/>
        <sz val="14"/>
        <color rgb="FFFF420E"/>
        <rFont val="Arial"/>
        <family val="2"/>
        <charset val="1"/>
      </rPr>
      <t xml:space="preserve">☺</t>
    </r>
  </si>
  <si>
    <t xml:space="preserve">TAV</t>
  </si>
  <si>
    <t xml:space="preserve">Σ</t>
  </si>
  <si>
    <t xml:space="preserve">$</t>
  </si>
  <si>
    <t xml:space="preserve">TX</t>
  </si>
  <si>
    <t xml:space="preserve">¶</t>
  </si>
  <si>
    <r>
      <rPr>
        <sz val="10"/>
        <color rgb="FF468A1A"/>
        <rFont val="Arial"/>
        <family val="2"/>
        <charset val="1"/>
      </rPr>
      <t xml:space="preserve">©</t>
    </r>
    <r>
      <rPr>
        <sz val="8"/>
        <color rgb="FF000000"/>
        <rFont val="Arial"/>
        <family val="2"/>
        <charset val="1"/>
      </rPr>
      <t xml:space="preserve">☻</t>
    </r>
  </si>
  <si>
    <r>
      <rPr>
        <sz val="10"/>
        <color rgb="FF468A1A"/>
        <rFont val="Arial"/>
        <family val="2"/>
        <charset val="1"/>
      </rPr>
      <t xml:space="preserve">®</t>
    </r>
    <r>
      <rPr>
        <sz val="8"/>
        <color rgb="FF000000"/>
        <rFont val="Arial"/>
        <family val="2"/>
        <charset val="1"/>
      </rPr>
      <t xml:space="preserve">☻</t>
    </r>
  </si>
  <si>
    <t xml:space="preserve">©</t>
  </si>
  <si>
    <t xml:space="preserve">®</t>
  </si>
  <si>
    <t xml:space="preserve">.</t>
  </si>
  <si>
    <t xml:space="preserve">2022</t>
  </si>
  <si>
    <t xml:space="preserve">ZUN</t>
  </si>
  <si>
    <t xml:space="preserve">Brez</t>
  </si>
  <si>
    <t xml:space="preserve">Op</t>
  </si>
  <si>
    <t xml:space="preserve">CIM</t>
  </si>
  <si>
    <t xml:space="preserve">UZ</t>
  </si>
  <si>
    <t xml:space="preserve">ŠTU</t>
  </si>
  <si>
    <t xml:space="preserve">MIR</t>
  </si>
  <si>
    <t xml:space="preserve">MF</t>
  </si>
  <si>
    <t xml:space="preserve">GIN</t>
  </si>
  <si>
    <t xml:space="preserve">KOS</t>
  </si>
  <si>
    <t xml:space="preserve">56</t>
  </si>
  <si>
    <t xml:space="preserve">NPK</t>
  </si>
  <si>
    <t xml:space="preserve">43</t>
  </si>
  <si>
    <t xml:space="preserve">51☺</t>
  </si>
  <si>
    <t xml:space="preserve">Pregled  2022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</si>
</sst>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ddd"/>
    <numFmt numFmtId="167" formatCode="dd&quot;/ &quot;mmm"/>
    <numFmt numFmtId="168" formatCode="General"/>
    <numFmt numFmtId="169" formatCode="0"/>
  </numFmts>
  <fonts count="53">
    <font>
      <sz val="12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2"/>
      <color rgb="FFFFFF00"/>
      <name val="Arial"/>
      <family val="2"/>
      <charset val="1"/>
    </font>
    <font>
      <b val="true"/>
      <sz val="6"/>
      <color rgb="FF000000"/>
      <name val="Arial"/>
      <family val="2"/>
      <charset val="1"/>
    </font>
    <font>
      <b val="true"/>
      <sz val="15"/>
      <color rgb="FF000000"/>
      <name val="Arial"/>
      <family val="2"/>
      <charset val="1"/>
    </font>
    <font>
      <b val="true"/>
      <sz val="10"/>
      <color rgb="FFFFFF0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b val="true"/>
      <i val="true"/>
      <u val="singl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sz val="8"/>
      <color rgb="FF000000"/>
      <name val="Arial1"/>
      <family val="0"/>
      <charset val="1"/>
    </font>
    <font>
      <sz val="12"/>
      <color rgb="FF000000"/>
      <name val="Arial1"/>
      <family val="0"/>
      <charset val="1"/>
    </font>
    <font>
      <b val="true"/>
      <sz val="8"/>
      <color rgb="FF000000"/>
      <name val="Arial1"/>
      <family val="0"/>
      <charset val="1"/>
    </font>
    <font>
      <b val="true"/>
      <sz val="6"/>
      <color rgb="FF000000"/>
      <name val="Arial1"/>
      <family val="0"/>
      <charset val="1"/>
    </font>
    <font>
      <b val="true"/>
      <sz val="8"/>
      <color rgb="FFFF3366"/>
      <name val="Arial1"/>
      <family val="0"/>
      <charset val="1"/>
    </font>
    <font>
      <sz val="8"/>
      <color rgb="FFFF420E"/>
      <name val="Arial1"/>
      <family val="0"/>
      <charset val="1"/>
    </font>
    <font>
      <b val="true"/>
      <sz val="14"/>
      <color rgb="FFFF420E"/>
      <name val="Arial"/>
      <family val="2"/>
      <charset val="1"/>
    </font>
    <font>
      <b val="true"/>
      <sz val="6"/>
      <color rgb="FFFF3366"/>
      <name val="Arial1"/>
      <family val="0"/>
      <charset val="1"/>
    </font>
    <font>
      <b val="true"/>
      <sz val="8"/>
      <color rgb="FFFF3366"/>
      <name val="Arial"/>
      <family val="2"/>
      <charset val="1"/>
    </font>
    <font>
      <b val="true"/>
      <sz val="8"/>
      <color rgb="FFFF420E"/>
      <name val="Arial1"/>
      <family val="0"/>
      <charset val="1"/>
    </font>
    <font>
      <sz val="11"/>
      <color rgb="FF000000"/>
      <name val="Arial"/>
      <family val="2"/>
      <charset val="1"/>
    </font>
    <font>
      <b val="true"/>
      <sz val="12"/>
      <color rgb="FF000000"/>
      <name val="Arial1"/>
      <family val="0"/>
      <charset val="1"/>
    </font>
    <font>
      <sz val="6"/>
      <color rgb="FF000000"/>
      <name val="Arial1"/>
      <family val="0"/>
      <charset val="1"/>
    </font>
    <font>
      <sz val="10"/>
      <color rgb="FF468A1A"/>
      <name val="Arial"/>
      <family val="2"/>
      <charset val="1"/>
    </font>
    <font>
      <sz val="8"/>
      <color rgb="FF000000"/>
      <name val="Arial"/>
      <family val="2"/>
      <charset val="1"/>
    </font>
    <font>
      <b val="true"/>
      <sz val="11"/>
      <color rgb="FFFF3333"/>
      <name val="Arial1"/>
      <family val="0"/>
      <charset val="1"/>
    </font>
    <font>
      <b val="true"/>
      <sz val="8"/>
      <color rgb="FFDC2300"/>
      <name val="Arial1"/>
      <family val="0"/>
      <charset val="1"/>
    </font>
    <font>
      <b val="true"/>
      <sz val="14"/>
      <color rgb="FF000000"/>
      <name val="Arial1"/>
      <family val="0"/>
      <charset val="1"/>
    </font>
    <font>
      <sz val="11"/>
      <color rgb="FF000000"/>
      <name val="Arial1"/>
      <family val="0"/>
      <charset val="1"/>
    </font>
    <font>
      <b val="true"/>
      <sz val="11"/>
      <color rgb="FF000000"/>
      <name val="Arial1"/>
      <family val="0"/>
      <charset val="1"/>
    </font>
    <font>
      <sz val="10"/>
      <color rgb="FF000000"/>
      <name val="Arial"/>
      <family val="0"/>
      <charset val="1"/>
    </font>
    <font>
      <sz val="9"/>
      <color rgb="FF000000"/>
      <name val="Arial"/>
      <family val="0"/>
      <charset val="1"/>
    </font>
    <font>
      <sz val="10"/>
      <color rgb="FF468A1A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6"/>
      <color rgb="FFFF0000"/>
      <name val="Arial1"/>
      <family val="0"/>
      <charset val="1"/>
    </font>
    <font>
      <sz val="10"/>
      <color rgb="FF000000"/>
      <name val="Arial1"/>
      <family val="0"/>
      <charset val="1"/>
    </font>
    <font>
      <sz val="8"/>
      <color rgb="FF000000"/>
      <name val="Arial"/>
      <family val="0"/>
      <charset val="1"/>
    </font>
    <font>
      <sz val="9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9"/>
      <color rgb="FF000000"/>
      <name val="Arial1"/>
      <family val="0"/>
      <charset val="1"/>
    </font>
    <font>
      <sz val="11"/>
      <color rgb="FF000000"/>
      <name val="Arial1"/>
      <family val="2"/>
      <charset val="1"/>
    </font>
    <font>
      <sz val="10"/>
      <color rgb="FF000000"/>
      <name val="Arial1"/>
      <family val="2"/>
      <charset val="1"/>
    </font>
    <font>
      <sz val="20"/>
      <color rgb="FF000000"/>
      <name val="Arial1"/>
      <family val="0"/>
      <charset val="1"/>
    </font>
    <font>
      <b val="true"/>
      <sz val="15"/>
      <color rgb="FFFF0000"/>
      <name val="Arial2"/>
      <family val="0"/>
      <charset val="1"/>
    </font>
  </fonts>
  <fills count="2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4ECFB"/>
      </patternFill>
    </fill>
    <fill>
      <patternFill patternType="solid">
        <fgColor rgb="FF00FFFF"/>
        <bgColor rgb="FF00FFFF"/>
      </patternFill>
    </fill>
    <fill>
      <patternFill patternType="solid">
        <fgColor rgb="FFFF6633"/>
        <bgColor rgb="FFFF420E"/>
      </patternFill>
    </fill>
    <fill>
      <patternFill patternType="solid">
        <fgColor rgb="FFFFCC99"/>
        <bgColor rgb="FFDDDDDD"/>
      </patternFill>
    </fill>
    <fill>
      <patternFill patternType="solid">
        <fgColor rgb="FFCCFFFF"/>
        <bgColor rgb="FFC1F7FF"/>
      </patternFill>
    </fill>
    <fill>
      <patternFill patternType="solid">
        <fgColor rgb="FFCC0000"/>
        <bgColor rgb="FFFF0000"/>
      </patternFill>
    </fill>
    <fill>
      <patternFill patternType="solid">
        <fgColor rgb="FFFFFF99"/>
        <bgColor rgb="FFFFFFFF"/>
      </patternFill>
    </fill>
    <fill>
      <patternFill patternType="solid">
        <fgColor rgb="FFE6E64C"/>
        <bgColor rgb="FFFFFF00"/>
      </patternFill>
    </fill>
    <fill>
      <patternFill patternType="solid">
        <fgColor rgb="FFFFCC00"/>
        <bgColor rgb="FFE6E64C"/>
      </patternFill>
    </fill>
    <fill>
      <patternFill patternType="solid">
        <fgColor rgb="FF67F9FC"/>
        <bgColor rgb="FF9BFFEF"/>
      </patternFill>
    </fill>
    <fill>
      <patternFill patternType="solid">
        <fgColor rgb="FFC1F7FF"/>
        <bgColor rgb="FFCCFFFF"/>
      </patternFill>
    </fill>
    <fill>
      <patternFill patternType="solid">
        <fgColor rgb="FFFF8080"/>
        <bgColor rgb="FFFF99CC"/>
      </patternFill>
    </fill>
    <fill>
      <patternFill patternType="solid">
        <fgColor rgb="FFFFFFFF"/>
        <bgColor rgb="FFCCFFFF"/>
      </patternFill>
    </fill>
    <fill>
      <patternFill patternType="solid">
        <fgColor rgb="FFC4ECFB"/>
        <bgColor rgb="FFC1F7FF"/>
      </patternFill>
    </fill>
    <fill>
      <patternFill patternType="solid">
        <fgColor rgb="FFAAFFF4"/>
        <bgColor rgb="FFA0FFE7"/>
      </patternFill>
    </fill>
    <fill>
      <patternFill patternType="solid">
        <fgColor rgb="FF9BFFEF"/>
        <bgColor rgb="FFA0FFE7"/>
      </patternFill>
    </fill>
    <fill>
      <patternFill patternType="solid">
        <fgColor rgb="FFA0FFE7"/>
        <bgColor rgb="FF9BFFEF"/>
      </patternFill>
    </fill>
    <fill>
      <patternFill patternType="solid">
        <fgColor rgb="FFA1EDFF"/>
        <bgColor rgb="FFAAFFF4"/>
      </patternFill>
    </fill>
    <fill>
      <patternFill patternType="solid">
        <fgColor rgb="FFFFFF00"/>
        <bgColor rgb="FFE6E64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6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2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19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19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1" fillId="1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2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2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1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1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1" fillId="8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1" fillId="8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19" fillId="11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19" fillId="11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2" fillId="11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2" fillId="11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3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3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3" fillId="8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3" fillId="8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4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4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6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6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4" fontId="21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8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8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6" fontId="30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30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6" fontId="31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31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6" fontId="22" fillId="12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22" fillId="12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6" fontId="22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22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4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6" fontId="31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5" fontId="34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5" fillId="12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30" fillId="12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30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6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19" fillId="0" borderId="0" xfId="0" applyFont="true" applyBorder="false" applyAlignment="true" applyProtection="true">
      <alignment horizontal="center" vertical="bottom" textRotation="0" wrapText="false" indent="0" shrinkToFit="true"/>
      <protection locked="true" hidden="false"/>
    </xf>
    <xf numFmtId="165" fontId="37" fillId="0" borderId="0" xfId="0" applyFont="true" applyBorder="false" applyAlignment="true" applyProtection="true">
      <alignment horizontal="center" vertical="bottom" textRotation="0" wrapText="false" indent="0" shrinkToFit="true"/>
      <protection locked="true" hidden="false"/>
    </xf>
    <xf numFmtId="165" fontId="37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37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3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22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8" fontId="22" fillId="1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3" borderId="3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3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23" fillId="8" borderId="3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21" fillId="8" borderId="3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21" fillId="14" borderId="3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19" fillId="10" borderId="3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9" fontId="37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9" fontId="38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8" fontId="37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22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19" fillId="0" borderId="3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22" fillId="0" borderId="3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21" fillId="0" borderId="3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9" fillId="0" borderId="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23" fillId="0" borderId="3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40" fillId="0" borderId="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21" fillId="10" borderId="3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8" fontId="41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24" fillId="0" borderId="3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42" fillId="0" borderId="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8" fontId="21" fillId="0" borderId="3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8" fontId="21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8" fontId="22" fillId="1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3" fillId="0" borderId="1" xfId="0" applyFont="true" applyBorder="true" applyAlignment="true" applyProtection="true">
      <alignment horizontal="center" vertical="bottom" textRotation="0" wrapText="false" indent="0" shrinkToFit="true"/>
      <protection locked="true" hidden="false"/>
    </xf>
    <xf numFmtId="168" fontId="37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5" fontId="31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37" fillId="0" borderId="0" xfId="0" applyFont="true" applyBorder="false" applyAlignment="true" applyProtection="true">
      <alignment horizontal="center" vertical="bottom" textRotation="0" wrapText="false" indent="0" shrinkToFit="true"/>
      <protection locked="true" hidden="false"/>
    </xf>
    <xf numFmtId="165" fontId="3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37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8" fontId="36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5" fontId="2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2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19" fillId="0" borderId="3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1" fillId="0" borderId="3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1" fillId="10" borderId="3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8" fontId="21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3" fillId="8" borderId="3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7" fillId="10" borderId="3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8" fontId="22" fillId="1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7" fillId="18" borderId="3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37" fillId="17" borderId="3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24" fillId="0" borderId="3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22" fillId="0" borderId="3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1" fillId="8" borderId="3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44" fillId="10" borderId="3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1" fillId="0" borderId="3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9" fillId="14" borderId="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5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6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19" borderId="3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26" fillId="0" borderId="7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1" fillId="20" borderId="3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44" fillId="20" borderId="3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8" fontId="21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8" fontId="37" fillId="15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9" fillId="0" borderId="9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22" fillId="0" borderId="7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8" fontId="3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3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5" fillId="0" borderId="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21" fillId="0" borderId="3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41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1" fillId="0" borderId="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45" fillId="0" borderId="3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8" fontId="22" fillId="1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4" borderId="3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0" fillId="14" borderId="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37" fillId="14" borderId="3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8" fontId="33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9" fillId="14" borderId="3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23" fillId="0" borderId="3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1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5" fontId="21" fillId="14" borderId="3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19" fillId="0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3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6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24" fillId="0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21" fillId="0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22" fillId="0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47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21" fillId="8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23" fillId="8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1" fillId="0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9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33" fillId="0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48" fillId="10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46" fillId="22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22" fillId="14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0" fillId="14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21" fillId="14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6" fillId="14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49" fillId="10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37" fillId="10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50" fillId="10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8" fontId="22" fillId="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37" fillId="5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2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3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3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4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1 6" xfId="21"/>
    <cellStyle name="Accent 2 6" xfId="22"/>
    <cellStyle name="Accent 2 7" xfId="23"/>
    <cellStyle name="Accent 3 7" xfId="24"/>
    <cellStyle name="Accent 3 8" xfId="25"/>
    <cellStyle name="Accent 4" xfId="26"/>
    <cellStyle name="Accent 5" xfId="27"/>
    <cellStyle name="cf1" xfId="28"/>
    <cellStyle name="cf10" xfId="29"/>
    <cellStyle name="cf11" xfId="30"/>
    <cellStyle name="cf12" xfId="31"/>
    <cellStyle name="cf13" xfId="32"/>
    <cellStyle name="cf14" xfId="33"/>
    <cellStyle name="cf2" xfId="34"/>
    <cellStyle name="cf3" xfId="35"/>
    <cellStyle name="cf37" xfId="36"/>
    <cellStyle name="cf38" xfId="37"/>
    <cellStyle name="cf39" xfId="38"/>
    <cellStyle name="cf4" xfId="39"/>
    <cellStyle name="cf40" xfId="40"/>
    <cellStyle name="cf41" xfId="41"/>
    <cellStyle name="cf5" xfId="42"/>
    <cellStyle name="cf6" xfId="43"/>
    <cellStyle name="cf7" xfId="44"/>
    <cellStyle name="cf8" xfId="45"/>
    <cellStyle name="cf9" xfId="46"/>
    <cellStyle name="Error 8" xfId="47"/>
    <cellStyle name="Error 9" xfId="48"/>
    <cellStyle name="Footnote 10" xfId="49"/>
    <cellStyle name="Footnote 9" xfId="50"/>
    <cellStyle name="Heading 10" xfId="51"/>
    <cellStyle name="Heading 11" xfId="52"/>
    <cellStyle name="Hyperlink 11" xfId="53"/>
    <cellStyle name="Hyperlink 12" xfId="54"/>
    <cellStyle name="Result 12" xfId="55"/>
    <cellStyle name="Result 13" xfId="56"/>
    <cellStyle name="Status 13" xfId="57"/>
    <cellStyle name="Status 14" xfId="58"/>
    <cellStyle name="Text 14" xfId="59"/>
    <cellStyle name="Text 15" xfId="60"/>
    <cellStyle name="Warning 15" xfId="61"/>
    <cellStyle name="Warning 16" xfId="62"/>
  </cellStyles>
  <dxfs count="108"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A0FFE7"/>
      <rgbColor rgb="FF808080"/>
      <rgbColor rgb="FF9BFFEF"/>
      <rgbColor rgb="FFFF3366"/>
      <rgbColor rgb="FFAAFFF4"/>
      <rgbColor rgb="FFCCFFFF"/>
      <rgbColor rgb="FF660066"/>
      <rgbColor rgb="FFFF8080"/>
      <rgbColor rgb="FF0066CC"/>
      <rgbColor rgb="FFDDDDDD"/>
      <rgbColor rgb="FF000080"/>
      <rgbColor rgb="FFFF00FF"/>
      <rgbColor rgb="FFE6E64C"/>
      <rgbColor rgb="FF00FFFF"/>
      <rgbColor rgb="FF800080"/>
      <rgbColor rgb="FF800000"/>
      <rgbColor rgb="FF008080"/>
      <rgbColor rgb="FF0000FF"/>
      <rgbColor rgb="FF00CCFF"/>
      <rgbColor rgb="FFC1F7FF"/>
      <rgbColor rgb="FFC4ECFB"/>
      <rgbColor rgb="FFFFFF99"/>
      <rgbColor rgb="FFA1EDFF"/>
      <rgbColor rgb="FFFF99CC"/>
      <rgbColor rgb="FFCC99FF"/>
      <rgbColor rgb="FFFFCC99"/>
      <rgbColor rgb="FF3366FF"/>
      <rgbColor rgb="FF67F9FC"/>
      <rgbColor rgb="FF99CC00"/>
      <rgbColor rgb="FFFFCC00"/>
      <rgbColor rgb="FFFF420E"/>
      <rgbColor rgb="FFFF6633"/>
      <rgbColor rgb="FF666699"/>
      <rgbColor rgb="FF969696"/>
      <rgbColor rgb="FF003366"/>
      <rgbColor rgb="FF468A1A"/>
      <rgbColor rgb="FF003300"/>
      <rgbColor rgb="FF333300"/>
      <rgbColor rgb="FFDC2300"/>
      <rgbColor rgb="FFFF3333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externalLink" Target="externalLinks/externalLink1.xml"/><Relationship Id="rId17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dlavnica/New%20folder%20(2)/2022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redloge"/>
      <sheetName val="januar"/>
      <sheetName val="februar"/>
      <sheetName val="marec"/>
      <sheetName val="april"/>
      <sheetName val="maj"/>
      <sheetName val="junij"/>
      <sheetName val="julij"/>
      <sheetName val="avgust"/>
      <sheetName val="september"/>
      <sheetName val="oktober"/>
      <sheetName val="november"/>
      <sheetName val="december"/>
      <sheetName val="statistika"/>
    </sheetNames>
    <sheetDataSet>
      <sheetData sheetId="0">
        <row r="3">
          <cell r="E3" t="str">
            <v>ŠOŠ</v>
          </cell>
        </row>
        <row r="4">
          <cell r="B4" t="str">
            <v>51</v>
          </cell>
        </row>
        <row r="4">
          <cell r="E4" t="str">
            <v>PIN</v>
          </cell>
        </row>
        <row r="5">
          <cell r="B5" t="str">
            <v>52</v>
          </cell>
        </row>
        <row r="5">
          <cell r="E5" t="str">
            <v>KON</v>
          </cell>
        </row>
        <row r="6">
          <cell r="B6" t="str">
            <v>KVIT</v>
          </cell>
        </row>
        <row r="7">
          <cell r="B7" t="str">
            <v>KVIT☻</v>
          </cell>
        </row>
        <row r="7">
          <cell r="E7" t="str">
            <v>MIO</v>
          </cell>
        </row>
        <row r="8">
          <cell r="E8" t="str">
            <v>BOŽ</v>
          </cell>
        </row>
        <row r="9">
          <cell r="E9" t="str">
            <v>TOM</v>
          </cell>
        </row>
        <row r="10">
          <cell r="E10" t="str">
            <v>MŠŠ</v>
          </cell>
        </row>
        <row r="11">
          <cell r="B11" t="str">
            <v>X</v>
          </cell>
        </row>
        <row r="11">
          <cell r="E11" t="str">
            <v>ŽIV</v>
          </cell>
        </row>
        <row r="12">
          <cell r="B12" t="str">
            <v>D</v>
          </cell>
        </row>
        <row r="13">
          <cell r="B13" t="str">
            <v>BOL</v>
          </cell>
        </row>
        <row r="14">
          <cell r="B14" t="str">
            <v>☻</v>
          </cell>
        </row>
        <row r="15">
          <cell r="B15" t="str">
            <v>SO</v>
          </cell>
        </row>
        <row r="15">
          <cell r="E15" t="str">
            <v>BUT</v>
          </cell>
        </row>
        <row r="16">
          <cell r="B16" t="str">
            <v>☻</v>
          </cell>
        </row>
        <row r="16">
          <cell r="E16" t="str">
            <v>ŽRJ</v>
          </cell>
        </row>
        <row r="20">
          <cell r="B20" t="str">
            <v>☺</v>
          </cell>
        </row>
        <row r="21">
          <cell r="B21" t="str">
            <v>☺</v>
          </cell>
        </row>
        <row r="23">
          <cell r="B23" t="str">
            <v>51☺</v>
          </cell>
        </row>
        <row r="24">
          <cell r="B24" t="str">
            <v>52☺</v>
          </cell>
        </row>
        <row r="26">
          <cell r="B26" t="str">
            <v>52¶</v>
          </cell>
        </row>
        <row r="28">
          <cell r="B28" t="str">
            <v>KO</v>
          </cell>
        </row>
        <row r="29">
          <cell r="B29" t="str">
            <v>Rt</v>
          </cell>
        </row>
        <row r="32">
          <cell r="B32" t="str">
            <v>Am</v>
          </cell>
        </row>
        <row r="35">
          <cell r="B35" t="str">
            <v>Ta</v>
          </cell>
        </row>
        <row r="37">
          <cell r="B37" t="str">
            <v>Ta☺</v>
          </cell>
        </row>
        <row r="48">
          <cell r="B48" t="str">
            <v>©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E1" t="str">
            <v>PIN</v>
          </cell>
        </row>
        <row r="1">
          <cell r="H1" t="str">
            <v>MIO</v>
          </cell>
        </row>
        <row r="1">
          <cell r="Q1" t="str">
            <v>ŽRJ</v>
          </cell>
        </row>
      </sheetData>
      <sheetData sheetId="10"/>
      <sheetData sheetId="11"/>
      <sheetData sheetId="12"/>
      <sheetData sheetId="13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E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1" activeCellId="0" sqref="E21"/>
    </sheetView>
  </sheetViews>
  <sheetFormatPr defaultColWidth="10.6875" defaultRowHeight="16" zeroHeight="false" outlineLevelRow="0" outlineLevelCol="0"/>
  <cols>
    <col collapsed="false" customWidth="true" hidden="false" outlineLevel="0" max="1" min="1" style="0" width="14.29"/>
    <col collapsed="false" customWidth="true" hidden="false" outlineLevel="0" max="2" min="2" style="1" width="5.29"/>
    <col collapsed="false" customWidth="true" hidden="false" outlineLevel="0" max="3" min="3" style="1" width="5.43"/>
    <col collapsed="false" customWidth="true" hidden="false" outlineLevel="0" max="4" min="4" style="2" width="19.14"/>
    <col collapsed="false" customWidth="true" hidden="false" outlineLevel="0" max="5" min="5" style="3" width="6"/>
    <col collapsed="false" customWidth="true" hidden="false" outlineLevel="0" max="8" min="6" style="4" width="6"/>
  </cols>
  <sheetData>
    <row r="2" customFormat="false" ht="16" hidden="false" customHeight="false" outlineLevel="0" collapsed="false">
      <c r="B2" s="5" t="s">
        <v>0</v>
      </c>
      <c r="C2" s="6"/>
      <c r="E2" s="7" t="s">
        <v>1</v>
      </c>
    </row>
    <row r="3" customFormat="false" ht="16" hidden="false" customHeight="false" outlineLevel="0" collapsed="false">
      <c r="B3" s="5" t="s">
        <v>2</v>
      </c>
      <c r="C3" s="6"/>
      <c r="E3" s="7" t="s">
        <v>3</v>
      </c>
    </row>
    <row r="4" customFormat="false" ht="16" hidden="false" customHeight="false" outlineLevel="0" collapsed="false">
      <c r="B4" s="5" t="s">
        <v>4</v>
      </c>
      <c r="C4" s="6"/>
      <c r="E4" s="7" t="s">
        <v>5</v>
      </c>
    </row>
    <row r="5" customFormat="false" ht="16" hidden="false" customHeight="false" outlineLevel="0" collapsed="false">
      <c r="B5" s="5" t="s">
        <v>6</v>
      </c>
      <c r="C5" s="6"/>
      <c r="E5" s="7" t="s">
        <v>7</v>
      </c>
    </row>
    <row r="6" customFormat="false" ht="16" hidden="false" customHeight="false" outlineLevel="0" collapsed="false">
      <c r="B6" s="5" t="s">
        <v>8</v>
      </c>
      <c r="C6" s="6"/>
      <c r="E6" s="7" t="s">
        <v>9</v>
      </c>
    </row>
    <row r="7" customFormat="false" ht="16" hidden="false" customHeight="false" outlineLevel="0" collapsed="false">
      <c r="B7" s="8" t="s">
        <v>10</v>
      </c>
      <c r="C7" s="9"/>
      <c r="E7" s="7" t="s">
        <v>11</v>
      </c>
    </row>
    <row r="8" customFormat="false" ht="16" hidden="false" customHeight="false" outlineLevel="0" collapsed="false">
      <c r="B8" s="5" t="s">
        <v>12</v>
      </c>
      <c r="C8" s="6"/>
      <c r="E8" s="7" t="s">
        <v>13</v>
      </c>
    </row>
    <row r="9" customFormat="false" ht="16" hidden="false" customHeight="false" outlineLevel="0" collapsed="false">
      <c r="B9" s="5" t="s">
        <v>14</v>
      </c>
      <c r="C9" s="6"/>
      <c r="E9" s="7" t="s">
        <v>15</v>
      </c>
    </row>
    <row r="10" customFormat="false" ht="16" hidden="false" customHeight="false" outlineLevel="0" collapsed="false">
      <c r="B10" s="5" t="s">
        <v>16</v>
      </c>
      <c r="C10" s="6"/>
      <c r="E10" s="7" t="s">
        <v>17</v>
      </c>
    </row>
    <row r="11" customFormat="false" ht="16" hidden="false" customHeight="false" outlineLevel="0" collapsed="false">
      <c r="B11" s="10" t="s">
        <v>18</v>
      </c>
      <c r="C11" s="11"/>
      <c r="E11" s="7" t="s">
        <v>19</v>
      </c>
    </row>
    <row r="12" customFormat="false" ht="16" hidden="false" customHeight="false" outlineLevel="0" collapsed="false">
      <c r="B12" s="5" t="s">
        <v>20</v>
      </c>
      <c r="C12" s="6"/>
      <c r="E12" s="7" t="s">
        <v>21</v>
      </c>
    </row>
    <row r="13" customFormat="false" ht="16" hidden="false" customHeight="false" outlineLevel="0" collapsed="false">
      <c r="B13" s="5" t="s">
        <v>22</v>
      </c>
      <c r="C13" s="6"/>
      <c r="E13" s="7" t="s">
        <v>23</v>
      </c>
    </row>
    <row r="14" customFormat="false" ht="16" hidden="false" customHeight="false" outlineLevel="0" collapsed="false">
      <c r="B14" s="12" t="s">
        <v>24</v>
      </c>
      <c r="C14" s="13"/>
      <c r="E14" s="7" t="s">
        <v>25</v>
      </c>
    </row>
    <row r="15" customFormat="false" ht="16" hidden="false" customHeight="false" outlineLevel="0" collapsed="false">
      <c r="B15" s="5" t="s">
        <v>26</v>
      </c>
      <c r="C15" s="6"/>
      <c r="E15" s="7" t="s">
        <v>27</v>
      </c>
    </row>
    <row r="16" customFormat="false" ht="16" hidden="false" customHeight="false" outlineLevel="0" collapsed="false">
      <c r="B16" s="10" t="s">
        <v>24</v>
      </c>
      <c r="C16" s="11"/>
      <c r="E16" s="7" t="s">
        <v>28</v>
      </c>
    </row>
    <row r="17" customFormat="false" ht="16" hidden="false" customHeight="false" outlineLevel="0" collapsed="false">
      <c r="B17" s="14" t="s">
        <v>29</v>
      </c>
      <c r="C17" s="15"/>
      <c r="E17" s="7" t="s">
        <v>30</v>
      </c>
    </row>
    <row r="18" customFormat="false" ht="16" hidden="false" customHeight="false" outlineLevel="0" collapsed="false">
      <c r="B18" s="14" t="s">
        <v>31</v>
      </c>
      <c r="C18" s="15"/>
      <c r="E18" s="7" t="s">
        <v>32</v>
      </c>
    </row>
    <row r="19" customFormat="false" ht="16" hidden="false" customHeight="false" outlineLevel="0" collapsed="false">
      <c r="B19" s="16" t="s">
        <v>33</v>
      </c>
      <c r="C19" s="17"/>
      <c r="E19" s="7" t="s">
        <v>34</v>
      </c>
    </row>
    <row r="20" customFormat="false" ht="15" hidden="false" customHeight="false" outlineLevel="0" collapsed="false">
      <c r="B20" s="18" t="s">
        <v>35</v>
      </c>
      <c r="C20" s="19"/>
      <c r="E20" s="7" t="s">
        <v>36</v>
      </c>
    </row>
    <row r="21" customFormat="false" ht="15" hidden="false" customHeight="false" outlineLevel="0" collapsed="false">
      <c r="B21" s="20" t="s">
        <v>35</v>
      </c>
      <c r="C21" s="21"/>
      <c r="E21" s="7" t="s">
        <v>37</v>
      </c>
    </row>
    <row r="22" customFormat="false" ht="18" hidden="false" customHeight="false" outlineLevel="0" collapsed="false">
      <c r="B22" s="22" t="s">
        <v>38</v>
      </c>
      <c r="C22" s="23"/>
    </row>
    <row r="23" customFormat="false" ht="18" hidden="false" customHeight="false" outlineLevel="0" collapsed="false">
      <c r="B23" s="22" t="s">
        <v>39</v>
      </c>
      <c r="C23" s="23"/>
    </row>
    <row r="24" customFormat="false" ht="18" hidden="false" customHeight="false" outlineLevel="0" collapsed="false">
      <c r="B24" s="22" t="s">
        <v>40</v>
      </c>
      <c r="C24" s="23"/>
    </row>
    <row r="25" customFormat="false" ht="16" hidden="false" customHeight="false" outlineLevel="0" collapsed="false">
      <c r="B25" s="10" t="s">
        <v>41</v>
      </c>
      <c r="C25" s="11"/>
    </row>
    <row r="26" customFormat="false" ht="16" hidden="false" customHeight="false" outlineLevel="0" collapsed="false">
      <c r="B26" s="10" t="s">
        <v>42</v>
      </c>
      <c r="C26" s="11"/>
    </row>
    <row r="27" customFormat="false" ht="16" hidden="false" customHeight="false" outlineLevel="0" collapsed="false">
      <c r="B27" s="24" t="s">
        <v>43</v>
      </c>
      <c r="C27" s="25"/>
    </row>
    <row r="28" customFormat="false" ht="16" hidden="false" customHeight="false" outlineLevel="0" collapsed="false">
      <c r="B28" s="26" t="s">
        <v>44</v>
      </c>
      <c r="C28" s="26"/>
    </row>
    <row r="29" customFormat="false" ht="16" hidden="false" customHeight="false" outlineLevel="0" collapsed="false">
      <c r="B29" s="26" t="s">
        <v>45</v>
      </c>
      <c r="C29" s="26"/>
    </row>
    <row r="30" customFormat="false" ht="16" hidden="false" customHeight="false" outlineLevel="0" collapsed="false">
      <c r="B30" s="5" t="s">
        <v>46</v>
      </c>
      <c r="C30" s="6"/>
    </row>
    <row r="31" customFormat="false" ht="18" hidden="false" customHeight="false" outlineLevel="0" collapsed="false">
      <c r="B31" s="27" t="s">
        <v>47</v>
      </c>
      <c r="C31" s="28"/>
    </row>
    <row r="32" customFormat="false" ht="16" hidden="false" customHeight="false" outlineLevel="0" collapsed="false">
      <c r="B32" s="10" t="s">
        <v>48</v>
      </c>
      <c r="C32" s="11"/>
    </row>
    <row r="33" customFormat="false" ht="16" hidden="false" customHeight="false" outlineLevel="0" collapsed="false">
      <c r="B33" s="5" t="s">
        <v>49</v>
      </c>
      <c r="C33" s="6"/>
    </row>
    <row r="34" customFormat="false" ht="18" hidden="false" customHeight="false" outlineLevel="0" collapsed="false">
      <c r="B34" s="27" t="s">
        <v>50</v>
      </c>
      <c r="C34" s="28"/>
    </row>
    <row r="35" customFormat="false" ht="16" hidden="false" customHeight="false" outlineLevel="0" collapsed="false">
      <c r="B35" s="10" t="s">
        <v>51</v>
      </c>
      <c r="C35" s="11"/>
    </row>
    <row r="36" customFormat="false" ht="16" hidden="false" customHeight="false" outlineLevel="0" collapsed="false">
      <c r="B36" s="5" t="s">
        <v>52</v>
      </c>
      <c r="C36" s="6"/>
    </row>
    <row r="37" customFormat="false" ht="18" hidden="false" customHeight="false" outlineLevel="0" collapsed="false">
      <c r="B37" s="22" t="s">
        <v>53</v>
      </c>
      <c r="C37" s="23"/>
    </row>
    <row r="38" customFormat="false" ht="16" hidden="false" customHeight="false" outlineLevel="0" collapsed="false">
      <c r="B38" s="10" t="s">
        <v>54</v>
      </c>
      <c r="C38" s="11"/>
    </row>
    <row r="39" customFormat="false" ht="16" hidden="false" customHeight="false" outlineLevel="0" collapsed="false">
      <c r="B39" s="5" t="s">
        <v>55</v>
      </c>
      <c r="C39" s="6"/>
    </row>
    <row r="40" customFormat="false" ht="18" hidden="false" customHeight="false" outlineLevel="0" collapsed="false">
      <c r="B40" s="22" t="s">
        <v>56</v>
      </c>
      <c r="C40" s="23"/>
    </row>
    <row r="41" customFormat="false" ht="16" hidden="false" customHeight="false" outlineLevel="0" collapsed="false">
      <c r="B41" s="10" t="s">
        <v>57</v>
      </c>
      <c r="C41" s="11"/>
    </row>
    <row r="42" customFormat="false" ht="16" hidden="false" customHeight="false" outlineLevel="0" collapsed="false">
      <c r="B42" s="29" t="s">
        <v>58</v>
      </c>
      <c r="C42" s="30"/>
    </row>
    <row r="43" customFormat="false" ht="16" hidden="false" customHeight="false" outlineLevel="0" collapsed="false">
      <c r="B43" s="31" t="s">
        <v>59</v>
      </c>
      <c r="C43" s="32"/>
    </row>
    <row r="44" customFormat="false" ht="16" hidden="false" customHeight="false" outlineLevel="0" collapsed="false">
      <c r="B44" s="33" t="s">
        <v>60</v>
      </c>
      <c r="C44" s="34"/>
    </row>
    <row r="45" customFormat="false" ht="16" hidden="false" customHeight="false" outlineLevel="0" collapsed="false">
      <c r="B45" s="35" t="s">
        <v>61</v>
      </c>
      <c r="C45" s="36"/>
    </row>
    <row r="46" customFormat="false" ht="16" hidden="false" customHeight="false" outlineLevel="0" collapsed="false">
      <c r="B46" s="37" t="s">
        <v>62</v>
      </c>
    </row>
    <row r="47" customFormat="false" ht="16" hidden="false" customHeight="false" outlineLevel="0" collapsed="false">
      <c r="B47" s="37" t="s">
        <v>63</v>
      </c>
    </row>
    <row r="48" customFormat="false" ht="16" hidden="false" customHeight="false" outlineLevel="0" collapsed="false">
      <c r="B48" s="37" t="s">
        <v>64</v>
      </c>
    </row>
    <row r="49" customFormat="false" ht="16" hidden="false" customHeight="false" outlineLevel="0" collapsed="false">
      <c r="B49" s="37" t="s">
        <v>65</v>
      </c>
    </row>
    <row r="50" customFormat="false" ht="16" hidden="false" customHeight="false" outlineLevel="0" collapsed="false">
      <c r="B50" s="1" t="s">
        <v>66</v>
      </c>
    </row>
    <row r="51" customFormat="false" ht="16" hidden="false" customHeight="false" outlineLevel="0" collapsed="false">
      <c r="B51" s="1" t="s">
        <v>66</v>
      </c>
    </row>
    <row r="52" customFormat="false" ht="16" hidden="false" customHeight="false" outlineLevel="0" collapsed="false">
      <c r="B52" s="1" t="s">
        <v>66</v>
      </c>
    </row>
    <row r="53" customFormat="false" ht="16" hidden="false" customHeight="false" outlineLevel="0" collapsed="false">
      <c r="B53" s="1" t="s">
        <v>66</v>
      </c>
    </row>
  </sheetData>
  <sheetProtection sheet="true" objects="true" scenarios="true"/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M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0.6875" defaultRowHeight="16" zeroHeight="false" outlineLevelRow="0" outlineLevelCol="0"/>
  <cols>
    <col collapsed="false" customWidth="true" hidden="false" outlineLevel="0" max="1" min="1" style="38" width="5.14"/>
    <col collapsed="false" customWidth="true" hidden="false" outlineLevel="0" max="2" min="2" style="39" width="2.85"/>
    <col collapsed="false" customWidth="true" hidden="false" outlineLevel="0" max="14" min="3" style="40" width="3.71"/>
    <col collapsed="false" customWidth="true" hidden="true" outlineLevel="0" max="15" min="15" style="40" width="3.71"/>
    <col collapsed="false" customWidth="true" hidden="false" outlineLevel="0" max="17" min="16" style="40" width="3.71"/>
    <col collapsed="false" customWidth="true" hidden="true" outlineLevel="0" max="18" min="18" style="40" width="3.71"/>
    <col collapsed="false" customWidth="true" hidden="false" outlineLevel="0" max="19" min="19" style="40" width="3.71"/>
    <col collapsed="false" customWidth="true" hidden="true" outlineLevel="0" max="20" min="20" style="40" width="3.71"/>
    <col collapsed="false" customWidth="true" hidden="false" outlineLevel="0" max="22" min="21" style="40" width="3.71"/>
    <col collapsed="false" customWidth="true" hidden="false" outlineLevel="0" max="33" min="23" style="40" width="3.14"/>
    <col collapsed="false" customWidth="true" hidden="false" outlineLevel="0" max="34" min="34" style="1" width="3.71"/>
    <col collapsed="false" customWidth="true" hidden="true" outlineLevel="0" max="51" min="35" style="3" width="4.14"/>
    <col collapsed="false" customWidth="true" hidden="true" outlineLevel="0" max="52" min="52" style="2" width="4.14"/>
    <col collapsed="false" customWidth="true" hidden="false" outlineLevel="0" max="59" min="53" style="2" width="6"/>
    <col collapsed="false" customWidth="true" hidden="false" outlineLevel="0" max="65" min="60" style="3" width="6"/>
  </cols>
  <sheetData>
    <row r="1" customFormat="false" ht="19.5" hidden="false" customHeight="true" outlineLevel="0" collapsed="false">
      <c r="A1" s="41" t="s">
        <v>67</v>
      </c>
      <c r="B1" s="31"/>
      <c r="C1" s="7" t="str">
        <f aca="false">Predloge!$E$21</f>
        <v>DIV</v>
      </c>
      <c r="D1" s="7" t="str">
        <f aca="false">Predloge!$E$3</f>
        <v>ŠOŠ</v>
      </c>
      <c r="E1" s="7" t="str">
        <f aca="false">Predloge!$E$4</f>
        <v>PIN</v>
      </c>
      <c r="F1" s="7" t="str">
        <f aca="false">Predloge!$E$5</f>
        <v>KON</v>
      </c>
      <c r="G1" s="7" t="str">
        <f aca="false">Predloge!$E$6</f>
        <v>ORO</v>
      </c>
      <c r="H1" s="7" t="str">
        <f aca="false">Predloge!$E$7</f>
        <v>MIO</v>
      </c>
      <c r="I1" s="7" t="str">
        <f aca="false">Predloge!$E$8</f>
        <v>BOŽ</v>
      </c>
      <c r="J1" s="7" t="str">
        <f aca="false">Predloge!$E$9</f>
        <v>TOM</v>
      </c>
      <c r="K1" s="7" t="str">
        <f aca="false">Predloge!$E$10</f>
        <v>MŠŠ</v>
      </c>
      <c r="L1" s="7" t="str">
        <f aca="false">Predloge!$E$11</f>
        <v>ŽIV</v>
      </c>
      <c r="M1" s="7" t="str">
        <f aca="false">Predloge!$E$12</f>
        <v>TAL</v>
      </c>
      <c r="N1" s="7" t="str">
        <f aca="false">Predloge!$E$13</f>
        <v>PIR</v>
      </c>
      <c r="O1" s="7" t="str">
        <f aca="false">Predloge!$E$14</f>
        <v>NOV2</v>
      </c>
      <c r="P1" s="7" t="str">
        <f aca="false">Predloge!$E$15</f>
        <v>BUT</v>
      </c>
      <c r="Q1" s="7" t="str">
        <f aca="false">Predloge!$E$16</f>
        <v>ŽRJ</v>
      </c>
      <c r="R1" s="7" t="str">
        <f aca="false">Predloge!$E$17</f>
        <v>NOV3</v>
      </c>
      <c r="S1" s="7" t="str">
        <f aca="false">Predloge!$E$18</f>
        <v>JNK</v>
      </c>
      <c r="T1" s="7" t="str">
        <f aca="false">Predloge!$E$19</f>
        <v>NOV4</v>
      </c>
      <c r="U1" s="42" t="s">
        <v>68</v>
      </c>
      <c r="V1" s="43" t="s">
        <v>60</v>
      </c>
      <c r="W1" s="44" t="s">
        <v>24</v>
      </c>
      <c r="X1" s="45" t="s">
        <v>35</v>
      </c>
      <c r="Y1" s="5" t="str">
        <f aca="false">Predloge!$B$4</f>
        <v>51</v>
      </c>
      <c r="Z1" s="5" t="str">
        <f aca="false">Predloge!$B$5</f>
        <v>52</v>
      </c>
      <c r="AA1" s="10" t="str">
        <f aca="false">Predloge!$B$25</f>
        <v>51¶</v>
      </c>
      <c r="AB1" s="10" t="str">
        <f aca="false">Predloge!$B$26</f>
        <v>52¶</v>
      </c>
      <c r="AC1" s="5" t="str">
        <f aca="false">Predloge!$B$8</f>
        <v>U</v>
      </c>
      <c r="AD1" s="5" t="str">
        <f aca="false">Predloge!$B$6</f>
        <v>KVIT</v>
      </c>
      <c r="AE1" s="46" t="s">
        <v>69</v>
      </c>
      <c r="AF1" s="47" t="s">
        <v>18</v>
      </c>
      <c r="AG1" s="48" t="s">
        <v>70</v>
      </c>
      <c r="AI1" s="7" t="str">
        <f aca="false">Predloge!$E$2</f>
        <v>AND</v>
      </c>
      <c r="AJ1" s="7" t="str">
        <f aca="false">Predloge!$E$3</f>
        <v>ŠOŠ</v>
      </c>
      <c r="AK1" s="7" t="str">
        <f aca="false">Predloge!$E$4</f>
        <v>PIN</v>
      </c>
      <c r="AL1" s="7" t="str">
        <f aca="false">Predloge!$E$5</f>
        <v>KON</v>
      </c>
      <c r="AM1" s="7" t="str">
        <f aca="false">Predloge!$E$6</f>
        <v>ORO</v>
      </c>
      <c r="AN1" s="7" t="str">
        <f aca="false">Predloge!$E$7</f>
        <v>MIO</v>
      </c>
      <c r="AO1" s="7" t="str">
        <f aca="false">Predloge!$E$8</f>
        <v>BOŽ</v>
      </c>
      <c r="AP1" s="7" t="str">
        <f aca="false">Predloge!$E$9</f>
        <v>TOM</v>
      </c>
      <c r="AQ1" s="7" t="str">
        <f aca="false">Predloge!$E$10</f>
        <v>MŠŠ</v>
      </c>
      <c r="AR1" s="7" t="str">
        <f aca="false">Predloge!$E$11</f>
        <v>ŽIV</v>
      </c>
      <c r="AS1" s="7" t="str">
        <f aca="false">Predloge!$E$12</f>
        <v>TAL</v>
      </c>
      <c r="AT1" s="7" t="str">
        <f aca="false">Predloge!$E$13</f>
        <v>PIR</v>
      </c>
      <c r="AU1" s="7" t="str">
        <f aca="false">Predloge!$E$14</f>
        <v>NOV2</v>
      </c>
      <c r="AV1" s="7" t="str">
        <f aca="false">Predloge!$E$15</f>
        <v>BUT</v>
      </c>
      <c r="AW1" s="7" t="str">
        <f aca="false">Predloge!$E$16</f>
        <v>ŽRJ</v>
      </c>
      <c r="AX1" s="7" t="str">
        <f aca="false">Predloge!$E$17</f>
        <v>NOV3</v>
      </c>
      <c r="AY1" s="7" t="str">
        <f aca="false">Predloge!$E$18</f>
        <v>JNK</v>
      </c>
      <c r="AZ1" s="7" t="str">
        <f aca="false">Predloge!$E$19</f>
        <v>NOV4</v>
      </c>
      <c r="BA1" s="49"/>
      <c r="BB1" s="49"/>
      <c r="BC1" s="49"/>
      <c r="BD1" s="49"/>
      <c r="BE1" s="49"/>
      <c r="BF1" s="49"/>
      <c r="BG1" s="49"/>
      <c r="BH1" s="50"/>
      <c r="BI1" s="50"/>
      <c r="BJ1" s="50"/>
      <c r="BK1" s="50"/>
      <c r="BL1" s="50"/>
      <c r="BM1" s="50"/>
    </row>
    <row r="2" customFormat="false" ht="19.5" hidden="false" customHeight="true" outlineLevel="0" collapsed="false">
      <c r="A2" s="51" t="n">
        <v>44805</v>
      </c>
      <c r="B2" s="62" t="str">
        <f aca="false">TEXT(A2,"Ddd")</f>
        <v>čet</v>
      </c>
      <c r="C2" s="64"/>
      <c r="D2" s="65"/>
      <c r="E2" s="64"/>
      <c r="F2" s="66"/>
      <c r="G2" s="127"/>
      <c r="H2" s="66"/>
      <c r="I2" s="66"/>
      <c r="J2" s="64"/>
      <c r="K2" s="64"/>
      <c r="L2" s="64"/>
      <c r="M2" s="67"/>
      <c r="N2" s="64"/>
      <c r="O2" s="54"/>
      <c r="P2" s="64"/>
      <c r="Q2" s="64"/>
      <c r="R2" s="54"/>
      <c r="S2" s="64" t="str">
        <f aca="false">[1]Predloge!$B$12</f>
        <v>D</v>
      </c>
      <c r="T2" s="54"/>
      <c r="U2" s="67"/>
      <c r="V2" s="88"/>
      <c r="W2" s="59" t="n">
        <f aca="false">COUNTIF(AI2:AZ2,"☻")</f>
        <v>0</v>
      </c>
      <c r="X2" s="59" t="n">
        <f aca="false">COUNTIF(AI2:AZ2,"☺")</f>
        <v>0</v>
      </c>
      <c r="Y2" s="59" t="n">
        <f aca="false">COUNTIF(C2:U2,"51")+COUNTIF(C2:U2,"51$")+COUNTIF(C2:U2,"51☻")</f>
        <v>0</v>
      </c>
      <c r="Z2" s="59" t="n">
        <f aca="false">COUNTIF(C2:U2,"52")+COUNTIF(C2:U2,"52$")+COUNTIF(C2:U2,"52☻")</f>
        <v>0</v>
      </c>
      <c r="AA2" s="59" t="n">
        <f aca="false">COUNTIF(C2:U2,"51¶")</f>
        <v>0</v>
      </c>
      <c r="AB2" s="59" t="n">
        <f aca="false">COUNTIF(C2:U2,"52¶")</f>
        <v>0</v>
      </c>
      <c r="AC2" s="59" t="n">
        <f aca="false">COUNTIF(C2:U2,"U")+COUNTIF(C2:U2,"U☻")+COUNTIF(C2:U2,"U☺")</f>
        <v>0</v>
      </c>
      <c r="AD2" s="59" t="n">
        <f aca="false">COUNTIF(C2:U2,"KVIT")+COUNTIF(C2:U2,"KVIT☻")+COUNTIF(C2:U2,"kvit$")</f>
        <v>0</v>
      </c>
      <c r="AE2" s="60" t="n">
        <f aca="false">COUNTBLANK(C2:T2)-3</f>
        <v>14</v>
      </c>
      <c r="AF2" s="60" t="n">
        <f aca="false">COUNTIF(C2:U2,"x")</f>
        <v>0</v>
      </c>
      <c r="AG2" s="59" t="n">
        <f aca="false">COUNTIF(C2:U2,"51")+COUNTIF(C2:U2,"51☻")+COUNTIF(C2:U2,"2")+COUNTIF(C2:U2,"52")+COUNTIF(C2:U2,"52☻")+COUNTIF(C2:U2,"51$")+COUNTIF(C2:U2,"52$")</f>
        <v>0</v>
      </c>
      <c r="AH2" s="5" t="str">
        <f aca="false">Predloge!$B$2</f>
        <v>51☻</v>
      </c>
      <c r="AI2" s="61" t="str">
        <f aca="false">RIGHT(C2,1)</f>
        <v/>
      </c>
      <c r="AJ2" s="61" t="str">
        <f aca="false">RIGHT(D2,1)</f>
        <v/>
      </c>
      <c r="AK2" s="61" t="str">
        <f aca="false">RIGHT(E2,1)</f>
        <v/>
      </c>
      <c r="AL2" s="61" t="str">
        <f aca="false">RIGHT(F2,1)</f>
        <v/>
      </c>
      <c r="AM2" s="61" t="str">
        <f aca="false">RIGHT(G2,1)</f>
        <v/>
      </c>
      <c r="AN2" s="61" t="str">
        <f aca="false">RIGHT(H2,1)</f>
        <v/>
      </c>
      <c r="AO2" s="61" t="str">
        <f aca="false">RIGHT(I2,1)</f>
        <v/>
      </c>
      <c r="AP2" s="61" t="str">
        <f aca="false">RIGHT(J2,1)</f>
        <v/>
      </c>
      <c r="AQ2" s="61" t="str">
        <f aca="false">RIGHT(K2,1)</f>
        <v/>
      </c>
      <c r="AR2" s="61" t="str">
        <f aca="false">RIGHT(L2,1)</f>
        <v/>
      </c>
      <c r="AS2" s="61" t="str">
        <f aca="false">RIGHT(M2,1)</f>
        <v/>
      </c>
      <c r="AT2" s="61" t="str">
        <f aca="false">RIGHT(N2,1)</f>
        <v/>
      </c>
      <c r="AU2" s="61" t="str">
        <f aca="false">RIGHT(O2,1)</f>
        <v/>
      </c>
      <c r="AV2" s="61" t="str">
        <f aca="false">RIGHT(P2,1)</f>
        <v/>
      </c>
      <c r="AW2" s="61" t="str">
        <f aca="false">RIGHT(Q2,1)</f>
        <v/>
      </c>
      <c r="AX2" s="61" t="str">
        <f aca="false">RIGHT(R2,1)</f>
        <v/>
      </c>
      <c r="AY2" s="61" t="str">
        <f aca="false">RIGHT(S2,1)</f>
        <v>D</v>
      </c>
      <c r="AZ2" s="61" t="str">
        <f aca="false">RIGHT(T2,1)</f>
        <v/>
      </c>
      <c r="BA2" s="49"/>
      <c r="BB2" s="49"/>
      <c r="BC2" s="49"/>
      <c r="BD2" s="49"/>
      <c r="BE2" s="49"/>
      <c r="BF2" s="49"/>
      <c r="BG2" s="49"/>
      <c r="BH2" s="50"/>
      <c r="BI2" s="50"/>
      <c r="BJ2" s="50"/>
      <c r="BK2" s="50"/>
      <c r="BL2" s="50"/>
      <c r="BM2" s="50"/>
    </row>
    <row r="3" customFormat="false" ht="19.5" hidden="false" customHeight="true" outlineLevel="0" collapsed="false">
      <c r="A3" s="51" t="n">
        <v>44806</v>
      </c>
      <c r="B3" s="62" t="str">
        <f aca="false">TEXT(A3,"Ddd")</f>
        <v>pet</v>
      </c>
      <c r="C3" s="66"/>
      <c r="D3" s="66"/>
      <c r="E3" s="64"/>
      <c r="F3" s="64"/>
      <c r="G3" s="66"/>
      <c r="H3" s="64"/>
      <c r="I3" s="64"/>
      <c r="J3" s="64"/>
      <c r="K3" s="64"/>
      <c r="L3" s="64"/>
      <c r="M3" s="67"/>
      <c r="N3" s="65"/>
      <c r="O3" s="54"/>
      <c r="P3" s="64"/>
      <c r="Q3" s="64"/>
      <c r="R3" s="54"/>
      <c r="S3" s="64" t="str">
        <f aca="false">[1]Predloge!$B$12</f>
        <v>D</v>
      </c>
      <c r="T3" s="54"/>
      <c r="U3" s="67"/>
      <c r="V3" s="88"/>
      <c r="W3" s="59" t="n">
        <f aca="false">COUNTIF(AI3:AZ3,"☻")</f>
        <v>0</v>
      </c>
      <c r="X3" s="59" t="n">
        <f aca="false">COUNTIF(AI3:AZ3,"☺")</f>
        <v>0</v>
      </c>
      <c r="Y3" s="59" t="n">
        <f aca="false">COUNTIF(C3:U3,"51")+COUNTIF(C3:U3,"51$")+COUNTIF(C3:U3,"51☻")</f>
        <v>0</v>
      </c>
      <c r="Z3" s="59" t="n">
        <f aca="false">COUNTIF(C3:U3,"52")+COUNTIF(C3:U3,"52$")+COUNTIF(C3:U3,"52☻")</f>
        <v>0</v>
      </c>
      <c r="AA3" s="59" t="n">
        <f aca="false">COUNTIF(C3:U3,"51¶")</f>
        <v>0</v>
      </c>
      <c r="AB3" s="59" t="n">
        <f aca="false">COUNTIF(C3:U3,"52¶")</f>
        <v>0</v>
      </c>
      <c r="AC3" s="59" t="n">
        <f aca="false">COUNTIF(C3:U3,"U")+COUNTIF(C3:U3,"U☻")+COUNTIF(C3:U3,"U☺")</f>
        <v>0</v>
      </c>
      <c r="AD3" s="59" t="n">
        <f aca="false">COUNTIF(C3:U3,"KVIT")+COUNTIF(C3:U3,"KVIT☻")+COUNTIF(C3:U3,"kvit$")</f>
        <v>0</v>
      </c>
      <c r="AE3" s="60" t="n">
        <f aca="false">COUNTBLANK(C3:T3)-3</f>
        <v>14</v>
      </c>
      <c r="AF3" s="60" t="n">
        <f aca="false">COUNTIF(C3:U3,"x")</f>
        <v>0</v>
      </c>
      <c r="AG3" s="59" t="n">
        <f aca="false">COUNTIF(C3:U3,"51")+COUNTIF(C3:U3,"51☻")+COUNTIF(C3:U3,"2")+COUNTIF(C3:U3,"52")+COUNTIF(C3:U3,"52☻")+COUNTIF(C3:U3,"51$")+COUNTIF(C3:U3,"52$")</f>
        <v>0</v>
      </c>
      <c r="AH3" s="5" t="str">
        <f aca="false">Predloge!$B$3</f>
        <v>52☻</v>
      </c>
      <c r="AI3" s="61" t="str">
        <f aca="false">RIGHT(C3,1)</f>
        <v/>
      </c>
      <c r="AJ3" s="61" t="str">
        <f aca="false">RIGHT(D3,1)</f>
        <v/>
      </c>
      <c r="AK3" s="61" t="str">
        <f aca="false">RIGHT(E3,1)</f>
        <v/>
      </c>
      <c r="AL3" s="61" t="str">
        <f aca="false">RIGHT(F3,1)</f>
        <v/>
      </c>
      <c r="AM3" s="61" t="str">
        <f aca="false">RIGHT(G3,1)</f>
        <v/>
      </c>
      <c r="AN3" s="61" t="str">
        <f aca="false">RIGHT(H3,1)</f>
        <v/>
      </c>
      <c r="AO3" s="61" t="str">
        <f aca="false">RIGHT(I3,1)</f>
        <v/>
      </c>
      <c r="AP3" s="61" t="str">
        <f aca="false">RIGHT(J3,1)</f>
        <v/>
      </c>
      <c r="AQ3" s="61" t="str">
        <f aca="false">RIGHT(K3,1)</f>
        <v/>
      </c>
      <c r="AR3" s="61" t="str">
        <f aca="false">RIGHT(L3,1)</f>
        <v/>
      </c>
      <c r="AS3" s="61" t="str">
        <f aca="false">RIGHT(M3,1)</f>
        <v/>
      </c>
      <c r="AT3" s="61" t="str">
        <f aca="false">RIGHT(N3,1)</f>
        <v/>
      </c>
      <c r="AU3" s="61" t="str">
        <f aca="false">RIGHT(O3,1)</f>
        <v/>
      </c>
      <c r="AV3" s="61" t="str">
        <f aca="false">RIGHT(P3,1)</f>
        <v/>
      </c>
      <c r="AW3" s="61" t="str">
        <f aca="false">RIGHT(Q3,1)</f>
        <v/>
      </c>
      <c r="AX3" s="61" t="str">
        <f aca="false">RIGHT(R3,1)</f>
        <v/>
      </c>
      <c r="AY3" s="61" t="str">
        <f aca="false">RIGHT(S3,1)</f>
        <v>D</v>
      </c>
      <c r="AZ3" s="61" t="str">
        <f aca="false">RIGHT(T3,1)</f>
        <v/>
      </c>
      <c r="BA3" s="4"/>
      <c r="BB3" s="4"/>
      <c r="BC3" s="4"/>
      <c r="BD3" s="4"/>
      <c r="BE3" s="4"/>
      <c r="BF3" s="4"/>
      <c r="BG3" s="4"/>
      <c r="BH3" s="63"/>
      <c r="BI3" s="63"/>
      <c r="BJ3" s="63"/>
      <c r="BK3" s="63"/>
      <c r="BL3" s="63"/>
      <c r="BM3" s="63"/>
    </row>
    <row r="4" customFormat="false" ht="19.5" hidden="false" customHeight="true" outlineLevel="0" collapsed="false">
      <c r="A4" s="51" t="n">
        <v>44807</v>
      </c>
      <c r="B4" s="62" t="str">
        <f aca="false">TEXT(A4,"Ddd")</f>
        <v>sub</v>
      </c>
      <c r="C4" s="64"/>
      <c r="D4" s="64"/>
      <c r="E4" s="64"/>
      <c r="F4" s="64"/>
      <c r="G4" s="72"/>
      <c r="H4" s="64"/>
      <c r="I4" s="64"/>
      <c r="J4" s="65"/>
      <c r="K4" s="64"/>
      <c r="L4" s="64"/>
      <c r="M4" s="67"/>
      <c r="N4" s="66"/>
      <c r="O4" s="54"/>
      <c r="P4" s="64"/>
      <c r="Q4" s="64"/>
      <c r="R4" s="54"/>
      <c r="S4" s="64"/>
      <c r="T4" s="54"/>
      <c r="U4" s="67"/>
      <c r="V4" s="88"/>
      <c r="W4" s="59" t="n">
        <f aca="false">COUNTIF(AI4:AZ4,"☻")</f>
        <v>0</v>
      </c>
      <c r="X4" s="59" t="n">
        <f aca="false">COUNTIF(AI4:AZ4,"☺")</f>
        <v>0</v>
      </c>
      <c r="Y4" s="59" t="n">
        <f aca="false">COUNTIF(C4:U4,"51")+COUNTIF(C4:U4,"51$")+COUNTIF(C4:U4,"51☻")</f>
        <v>0</v>
      </c>
      <c r="Z4" s="59" t="n">
        <f aca="false">COUNTIF(C4:U4,"52")+COUNTIF(C4:U4,"52$")+COUNTIF(C4:U4,"52☻")</f>
        <v>0</v>
      </c>
      <c r="AA4" s="59" t="n">
        <f aca="false">COUNTIF(C4:U4,"51¶")</f>
        <v>0</v>
      </c>
      <c r="AB4" s="59" t="n">
        <f aca="false">COUNTIF(C4:U4,"52¶")</f>
        <v>0</v>
      </c>
      <c r="AC4" s="59" t="n">
        <f aca="false">COUNTIF(C4:U4,"U")+COUNTIF(C4:U4,"U☻")+COUNTIF(C4:U4,"U☺")</f>
        <v>0</v>
      </c>
      <c r="AD4" s="59" t="n">
        <f aca="false">COUNTIF(C4:U4,"KVIT")+COUNTIF(C4:U4,"KVIT☻")+COUNTIF(C4:U4,"kvit$")</f>
        <v>0</v>
      </c>
      <c r="AE4" s="60" t="n">
        <f aca="false">COUNTBLANK(C4:T4)-3</f>
        <v>15</v>
      </c>
      <c r="AF4" s="60" t="n">
        <f aca="false">COUNTIF(C4:U4,"x")</f>
        <v>0</v>
      </c>
      <c r="AG4" s="59" t="n">
        <f aca="false">COUNTIF(C4:U4,"51")+COUNTIF(C4:U4,"51☻")+COUNTIF(C4:U4,"2")+COUNTIF(C4:U4,"52")+COUNTIF(C4:U4,"52☻")+COUNTIF(C4:U4,"51$")+COUNTIF(C4:U4,"52$")</f>
        <v>0</v>
      </c>
      <c r="AH4" s="5" t="str">
        <f aca="false">Predloge!$B$4</f>
        <v>51</v>
      </c>
      <c r="AI4" s="61" t="str">
        <f aca="false">RIGHT(C4,1)</f>
        <v/>
      </c>
      <c r="AJ4" s="61" t="str">
        <f aca="false">RIGHT(D4,1)</f>
        <v/>
      </c>
      <c r="AK4" s="61" t="str">
        <f aca="false">RIGHT(E4,1)</f>
        <v/>
      </c>
      <c r="AL4" s="61" t="str">
        <f aca="false">RIGHT(F4,1)</f>
        <v/>
      </c>
      <c r="AM4" s="61" t="str">
        <f aca="false">RIGHT(G4,1)</f>
        <v/>
      </c>
      <c r="AN4" s="61" t="str">
        <f aca="false">RIGHT(H4,1)</f>
        <v/>
      </c>
      <c r="AO4" s="61" t="str">
        <f aca="false">RIGHT(I4,1)</f>
        <v/>
      </c>
      <c r="AP4" s="61" t="str">
        <f aca="false">RIGHT(J4,1)</f>
        <v/>
      </c>
      <c r="AQ4" s="61" t="str">
        <f aca="false">RIGHT(K4,1)</f>
        <v/>
      </c>
      <c r="AR4" s="61" t="str">
        <f aca="false">RIGHT(L4,1)</f>
        <v/>
      </c>
      <c r="AS4" s="61" t="str">
        <f aca="false">RIGHT(M4,1)</f>
        <v/>
      </c>
      <c r="AT4" s="61" t="str">
        <f aca="false">RIGHT(N4,1)</f>
        <v/>
      </c>
      <c r="AU4" s="61" t="str">
        <f aca="false">RIGHT(O4,1)</f>
        <v/>
      </c>
      <c r="AV4" s="61" t="str">
        <f aca="false">RIGHT(P4,1)</f>
        <v/>
      </c>
      <c r="AW4" s="61" t="str">
        <f aca="false">RIGHT(Q4,1)</f>
        <v/>
      </c>
      <c r="AX4" s="61" t="str">
        <f aca="false">RIGHT(R4,1)</f>
        <v/>
      </c>
      <c r="AY4" s="61" t="str">
        <f aca="false">RIGHT(S4,1)</f>
        <v/>
      </c>
      <c r="AZ4" s="61" t="str">
        <f aca="false">RIGHT(T4,1)</f>
        <v/>
      </c>
      <c r="BA4" s="4"/>
      <c r="BB4" s="4"/>
      <c r="BC4" s="4"/>
      <c r="BD4" s="4"/>
      <c r="BE4" s="4"/>
      <c r="BF4" s="4"/>
      <c r="BG4" s="4"/>
      <c r="BH4" s="63"/>
      <c r="BI4" s="63"/>
      <c r="BJ4" s="63"/>
      <c r="BK4" s="63"/>
      <c r="BL4" s="63"/>
      <c r="BM4" s="63"/>
    </row>
    <row r="5" customFormat="false" ht="19.5" hidden="false" customHeight="true" outlineLevel="0" collapsed="false">
      <c r="A5" s="51" t="n">
        <v>44808</v>
      </c>
      <c r="B5" s="62" t="str">
        <f aca="false">TEXT(A5,"Ddd")</f>
        <v>ned</v>
      </c>
      <c r="C5" s="54"/>
      <c r="D5" s="54"/>
      <c r="E5" s="54"/>
      <c r="F5" s="54"/>
      <c r="G5" s="54"/>
      <c r="H5" s="54"/>
      <c r="I5" s="55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67"/>
      <c r="V5" s="128"/>
      <c r="W5" s="59" t="n">
        <f aca="false">COUNTIF(AI5:AZ5,"☻")</f>
        <v>0</v>
      </c>
      <c r="X5" s="59" t="n">
        <f aca="false">COUNTIF(AI5:AZ5,"☺")</f>
        <v>0</v>
      </c>
      <c r="Y5" s="59" t="n">
        <f aca="false">COUNTIF(C5:U5,"51")+COUNTIF(C5:U5,"51$")+COUNTIF(C5:U5,"51☻")</f>
        <v>0</v>
      </c>
      <c r="Z5" s="59" t="n">
        <f aca="false">COUNTIF(C5:U5,"52")+COUNTIF(C5:U5,"52$")+COUNTIF(C5:U5,"52☻")</f>
        <v>0</v>
      </c>
      <c r="AA5" s="59" t="n">
        <f aca="false">COUNTIF(C5:U5,"51¶")</f>
        <v>0</v>
      </c>
      <c r="AB5" s="59" t="n">
        <f aca="false">COUNTIF(C5:U5,"52¶")</f>
        <v>0</v>
      </c>
      <c r="AC5" s="59" t="n">
        <f aca="false">COUNTIF(C5:U5,"U")+COUNTIF(C5:U5,"U☻")+COUNTIF(C5:U5,"U☺")</f>
        <v>0</v>
      </c>
      <c r="AD5" s="59" t="n">
        <f aca="false">COUNTIF(C5:U5,"KVIT")+COUNTIF(C5:U5,"KVIT☻")+COUNTIF(C5:U5,"kvit$")</f>
        <v>0</v>
      </c>
      <c r="AE5" s="60" t="n">
        <f aca="false">COUNTBLANK(C5:T5)-3</f>
        <v>15</v>
      </c>
      <c r="AF5" s="60" t="n">
        <f aca="false">COUNTIF(C5:U5,"x")</f>
        <v>0</v>
      </c>
      <c r="AG5" s="59" t="n">
        <f aca="false">COUNTIF(C5:U5,"51")+COUNTIF(C5:U5,"51☻")+COUNTIF(C5:U5,"2")+COUNTIF(C5:U5,"52")+COUNTIF(C5:U5,"52☻")+COUNTIF(C5:U5,"51$")+COUNTIF(C5:U5,"52$")</f>
        <v>0</v>
      </c>
      <c r="AH5" s="5" t="str">
        <f aca="false">Predloge!$B$5</f>
        <v>52</v>
      </c>
      <c r="AI5" s="61" t="str">
        <f aca="false">RIGHT(C5,1)</f>
        <v/>
      </c>
      <c r="AJ5" s="61" t="str">
        <f aca="false">RIGHT(D5,1)</f>
        <v/>
      </c>
      <c r="AK5" s="61" t="str">
        <f aca="false">RIGHT(E5,1)</f>
        <v/>
      </c>
      <c r="AL5" s="61" t="str">
        <f aca="false">RIGHT(F5,1)</f>
        <v/>
      </c>
      <c r="AM5" s="61" t="str">
        <f aca="false">RIGHT(G5,1)</f>
        <v/>
      </c>
      <c r="AN5" s="61" t="str">
        <f aca="false">RIGHT(H5,1)</f>
        <v/>
      </c>
      <c r="AO5" s="61" t="str">
        <f aca="false">RIGHT(I5,1)</f>
        <v/>
      </c>
      <c r="AP5" s="61" t="str">
        <f aca="false">RIGHT(J5,1)</f>
        <v/>
      </c>
      <c r="AQ5" s="61" t="str">
        <f aca="false">RIGHT(K5,1)</f>
        <v/>
      </c>
      <c r="AR5" s="61" t="str">
        <f aca="false">RIGHT(L5,1)</f>
        <v/>
      </c>
      <c r="AS5" s="61" t="str">
        <f aca="false">RIGHT(M5,1)</f>
        <v/>
      </c>
      <c r="AT5" s="61" t="str">
        <f aca="false">RIGHT(N5,1)</f>
        <v/>
      </c>
      <c r="AU5" s="61" t="str">
        <f aca="false">RIGHT(O5,1)</f>
        <v/>
      </c>
      <c r="AV5" s="61" t="str">
        <f aca="false">RIGHT(P5,1)</f>
        <v/>
      </c>
      <c r="AW5" s="61" t="str">
        <f aca="false">RIGHT(Q5,1)</f>
        <v/>
      </c>
      <c r="AX5" s="61" t="str">
        <f aca="false">RIGHT(R5,1)</f>
        <v/>
      </c>
      <c r="AY5" s="61" t="str">
        <f aca="false">RIGHT(S5,1)</f>
        <v/>
      </c>
      <c r="AZ5" s="61" t="str">
        <f aca="false">RIGHT(T5,1)</f>
        <v/>
      </c>
      <c r="BA5" s="4"/>
      <c r="BB5" s="4"/>
      <c r="BC5" s="4"/>
      <c r="BD5" s="4"/>
      <c r="BE5" s="4"/>
      <c r="BF5" s="4"/>
      <c r="BG5" s="4"/>
      <c r="BH5" s="63"/>
      <c r="BI5" s="63"/>
      <c r="BJ5" s="63"/>
      <c r="BK5" s="63"/>
      <c r="BL5" s="63"/>
      <c r="BM5" s="63"/>
    </row>
    <row r="6" customFormat="false" ht="19.5" hidden="false" customHeight="true" outlineLevel="0" collapsed="false">
      <c r="A6" s="51" t="n">
        <v>44809</v>
      </c>
      <c r="B6" s="62" t="str">
        <f aca="false">TEXT(A6,"Ddd")</f>
        <v>pon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64" t="str">
        <f aca="false">[1]Predloge!$B$12</f>
        <v>D</v>
      </c>
      <c r="T6" s="54"/>
      <c r="U6" s="67"/>
      <c r="V6" s="88"/>
      <c r="W6" s="59" t="n">
        <f aca="false">COUNTIF(AI6:AZ6,"☻")</f>
        <v>0</v>
      </c>
      <c r="X6" s="59" t="n">
        <f aca="false">COUNTIF(AI6:AZ6,"☺")</f>
        <v>0</v>
      </c>
      <c r="Y6" s="59" t="n">
        <f aca="false">COUNTIF(C6:U6,"51")+COUNTIF(C6:U6,"51$")+COUNTIF(C6:U6,"51☻")</f>
        <v>0</v>
      </c>
      <c r="Z6" s="59" t="n">
        <f aca="false">COUNTIF(C6:U6,"52")+COUNTIF(C6:U6,"52$")+COUNTIF(C6:U6,"52☻")</f>
        <v>0</v>
      </c>
      <c r="AA6" s="59" t="n">
        <f aca="false">COUNTIF(C6:U6,"51¶")</f>
        <v>0</v>
      </c>
      <c r="AB6" s="59" t="n">
        <f aca="false">COUNTIF(C6:U6,"52¶")</f>
        <v>0</v>
      </c>
      <c r="AC6" s="59" t="n">
        <f aca="false">COUNTIF(C6:U6,"U")+COUNTIF(C6:U6,"U☻")+COUNTIF(C6:U6,"U☺")</f>
        <v>0</v>
      </c>
      <c r="AD6" s="59" t="n">
        <f aca="false">COUNTIF(C6:U6,"KVIT")+COUNTIF(C6:U6,"KVIT☻")+COUNTIF(C6:U6,"kvit$")</f>
        <v>0</v>
      </c>
      <c r="AE6" s="60" t="n">
        <f aca="false">COUNTBLANK(C6:T6)-3</f>
        <v>14</v>
      </c>
      <c r="AF6" s="60" t="n">
        <f aca="false">COUNTIF(C6:U6,"x")</f>
        <v>0</v>
      </c>
      <c r="AG6" s="59" t="n">
        <f aca="false">COUNTIF(C6:U6,"51")+COUNTIF(C6:U6,"51☻")+COUNTIF(C6:U6,"2")+COUNTIF(C6:U6,"52")+COUNTIF(C6:U6,"52☻")+COUNTIF(C6:U6,"51$")+COUNTIF(C6:U6,"52$")</f>
        <v>0</v>
      </c>
      <c r="AH6" s="5" t="str">
        <f aca="false">Predloge!$B$6</f>
        <v>KVIT</v>
      </c>
      <c r="AI6" s="61" t="str">
        <f aca="false">RIGHT(C6,1)</f>
        <v/>
      </c>
      <c r="AJ6" s="61" t="str">
        <f aca="false">RIGHT(D6,1)</f>
        <v/>
      </c>
      <c r="AK6" s="61" t="str">
        <f aca="false">RIGHT(E6,1)</f>
        <v/>
      </c>
      <c r="AL6" s="61" t="str">
        <f aca="false">RIGHT(F6,1)</f>
        <v/>
      </c>
      <c r="AM6" s="61" t="str">
        <f aca="false">RIGHT(G6,1)</f>
        <v/>
      </c>
      <c r="AN6" s="61" t="str">
        <f aca="false">RIGHT(H6,1)</f>
        <v/>
      </c>
      <c r="AO6" s="61" t="str">
        <f aca="false">RIGHT(I6,1)</f>
        <v/>
      </c>
      <c r="AP6" s="61" t="str">
        <f aca="false">RIGHT(J6,1)</f>
        <v/>
      </c>
      <c r="AQ6" s="61" t="str">
        <f aca="false">RIGHT(K6,1)</f>
        <v/>
      </c>
      <c r="AR6" s="61" t="str">
        <f aca="false">RIGHT(L6,1)</f>
        <v/>
      </c>
      <c r="AS6" s="61" t="str">
        <f aca="false">RIGHT(M6,1)</f>
        <v/>
      </c>
      <c r="AT6" s="61" t="str">
        <f aca="false">RIGHT(N6,1)</f>
        <v/>
      </c>
      <c r="AU6" s="61" t="str">
        <f aca="false">RIGHT(O6,1)</f>
        <v/>
      </c>
      <c r="AV6" s="61" t="str">
        <f aca="false">RIGHT(P6,1)</f>
        <v/>
      </c>
      <c r="AW6" s="61" t="str">
        <f aca="false">RIGHT(Q6,1)</f>
        <v/>
      </c>
      <c r="AX6" s="61" t="str">
        <f aca="false">RIGHT(R6,1)</f>
        <v/>
      </c>
      <c r="AY6" s="61" t="str">
        <f aca="false">RIGHT(S6,1)</f>
        <v>D</v>
      </c>
      <c r="AZ6" s="61" t="str">
        <f aca="false">RIGHT(T6,1)</f>
        <v/>
      </c>
      <c r="BA6" s="4"/>
      <c r="BB6" s="4"/>
      <c r="BC6" s="4"/>
      <c r="BD6" s="4"/>
      <c r="BE6" s="4"/>
      <c r="BF6" s="4"/>
      <c r="BG6" s="4"/>
      <c r="BH6" s="63"/>
      <c r="BI6" s="63"/>
      <c r="BJ6" s="63"/>
      <c r="BK6" s="63"/>
      <c r="BL6" s="63"/>
      <c r="BM6" s="63"/>
    </row>
    <row r="7" customFormat="false" ht="19.5" hidden="false" customHeight="true" outlineLevel="0" collapsed="false">
      <c r="A7" s="51" t="n">
        <v>44810</v>
      </c>
      <c r="B7" s="62" t="str">
        <f aca="false">TEXT(A7,"Ddd")</f>
        <v>uto</v>
      </c>
      <c r="C7" s="66"/>
      <c r="D7" s="66"/>
      <c r="E7" s="69"/>
      <c r="F7" s="64"/>
      <c r="G7" s="127"/>
      <c r="H7" s="64"/>
      <c r="I7" s="72"/>
      <c r="J7" s="66"/>
      <c r="K7" s="64"/>
      <c r="L7" s="64"/>
      <c r="M7" s="67"/>
      <c r="N7" s="64"/>
      <c r="O7" s="54"/>
      <c r="P7" s="64"/>
      <c r="Q7" s="64"/>
      <c r="R7" s="54"/>
      <c r="S7" s="64" t="str">
        <f aca="false">[1]Predloge!$B$12</f>
        <v>D</v>
      </c>
      <c r="T7" s="54"/>
      <c r="U7" s="67"/>
      <c r="V7" s="88"/>
      <c r="W7" s="59" t="n">
        <f aca="false">COUNTIF(AI7:AZ7,"☻")</f>
        <v>0</v>
      </c>
      <c r="X7" s="59" t="n">
        <f aca="false">COUNTIF(AI7:AZ7,"☺")</f>
        <v>0</v>
      </c>
      <c r="Y7" s="59" t="n">
        <f aca="false">COUNTIF(C7:U7,"51")+COUNTIF(C7:U7,"51$")+COUNTIF(C7:U7,"51☻")</f>
        <v>0</v>
      </c>
      <c r="Z7" s="59" t="n">
        <f aca="false">COUNTIF(C7:U7,"52")+COUNTIF(C7:U7,"52$")+COUNTIF(C7:U7,"52☻")</f>
        <v>0</v>
      </c>
      <c r="AA7" s="59" t="n">
        <f aca="false">COUNTIF(C7:U7,"51¶")</f>
        <v>0</v>
      </c>
      <c r="AB7" s="59" t="n">
        <f aca="false">COUNTIF(C7:U7,"52¶")</f>
        <v>0</v>
      </c>
      <c r="AC7" s="59" t="n">
        <f aca="false">COUNTIF(C7:U7,"U")+COUNTIF(C7:U7,"U☻")+COUNTIF(C7:U7,"U☺")</f>
        <v>0</v>
      </c>
      <c r="AD7" s="59" t="n">
        <f aca="false">COUNTIF(C7:U7,"KVIT")+COUNTIF(C7:U7,"KVIT☻")+COUNTIF(C7:U7,"kvit$")</f>
        <v>0</v>
      </c>
      <c r="AE7" s="60" t="n">
        <f aca="false">COUNTBLANK(C7:T7)-3</f>
        <v>14</v>
      </c>
      <c r="AF7" s="60" t="n">
        <f aca="false">COUNTIF(C7:U7,"x")</f>
        <v>0</v>
      </c>
      <c r="AG7" s="59" t="n">
        <f aca="false">COUNTIF(C7:U7,"51")+COUNTIF(C7:U7,"51☻")+COUNTIF(C7:U7,"2")+COUNTIF(C7:U7,"52")+COUNTIF(C7:U7,"52☻")+COUNTIF(C7:U7,"51$")+COUNTIF(C7:U7,"52$")</f>
        <v>0</v>
      </c>
      <c r="AH7" s="8" t="str">
        <f aca="false">Predloge!$B$7</f>
        <v>KVIT☻</v>
      </c>
      <c r="AI7" s="61" t="str">
        <f aca="false">RIGHT(C7,1)</f>
        <v/>
      </c>
      <c r="AJ7" s="61" t="str">
        <f aca="false">RIGHT(D7,1)</f>
        <v/>
      </c>
      <c r="AK7" s="61" t="str">
        <f aca="false">RIGHT(E7,1)</f>
        <v/>
      </c>
      <c r="AL7" s="61" t="str">
        <f aca="false">RIGHT(F7,1)</f>
        <v/>
      </c>
      <c r="AM7" s="61" t="str">
        <f aca="false">RIGHT(G7,1)</f>
        <v/>
      </c>
      <c r="AN7" s="61" t="str">
        <f aca="false">RIGHT(H7,1)</f>
        <v/>
      </c>
      <c r="AO7" s="61" t="str">
        <f aca="false">RIGHT(I7,1)</f>
        <v/>
      </c>
      <c r="AP7" s="61" t="str">
        <f aca="false">RIGHT(J7,1)</f>
        <v/>
      </c>
      <c r="AQ7" s="61" t="str">
        <f aca="false">RIGHT(K7,1)</f>
        <v/>
      </c>
      <c r="AR7" s="61" t="str">
        <f aca="false">RIGHT(L7,1)</f>
        <v/>
      </c>
      <c r="AS7" s="61" t="str">
        <f aca="false">RIGHT(M7,1)</f>
        <v/>
      </c>
      <c r="AT7" s="61" t="str">
        <f aca="false">RIGHT(N7,1)</f>
        <v/>
      </c>
      <c r="AU7" s="61" t="str">
        <f aca="false">RIGHT(O7,1)</f>
        <v/>
      </c>
      <c r="AV7" s="61" t="str">
        <f aca="false">RIGHT(P7,1)</f>
        <v/>
      </c>
      <c r="AW7" s="61" t="str">
        <f aca="false">RIGHT(Q7,1)</f>
        <v/>
      </c>
      <c r="AX7" s="61" t="str">
        <f aca="false">RIGHT(R7,1)</f>
        <v/>
      </c>
      <c r="AY7" s="61" t="str">
        <f aca="false">RIGHT(S7,1)</f>
        <v>D</v>
      </c>
      <c r="AZ7" s="61" t="str">
        <f aca="false">RIGHT(T7,1)</f>
        <v/>
      </c>
      <c r="BA7" s="4"/>
      <c r="BB7" s="4"/>
      <c r="BC7" s="4"/>
      <c r="BD7" s="4"/>
      <c r="BE7" s="4"/>
      <c r="BF7" s="4"/>
      <c r="BG7" s="4"/>
      <c r="BH7" s="63"/>
      <c r="BI7" s="63"/>
      <c r="BJ7" s="63"/>
      <c r="BK7" s="63"/>
      <c r="BL7" s="63"/>
      <c r="BM7" s="63"/>
    </row>
    <row r="8" customFormat="false" ht="19.5" hidden="false" customHeight="true" outlineLevel="0" collapsed="false">
      <c r="A8" s="51" t="n">
        <v>44811</v>
      </c>
      <c r="B8" s="62" t="str">
        <f aca="false">TEXT(A8,"Ddd")</f>
        <v>sri</v>
      </c>
      <c r="C8" s="64"/>
      <c r="D8" s="64"/>
      <c r="E8" s="69"/>
      <c r="F8" s="65"/>
      <c r="G8" s="127"/>
      <c r="H8" s="64"/>
      <c r="I8" s="66"/>
      <c r="J8" s="64"/>
      <c r="K8" s="64"/>
      <c r="L8" s="64"/>
      <c r="M8" s="67"/>
      <c r="N8" s="72"/>
      <c r="O8" s="54"/>
      <c r="P8" s="64"/>
      <c r="Q8" s="64"/>
      <c r="R8" s="54"/>
      <c r="S8" s="64" t="str">
        <f aca="false">[1]Predloge!$B$12</f>
        <v>D</v>
      </c>
      <c r="T8" s="54"/>
      <c r="U8" s="69"/>
      <c r="V8" s="88"/>
      <c r="W8" s="59" t="n">
        <f aca="false">COUNTIF(AI8:AZ8,"☻")</f>
        <v>0</v>
      </c>
      <c r="X8" s="59" t="n">
        <f aca="false">COUNTIF(AI8:AZ8,"☺")</f>
        <v>0</v>
      </c>
      <c r="Y8" s="59" t="n">
        <f aca="false">COUNTIF(C8:U8,"51")+COUNTIF(C8:U8,"51$")+COUNTIF(C8:U8,"51☻")</f>
        <v>0</v>
      </c>
      <c r="Z8" s="59" t="n">
        <f aca="false">COUNTIF(C8:U8,"52")+COUNTIF(C8:U8,"52$")+COUNTIF(C8:U8,"52☻")</f>
        <v>0</v>
      </c>
      <c r="AA8" s="59" t="n">
        <f aca="false">COUNTIF(C8:U8,"51¶")</f>
        <v>0</v>
      </c>
      <c r="AB8" s="59" t="n">
        <f aca="false">COUNTIF(C8:U8,"52¶")</f>
        <v>0</v>
      </c>
      <c r="AC8" s="59" t="n">
        <f aca="false">COUNTIF(C8:U8,"U")+COUNTIF(C8:U8,"U☻")+COUNTIF(C8:U8,"U☺")</f>
        <v>0</v>
      </c>
      <c r="AD8" s="59" t="n">
        <f aca="false">COUNTIF(C8:U8,"KVIT")+COUNTIF(C8:U8,"KVIT☻")+COUNTIF(C8:U8,"kvit$")</f>
        <v>0</v>
      </c>
      <c r="AE8" s="60" t="n">
        <f aca="false">COUNTBLANK(C8:T8)-3</f>
        <v>14</v>
      </c>
      <c r="AF8" s="60" t="n">
        <f aca="false">COUNTIF(C8:U8,"x")</f>
        <v>0</v>
      </c>
      <c r="AG8" s="59" t="n">
        <f aca="false">COUNTIF(C8:U8,"51")+COUNTIF(C8:U8,"51☻")+COUNTIF(C8:U8,"2")+COUNTIF(C8:U8,"52")+COUNTIF(C8:U8,"52☻")+COUNTIF(C8:U8,"51$")+COUNTIF(C8:U8,"52$")</f>
        <v>0</v>
      </c>
      <c r="AH8" s="5" t="str">
        <f aca="false">Predloge!$B$8</f>
        <v>U</v>
      </c>
      <c r="AI8" s="61" t="str">
        <f aca="false">RIGHT(C8,1)</f>
        <v/>
      </c>
      <c r="AJ8" s="61" t="str">
        <f aca="false">RIGHT(D8,1)</f>
        <v/>
      </c>
      <c r="AK8" s="61" t="str">
        <f aca="false">RIGHT(E8,1)</f>
        <v/>
      </c>
      <c r="AL8" s="61" t="str">
        <f aca="false">RIGHT(F8,1)</f>
        <v/>
      </c>
      <c r="AM8" s="61" t="str">
        <f aca="false">RIGHT(G8,1)</f>
        <v/>
      </c>
      <c r="AN8" s="61" t="str">
        <f aca="false">RIGHT(H8,1)</f>
        <v/>
      </c>
      <c r="AO8" s="61" t="str">
        <f aca="false">RIGHT(I8,1)</f>
        <v/>
      </c>
      <c r="AP8" s="61" t="str">
        <f aca="false">RIGHT(J8,1)</f>
        <v/>
      </c>
      <c r="AQ8" s="61" t="str">
        <f aca="false">RIGHT(K8,1)</f>
        <v/>
      </c>
      <c r="AR8" s="61" t="str">
        <f aca="false">RIGHT(L8,1)</f>
        <v/>
      </c>
      <c r="AS8" s="61" t="str">
        <f aca="false">RIGHT(M8,1)</f>
        <v/>
      </c>
      <c r="AT8" s="61" t="str">
        <f aca="false">RIGHT(N8,1)</f>
        <v/>
      </c>
      <c r="AU8" s="61" t="str">
        <f aca="false">RIGHT(O8,1)</f>
        <v/>
      </c>
      <c r="AV8" s="61" t="str">
        <f aca="false">RIGHT(P8,1)</f>
        <v/>
      </c>
      <c r="AW8" s="61" t="str">
        <f aca="false">RIGHT(Q8,1)</f>
        <v/>
      </c>
      <c r="AX8" s="61" t="str">
        <f aca="false">RIGHT(R8,1)</f>
        <v/>
      </c>
      <c r="AY8" s="61" t="str">
        <f aca="false">RIGHT(S8,1)</f>
        <v>D</v>
      </c>
      <c r="AZ8" s="61" t="str">
        <f aca="false">RIGHT(T8,1)</f>
        <v/>
      </c>
      <c r="BA8" s="4"/>
      <c r="BB8" s="4"/>
      <c r="BC8" s="4"/>
      <c r="BD8" s="4"/>
      <c r="BE8" s="4"/>
      <c r="BF8" s="4"/>
      <c r="BG8" s="4"/>
      <c r="BH8" s="63"/>
      <c r="BI8" s="63"/>
      <c r="BJ8" s="63"/>
      <c r="BK8" s="63"/>
      <c r="BL8" s="63"/>
      <c r="BM8" s="63"/>
    </row>
    <row r="9" customFormat="false" ht="19.5" hidden="false" customHeight="true" outlineLevel="0" collapsed="false">
      <c r="A9" s="51" t="n">
        <v>44812</v>
      </c>
      <c r="B9" s="62" t="str">
        <f aca="false">TEXT(A9,"Ddd")</f>
        <v>čet</v>
      </c>
      <c r="C9" s="64"/>
      <c r="D9" s="65"/>
      <c r="E9" s="69"/>
      <c r="F9" s="66"/>
      <c r="G9" s="127"/>
      <c r="H9" s="66"/>
      <c r="I9" s="64"/>
      <c r="J9" s="72"/>
      <c r="K9" s="64"/>
      <c r="L9" s="64"/>
      <c r="M9" s="67"/>
      <c r="N9" s="66"/>
      <c r="O9" s="54"/>
      <c r="P9" s="66"/>
      <c r="Q9" s="64"/>
      <c r="R9" s="54"/>
      <c r="S9" s="64" t="str">
        <f aca="false">[1]Predloge!$B$12</f>
        <v>D</v>
      </c>
      <c r="T9" s="54"/>
      <c r="U9" s="67"/>
      <c r="V9" s="88"/>
      <c r="W9" s="59" t="n">
        <f aca="false">COUNTIF(AI9:AZ9,"☻")</f>
        <v>0</v>
      </c>
      <c r="X9" s="59" t="n">
        <f aca="false">COUNTIF(AI9:AZ9,"☺")</f>
        <v>0</v>
      </c>
      <c r="Y9" s="59" t="n">
        <f aca="false">COUNTIF(C9:U9,"51")+COUNTIF(C9:U9,"51$")+COUNTIF(C9:U9,"51☻")</f>
        <v>0</v>
      </c>
      <c r="Z9" s="59" t="n">
        <f aca="false">COUNTIF(C9:U9,"52")+COUNTIF(C9:U9,"52$")+COUNTIF(C9:U9,"52☻")</f>
        <v>0</v>
      </c>
      <c r="AA9" s="59" t="n">
        <f aca="false">COUNTIF(C9:U9,"51¶")</f>
        <v>0</v>
      </c>
      <c r="AB9" s="59" t="n">
        <f aca="false">COUNTIF(C9:U9,"52¶")</f>
        <v>0</v>
      </c>
      <c r="AC9" s="59" t="n">
        <f aca="false">COUNTIF(C9:U9,"U")+COUNTIF(C9:U9,"U☻")+COUNTIF(C9:U9,"U☺")</f>
        <v>0</v>
      </c>
      <c r="AD9" s="59" t="n">
        <f aca="false">COUNTIF(C9:U9,"KVIT")+COUNTIF(C9:U9,"KVIT☻")+COUNTIF(C9:U9,"kvit$")</f>
        <v>0</v>
      </c>
      <c r="AE9" s="60" t="n">
        <f aca="false">COUNTBLANK(C9:T9)-3</f>
        <v>14</v>
      </c>
      <c r="AF9" s="60" t="n">
        <f aca="false">COUNTIF(C9:U9,"x")</f>
        <v>0</v>
      </c>
      <c r="AG9" s="59" t="n">
        <f aca="false">COUNTIF(C9:U9,"51")+COUNTIF(C9:U9,"51☻")+COUNTIF(C9:U9,"2")+COUNTIF(C9:U9,"52")+COUNTIF(C9:U9,"52☻")+COUNTIF(C9:U9,"51$")+COUNTIF(C9:U9,"52$")</f>
        <v>0</v>
      </c>
      <c r="AH9" s="5" t="str">
        <f aca="false">Predloge!$B$9</f>
        <v>U☻</v>
      </c>
      <c r="AI9" s="61" t="str">
        <f aca="false">RIGHT(C9,1)</f>
        <v/>
      </c>
      <c r="AJ9" s="61" t="str">
        <f aca="false">RIGHT(D9,1)</f>
        <v/>
      </c>
      <c r="AK9" s="61" t="str">
        <f aca="false">RIGHT(E9,1)</f>
        <v/>
      </c>
      <c r="AL9" s="61" t="str">
        <f aca="false">RIGHT(F9,1)</f>
        <v/>
      </c>
      <c r="AM9" s="61" t="str">
        <f aca="false">RIGHT(G9,1)</f>
        <v/>
      </c>
      <c r="AN9" s="61" t="str">
        <f aca="false">RIGHT(H9,1)</f>
        <v/>
      </c>
      <c r="AO9" s="61" t="str">
        <f aca="false">RIGHT(I9,1)</f>
        <v/>
      </c>
      <c r="AP9" s="61" t="str">
        <f aca="false">RIGHT(J9,1)</f>
        <v/>
      </c>
      <c r="AQ9" s="61" t="str">
        <f aca="false">RIGHT(K9,1)</f>
        <v/>
      </c>
      <c r="AR9" s="61" t="str">
        <f aca="false">RIGHT(L9,1)</f>
        <v/>
      </c>
      <c r="AS9" s="61" t="str">
        <f aca="false">RIGHT(M9,1)</f>
        <v/>
      </c>
      <c r="AT9" s="61" t="str">
        <f aca="false">RIGHT(N9,1)</f>
        <v/>
      </c>
      <c r="AU9" s="61" t="str">
        <f aca="false">RIGHT(O9,1)</f>
        <v/>
      </c>
      <c r="AV9" s="61" t="str">
        <f aca="false">RIGHT(P9,1)</f>
        <v/>
      </c>
      <c r="AW9" s="61" t="str">
        <f aca="false">RIGHT(Q9,1)</f>
        <v/>
      </c>
      <c r="AX9" s="61" t="str">
        <f aca="false">RIGHT(R9,1)</f>
        <v/>
      </c>
      <c r="AY9" s="61" t="str">
        <f aca="false">RIGHT(S9,1)</f>
        <v>D</v>
      </c>
      <c r="AZ9" s="61" t="str">
        <f aca="false">RIGHT(T9,1)</f>
        <v/>
      </c>
      <c r="BA9" s="4"/>
      <c r="BB9" s="4"/>
      <c r="BC9" s="4"/>
      <c r="BD9" s="4"/>
      <c r="BE9" s="4"/>
      <c r="BF9" s="4"/>
      <c r="BG9" s="4"/>
      <c r="BH9" s="63"/>
      <c r="BI9" s="63"/>
      <c r="BJ9" s="63"/>
      <c r="BK9" s="63"/>
      <c r="BL9" s="63"/>
      <c r="BM9" s="63"/>
    </row>
    <row r="10" customFormat="false" ht="19.5" hidden="false" customHeight="true" outlineLevel="0" collapsed="false">
      <c r="A10" s="51" t="n">
        <v>44813</v>
      </c>
      <c r="B10" s="62" t="str">
        <f aca="false">TEXT(A10,"Ddd")</f>
        <v>pet</v>
      </c>
      <c r="C10" s="64"/>
      <c r="D10" s="66"/>
      <c r="E10" s="66"/>
      <c r="F10" s="64"/>
      <c r="G10" s="64"/>
      <c r="H10" s="66"/>
      <c r="I10" s="72"/>
      <c r="J10" s="66"/>
      <c r="K10" s="64"/>
      <c r="L10" s="64"/>
      <c r="M10" s="64"/>
      <c r="N10" s="64"/>
      <c r="O10" s="54"/>
      <c r="P10" s="64"/>
      <c r="Q10" s="64"/>
      <c r="R10" s="54"/>
      <c r="S10" s="64" t="str">
        <f aca="false">[1]Predloge!$B$12</f>
        <v>D</v>
      </c>
      <c r="T10" s="54"/>
      <c r="U10" s="67"/>
      <c r="V10" s="88"/>
      <c r="W10" s="59" t="n">
        <f aca="false">COUNTIF(AI10:AZ10,"☻")</f>
        <v>0</v>
      </c>
      <c r="X10" s="59" t="n">
        <f aca="false">COUNTIF(AI10:AZ10,"☺")</f>
        <v>0</v>
      </c>
      <c r="Y10" s="59" t="n">
        <f aca="false">COUNTIF(C10:U10,"51")+COUNTIF(C10:U10,"51$")+COUNTIF(C10:U10,"51☻")</f>
        <v>0</v>
      </c>
      <c r="Z10" s="59" t="n">
        <f aca="false">COUNTIF(C10:U10,"52")+COUNTIF(C10:U10,"52$")+COUNTIF(C10:U10,"52☻")</f>
        <v>0</v>
      </c>
      <c r="AA10" s="59" t="n">
        <f aca="false">COUNTIF(C10:U10,"51¶")</f>
        <v>0</v>
      </c>
      <c r="AB10" s="59" t="n">
        <f aca="false">COUNTIF(C10:U10,"52¶")</f>
        <v>0</v>
      </c>
      <c r="AC10" s="59" t="n">
        <f aca="false">COUNTIF(C10:U10,"U")+COUNTIF(C10:U10,"U☻")+COUNTIF(C10:U10,"U☺")</f>
        <v>0</v>
      </c>
      <c r="AD10" s="59" t="n">
        <f aca="false">COUNTIF(C10:U10,"KVIT")+COUNTIF(C10:U10,"KVIT☻")+COUNTIF(C10:U10,"kvit$")</f>
        <v>0</v>
      </c>
      <c r="AE10" s="60" t="n">
        <f aca="false">COUNTBLANK(C10:T10)-3</f>
        <v>14</v>
      </c>
      <c r="AF10" s="60" t="n">
        <f aca="false">COUNTIF(C10:U10,"x")</f>
        <v>0</v>
      </c>
      <c r="AG10" s="59" t="n">
        <f aca="false">COUNTIF(C10:U10,"51")+COUNTIF(C10:U10,"51☻")+COUNTIF(C10:U10,"2")+COUNTIF(C10:U10,"52")+COUNTIF(C10:U10,"52☻")+COUNTIF(C10:U10,"51$")+COUNTIF(C10:U10,"52$")</f>
        <v>0</v>
      </c>
      <c r="AH10" s="5" t="str">
        <f aca="false">Predloge!$B$10</f>
        <v>12-20</v>
      </c>
      <c r="AI10" s="61" t="str">
        <f aca="false">RIGHT(C10,1)</f>
        <v/>
      </c>
      <c r="AJ10" s="61" t="str">
        <f aca="false">RIGHT(D10,1)</f>
        <v/>
      </c>
      <c r="AK10" s="61" t="str">
        <f aca="false">RIGHT(E10,1)</f>
        <v/>
      </c>
      <c r="AL10" s="61" t="str">
        <f aca="false">RIGHT(F10,1)</f>
        <v/>
      </c>
      <c r="AM10" s="61" t="str">
        <f aca="false">RIGHT(G10,1)</f>
        <v/>
      </c>
      <c r="AN10" s="61" t="str">
        <f aca="false">RIGHT(H10,1)</f>
        <v/>
      </c>
      <c r="AO10" s="61" t="str">
        <f aca="false">RIGHT(I10,1)</f>
        <v/>
      </c>
      <c r="AP10" s="61" t="str">
        <f aca="false">RIGHT(J10,1)</f>
        <v/>
      </c>
      <c r="AQ10" s="61" t="str">
        <f aca="false">RIGHT(K10,1)</f>
        <v/>
      </c>
      <c r="AR10" s="61" t="str">
        <f aca="false">RIGHT(L10,1)</f>
        <v/>
      </c>
      <c r="AS10" s="61" t="str">
        <f aca="false">RIGHT(M10,1)</f>
        <v/>
      </c>
      <c r="AT10" s="61" t="str">
        <f aca="false">RIGHT(N10,1)</f>
        <v/>
      </c>
      <c r="AU10" s="61" t="str">
        <f aca="false">RIGHT(O10,1)</f>
        <v/>
      </c>
      <c r="AV10" s="61" t="str">
        <f aca="false">RIGHT(P10,1)</f>
        <v/>
      </c>
      <c r="AW10" s="61" t="str">
        <f aca="false">RIGHT(Q10,1)</f>
        <v/>
      </c>
      <c r="AX10" s="61" t="str">
        <f aca="false">RIGHT(R10,1)</f>
        <v/>
      </c>
      <c r="AY10" s="61" t="str">
        <f aca="false">RIGHT(S10,1)</f>
        <v>D</v>
      </c>
      <c r="AZ10" s="61" t="str">
        <f aca="false">RIGHT(T10,1)</f>
        <v/>
      </c>
      <c r="BA10" s="4"/>
      <c r="BB10" s="4"/>
      <c r="BC10" s="4"/>
      <c r="BD10" s="4"/>
      <c r="BE10" s="4"/>
      <c r="BF10" s="4"/>
      <c r="BG10" s="4"/>
      <c r="BH10" s="63"/>
      <c r="BI10" s="63"/>
      <c r="BJ10" s="63"/>
      <c r="BK10" s="63"/>
      <c r="BL10" s="63"/>
      <c r="BM10" s="63"/>
    </row>
    <row r="11" customFormat="false" ht="19.5" hidden="false" customHeight="true" outlineLevel="0" collapsed="false">
      <c r="A11" s="51" t="n">
        <v>44814</v>
      </c>
      <c r="B11" s="62" t="str">
        <f aca="false">TEXT(A11,"Ddd")</f>
        <v>sub</v>
      </c>
      <c r="C11" s="64"/>
      <c r="D11" s="64"/>
      <c r="E11" s="66"/>
      <c r="F11" s="64"/>
      <c r="G11" s="72"/>
      <c r="H11" s="64"/>
      <c r="I11" s="66"/>
      <c r="J11" s="64"/>
      <c r="K11" s="64"/>
      <c r="L11" s="64"/>
      <c r="M11" s="64"/>
      <c r="N11" s="64"/>
      <c r="O11" s="54"/>
      <c r="P11" s="64"/>
      <c r="Q11" s="64"/>
      <c r="R11" s="54"/>
      <c r="S11" s="65"/>
      <c r="T11" s="54"/>
      <c r="U11" s="67"/>
      <c r="V11" s="88"/>
      <c r="W11" s="59" t="n">
        <f aca="false">COUNTIF(AI11:AZ11,"☻")</f>
        <v>0</v>
      </c>
      <c r="X11" s="59" t="n">
        <f aca="false">COUNTIF(AI11:AZ11,"☺")</f>
        <v>0</v>
      </c>
      <c r="Y11" s="59" t="n">
        <f aca="false">COUNTIF(C11:U11,"51")+COUNTIF(C11:U11,"51$")+COUNTIF(C11:U11,"51☻")</f>
        <v>0</v>
      </c>
      <c r="Z11" s="59" t="n">
        <f aca="false">COUNTIF(C11:U11,"52")+COUNTIF(C11:U11,"52$")+COUNTIF(C11:U11,"52☻")</f>
        <v>0</v>
      </c>
      <c r="AA11" s="59" t="n">
        <f aca="false">COUNTIF(C11:U11,"51¶")</f>
        <v>0</v>
      </c>
      <c r="AB11" s="59" t="n">
        <f aca="false">COUNTIF(C11:U11,"52¶")</f>
        <v>0</v>
      </c>
      <c r="AC11" s="59" t="n">
        <f aca="false">COUNTIF(C11:U11,"U")+COUNTIF(C11:U11,"U☻")+COUNTIF(C11:U11,"U☺")</f>
        <v>0</v>
      </c>
      <c r="AD11" s="59" t="n">
        <f aca="false">COUNTIF(C11:U11,"KVIT")+COUNTIF(C11:U11,"KVIT☻")+COUNTIF(C11:U11,"kvit$")</f>
        <v>0</v>
      </c>
      <c r="AE11" s="60" t="n">
        <f aca="false">COUNTBLANK(C11:T11)-3</f>
        <v>15</v>
      </c>
      <c r="AF11" s="60" t="n">
        <f aca="false">COUNTIF(C11:U11,"x")</f>
        <v>0</v>
      </c>
      <c r="AG11" s="59" t="n">
        <f aca="false">COUNTIF(C11:U11,"51")+COUNTIF(C11:U11,"51☻")+COUNTIF(C11:U11,"2")+COUNTIF(C11:U11,"52")+COUNTIF(C11:U11,"52☻")+COUNTIF(C11:U11,"51$")+COUNTIF(C11:U11,"52$")</f>
        <v>0</v>
      </c>
      <c r="AH11" s="10" t="str">
        <f aca="false">Predloge!$B$11</f>
        <v>X</v>
      </c>
      <c r="AI11" s="61" t="str">
        <f aca="false">RIGHT(C11,1)</f>
        <v/>
      </c>
      <c r="AJ11" s="61" t="str">
        <f aca="false">RIGHT(D11,1)</f>
        <v/>
      </c>
      <c r="AK11" s="61" t="str">
        <f aca="false">RIGHT(E11,1)</f>
        <v/>
      </c>
      <c r="AL11" s="61" t="str">
        <f aca="false">RIGHT(F11,1)</f>
        <v/>
      </c>
      <c r="AM11" s="61" t="str">
        <f aca="false">RIGHT(G11,1)</f>
        <v/>
      </c>
      <c r="AN11" s="61" t="str">
        <f aca="false">RIGHT(H11,1)</f>
        <v/>
      </c>
      <c r="AO11" s="61" t="str">
        <f aca="false">RIGHT(I11,1)</f>
        <v/>
      </c>
      <c r="AP11" s="61" t="str">
        <f aca="false">RIGHT(J11,1)</f>
        <v/>
      </c>
      <c r="AQ11" s="61" t="str">
        <f aca="false">RIGHT(K11,1)</f>
        <v/>
      </c>
      <c r="AR11" s="61" t="str">
        <f aca="false">RIGHT(L11,1)</f>
        <v/>
      </c>
      <c r="AS11" s="61" t="str">
        <f aca="false">RIGHT(M11,1)</f>
        <v/>
      </c>
      <c r="AT11" s="61" t="str">
        <f aca="false">RIGHT(N11,1)</f>
        <v/>
      </c>
      <c r="AU11" s="61" t="str">
        <f aca="false">RIGHT(O11,1)</f>
        <v/>
      </c>
      <c r="AV11" s="61" t="str">
        <f aca="false">RIGHT(P11,1)</f>
        <v/>
      </c>
      <c r="AW11" s="61" t="str">
        <f aca="false">RIGHT(Q11,1)</f>
        <v/>
      </c>
      <c r="AX11" s="61" t="str">
        <f aca="false">RIGHT(R11,1)</f>
        <v/>
      </c>
      <c r="AY11" s="61" t="str">
        <f aca="false">RIGHT(S11,1)</f>
        <v/>
      </c>
      <c r="AZ11" s="61" t="str">
        <f aca="false">RIGHT(T11,1)</f>
        <v/>
      </c>
      <c r="BA11" s="4"/>
      <c r="BB11" s="4"/>
      <c r="BC11" s="4"/>
      <c r="BD11" s="4"/>
      <c r="BE11" s="4"/>
      <c r="BF11" s="4"/>
      <c r="BG11" s="4"/>
      <c r="BH11" s="63"/>
      <c r="BI11" s="63"/>
      <c r="BJ11" s="63"/>
      <c r="BK11" s="63"/>
      <c r="BL11" s="63"/>
      <c r="BM11" s="63"/>
    </row>
    <row r="12" customFormat="false" ht="19.5" hidden="false" customHeight="true" outlineLevel="0" collapsed="false">
      <c r="A12" s="51" t="n">
        <v>44815</v>
      </c>
      <c r="B12" s="62" t="str">
        <f aca="false">TEXT(A12,"Ddd")</f>
        <v>ned</v>
      </c>
      <c r="C12" s="64"/>
      <c r="D12" s="54"/>
      <c r="E12" s="54"/>
      <c r="F12" s="54"/>
      <c r="G12" s="54"/>
      <c r="H12" s="54"/>
      <c r="I12" s="54"/>
      <c r="J12" s="56"/>
      <c r="K12" s="54"/>
      <c r="L12" s="54"/>
      <c r="M12" s="54"/>
      <c r="N12" s="55"/>
      <c r="O12" s="54"/>
      <c r="P12" s="54"/>
      <c r="Q12" s="54"/>
      <c r="R12" s="54"/>
      <c r="S12" s="54"/>
      <c r="T12" s="54"/>
      <c r="U12" s="69"/>
      <c r="V12" s="67"/>
      <c r="W12" s="59" t="n">
        <f aca="false">COUNTIF(AI12:AZ12,"☻")</f>
        <v>0</v>
      </c>
      <c r="X12" s="59" t="n">
        <f aca="false">COUNTIF(AI12:AZ12,"☺")</f>
        <v>0</v>
      </c>
      <c r="Y12" s="59" t="n">
        <f aca="false">COUNTIF(C12:U12,"51")+COUNTIF(C12:U12,"51$")+COUNTIF(C12:U12,"51☻")</f>
        <v>0</v>
      </c>
      <c r="Z12" s="59" t="n">
        <f aca="false">COUNTIF(C12:U12,"52")+COUNTIF(C12:U12,"52$")+COUNTIF(C12:U12,"52☻")</f>
        <v>0</v>
      </c>
      <c r="AA12" s="59" t="n">
        <f aca="false">COUNTIF(C12:U12,"51¶")</f>
        <v>0</v>
      </c>
      <c r="AB12" s="59" t="n">
        <f aca="false">COUNTIF(C12:U12,"52¶")</f>
        <v>0</v>
      </c>
      <c r="AC12" s="59" t="n">
        <f aca="false">COUNTIF(C12:U12,"U")+COUNTIF(C12:U12,"U☻")+COUNTIF(C12:U12,"U☺")</f>
        <v>0</v>
      </c>
      <c r="AD12" s="59" t="n">
        <f aca="false">COUNTIF(C12:U12,"KVIT")+COUNTIF(C12:U12,"KVIT☻")+COUNTIF(C12:U12,"kvit$")</f>
        <v>0</v>
      </c>
      <c r="AE12" s="60" t="n">
        <f aca="false">COUNTBLANK(C12:T12)-3</f>
        <v>15</v>
      </c>
      <c r="AF12" s="60" t="n">
        <f aca="false">COUNTIF(C12:U12,"x")</f>
        <v>0</v>
      </c>
      <c r="AG12" s="59" t="n">
        <f aca="false">COUNTIF(C12:U12,"51")+COUNTIF(C12:U12,"51☻")+COUNTIF(C12:U12,"2")+COUNTIF(C12:U12,"52")+COUNTIF(C12:U12,"52☻")+COUNTIF(C12:U12,"51$")+COUNTIF(C12:U12,"52$")</f>
        <v>0</v>
      </c>
      <c r="AH12" s="5" t="str">
        <f aca="false">Predloge!$B$12</f>
        <v>D</v>
      </c>
      <c r="AI12" s="61" t="str">
        <f aca="false">RIGHT(C12,1)</f>
        <v/>
      </c>
      <c r="AJ12" s="61" t="str">
        <f aca="false">RIGHT(D12,1)</f>
        <v/>
      </c>
      <c r="AK12" s="61" t="str">
        <f aca="false">RIGHT(E12,1)</f>
        <v/>
      </c>
      <c r="AL12" s="61" t="str">
        <f aca="false">RIGHT(F12,1)</f>
        <v/>
      </c>
      <c r="AM12" s="61" t="str">
        <f aca="false">RIGHT(G12,1)</f>
        <v/>
      </c>
      <c r="AN12" s="61" t="str">
        <f aca="false">RIGHT(H12,1)</f>
        <v/>
      </c>
      <c r="AO12" s="61" t="str">
        <f aca="false">RIGHT(I12,1)</f>
        <v/>
      </c>
      <c r="AP12" s="61" t="str">
        <f aca="false">RIGHT(J12,1)</f>
        <v/>
      </c>
      <c r="AQ12" s="61" t="str">
        <f aca="false">RIGHT(K12,1)</f>
        <v/>
      </c>
      <c r="AR12" s="61" t="str">
        <f aca="false">RIGHT(L12,1)</f>
        <v/>
      </c>
      <c r="AS12" s="61" t="str">
        <f aca="false">RIGHT(M12,1)</f>
        <v/>
      </c>
      <c r="AT12" s="61" t="str">
        <f aca="false">RIGHT(N12,1)</f>
        <v/>
      </c>
      <c r="AU12" s="61" t="str">
        <f aca="false">RIGHT(O12,1)</f>
        <v/>
      </c>
      <c r="AV12" s="61" t="str">
        <f aca="false">RIGHT(P12,1)</f>
        <v/>
      </c>
      <c r="AW12" s="61" t="str">
        <f aca="false">RIGHT(Q12,1)</f>
        <v/>
      </c>
      <c r="AX12" s="61" t="str">
        <f aca="false">RIGHT(R12,1)</f>
        <v/>
      </c>
      <c r="AY12" s="61" t="str">
        <f aca="false">RIGHT(S12,1)</f>
        <v/>
      </c>
      <c r="AZ12" s="61" t="str">
        <f aca="false">RIGHT(T12,1)</f>
        <v/>
      </c>
      <c r="BA12" s="4"/>
      <c r="BB12" s="4"/>
      <c r="BC12" s="4"/>
      <c r="BD12" s="4"/>
      <c r="BE12" s="4"/>
      <c r="BF12" s="4"/>
      <c r="BG12" s="4"/>
      <c r="BH12" s="63"/>
      <c r="BI12" s="63"/>
      <c r="BJ12" s="63"/>
      <c r="BK12" s="63"/>
      <c r="BL12" s="63"/>
      <c r="BM12" s="63"/>
    </row>
    <row r="13" customFormat="false" ht="19.5" hidden="false" customHeight="true" outlineLevel="0" collapsed="false">
      <c r="A13" s="51" t="n">
        <v>44816</v>
      </c>
      <c r="B13" s="62" t="str">
        <f aca="false">TEXT(A13,"Ddd")</f>
        <v>pon</v>
      </c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99"/>
      <c r="W13" s="59" t="n">
        <f aca="false">COUNTIF(AI13:AZ13,"☻")</f>
        <v>0</v>
      </c>
      <c r="X13" s="59" t="n">
        <f aca="false">COUNTIF(AI13:AZ13,"☺")</f>
        <v>0</v>
      </c>
      <c r="Y13" s="59" t="n">
        <f aca="false">COUNTIF(C13:U13,"51")+COUNTIF(C13:U13,"51$")+COUNTIF(C13:U13,"51☻")</f>
        <v>0</v>
      </c>
      <c r="Z13" s="59" t="n">
        <f aca="false">COUNTIF(C13:U13,"52")+COUNTIF(C13:U13,"52$")+COUNTIF(C13:U13,"52☻")</f>
        <v>0</v>
      </c>
      <c r="AA13" s="59" t="n">
        <f aca="false">COUNTIF(C13:U13,"51¶")</f>
        <v>0</v>
      </c>
      <c r="AB13" s="59" t="n">
        <f aca="false">COUNTIF(C13:U13,"52¶")</f>
        <v>0</v>
      </c>
      <c r="AC13" s="59" t="n">
        <f aca="false">COUNTIF(C13:U13,"U")+COUNTIF(C13:U13,"U☻")+COUNTIF(C13:U13,"U☺")</f>
        <v>0</v>
      </c>
      <c r="AD13" s="59" t="n">
        <f aca="false">COUNTIF(C13:U13,"KVIT")+COUNTIF(C13:U13,"KVIT☻")+COUNTIF(C13:U13,"kvit$")</f>
        <v>0</v>
      </c>
      <c r="AE13" s="60" t="n">
        <f aca="false">COUNTBLANK(C13:T13)-3</f>
        <v>15</v>
      </c>
      <c r="AF13" s="60" t="n">
        <f aca="false">COUNTIF(C13:U13,"x")</f>
        <v>0</v>
      </c>
      <c r="AG13" s="59" t="n">
        <f aca="false">COUNTIF(C13:U13,"51")+COUNTIF(C13:U13,"51☻")+COUNTIF(C13:U13,"2")+COUNTIF(C13:U13,"52")+COUNTIF(C13:U13,"52☻")+COUNTIF(C13:U13,"51$")+COUNTIF(C13:U13,"52$")</f>
        <v>0</v>
      </c>
      <c r="AH13" s="5" t="str">
        <f aca="false">Predloge!$B$13</f>
        <v>BOL</v>
      </c>
      <c r="AI13" s="61" t="str">
        <f aca="false">RIGHT(C13,1)</f>
        <v/>
      </c>
      <c r="AJ13" s="61" t="str">
        <f aca="false">RIGHT(D13,1)</f>
        <v/>
      </c>
      <c r="AK13" s="61" t="str">
        <f aca="false">RIGHT(E13,1)</f>
        <v/>
      </c>
      <c r="AL13" s="61" t="str">
        <f aca="false">RIGHT(F13,1)</f>
        <v/>
      </c>
      <c r="AM13" s="61" t="str">
        <f aca="false">RIGHT(G13,1)</f>
        <v/>
      </c>
      <c r="AN13" s="61" t="str">
        <f aca="false">RIGHT(H13,1)</f>
        <v/>
      </c>
      <c r="AO13" s="61" t="str">
        <f aca="false">RIGHT(I13,1)</f>
        <v/>
      </c>
      <c r="AP13" s="61" t="str">
        <f aca="false">RIGHT(J13,1)</f>
        <v/>
      </c>
      <c r="AQ13" s="61" t="str">
        <f aca="false">RIGHT(K13,1)</f>
        <v/>
      </c>
      <c r="AR13" s="61" t="str">
        <f aca="false">RIGHT(L13,1)</f>
        <v/>
      </c>
      <c r="AS13" s="61" t="str">
        <f aca="false">RIGHT(M13,1)</f>
        <v/>
      </c>
      <c r="AT13" s="61" t="str">
        <f aca="false">RIGHT(N13,1)</f>
        <v/>
      </c>
      <c r="AU13" s="61" t="str">
        <f aca="false">RIGHT(O13,1)</f>
        <v/>
      </c>
      <c r="AV13" s="61" t="str">
        <f aca="false">RIGHT(P13,1)</f>
        <v/>
      </c>
      <c r="AW13" s="61" t="str">
        <f aca="false">RIGHT(Q13,1)</f>
        <v/>
      </c>
      <c r="AX13" s="61" t="str">
        <f aca="false">RIGHT(R13,1)</f>
        <v/>
      </c>
      <c r="AY13" s="61" t="str">
        <f aca="false">RIGHT(S13,1)</f>
        <v/>
      </c>
      <c r="AZ13" s="61" t="str">
        <f aca="false">RIGHT(T13,1)</f>
        <v/>
      </c>
      <c r="BA13" s="4"/>
      <c r="BB13" s="4"/>
      <c r="BC13" s="4"/>
      <c r="BD13" s="4"/>
      <c r="BE13" s="4"/>
      <c r="BF13" s="4"/>
      <c r="BG13" s="4"/>
      <c r="BH13" s="63"/>
      <c r="BI13" s="63"/>
      <c r="BJ13" s="63"/>
      <c r="BK13" s="63"/>
      <c r="BL13" s="63"/>
      <c r="BM13" s="63"/>
    </row>
    <row r="14" customFormat="false" ht="19.5" hidden="false" customHeight="true" outlineLevel="0" collapsed="false">
      <c r="A14" s="51" t="n">
        <v>44817</v>
      </c>
      <c r="B14" s="62" t="str">
        <f aca="false">TEXT(A14,"Ddd")</f>
        <v>uto</v>
      </c>
      <c r="C14" s="64"/>
      <c r="D14" s="64"/>
      <c r="E14" s="64"/>
      <c r="F14" s="64"/>
      <c r="G14" s="68"/>
      <c r="H14" s="66"/>
      <c r="I14" s="64"/>
      <c r="J14" s="64"/>
      <c r="K14" s="64"/>
      <c r="L14" s="64"/>
      <c r="M14" s="64"/>
      <c r="N14" s="64"/>
      <c r="O14" s="54"/>
      <c r="P14" s="65"/>
      <c r="Q14" s="66"/>
      <c r="R14" s="54"/>
      <c r="S14" s="66"/>
      <c r="T14" s="54"/>
      <c r="U14" s="67"/>
      <c r="V14" s="88"/>
      <c r="W14" s="59" t="n">
        <f aca="false">COUNTIF(AI14:AZ14,"☻")</f>
        <v>0</v>
      </c>
      <c r="X14" s="59" t="n">
        <f aca="false">COUNTIF(AI14:AZ14,"☺")</f>
        <v>0</v>
      </c>
      <c r="Y14" s="59" t="n">
        <f aca="false">COUNTIF(C14:U14,"51")+COUNTIF(C14:U14,"51$")+COUNTIF(C14:U14,"51☻")</f>
        <v>0</v>
      </c>
      <c r="Z14" s="59" t="n">
        <f aca="false">COUNTIF(C14:U14,"52")+COUNTIF(C14:U14,"52$")+COUNTIF(C14:U14,"52☻")</f>
        <v>0</v>
      </c>
      <c r="AA14" s="59" t="n">
        <f aca="false">COUNTIF(C14:U14,"51¶")</f>
        <v>0</v>
      </c>
      <c r="AB14" s="59" t="n">
        <f aca="false">COUNTIF(C14:U14,"52¶")</f>
        <v>0</v>
      </c>
      <c r="AC14" s="59" t="n">
        <f aca="false">COUNTIF(C14:U14,"U")+COUNTIF(C14:U14,"U☻")+COUNTIF(C14:U14,"U☺")</f>
        <v>0</v>
      </c>
      <c r="AD14" s="59" t="n">
        <f aca="false">COUNTIF(C14:U14,"KVIT")+COUNTIF(C14:U14,"KVIT☻")+COUNTIF(C14:U14,"kvit$")</f>
        <v>0</v>
      </c>
      <c r="AE14" s="60" t="n">
        <f aca="false">COUNTBLANK(C14:T14)-3</f>
        <v>15</v>
      </c>
      <c r="AF14" s="60" t="n">
        <f aca="false">COUNTIF(C14:U14,"x")</f>
        <v>0</v>
      </c>
      <c r="AG14" s="59" t="n">
        <f aca="false">COUNTIF(C14:U14,"51")+COUNTIF(C14:U14,"51☻")+COUNTIF(C14:U14,"2")+COUNTIF(C14:U14,"52")+COUNTIF(C14:U14,"52☻")+COUNTIF(C14:U14,"51$")+COUNTIF(C14:U14,"52$")</f>
        <v>0</v>
      </c>
      <c r="AH14" s="12" t="str">
        <f aca="false">Predloge!$B$14</f>
        <v>☻</v>
      </c>
      <c r="AI14" s="61" t="str">
        <f aca="false">RIGHT(C14,1)</f>
        <v/>
      </c>
      <c r="AJ14" s="61" t="str">
        <f aca="false">RIGHT(D14,1)</f>
        <v/>
      </c>
      <c r="AK14" s="61" t="str">
        <f aca="false">RIGHT(E14,1)</f>
        <v/>
      </c>
      <c r="AL14" s="61" t="str">
        <f aca="false">RIGHT(F14,1)</f>
        <v/>
      </c>
      <c r="AM14" s="61" t="str">
        <f aca="false">RIGHT(G14,1)</f>
        <v/>
      </c>
      <c r="AN14" s="61" t="str">
        <f aca="false">RIGHT(H14,1)</f>
        <v/>
      </c>
      <c r="AO14" s="61" t="str">
        <f aca="false">RIGHT(I14,1)</f>
        <v/>
      </c>
      <c r="AP14" s="61" t="str">
        <f aca="false">RIGHT(J14,1)</f>
        <v/>
      </c>
      <c r="AQ14" s="61" t="str">
        <f aca="false">RIGHT(K14,1)</f>
        <v/>
      </c>
      <c r="AR14" s="61" t="str">
        <f aca="false">RIGHT(L14,1)</f>
        <v/>
      </c>
      <c r="AS14" s="61" t="str">
        <f aca="false">RIGHT(M14,1)</f>
        <v/>
      </c>
      <c r="AT14" s="61" t="str">
        <f aca="false">RIGHT(N14,1)</f>
        <v/>
      </c>
      <c r="AU14" s="61" t="str">
        <f aca="false">RIGHT(O14,1)</f>
        <v/>
      </c>
      <c r="AV14" s="61" t="str">
        <f aca="false">RIGHT(P14,1)</f>
        <v/>
      </c>
      <c r="AW14" s="61" t="str">
        <f aca="false">RIGHT(Q14,1)</f>
        <v/>
      </c>
      <c r="AX14" s="61" t="str">
        <f aca="false">RIGHT(R14,1)</f>
        <v/>
      </c>
      <c r="AY14" s="61" t="str">
        <f aca="false">RIGHT(S14,1)</f>
        <v/>
      </c>
      <c r="AZ14" s="61" t="str">
        <f aca="false">RIGHT(T14,1)</f>
        <v/>
      </c>
      <c r="BA14" s="4"/>
      <c r="BB14" s="4"/>
      <c r="BC14" s="4"/>
      <c r="BD14" s="4"/>
      <c r="BE14" s="4"/>
      <c r="BF14" s="4"/>
      <c r="BG14" s="4"/>
      <c r="BH14" s="63"/>
      <c r="BI14" s="63"/>
      <c r="BJ14" s="63"/>
      <c r="BK14" s="63"/>
      <c r="BL14" s="63"/>
      <c r="BM14" s="63"/>
    </row>
    <row r="15" customFormat="false" ht="19.5" hidden="false" customHeight="true" outlineLevel="0" collapsed="false">
      <c r="A15" s="51" t="n">
        <v>44818</v>
      </c>
      <c r="B15" s="62" t="str">
        <f aca="false">TEXT(A15,"Ddd")</f>
        <v>sri</v>
      </c>
      <c r="C15" s="64"/>
      <c r="D15" s="64"/>
      <c r="E15" s="64"/>
      <c r="F15" s="64"/>
      <c r="G15" s="66"/>
      <c r="H15" s="64"/>
      <c r="I15" s="64"/>
      <c r="J15" s="64"/>
      <c r="K15" s="64"/>
      <c r="L15" s="64"/>
      <c r="M15" s="64"/>
      <c r="N15" s="64"/>
      <c r="O15" s="54"/>
      <c r="P15" s="66"/>
      <c r="Q15" s="66"/>
      <c r="R15" s="54"/>
      <c r="S15" s="72"/>
      <c r="T15" s="54"/>
      <c r="U15" s="67"/>
      <c r="V15" s="88"/>
      <c r="W15" s="59" t="n">
        <f aca="false">COUNTIF(AI15:AZ15,"☻")</f>
        <v>0</v>
      </c>
      <c r="X15" s="59" t="n">
        <f aca="false">COUNTIF(AI15:AZ15,"☺")</f>
        <v>0</v>
      </c>
      <c r="Y15" s="59" t="n">
        <f aca="false">COUNTIF(C15:U15,"51")+COUNTIF(C15:U15,"51$")+COUNTIF(C15:U15,"51☻")</f>
        <v>0</v>
      </c>
      <c r="Z15" s="59" t="n">
        <f aca="false">COUNTIF(C15:U15,"52")+COUNTIF(C15:U15,"52$")+COUNTIF(C15:U15,"52☻")</f>
        <v>0</v>
      </c>
      <c r="AA15" s="59" t="n">
        <f aca="false">COUNTIF(C15:U15,"51¶")</f>
        <v>0</v>
      </c>
      <c r="AB15" s="59" t="n">
        <f aca="false">COUNTIF(C15:U15,"52¶")</f>
        <v>0</v>
      </c>
      <c r="AC15" s="59" t="n">
        <f aca="false">COUNTIF(C15:U15,"U")+COUNTIF(C15:U15,"U☻")+COUNTIF(C15:U15,"U☺")</f>
        <v>0</v>
      </c>
      <c r="AD15" s="59" t="n">
        <f aca="false">COUNTIF(C15:U15,"KVIT")+COUNTIF(C15:U15,"KVIT☻")+COUNTIF(C15:U15,"kvit$")</f>
        <v>0</v>
      </c>
      <c r="AE15" s="60" t="n">
        <f aca="false">COUNTBLANK(C15:T15)-3</f>
        <v>15</v>
      </c>
      <c r="AF15" s="60" t="n">
        <f aca="false">COUNTIF(C15:U15,"x")</f>
        <v>0</v>
      </c>
      <c r="AG15" s="59" t="n">
        <f aca="false">COUNTIF(C15:U15,"51")+COUNTIF(C15:U15,"51☻")+COUNTIF(C15:U15,"2")+COUNTIF(C15:U15,"52")+COUNTIF(C15:U15,"52☻")+COUNTIF(C15:U15,"51$")+COUNTIF(C15:U15,"52$")</f>
        <v>0</v>
      </c>
      <c r="AH15" s="5" t="str">
        <f aca="false">Predloge!$B$15</f>
        <v>SO</v>
      </c>
      <c r="AI15" s="61" t="str">
        <f aca="false">RIGHT(C15,1)</f>
        <v/>
      </c>
      <c r="AJ15" s="61" t="str">
        <f aca="false">RIGHT(D15,1)</f>
        <v/>
      </c>
      <c r="AK15" s="61" t="str">
        <f aca="false">RIGHT(E15,1)</f>
        <v/>
      </c>
      <c r="AL15" s="61" t="str">
        <f aca="false">RIGHT(F15,1)</f>
        <v/>
      </c>
      <c r="AM15" s="61" t="str">
        <f aca="false">RIGHT(G15,1)</f>
        <v/>
      </c>
      <c r="AN15" s="61" t="str">
        <f aca="false">RIGHT(H15,1)</f>
        <v/>
      </c>
      <c r="AO15" s="61" t="str">
        <f aca="false">RIGHT(I15,1)</f>
        <v/>
      </c>
      <c r="AP15" s="61" t="str">
        <f aca="false">RIGHT(J15,1)</f>
        <v/>
      </c>
      <c r="AQ15" s="61" t="str">
        <f aca="false">RIGHT(K15,1)</f>
        <v/>
      </c>
      <c r="AR15" s="61" t="str">
        <f aca="false">RIGHT(L15,1)</f>
        <v/>
      </c>
      <c r="AS15" s="61" t="str">
        <f aca="false">RIGHT(M15,1)</f>
        <v/>
      </c>
      <c r="AT15" s="61" t="str">
        <f aca="false">RIGHT(N15,1)</f>
        <v/>
      </c>
      <c r="AU15" s="61" t="str">
        <f aca="false">RIGHT(O15,1)</f>
        <v/>
      </c>
      <c r="AV15" s="61" t="str">
        <f aca="false">RIGHT(P15,1)</f>
        <v/>
      </c>
      <c r="AW15" s="61" t="str">
        <f aca="false">RIGHT(Q15,1)</f>
        <v/>
      </c>
      <c r="AX15" s="61" t="str">
        <f aca="false">RIGHT(R15,1)</f>
        <v/>
      </c>
      <c r="AY15" s="61" t="str">
        <f aca="false">RIGHT(S15,1)</f>
        <v/>
      </c>
      <c r="AZ15" s="61" t="str">
        <f aca="false">RIGHT(T15,1)</f>
        <v/>
      </c>
      <c r="BA15" s="4"/>
      <c r="BB15" s="4"/>
      <c r="BC15" s="4"/>
      <c r="BD15" s="4"/>
      <c r="BE15" s="4"/>
      <c r="BF15" s="4"/>
      <c r="BG15" s="4"/>
      <c r="BH15" s="63"/>
      <c r="BI15" s="63"/>
      <c r="BJ15" s="63"/>
      <c r="BK15" s="63"/>
      <c r="BL15" s="63"/>
      <c r="BM15" s="63"/>
    </row>
    <row r="16" customFormat="false" ht="19.5" hidden="false" customHeight="true" outlineLevel="0" collapsed="false">
      <c r="A16" s="51" t="n">
        <v>44819</v>
      </c>
      <c r="B16" s="62" t="str">
        <f aca="false">TEXT(A16,"Ddd")</f>
        <v>čet</v>
      </c>
      <c r="C16" s="64"/>
      <c r="D16" s="115"/>
      <c r="E16" s="69"/>
      <c r="F16" s="65"/>
      <c r="G16" s="127"/>
      <c r="H16" s="66"/>
      <c r="I16" s="64"/>
      <c r="J16" s="64"/>
      <c r="K16" s="64"/>
      <c r="L16" s="64"/>
      <c r="M16" s="64"/>
      <c r="N16" s="72"/>
      <c r="O16" s="54"/>
      <c r="P16" s="64"/>
      <c r="Q16" s="64"/>
      <c r="R16" s="54"/>
      <c r="S16" s="66"/>
      <c r="T16" s="54"/>
      <c r="U16" s="69"/>
      <c r="V16" s="88"/>
      <c r="W16" s="59" t="n">
        <f aca="false">COUNTIF(AI16:AZ16,"☻")</f>
        <v>0</v>
      </c>
      <c r="X16" s="59" t="n">
        <f aca="false">COUNTIF(AI16:AZ16,"☺")</f>
        <v>0</v>
      </c>
      <c r="Y16" s="59" t="n">
        <f aca="false">COUNTIF(C16:U16,"51")+COUNTIF(C16:U16,"51$")+COUNTIF(C16:U16,"51☻")</f>
        <v>0</v>
      </c>
      <c r="Z16" s="59" t="n">
        <f aca="false">COUNTIF(C16:U16,"52")+COUNTIF(C16:U16,"52$")+COUNTIF(C16:U16,"52☻")</f>
        <v>0</v>
      </c>
      <c r="AA16" s="59" t="n">
        <f aca="false">COUNTIF(C16:U16,"51¶")</f>
        <v>0</v>
      </c>
      <c r="AB16" s="59" t="n">
        <f aca="false">COUNTIF(C16:U16,"52¶")</f>
        <v>0</v>
      </c>
      <c r="AC16" s="59" t="n">
        <f aca="false">COUNTIF(C16:U16,"U")+COUNTIF(C16:U16,"U☻")+COUNTIF(C16:U16,"U☺")</f>
        <v>0</v>
      </c>
      <c r="AD16" s="59" t="n">
        <f aca="false">COUNTIF(C16:U16,"KVIT")+COUNTIF(C16:U16,"KVIT☻")+COUNTIF(C16:U16,"kvit$")</f>
        <v>0</v>
      </c>
      <c r="AE16" s="60" t="n">
        <f aca="false">COUNTBLANK(C16:T16)-3</f>
        <v>15</v>
      </c>
      <c r="AF16" s="60" t="n">
        <f aca="false">COUNTIF(C16:U16,"x")</f>
        <v>0</v>
      </c>
      <c r="AG16" s="59" t="n">
        <f aca="false">COUNTIF(C16:U16,"51")+COUNTIF(C16:U16,"51☻")+COUNTIF(C16:U16,"2")+COUNTIF(C16:U16,"52")+COUNTIF(C16:U16,"52☻")+COUNTIF(C16:U16,"51$")+COUNTIF(C16:U16,"52$")</f>
        <v>0</v>
      </c>
      <c r="AH16" s="10" t="str">
        <f aca="false">Predloge!$B$16</f>
        <v>☻</v>
      </c>
      <c r="AI16" s="61" t="str">
        <f aca="false">RIGHT(C16,1)</f>
        <v/>
      </c>
      <c r="AJ16" s="61" t="str">
        <f aca="false">RIGHT(D16,1)</f>
        <v/>
      </c>
      <c r="AK16" s="61" t="str">
        <f aca="false">RIGHT(E16,1)</f>
        <v/>
      </c>
      <c r="AL16" s="61" t="str">
        <f aca="false">RIGHT(F16,1)</f>
        <v/>
      </c>
      <c r="AM16" s="61" t="str">
        <f aca="false">RIGHT(G16,1)</f>
        <v/>
      </c>
      <c r="AN16" s="61" t="str">
        <f aca="false">RIGHT(H16,1)</f>
        <v/>
      </c>
      <c r="AO16" s="61" t="str">
        <f aca="false">RIGHT(I16,1)</f>
        <v/>
      </c>
      <c r="AP16" s="61" t="str">
        <f aca="false">RIGHT(J16,1)</f>
        <v/>
      </c>
      <c r="AQ16" s="61" t="str">
        <f aca="false">RIGHT(K16,1)</f>
        <v/>
      </c>
      <c r="AR16" s="61" t="str">
        <f aca="false">RIGHT(L16,1)</f>
        <v/>
      </c>
      <c r="AS16" s="61" t="str">
        <f aca="false">RIGHT(M16,1)</f>
        <v/>
      </c>
      <c r="AT16" s="61" t="str">
        <f aca="false">RIGHT(N16,1)</f>
        <v/>
      </c>
      <c r="AU16" s="61" t="str">
        <f aca="false">RIGHT(O16,1)</f>
        <v/>
      </c>
      <c r="AV16" s="61" t="str">
        <f aca="false">RIGHT(P16,1)</f>
        <v/>
      </c>
      <c r="AW16" s="61" t="str">
        <f aca="false">RIGHT(Q16,1)</f>
        <v/>
      </c>
      <c r="AX16" s="61" t="str">
        <f aca="false">RIGHT(R16,1)</f>
        <v/>
      </c>
      <c r="AY16" s="61" t="str">
        <f aca="false">RIGHT(S16,1)</f>
        <v/>
      </c>
      <c r="AZ16" s="61" t="str">
        <f aca="false">RIGHT(T16,1)</f>
        <v/>
      </c>
      <c r="BA16" s="4"/>
      <c r="BB16" s="4"/>
      <c r="BC16" s="4"/>
      <c r="BD16" s="4"/>
      <c r="BE16" s="4"/>
      <c r="BF16" s="4"/>
      <c r="BG16" s="4"/>
      <c r="BH16" s="63"/>
      <c r="BI16" s="63"/>
      <c r="BJ16" s="63"/>
      <c r="BK16" s="63"/>
      <c r="BL16" s="63"/>
      <c r="BM16" s="63"/>
    </row>
    <row r="17" customFormat="false" ht="19.5" hidden="false" customHeight="true" outlineLevel="0" collapsed="false">
      <c r="A17" s="51" t="n">
        <v>44820</v>
      </c>
      <c r="B17" s="62" t="str">
        <f aca="false">TEXT(A17,"Ddd")</f>
        <v>pet</v>
      </c>
      <c r="C17" s="64"/>
      <c r="D17" s="65"/>
      <c r="E17" s="69"/>
      <c r="F17" s="66"/>
      <c r="G17" s="64"/>
      <c r="H17" s="66"/>
      <c r="I17" s="72"/>
      <c r="J17" s="64"/>
      <c r="K17" s="64"/>
      <c r="L17" s="66"/>
      <c r="M17" s="64"/>
      <c r="N17" s="66"/>
      <c r="O17" s="54"/>
      <c r="P17" s="64"/>
      <c r="Q17" s="64"/>
      <c r="R17" s="54"/>
      <c r="S17" s="64"/>
      <c r="T17" s="54"/>
      <c r="U17" s="67"/>
      <c r="V17" s="88"/>
      <c r="W17" s="59" t="n">
        <f aca="false">COUNTIF(AI17:AZ17,"☻")</f>
        <v>0</v>
      </c>
      <c r="X17" s="59" t="n">
        <f aca="false">COUNTIF(AI17:AZ17,"☺")</f>
        <v>0</v>
      </c>
      <c r="Y17" s="59" t="n">
        <f aca="false">COUNTIF(C17:U17,"51")+COUNTIF(C17:U17,"51$")+COUNTIF(C17:U17,"51☻")</f>
        <v>0</v>
      </c>
      <c r="Z17" s="59" t="n">
        <f aca="false">COUNTIF(C17:U17,"52")+COUNTIF(C17:U17,"52$")+COUNTIF(C17:U17,"52☻")</f>
        <v>0</v>
      </c>
      <c r="AA17" s="59" t="n">
        <f aca="false">COUNTIF(C17:U17,"51¶")</f>
        <v>0</v>
      </c>
      <c r="AB17" s="59" t="n">
        <f aca="false">COUNTIF(C17:U17,"52¶")</f>
        <v>0</v>
      </c>
      <c r="AC17" s="59" t="n">
        <f aca="false">COUNTIF(C17:U17,"U")+COUNTIF(C17:U17,"U☻")+COUNTIF(C17:U17,"U☺")</f>
        <v>0</v>
      </c>
      <c r="AD17" s="59" t="n">
        <f aca="false">COUNTIF(C17:U17,"KVIT")+COUNTIF(C17:U17,"KVIT☻")+COUNTIF(C17:U17,"kvit$")</f>
        <v>0</v>
      </c>
      <c r="AE17" s="60" t="n">
        <f aca="false">COUNTBLANK(C17:T17)-3</f>
        <v>15</v>
      </c>
      <c r="AF17" s="60" t="n">
        <f aca="false">COUNTIF(C17:U17,"x")</f>
        <v>0</v>
      </c>
      <c r="AG17" s="59" t="n">
        <f aca="false">COUNTIF(C17:U17,"51")+COUNTIF(C17:U17,"51☻")+COUNTIF(C17:U17,"2")+COUNTIF(C17:U17,"52")+COUNTIF(C17:U17,"52☻")+COUNTIF(C17:U17,"51$")+COUNTIF(C17:U17,"52$")</f>
        <v>0</v>
      </c>
      <c r="AH17" s="14" t="str">
        <f aca="false">Predloge!$B$17</f>
        <v>51$</v>
      </c>
      <c r="AI17" s="61" t="str">
        <f aca="false">RIGHT(C17,1)</f>
        <v/>
      </c>
      <c r="AJ17" s="61" t="str">
        <f aca="false">RIGHT(D17,1)</f>
        <v/>
      </c>
      <c r="AK17" s="61" t="str">
        <f aca="false">RIGHT(E17,1)</f>
        <v/>
      </c>
      <c r="AL17" s="61" t="str">
        <f aca="false">RIGHT(F17,1)</f>
        <v/>
      </c>
      <c r="AM17" s="61" t="str">
        <f aca="false">RIGHT(G17,1)</f>
        <v/>
      </c>
      <c r="AN17" s="61" t="str">
        <f aca="false">RIGHT(H17,1)</f>
        <v/>
      </c>
      <c r="AO17" s="61" t="str">
        <f aca="false">RIGHT(I17,1)</f>
        <v/>
      </c>
      <c r="AP17" s="61" t="str">
        <f aca="false">RIGHT(J17,1)</f>
        <v/>
      </c>
      <c r="AQ17" s="61" t="str">
        <f aca="false">RIGHT(K17,1)</f>
        <v/>
      </c>
      <c r="AR17" s="61" t="str">
        <f aca="false">RIGHT(L17,1)</f>
        <v/>
      </c>
      <c r="AS17" s="61" t="str">
        <f aca="false">RIGHT(M17,1)</f>
        <v/>
      </c>
      <c r="AT17" s="61" t="str">
        <f aca="false">RIGHT(N17,1)</f>
        <v/>
      </c>
      <c r="AU17" s="61" t="str">
        <f aca="false">RIGHT(O17,1)</f>
        <v/>
      </c>
      <c r="AV17" s="61" t="str">
        <f aca="false">RIGHT(P17,1)</f>
        <v/>
      </c>
      <c r="AW17" s="61" t="str">
        <f aca="false">RIGHT(Q17,1)</f>
        <v/>
      </c>
      <c r="AX17" s="61" t="str">
        <f aca="false">RIGHT(R17,1)</f>
        <v/>
      </c>
      <c r="AY17" s="61" t="str">
        <f aca="false">RIGHT(S17,1)</f>
        <v/>
      </c>
      <c r="AZ17" s="61" t="str">
        <f aca="false">RIGHT(T17,1)</f>
        <v/>
      </c>
      <c r="BA17" s="4"/>
      <c r="BB17" s="4"/>
      <c r="BC17" s="4"/>
      <c r="BD17" s="4"/>
      <c r="BE17" s="4"/>
      <c r="BF17" s="4"/>
      <c r="BG17" s="4"/>
      <c r="BH17" s="63"/>
      <c r="BI17" s="63"/>
      <c r="BJ17" s="63"/>
      <c r="BK17" s="63"/>
      <c r="BL17" s="63"/>
      <c r="BM17" s="63"/>
    </row>
    <row r="18" customFormat="false" ht="19.5" hidden="false" customHeight="true" outlineLevel="0" collapsed="false">
      <c r="A18" s="51" t="n">
        <v>44821</v>
      </c>
      <c r="B18" s="62" t="str">
        <f aca="false">TEXT(A18,"Ddd")</f>
        <v>sub</v>
      </c>
      <c r="C18" s="66"/>
      <c r="D18" s="66"/>
      <c r="E18" s="69"/>
      <c r="F18" s="64"/>
      <c r="G18" s="64"/>
      <c r="H18" s="64"/>
      <c r="I18" s="66"/>
      <c r="J18" s="64"/>
      <c r="K18" s="64"/>
      <c r="L18" s="72"/>
      <c r="M18" s="64"/>
      <c r="N18" s="64"/>
      <c r="O18" s="54"/>
      <c r="P18" s="65"/>
      <c r="Q18" s="66"/>
      <c r="R18" s="54"/>
      <c r="S18" s="64"/>
      <c r="T18" s="54"/>
      <c r="U18" s="73"/>
      <c r="V18" s="88"/>
      <c r="W18" s="59" t="n">
        <f aca="false">COUNTIF(AI18:AZ18,"☻")</f>
        <v>0</v>
      </c>
      <c r="X18" s="59" t="n">
        <f aca="false">COUNTIF(AI18:AZ18,"☺")</f>
        <v>0</v>
      </c>
      <c r="Y18" s="59" t="n">
        <f aca="false">COUNTIF(C18:U18,"51")+COUNTIF(C18:U18,"51$")+COUNTIF(C18:U18,"51☻")</f>
        <v>0</v>
      </c>
      <c r="Z18" s="59" t="n">
        <f aca="false">COUNTIF(C18:U18,"52")+COUNTIF(C18:U18,"52$")+COUNTIF(C18:U18,"52☻")</f>
        <v>0</v>
      </c>
      <c r="AA18" s="59" t="n">
        <f aca="false">COUNTIF(C18:U18,"51¶")</f>
        <v>0</v>
      </c>
      <c r="AB18" s="59" t="n">
        <f aca="false">COUNTIF(C18:U18,"52¶")</f>
        <v>0</v>
      </c>
      <c r="AC18" s="59" t="n">
        <f aca="false">COUNTIF(C18:U18,"U")+COUNTIF(C18:U18,"U☻")+COUNTIF(C18:U18,"U☺")</f>
        <v>0</v>
      </c>
      <c r="AD18" s="59" t="n">
        <f aca="false">COUNTIF(C18:U18,"KVIT")+COUNTIF(C18:U18,"KVIT☻")+COUNTIF(C18:U18,"kvit$")</f>
        <v>0</v>
      </c>
      <c r="AE18" s="60" t="n">
        <f aca="false">COUNTBLANK(C18:T18)-3</f>
        <v>15</v>
      </c>
      <c r="AF18" s="60" t="n">
        <f aca="false">COUNTIF(C18:U18,"x")</f>
        <v>0</v>
      </c>
      <c r="AG18" s="59" t="n">
        <f aca="false">COUNTIF(C18:U18,"51")+COUNTIF(C18:U18,"51☻")+COUNTIF(C18:U18,"2")+COUNTIF(C18:U18,"52")+COUNTIF(C18:U18,"52☻")+COUNTIF(C18:U18,"51$")+COUNTIF(C18:U18,"52$")</f>
        <v>0</v>
      </c>
      <c r="AH18" s="14" t="str">
        <f aca="false">Predloge!$B$18</f>
        <v>52$</v>
      </c>
      <c r="AI18" s="61" t="str">
        <f aca="false">RIGHT(C18,1)</f>
        <v/>
      </c>
      <c r="AJ18" s="61" t="str">
        <f aca="false">RIGHT(D18,1)</f>
        <v/>
      </c>
      <c r="AK18" s="61" t="str">
        <f aca="false">RIGHT(E18,1)</f>
        <v/>
      </c>
      <c r="AL18" s="61" t="str">
        <f aca="false">RIGHT(F18,1)</f>
        <v/>
      </c>
      <c r="AM18" s="61" t="str">
        <f aca="false">RIGHT(G18,1)</f>
        <v/>
      </c>
      <c r="AN18" s="61" t="str">
        <f aca="false">RIGHT(H18,1)</f>
        <v/>
      </c>
      <c r="AO18" s="61" t="str">
        <f aca="false">RIGHT(I18,1)</f>
        <v/>
      </c>
      <c r="AP18" s="61" t="str">
        <f aca="false">RIGHT(J18,1)</f>
        <v/>
      </c>
      <c r="AQ18" s="61" t="str">
        <f aca="false">RIGHT(K18,1)</f>
        <v/>
      </c>
      <c r="AR18" s="61" t="str">
        <f aca="false">RIGHT(L18,1)</f>
        <v/>
      </c>
      <c r="AS18" s="61" t="str">
        <f aca="false">RIGHT(M18,1)</f>
        <v/>
      </c>
      <c r="AT18" s="61" t="str">
        <f aca="false">RIGHT(N18,1)</f>
        <v/>
      </c>
      <c r="AU18" s="61" t="str">
        <f aca="false">RIGHT(O18,1)</f>
        <v/>
      </c>
      <c r="AV18" s="61" t="str">
        <f aca="false">RIGHT(P18,1)</f>
        <v/>
      </c>
      <c r="AW18" s="61" t="str">
        <f aca="false">RIGHT(Q18,1)</f>
        <v/>
      </c>
      <c r="AX18" s="61" t="str">
        <f aca="false">RIGHT(R18,1)</f>
        <v/>
      </c>
      <c r="AY18" s="61" t="str">
        <f aca="false">RIGHT(S18,1)</f>
        <v/>
      </c>
      <c r="AZ18" s="61" t="str">
        <f aca="false">RIGHT(T18,1)</f>
        <v/>
      </c>
      <c r="BA18" s="4"/>
      <c r="BB18" s="4"/>
      <c r="BC18" s="4"/>
      <c r="BD18" s="4"/>
      <c r="BE18" s="4"/>
      <c r="BF18" s="4"/>
      <c r="BG18" s="4"/>
      <c r="BH18" s="63"/>
      <c r="BI18" s="63"/>
      <c r="BJ18" s="63"/>
      <c r="BK18" s="63"/>
      <c r="BL18" s="63"/>
      <c r="BM18" s="63"/>
    </row>
    <row r="19" customFormat="false" ht="19.5" hidden="false" customHeight="true" outlineLevel="0" collapsed="false">
      <c r="A19" s="51" t="n">
        <v>44822</v>
      </c>
      <c r="B19" s="62" t="str">
        <f aca="false">TEXT(A19,"Ddd")</f>
        <v>ned</v>
      </c>
      <c r="C19" s="54"/>
      <c r="D19" s="54"/>
      <c r="E19" s="54"/>
      <c r="F19" s="56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5"/>
      <c r="R19" s="54"/>
      <c r="S19" s="54"/>
      <c r="T19" s="54"/>
      <c r="U19" s="67"/>
      <c r="V19" s="99"/>
      <c r="W19" s="59" t="n">
        <f aca="false">COUNTIF(AI19:AZ19,"☻")</f>
        <v>0</v>
      </c>
      <c r="X19" s="59" t="n">
        <f aca="false">COUNTIF(AI19:AZ19,"☺")</f>
        <v>0</v>
      </c>
      <c r="Y19" s="59" t="n">
        <f aca="false">COUNTIF(C19:U19,"51")+COUNTIF(C19:U19,"51$")+COUNTIF(C19:U19,"51☻")</f>
        <v>0</v>
      </c>
      <c r="Z19" s="59" t="n">
        <f aca="false">COUNTIF(C19:U19,"52")+COUNTIF(C19:U19,"52$")+COUNTIF(C19:U19,"52☻")</f>
        <v>0</v>
      </c>
      <c r="AA19" s="59" t="n">
        <f aca="false">COUNTIF(C19:U19,"51¶")</f>
        <v>0</v>
      </c>
      <c r="AB19" s="59" t="n">
        <f aca="false">COUNTIF(C19:U19,"52¶")</f>
        <v>0</v>
      </c>
      <c r="AC19" s="59" t="n">
        <f aca="false">COUNTIF(C19:U19,"U")+COUNTIF(C19:U19,"U☻")+COUNTIF(C19:U19,"U☺")</f>
        <v>0</v>
      </c>
      <c r="AD19" s="59" t="n">
        <f aca="false">COUNTIF(C19:U19,"KVIT")+COUNTIF(C19:U19,"KVIT☻")+COUNTIF(C19:U19,"kvit$")</f>
        <v>0</v>
      </c>
      <c r="AE19" s="60" t="n">
        <f aca="false">COUNTBLANK(C19:T19)-3</f>
        <v>15</v>
      </c>
      <c r="AF19" s="60" t="n">
        <f aca="false">COUNTIF(C19:U19,"x")</f>
        <v>0</v>
      </c>
      <c r="AG19" s="59" t="n">
        <f aca="false">COUNTIF(C19:U19,"51")+COUNTIF(C19:U19,"51☻")+COUNTIF(C19:U19,"2")+COUNTIF(C19:U19,"52")+COUNTIF(C19:U19,"52☻")+COUNTIF(C19:U19,"51$")+COUNTIF(C19:U19,"52$")</f>
        <v>0</v>
      </c>
      <c r="AH19" s="16" t="str">
        <f aca="false">Predloge!$B$19</f>
        <v>KVIT$</v>
      </c>
      <c r="AI19" s="61" t="str">
        <f aca="false">RIGHT(C19,1)</f>
        <v/>
      </c>
      <c r="AJ19" s="61" t="str">
        <f aca="false">RIGHT(D19,1)</f>
        <v/>
      </c>
      <c r="AK19" s="61" t="str">
        <f aca="false">RIGHT(E19,1)</f>
        <v/>
      </c>
      <c r="AL19" s="61" t="str">
        <f aca="false">RIGHT(F19,1)</f>
        <v/>
      </c>
      <c r="AM19" s="61" t="str">
        <f aca="false">RIGHT(G19,1)</f>
        <v/>
      </c>
      <c r="AN19" s="61" t="str">
        <f aca="false">RIGHT(H19,1)</f>
        <v/>
      </c>
      <c r="AO19" s="61" t="str">
        <f aca="false">RIGHT(I19,1)</f>
        <v/>
      </c>
      <c r="AP19" s="61" t="str">
        <f aca="false">RIGHT(J19,1)</f>
        <v/>
      </c>
      <c r="AQ19" s="61" t="str">
        <f aca="false">RIGHT(K19,1)</f>
        <v/>
      </c>
      <c r="AR19" s="61" t="str">
        <f aca="false">RIGHT(L19,1)</f>
        <v/>
      </c>
      <c r="AS19" s="61" t="str">
        <f aca="false">RIGHT(M19,1)</f>
        <v/>
      </c>
      <c r="AT19" s="61" t="str">
        <f aca="false">RIGHT(N19,1)</f>
        <v/>
      </c>
      <c r="AU19" s="61" t="str">
        <f aca="false">RIGHT(O19,1)</f>
        <v/>
      </c>
      <c r="AV19" s="61" t="str">
        <f aca="false">RIGHT(P19,1)</f>
        <v/>
      </c>
      <c r="AW19" s="61" t="str">
        <f aca="false">RIGHT(Q19,1)</f>
        <v/>
      </c>
      <c r="AX19" s="61" t="str">
        <f aca="false">RIGHT(R19,1)</f>
        <v/>
      </c>
      <c r="AY19" s="61" t="str">
        <f aca="false">RIGHT(S19,1)</f>
        <v/>
      </c>
      <c r="AZ19" s="61" t="str">
        <f aca="false">RIGHT(T19,1)</f>
        <v/>
      </c>
      <c r="BA19" s="4"/>
      <c r="BB19" s="4"/>
      <c r="BC19" s="4"/>
      <c r="BD19" s="4"/>
      <c r="BE19" s="4"/>
      <c r="BF19" s="4"/>
      <c r="BG19" s="4"/>
      <c r="BH19" s="63"/>
      <c r="BI19" s="63"/>
      <c r="BJ19" s="63"/>
      <c r="BK19" s="63"/>
      <c r="BL19" s="63"/>
      <c r="BM19" s="63"/>
    </row>
    <row r="20" customFormat="false" ht="19.5" hidden="false" customHeight="true" outlineLevel="0" collapsed="false">
      <c r="A20" s="51" t="n">
        <v>44823</v>
      </c>
      <c r="B20" s="62" t="str">
        <f aca="false">TEXT(A20,"Ddd")</f>
        <v>pon</v>
      </c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69"/>
      <c r="V20" s="99"/>
      <c r="W20" s="59" t="n">
        <f aca="false">COUNTIF(AI20:AZ20,"☻")</f>
        <v>0</v>
      </c>
      <c r="X20" s="59" t="n">
        <f aca="false">COUNTIF(AI20:AZ20,"☺")</f>
        <v>0</v>
      </c>
      <c r="Y20" s="59" t="n">
        <f aca="false">COUNTIF(C20:U20,"51")+COUNTIF(C20:U20,"51$")+COUNTIF(C20:U20,"51☻")</f>
        <v>0</v>
      </c>
      <c r="Z20" s="59" t="n">
        <f aca="false">COUNTIF(C20:U20,"52")+COUNTIF(C20:U20,"52$")+COUNTIF(C20:U20,"52☻")</f>
        <v>0</v>
      </c>
      <c r="AA20" s="59" t="n">
        <f aca="false">COUNTIF(C20:U20,"51¶")</f>
        <v>0</v>
      </c>
      <c r="AB20" s="59" t="n">
        <f aca="false">COUNTIF(C20:U20,"52¶")</f>
        <v>0</v>
      </c>
      <c r="AC20" s="59" t="n">
        <f aca="false">COUNTIF(C20:U20,"U")+COUNTIF(C20:U20,"U☻")+COUNTIF(C20:U20,"U☺")</f>
        <v>0</v>
      </c>
      <c r="AD20" s="59" t="n">
        <f aca="false">COUNTIF(C20:U20,"KVIT")+COUNTIF(C20:U20,"KVIT☻")+COUNTIF(C20:U20,"kvit$")</f>
        <v>0</v>
      </c>
      <c r="AE20" s="60" t="n">
        <f aca="false">COUNTBLANK(C20:T20)-3</f>
        <v>15</v>
      </c>
      <c r="AF20" s="60" t="n">
        <f aca="false">COUNTIF(C20:U20,"x")</f>
        <v>0</v>
      </c>
      <c r="AG20" s="59" t="n">
        <f aca="false">COUNTIF(C20:U20,"51")+COUNTIF(C20:U20,"51☻")+COUNTIF(C20:U20,"2")+COUNTIF(C20:U20,"52")+COUNTIF(C20:U20,"52☻")+COUNTIF(C20:U20,"51$")+COUNTIF(C20:U20,"52$")</f>
        <v>0</v>
      </c>
      <c r="AH20" s="18" t="str">
        <f aca="false">Predloge!$B$20</f>
        <v>☺</v>
      </c>
      <c r="AI20" s="61" t="str">
        <f aca="false">RIGHT(C20,1)</f>
        <v/>
      </c>
      <c r="AJ20" s="61" t="str">
        <f aca="false">RIGHT(D20,1)</f>
        <v/>
      </c>
      <c r="AK20" s="61" t="str">
        <f aca="false">RIGHT(E20,1)</f>
        <v/>
      </c>
      <c r="AL20" s="61" t="str">
        <f aca="false">RIGHT(F20,1)</f>
        <v/>
      </c>
      <c r="AM20" s="61" t="str">
        <f aca="false">RIGHT(G20,1)</f>
        <v/>
      </c>
      <c r="AN20" s="61" t="str">
        <f aca="false">RIGHT(H20,1)</f>
        <v/>
      </c>
      <c r="AO20" s="61" t="str">
        <f aca="false">RIGHT(I20,1)</f>
        <v/>
      </c>
      <c r="AP20" s="61" t="str">
        <f aca="false">RIGHT(J20,1)</f>
        <v/>
      </c>
      <c r="AQ20" s="61" t="str">
        <f aca="false">RIGHT(K20,1)</f>
        <v/>
      </c>
      <c r="AR20" s="61" t="str">
        <f aca="false">RIGHT(L20,1)</f>
        <v/>
      </c>
      <c r="AS20" s="61" t="str">
        <f aca="false">RIGHT(M20,1)</f>
        <v/>
      </c>
      <c r="AT20" s="61" t="str">
        <f aca="false">RIGHT(N20,1)</f>
        <v/>
      </c>
      <c r="AU20" s="61" t="str">
        <f aca="false">RIGHT(O20,1)</f>
        <v/>
      </c>
      <c r="AV20" s="61" t="str">
        <f aca="false">RIGHT(P20,1)</f>
        <v/>
      </c>
      <c r="AW20" s="61" t="str">
        <f aca="false">RIGHT(Q20,1)</f>
        <v/>
      </c>
      <c r="AX20" s="61" t="str">
        <f aca="false">RIGHT(R20,1)</f>
        <v/>
      </c>
      <c r="AY20" s="61" t="str">
        <f aca="false">RIGHT(S20,1)</f>
        <v/>
      </c>
      <c r="AZ20" s="61" t="str">
        <f aca="false">RIGHT(T20,1)</f>
        <v/>
      </c>
      <c r="BA20" s="4"/>
      <c r="BB20" s="4"/>
      <c r="BC20" s="4"/>
      <c r="BD20" s="4"/>
      <c r="BE20" s="4"/>
      <c r="BF20" s="4"/>
      <c r="BG20" s="4"/>
      <c r="BH20" s="63"/>
      <c r="BI20" s="63"/>
      <c r="BJ20" s="63"/>
      <c r="BK20" s="63"/>
      <c r="BL20" s="63"/>
      <c r="BM20" s="63"/>
    </row>
    <row r="21" customFormat="false" ht="19.5" hidden="false" customHeight="true" outlineLevel="0" collapsed="false">
      <c r="A21" s="51" t="n">
        <v>44824</v>
      </c>
      <c r="B21" s="62" t="str">
        <f aca="false">TEXT(A21,"Ddd")</f>
        <v>uto</v>
      </c>
      <c r="C21" s="64"/>
      <c r="D21" s="65"/>
      <c r="E21" s="69"/>
      <c r="F21" s="64"/>
      <c r="G21" s="64"/>
      <c r="H21" s="66"/>
      <c r="I21" s="64"/>
      <c r="J21" s="64"/>
      <c r="K21" s="64"/>
      <c r="L21" s="72"/>
      <c r="M21" s="64"/>
      <c r="N21" s="66"/>
      <c r="O21" s="54"/>
      <c r="P21" s="66"/>
      <c r="Q21" s="64"/>
      <c r="R21" s="54"/>
      <c r="S21" s="64"/>
      <c r="T21" s="54"/>
      <c r="U21" s="73"/>
      <c r="V21" s="88"/>
      <c r="W21" s="59" t="n">
        <f aca="false">COUNTIF(AI21:AZ21,"☻")</f>
        <v>0</v>
      </c>
      <c r="X21" s="59" t="n">
        <f aca="false">COUNTIF(AI21:AZ21,"☺")</f>
        <v>0</v>
      </c>
      <c r="Y21" s="59" t="n">
        <f aca="false">COUNTIF(C21:U21,"51")+COUNTIF(C21:U21,"51$")+COUNTIF(C21:U21,"51☻")</f>
        <v>0</v>
      </c>
      <c r="Z21" s="59" t="n">
        <f aca="false">COUNTIF(C21:U21,"52")+COUNTIF(C21:U21,"52$")+COUNTIF(C21:U21,"52☻")</f>
        <v>0</v>
      </c>
      <c r="AA21" s="59" t="n">
        <f aca="false">COUNTIF(C21:U21,"51¶")</f>
        <v>0</v>
      </c>
      <c r="AB21" s="59" t="n">
        <f aca="false">COUNTIF(C21:U21,"52¶")</f>
        <v>0</v>
      </c>
      <c r="AC21" s="59" t="n">
        <f aca="false">COUNTIF(C21:U21,"U")+COUNTIF(C21:U21,"U☻")+COUNTIF(C21:U21,"U☺")</f>
        <v>0</v>
      </c>
      <c r="AD21" s="59" t="n">
        <f aca="false">COUNTIF(C21:U21,"KVIT")+COUNTIF(C21:U21,"KVIT☻")+COUNTIF(C21:U21,"kvit$")</f>
        <v>0</v>
      </c>
      <c r="AE21" s="60" t="n">
        <f aca="false">COUNTBLANK(C21:T21)-3</f>
        <v>15</v>
      </c>
      <c r="AF21" s="60" t="n">
        <f aca="false">COUNTIF(C21:U21,"x")</f>
        <v>0</v>
      </c>
      <c r="AG21" s="59" t="n">
        <f aca="false">COUNTIF(C21:U21,"51")+COUNTIF(C21:U21,"51☻")+COUNTIF(C21:U21,"2")+COUNTIF(C21:U21,"52")+COUNTIF(C21:U21,"52☻")+COUNTIF(C21:U21,"51$")+COUNTIF(C21:U21,"52$")</f>
        <v>0</v>
      </c>
      <c r="AH21" s="20" t="str">
        <f aca="false">Predloge!$B$21</f>
        <v>☺</v>
      </c>
      <c r="AI21" s="61" t="str">
        <f aca="false">RIGHT(C21,1)</f>
        <v/>
      </c>
      <c r="AJ21" s="61" t="str">
        <f aca="false">RIGHT(D21,1)</f>
        <v/>
      </c>
      <c r="AK21" s="61" t="str">
        <f aca="false">RIGHT(E21,1)</f>
        <v/>
      </c>
      <c r="AL21" s="61" t="str">
        <f aca="false">RIGHT(F21,1)</f>
        <v/>
      </c>
      <c r="AM21" s="61" t="str">
        <f aca="false">RIGHT(G21,1)</f>
        <v/>
      </c>
      <c r="AN21" s="61" t="str">
        <f aca="false">RIGHT(H21,1)</f>
        <v/>
      </c>
      <c r="AO21" s="61" t="str">
        <f aca="false">RIGHT(I21,1)</f>
        <v/>
      </c>
      <c r="AP21" s="61" t="str">
        <f aca="false">RIGHT(J21,1)</f>
        <v/>
      </c>
      <c r="AQ21" s="61" t="str">
        <f aca="false">RIGHT(K21,1)</f>
        <v/>
      </c>
      <c r="AR21" s="61" t="str">
        <f aca="false">RIGHT(L21,1)</f>
        <v/>
      </c>
      <c r="AS21" s="61" t="str">
        <f aca="false">RIGHT(M21,1)</f>
        <v/>
      </c>
      <c r="AT21" s="61" t="str">
        <f aca="false">RIGHT(N21,1)</f>
        <v/>
      </c>
      <c r="AU21" s="61" t="str">
        <f aca="false">RIGHT(O21,1)</f>
        <v/>
      </c>
      <c r="AV21" s="61" t="str">
        <f aca="false">RIGHT(P21,1)</f>
        <v/>
      </c>
      <c r="AW21" s="61" t="str">
        <f aca="false">RIGHT(Q21,1)</f>
        <v/>
      </c>
      <c r="AX21" s="61" t="str">
        <f aca="false">RIGHT(R21,1)</f>
        <v/>
      </c>
      <c r="AY21" s="61" t="str">
        <f aca="false">RIGHT(S21,1)</f>
        <v/>
      </c>
      <c r="AZ21" s="61" t="str">
        <f aca="false">RIGHT(T21,1)</f>
        <v/>
      </c>
      <c r="BA21" s="4"/>
      <c r="BB21" s="4"/>
      <c r="BC21" s="4"/>
      <c r="BD21" s="4"/>
      <c r="BE21" s="4"/>
      <c r="BF21" s="4"/>
      <c r="BG21" s="4"/>
      <c r="BH21" s="63"/>
      <c r="BI21" s="63"/>
      <c r="BJ21" s="63"/>
      <c r="BK21" s="63"/>
      <c r="BL21" s="63"/>
      <c r="BM21" s="63"/>
    </row>
    <row r="22" customFormat="false" ht="19.5" hidden="false" customHeight="true" outlineLevel="0" collapsed="false">
      <c r="A22" s="51" t="n">
        <v>44825</v>
      </c>
      <c r="B22" s="62" t="str">
        <f aca="false">TEXT(A22,"Ddd")</f>
        <v>sri</v>
      </c>
      <c r="C22" s="66"/>
      <c r="D22" s="66"/>
      <c r="E22" s="66"/>
      <c r="F22" s="64"/>
      <c r="G22" s="64"/>
      <c r="H22" s="64"/>
      <c r="I22" s="64"/>
      <c r="J22" s="64"/>
      <c r="K22" s="64"/>
      <c r="L22" s="66"/>
      <c r="M22" s="64"/>
      <c r="N22" s="64"/>
      <c r="O22" s="54"/>
      <c r="P22" s="64"/>
      <c r="Q22" s="72"/>
      <c r="R22" s="54"/>
      <c r="S22" s="64"/>
      <c r="T22" s="54"/>
      <c r="U22" s="73"/>
      <c r="V22" s="88"/>
      <c r="W22" s="59" t="n">
        <f aca="false">COUNTIF(AI22:AZ22,"☻")</f>
        <v>0</v>
      </c>
      <c r="X22" s="59" t="n">
        <f aca="false">COUNTIF(AI22:AZ22,"☺")</f>
        <v>0</v>
      </c>
      <c r="Y22" s="59" t="n">
        <f aca="false">COUNTIF(C22:U22,"51")+COUNTIF(C22:U22,"51$")+COUNTIF(C22:U22,"51☻")</f>
        <v>0</v>
      </c>
      <c r="Z22" s="59" t="n">
        <f aca="false">COUNTIF(C22:U22,"52")+COUNTIF(C22:U22,"52$")+COUNTIF(C22:U22,"52☻")</f>
        <v>0</v>
      </c>
      <c r="AA22" s="59" t="n">
        <f aca="false">COUNTIF(C22:U22,"51¶")</f>
        <v>0</v>
      </c>
      <c r="AB22" s="59" t="n">
        <f aca="false">COUNTIF(C22:U22,"52¶")</f>
        <v>0</v>
      </c>
      <c r="AC22" s="59" t="n">
        <f aca="false">COUNTIF(C22:U22,"U")+COUNTIF(C22:U22,"U☻")+COUNTIF(C22:U22,"U☺")</f>
        <v>0</v>
      </c>
      <c r="AD22" s="59" t="n">
        <f aca="false">COUNTIF(C22:U22,"KVIT")+COUNTIF(C22:U22,"KVIT☻")+COUNTIF(C22:U22,"kvit$")</f>
        <v>0</v>
      </c>
      <c r="AE22" s="60" t="n">
        <f aca="false">COUNTBLANK(C22:T22)-3</f>
        <v>15</v>
      </c>
      <c r="AF22" s="60" t="n">
        <f aca="false">COUNTIF(C22:U22,"x")</f>
        <v>0</v>
      </c>
      <c r="AG22" s="59" t="n">
        <f aca="false">COUNTIF(C22:U22,"51")+COUNTIF(C22:U22,"51☻")+COUNTIF(C22:U22,"2")+COUNTIF(C22:U22,"52")+COUNTIF(C22:U22,"52☻")+COUNTIF(C22:U22,"51$")+COUNTIF(C22:U22,"52$")</f>
        <v>0</v>
      </c>
      <c r="AH22" s="22" t="str">
        <f aca="false">Predloge!$B$22</f>
        <v>U☺</v>
      </c>
      <c r="AI22" s="61" t="str">
        <f aca="false">RIGHT(C22,1)</f>
        <v/>
      </c>
      <c r="AJ22" s="61" t="str">
        <f aca="false">RIGHT(D22,1)</f>
        <v/>
      </c>
      <c r="AK22" s="61" t="str">
        <f aca="false">RIGHT(E22,1)</f>
        <v/>
      </c>
      <c r="AL22" s="61" t="str">
        <f aca="false">RIGHT(F22,1)</f>
        <v/>
      </c>
      <c r="AM22" s="61" t="str">
        <f aca="false">RIGHT(G22,1)</f>
        <v/>
      </c>
      <c r="AN22" s="61" t="str">
        <f aca="false">RIGHT(H22,1)</f>
        <v/>
      </c>
      <c r="AO22" s="61" t="str">
        <f aca="false">RIGHT(I22,1)</f>
        <v/>
      </c>
      <c r="AP22" s="61" t="str">
        <f aca="false">RIGHT(J22,1)</f>
        <v/>
      </c>
      <c r="AQ22" s="61" t="str">
        <f aca="false">RIGHT(K22,1)</f>
        <v/>
      </c>
      <c r="AR22" s="61" t="str">
        <f aca="false">RIGHT(L22,1)</f>
        <v/>
      </c>
      <c r="AS22" s="61" t="str">
        <f aca="false">RIGHT(M22,1)</f>
        <v/>
      </c>
      <c r="AT22" s="61" t="str">
        <f aca="false">RIGHT(N22,1)</f>
        <v/>
      </c>
      <c r="AU22" s="61" t="str">
        <f aca="false">RIGHT(O22,1)</f>
        <v/>
      </c>
      <c r="AV22" s="61" t="str">
        <f aca="false">RIGHT(P22,1)</f>
        <v/>
      </c>
      <c r="AW22" s="61" t="str">
        <f aca="false">RIGHT(Q22,1)</f>
        <v/>
      </c>
      <c r="AX22" s="61" t="str">
        <f aca="false">RIGHT(R22,1)</f>
        <v/>
      </c>
      <c r="AY22" s="61" t="str">
        <f aca="false">RIGHT(S22,1)</f>
        <v/>
      </c>
      <c r="AZ22" s="61" t="str">
        <f aca="false">RIGHT(T22,1)</f>
        <v/>
      </c>
      <c r="BA22" s="4"/>
      <c r="BB22" s="4"/>
      <c r="BC22" s="4"/>
      <c r="BD22" s="4"/>
      <c r="BE22" s="4"/>
      <c r="BF22" s="4"/>
      <c r="BG22" s="4"/>
      <c r="BH22" s="63"/>
      <c r="BI22" s="63"/>
      <c r="BJ22" s="63"/>
      <c r="BK22" s="63"/>
      <c r="BL22" s="63"/>
      <c r="BM22" s="63"/>
    </row>
    <row r="23" customFormat="false" ht="19.5" hidden="false" customHeight="true" outlineLevel="0" collapsed="false">
      <c r="A23" s="51" t="n">
        <v>44826</v>
      </c>
      <c r="B23" s="62" t="str">
        <f aca="false">TEXT(A23,"Ddd")</f>
        <v>čet</v>
      </c>
      <c r="C23" s="64"/>
      <c r="D23" s="64"/>
      <c r="E23" s="66"/>
      <c r="F23" s="64"/>
      <c r="G23" s="64"/>
      <c r="H23" s="72"/>
      <c r="I23" s="64"/>
      <c r="J23" s="64"/>
      <c r="K23" s="64"/>
      <c r="L23" s="66"/>
      <c r="M23" s="64"/>
      <c r="N23" s="65"/>
      <c r="O23" s="54"/>
      <c r="P23" s="64"/>
      <c r="Q23" s="66"/>
      <c r="R23" s="54"/>
      <c r="S23" s="66"/>
      <c r="T23" s="54"/>
      <c r="U23" s="54"/>
      <c r="V23" s="88"/>
      <c r="W23" s="59" t="n">
        <f aca="false">COUNTIF(AI23:AZ23,"☻")</f>
        <v>0</v>
      </c>
      <c r="X23" s="59" t="n">
        <f aca="false">COUNTIF(AI23:AZ23,"☺")</f>
        <v>0</v>
      </c>
      <c r="Y23" s="59" t="n">
        <f aca="false">COUNTIF(C23:U23,"51")+COUNTIF(C23:U23,"51$")+COUNTIF(C23:U23,"51☻")</f>
        <v>0</v>
      </c>
      <c r="Z23" s="59" t="n">
        <f aca="false">COUNTIF(C23:U23,"52")+COUNTIF(C23:U23,"52$")+COUNTIF(C23:U23,"52☻")</f>
        <v>0</v>
      </c>
      <c r="AA23" s="59" t="n">
        <f aca="false">COUNTIF(C23:U23,"51¶")</f>
        <v>0</v>
      </c>
      <c r="AB23" s="59" t="n">
        <f aca="false">COUNTIF(C23:U23,"52¶")</f>
        <v>0</v>
      </c>
      <c r="AC23" s="59" t="n">
        <f aca="false">COUNTIF(C23:U23,"U")+COUNTIF(C23:U23,"U☻")+COUNTIF(C23:U23,"U☺")</f>
        <v>0</v>
      </c>
      <c r="AD23" s="59" t="n">
        <f aca="false">COUNTIF(C23:U23,"KVIT")+COUNTIF(C23:U23,"KVIT☻")+COUNTIF(C23:U23,"kvit$")</f>
        <v>0</v>
      </c>
      <c r="AE23" s="60" t="n">
        <f aca="false">COUNTBLANK(C23:T23)-3</f>
        <v>15</v>
      </c>
      <c r="AF23" s="60" t="n">
        <f aca="false">COUNTIF(C23:U23,"x")</f>
        <v>0</v>
      </c>
      <c r="AG23" s="59" t="n">
        <f aca="false">COUNTIF(C23:U23,"51")+COUNTIF(C23:U23,"51☻")+COUNTIF(C23:U23,"2")+COUNTIF(C23:U23,"52")+COUNTIF(C23:U23,"52☻")+COUNTIF(C23:U23,"51$")+COUNTIF(C23:U23,"52$")</f>
        <v>0</v>
      </c>
      <c r="AH23" s="22" t="str">
        <f aca="false">Predloge!$B$23</f>
        <v>51☺</v>
      </c>
      <c r="AI23" s="61" t="str">
        <f aca="false">RIGHT(C23,1)</f>
        <v/>
      </c>
      <c r="AJ23" s="61" t="str">
        <f aca="false">RIGHT(D23,1)</f>
        <v/>
      </c>
      <c r="AK23" s="61" t="str">
        <f aca="false">RIGHT(E23,1)</f>
        <v/>
      </c>
      <c r="AL23" s="61" t="str">
        <f aca="false">RIGHT(F23,1)</f>
        <v/>
      </c>
      <c r="AM23" s="61" t="str">
        <f aca="false">RIGHT(G23,1)</f>
        <v/>
      </c>
      <c r="AN23" s="61" t="str">
        <f aca="false">RIGHT(H23,1)</f>
        <v/>
      </c>
      <c r="AO23" s="61" t="str">
        <f aca="false">RIGHT(I23,1)</f>
        <v/>
      </c>
      <c r="AP23" s="61" t="str">
        <f aca="false">RIGHT(J23,1)</f>
        <v/>
      </c>
      <c r="AQ23" s="61" t="str">
        <f aca="false">RIGHT(K23,1)</f>
        <v/>
      </c>
      <c r="AR23" s="61" t="str">
        <f aca="false">RIGHT(L23,1)</f>
        <v/>
      </c>
      <c r="AS23" s="61" t="str">
        <f aca="false">RIGHT(M23,1)</f>
        <v/>
      </c>
      <c r="AT23" s="61" t="str">
        <f aca="false">RIGHT(N23,1)</f>
        <v/>
      </c>
      <c r="AU23" s="61" t="str">
        <f aca="false">RIGHT(O23,1)</f>
        <v/>
      </c>
      <c r="AV23" s="61" t="str">
        <f aca="false">RIGHT(P23,1)</f>
        <v/>
      </c>
      <c r="AW23" s="61" t="str">
        <f aca="false">RIGHT(Q23,1)</f>
        <v/>
      </c>
      <c r="AX23" s="61" t="str">
        <f aca="false">RIGHT(R23,1)</f>
        <v/>
      </c>
      <c r="AY23" s="61" t="str">
        <f aca="false">RIGHT(S23,1)</f>
        <v/>
      </c>
      <c r="AZ23" s="61" t="str">
        <f aca="false">RIGHT(T23,1)</f>
        <v/>
      </c>
      <c r="BA23" s="4"/>
      <c r="BB23" s="4"/>
      <c r="BC23" s="4"/>
      <c r="BD23" s="4"/>
      <c r="BE23" s="4"/>
      <c r="BF23" s="4"/>
      <c r="BG23" s="4"/>
      <c r="BH23" s="63"/>
      <c r="BI23" s="63"/>
      <c r="BJ23" s="63"/>
      <c r="BK23" s="63"/>
      <c r="BL23" s="63"/>
      <c r="BM23" s="63"/>
    </row>
    <row r="24" customFormat="false" ht="19.5" hidden="false" customHeight="true" outlineLevel="0" collapsed="false">
      <c r="A24" s="51" t="n">
        <v>44827</v>
      </c>
      <c r="B24" s="62" t="str">
        <f aca="false">TEXT(A24,"Ddd")</f>
        <v>pet</v>
      </c>
      <c r="C24" s="64"/>
      <c r="D24" s="64"/>
      <c r="E24" s="69"/>
      <c r="F24" s="64"/>
      <c r="G24" s="64"/>
      <c r="H24" s="66"/>
      <c r="I24" s="66"/>
      <c r="J24" s="64"/>
      <c r="K24" s="64"/>
      <c r="L24" s="64"/>
      <c r="M24" s="64"/>
      <c r="N24" s="66"/>
      <c r="O24" s="54"/>
      <c r="P24" s="64"/>
      <c r="Q24" s="72"/>
      <c r="R24" s="54"/>
      <c r="S24" s="64"/>
      <c r="T24" s="54"/>
      <c r="U24" s="67"/>
      <c r="V24" s="88"/>
      <c r="W24" s="59" t="n">
        <f aca="false">COUNTIF(AI24:AZ24,"☻")</f>
        <v>0</v>
      </c>
      <c r="X24" s="59" t="n">
        <f aca="false">COUNTIF(AI24:AZ24,"☺")</f>
        <v>0</v>
      </c>
      <c r="Y24" s="59" t="n">
        <f aca="false">COUNTIF(C24:U24,"51")+COUNTIF(C24:U24,"51$")+COUNTIF(C24:U24,"51☻")</f>
        <v>0</v>
      </c>
      <c r="Z24" s="59" t="n">
        <f aca="false">COUNTIF(C24:U24,"52")+COUNTIF(C24:U24,"52$")+COUNTIF(C24:U24,"52☻")</f>
        <v>0</v>
      </c>
      <c r="AA24" s="59" t="n">
        <f aca="false">COUNTIF(C24:U24,"51¶")</f>
        <v>0</v>
      </c>
      <c r="AB24" s="59" t="n">
        <f aca="false">COUNTIF(C24:U24,"52¶")</f>
        <v>0</v>
      </c>
      <c r="AC24" s="59" t="n">
        <f aca="false">COUNTIF(C24:U24,"U")+COUNTIF(C24:U24,"U☻")+COUNTIF(C24:U24,"U☺")</f>
        <v>0</v>
      </c>
      <c r="AD24" s="59" t="n">
        <f aca="false">COUNTIF(C24:U24,"KVIT")+COUNTIF(C24:U24,"KVIT☻")+COUNTIF(C24:U24,"kvit$")</f>
        <v>0</v>
      </c>
      <c r="AE24" s="60" t="n">
        <f aca="false">COUNTBLANK(C24:T24)-3</f>
        <v>15</v>
      </c>
      <c r="AF24" s="60" t="n">
        <f aca="false">COUNTIF(C24:U24,"x")</f>
        <v>0</v>
      </c>
      <c r="AG24" s="59" t="n">
        <f aca="false">COUNTIF(C24:U24,"51")+COUNTIF(C24:U24,"51☻")+COUNTIF(C24:U24,"2")+COUNTIF(C24:U24,"52")+COUNTIF(C24:U24,"52☻")+COUNTIF(C24:U24,"51$")+COUNTIF(C24:U24,"52$")</f>
        <v>0</v>
      </c>
      <c r="AH24" s="22" t="str">
        <f aca="false">Predloge!$B$24</f>
        <v>52☺</v>
      </c>
      <c r="AI24" s="61" t="str">
        <f aca="false">RIGHT(C30,1)</f>
        <v/>
      </c>
      <c r="AJ24" s="61" t="str">
        <f aca="false">RIGHT(D24,1)</f>
        <v/>
      </c>
      <c r="AK24" s="61" t="str">
        <f aca="false">RIGHT(E24,1)</f>
        <v/>
      </c>
      <c r="AL24" s="61" t="str">
        <f aca="false">RIGHT(F24,1)</f>
        <v/>
      </c>
      <c r="AM24" s="61" t="str">
        <f aca="false">RIGHT(G24,1)</f>
        <v/>
      </c>
      <c r="AN24" s="61" t="str">
        <f aca="false">RIGHT(H24,1)</f>
        <v/>
      </c>
      <c r="AO24" s="61" t="str">
        <f aca="false">RIGHT(I24,1)</f>
        <v/>
      </c>
      <c r="AP24" s="61" t="str">
        <f aca="false">RIGHT(J24,1)</f>
        <v/>
      </c>
      <c r="AQ24" s="61" t="str">
        <f aca="false">RIGHT(K24,1)</f>
        <v/>
      </c>
      <c r="AR24" s="61" t="str">
        <f aca="false">RIGHT(L24,1)</f>
        <v/>
      </c>
      <c r="AS24" s="61" t="str">
        <f aca="false">RIGHT(M24,1)</f>
        <v/>
      </c>
      <c r="AT24" s="61" t="str">
        <f aca="false">RIGHT(N24,1)</f>
        <v/>
      </c>
      <c r="AU24" s="61" t="str">
        <f aca="false">RIGHT(O24,1)</f>
        <v/>
      </c>
      <c r="AV24" s="61" t="str">
        <f aca="false">RIGHT(P24,1)</f>
        <v/>
      </c>
      <c r="AW24" s="61" t="str">
        <f aca="false">RIGHT(Q24,1)</f>
        <v/>
      </c>
      <c r="AX24" s="61" t="str">
        <f aca="false">RIGHT(R24,1)</f>
        <v/>
      </c>
      <c r="AY24" s="61" t="str">
        <f aca="false">RIGHT(S24,1)</f>
        <v/>
      </c>
      <c r="AZ24" s="61" t="str">
        <f aca="false">RIGHT(T24,1)</f>
        <v/>
      </c>
      <c r="BA24" s="4"/>
      <c r="BB24" s="4"/>
      <c r="BC24" s="4"/>
      <c r="BD24" s="4"/>
      <c r="BE24" s="4"/>
      <c r="BF24" s="4"/>
      <c r="BG24" s="4"/>
      <c r="BH24" s="63"/>
      <c r="BI24" s="63"/>
      <c r="BJ24" s="63"/>
      <c r="BK24" s="63"/>
      <c r="BL24" s="63"/>
      <c r="BM24" s="63"/>
    </row>
    <row r="25" customFormat="false" ht="19.5" hidden="false" customHeight="true" outlineLevel="0" collapsed="false">
      <c r="A25" s="51" t="n">
        <v>44828</v>
      </c>
      <c r="B25" s="62" t="str">
        <f aca="false">TEXT(A25,"Ddd")</f>
        <v>sub</v>
      </c>
      <c r="C25" s="64"/>
      <c r="D25" s="64"/>
      <c r="E25" s="66"/>
      <c r="F25" s="64"/>
      <c r="G25" s="64"/>
      <c r="H25" s="66"/>
      <c r="I25" s="72"/>
      <c r="J25" s="64"/>
      <c r="K25" s="64"/>
      <c r="L25" s="64"/>
      <c r="M25" s="64"/>
      <c r="N25" s="64"/>
      <c r="O25" s="54"/>
      <c r="P25" s="64"/>
      <c r="Q25" s="66"/>
      <c r="R25" s="54"/>
      <c r="S25" s="64"/>
      <c r="T25" s="54"/>
      <c r="U25" s="73"/>
      <c r="V25" s="88"/>
      <c r="W25" s="59" t="n">
        <f aca="false">COUNTIF(AI25:AZ25,"☻")</f>
        <v>0</v>
      </c>
      <c r="X25" s="59" t="n">
        <f aca="false">COUNTIF(AI25:AZ25,"☺")</f>
        <v>0</v>
      </c>
      <c r="Y25" s="59" t="n">
        <f aca="false">COUNTIF(C25:U25,"51")+COUNTIF(C25:U25,"51$")+COUNTIF(C25:U25,"51☻")</f>
        <v>0</v>
      </c>
      <c r="Z25" s="59" t="n">
        <f aca="false">COUNTIF(C25:U25,"52")+COUNTIF(C25:U25,"52$")+COUNTIF(C25:U25,"52☻")</f>
        <v>0</v>
      </c>
      <c r="AA25" s="59" t="n">
        <f aca="false">COUNTIF(C25:U25,"51¶")</f>
        <v>0</v>
      </c>
      <c r="AB25" s="59" t="n">
        <f aca="false">COUNTIF(C25:U25,"52¶")</f>
        <v>0</v>
      </c>
      <c r="AC25" s="59" t="n">
        <f aca="false">COUNTIF(C25:U25,"U")+COUNTIF(C25:U25,"U☻")+COUNTIF(C25:U25,"U☺")</f>
        <v>0</v>
      </c>
      <c r="AD25" s="59" t="n">
        <f aca="false">COUNTIF(C25:U25,"KVIT")+COUNTIF(C25:U25,"KVIT☻")+COUNTIF(C25:U25,"kvit$")</f>
        <v>0</v>
      </c>
      <c r="AE25" s="60" t="n">
        <f aca="false">COUNTBLANK(C25:T25)-3</f>
        <v>15</v>
      </c>
      <c r="AF25" s="60" t="n">
        <f aca="false">COUNTIF(C25:U25,"x")</f>
        <v>0</v>
      </c>
      <c r="AG25" s="59" t="n">
        <f aca="false">COUNTIF(C25:U25,"51")+COUNTIF(C25:U25,"51☻")+COUNTIF(C25:U25,"2")+COUNTIF(C25:U25,"52")+COUNTIF(C25:U25,"52☻")+COUNTIF(C25:U25,"51$")+COUNTIF(C25:U25,"52$")</f>
        <v>0</v>
      </c>
      <c r="AH25" s="10" t="str">
        <f aca="false">Predloge!$B$25</f>
        <v>51¶</v>
      </c>
      <c r="AI25" s="61" t="str">
        <f aca="false">RIGHT(C25,1)</f>
        <v/>
      </c>
      <c r="AJ25" s="61" t="str">
        <f aca="false">RIGHT(D25,1)</f>
        <v/>
      </c>
      <c r="AK25" s="61" t="str">
        <f aca="false">RIGHT(E25,1)</f>
        <v/>
      </c>
      <c r="AL25" s="61" t="str">
        <f aca="false">RIGHT(F25,1)</f>
        <v/>
      </c>
      <c r="AM25" s="61" t="str">
        <f aca="false">RIGHT(G25,1)</f>
        <v/>
      </c>
      <c r="AN25" s="61" t="str">
        <f aca="false">RIGHT(H25,1)</f>
        <v/>
      </c>
      <c r="AO25" s="61" t="str">
        <f aca="false">RIGHT(I25,1)</f>
        <v/>
      </c>
      <c r="AP25" s="61" t="str">
        <f aca="false">RIGHT(J25,1)</f>
        <v/>
      </c>
      <c r="AQ25" s="61" t="str">
        <f aca="false">RIGHT(K25,1)</f>
        <v/>
      </c>
      <c r="AR25" s="61" t="str">
        <f aca="false">RIGHT(L25,1)</f>
        <v/>
      </c>
      <c r="AS25" s="61" t="str">
        <f aca="false">RIGHT(M25,1)</f>
        <v/>
      </c>
      <c r="AT25" s="61" t="str">
        <f aca="false">RIGHT(N25,1)</f>
        <v/>
      </c>
      <c r="AU25" s="61" t="str">
        <f aca="false">RIGHT(O25,1)</f>
        <v/>
      </c>
      <c r="AV25" s="61" t="str">
        <f aca="false">RIGHT(P25,1)</f>
        <v/>
      </c>
      <c r="AW25" s="61" t="str">
        <f aca="false">RIGHT(Q25,1)</f>
        <v/>
      </c>
      <c r="AX25" s="61" t="str">
        <f aca="false">RIGHT(R25,1)</f>
        <v/>
      </c>
      <c r="AY25" s="61" t="str">
        <f aca="false">RIGHT(S25,1)</f>
        <v/>
      </c>
      <c r="AZ25" s="61" t="str">
        <f aca="false">RIGHT(T25,1)</f>
        <v/>
      </c>
      <c r="BA25" s="4"/>
      <c r="BB25" s="4"/>
      <c r="BC25" s="4"/>
      <c r="BD25" s="4"/>
      <c r="BE25" s="4"/>
      <c r="BF25" s="4"/>
      <c r="BG25" s="4"/>
      <c r="BH25" s="63"/>
      <c r="BI25" s="63"/>
      <c r="BJ25" s="63"/>
      <c r="BK25" s="63"/>
      <c r="BL25" s="63"/>
      <c r="BM25" s="63"/>
    </row>
    <row r="26" customFormat="false" ht="19.5" hidden="false" customHeight="true" outlineLevel="0" collapsed="false">
      <c r="A26" s="51" t="n">
        <v>44829</v>
      </c>
      <c r="B26" s="62" t="str">
        <f aca="false">TEXT(A26,"Ddd")</f>
        <v>ned</v>
      </c>
      <c r="C26" s="54"/>
      <c r="D26" s="54"/>
      <c r="E26" s="54"/>
      <c r="F26" s="54"/>
      <c r="G26" s="54"/>
      <c r="H26" s="54"/>
      <c r="I26" s="54"/>
      <c r="J26" s="54"/>
      <c r="K26" s="54"/>
      <c r="L26" s="55"/>
      <c r="M26" s="54"/>
      <c r="N26" s="54"/>
      <c r="O26" s="54"/>
      <c r="P26" s="54"/>
      <c r="Q26" s="54"/>
      <c r="R26" s="54"/>
      <c r="S26" s="56"/>
      <c r="T26" s="54"/>
      <c r="U26" s="67"/>
      <c r="V26" s="69"/>
      <c r="W26" s="59" t="n">
        <f aca="false">COUNTIF(AI26:AZ26,"☻")</f>
        <v>0</v>
      </c>
      <c r="X26" s="59" t="n">
        <f aca="false">COUNTIF(AI26:AZ26,"☺")</f>
        <v>0</v>
      </c>
      <c r="Y26" s="59" t="n">
        <f aca="false">COUNTIF(C26:U26,"51")+COUNTIF(C26:U26,"51$")+COUNTIF(C26:U26,"51☻")</f>
        <v>0</v>
      </c>
      <c r="Z26" s="59" t="n">
        <f aca="false">COUNTIF(C26:U26,"52")+COUNTIF(C26:U26,"52$")+COUNTIF(C26:U26,"52☻")</f>
        <v>0</v>
      </c>
      <c r="AA26" s="59" t="n">
        <f aca="false">COUNTIF(C26:U26,"51¶")</f>
        <v>0</v>
      </c>
      <c r="AB26" s="59" t="n">
        <f aca="false">COUNTIF(C26:U26,"52¶")</f>
        <v>0</v>
      </c>
      <c r="AC26" s="59" t="n">
        <f aca="false">COUNTIF(C26:U26,"U")+COUNTIF(C26:U26,"U☻")+COUNTIF(C26:U26,"U☺")</f>
        <v>0</v>
      </c>
      <c r="AD26" s="59" t="n">
        <f aca="false">COUNTIF(C26:U26,"KVIT")+COUNTIF(C26:U26,"KVIT☻")+COUNTIF(C26:U26,"kvit$")</f>
        <v>0</v>
      </c>
      <c r="AE26" s="60" t="n">
        <f aca="false">COUNTBLANK(C26:T26)-3</f>
        <v>15</v>
      </c>
      <c r="AF26" s="60" t="n">
        <f aca="false">COUNTIF(C26:U26,"x")</f>
        <v>0</v>
      </c>
      <c r="AG26" s="59" t="n">
        <f aca="false">COUNTIF(C26:U26,"51")+COUNTIF(C26:U26,"51☻")+COUNTIF(C26:U26,"2")+COUNTIF(C26:U26,"52")+COUNTIF(C26:U26,"52☻")+COUNTIF(C26:U26,"51$")+COUNTIF(C26:U26,"52$")</f>
        <v>0</v>
      </c>
      <c r="AH26" s="10" t="str">
        <f aca="false">Predloge!$B$26</f>
        <v>52¶</v>
      </c>
      <c r="AI26" s="61" t="str">
        <f aca="false">RIGHT(C26,1)</f>
        <v/>
      </c>
      <c r="AJ26" s="61" t="str">
        <f aca="false">RIGHT(D26,1)</f>
        <v/>
      </c>
      <c r="AK26" s="61" t="str">
        <f aca="false">RIGHT(E26,1)</f>
        <v/>
      </c>
      <c r="AL26" s="61" t="str">
        <f aca="false">RIGHT(F26,1)</f>
        <v/>
      </c>
      <c r="AM26" s="61" t="str">
        <f aca="false">RIGHT(G26,1)</f>
        <v/>
      </c>
      <c r="AN26" s="61" t="str">
        <f aca="false">RIGHT(H26,1)</f>
        <v/>
      </c>
      <c r="AO26" s="61" t="str">
        <f aca="false">RIGHT(I26,1)</f>
        <v/>
      </c>
      <c r="AP26" s="61" t="str">
        <f aca="false">RIGHT(J26,1)</f>
        <v/>
      </c>
      <c r="AQ26" s="61" t="str">
        <f aca="false">RIGHT(K26,1)</f>
        <v/>
      </c>
      <c r="AR26" s="61" t="str">
        <f aca="false">RIGHT(L26,1)</f>
        <v/>
      </c>
      <c r="AS26" s="61" t="str">
        <f aca="false">RIGHT(M26,1)</f>
        <v/>
      </c>
      <c r="AT26" s="61" t="str">
        <f aca="false">RIGHT(N26,1)</f>
        <v/>
      </c>
      <c r="AU26" s="61" t="str">
        <f aca="false">RIGHT(O26,1)</f>
        <v/>
      </c>
      <c r="AV26" s="61" t="str">
        <f aca="false">RIGHT(P26,1)</f>
        <v/>
      </c>
      <c r="AW26" s="61" t="str">
        <f aca="false">RIGHT(Q26,1)</f>
        <v/>
      </c>
      <c r="AX26" s="61" t="str">
        <f aca="false">RIGHT(R26,1)</f>
        <v/>
      </c>
      <c r="AY26" s="61" t="str">
        <f aca="false">RIGHT(S26,1)</f>
        <v/>
      </c>
      <c r="AZ26" s="61" t="str">
        <f aca="false">RIGHT(T26,1)</f>
        <v/>
      </c>
      <c r="BA26" s="4"/>
      <c r="BB26" s="4"/>
      <c r="BC26" s="4"/>
      <c r="BD26" s="4"/>
      <c r="BE26" s="4"/>
      <c r="BF26" s="4"/>
      <c r="BG26" s="4"/>
      <c r="BH26" s="63"/>
      <c r="BI26" s="63"/>
      <c r="BJ26" s="63"/>
      <c r="BK26" s="63"/>
      <c r="BL26" s="63"/>
      <c r="BM26" s="63"/>
    </row>
    <row r="27" customFormat="false" ht="19.5" hidden="false" customHeight="true" outlineLevel="0" collapsed="false">
      <c r="A27" s="51" t="n">
        <v>44830</v>
      </c>
      <c r="B27" s="62" t="str">
        <f aca="false">TEXT(A27,"Ddd")</f>
        <v>pon</v>
      </c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91"/>
      <c r="W27" s="59" t="n">
        <f aca="false">COUNTIF(AI27:AZ27,"☻")</f>
        <v>0</v>
      </c>
      <c r="X27" s="59" t="n">
        <f aca="false">COUNTIF(AI27:AZ27,"☺")</f>
        <v>0</v>
      </c>
      <c r="Y27" s="59" t="n">
        <f aca="false">COUNTIF(C27:U27,"51")+COUNTIF(C27:U27,"51$")+COUNTIF(C27:U27,"51☻")</f>
        <v>0</v>
      </c>
      <c r="Z27" s="59" t="n">
        <f aca="false">COUNTIF(C27:U27,"52")+COUNTIF(C27:U27,"52$")+COUNTIF(C27:U27,"52☻")</f>
        <v>0</v>
      </c>
      <c r="AA27" s="59" t="n">
        <f aca="false">COUNTIF(C27:U27,"51¶")</f>
        <v>0</v>
      </c>
      <c r="AB27" s="59" t="n">
        <f aca="false">COUNTIF(C27:U27,"52¶")</f>
        <v>0</v>
      </c>
      <c r="AC27" s="59" t="n">
        <f aca="false">COUNTIF(C27:U27,"U")+COUNTIF(C27:U27,"U☻")+COUNTIF(C27:U27,"U☺")</f>
        <v>0</v>
      </c>
      <c r="AD27" s="59" t="n">
        <f aca="false">COUNTIF(C27:U27,"KVIT")+COUNTIF(C27:U27,"KVIT☻")+COUNTIF(C27:U27,"kvit$")</f>
        <v>0</v>
      </c>
      <c r="AE27" s="60" t="n">
        <f aca="false">COUNTBLANK(C27:T27)-3</f>
        <v>15</v>
      </c>
      <c r="AF27" s="60" t="n">
        <f aca="false">COUNTIF(C27:U27,"x")</f>
        <v>0</v>
      </c>
      <c r="AG27" s="59" t="n">
        <f aca="false">COUNTIF(C27:U27,"51")+COUNTIF(C27:U27,"51☻")+COUNTIF(C27:U27,"2")+COUNTIF(C27:U27,"52")+COUNTIF(C27:U27,"52☻")+COUNTIF(C27:U27,"51$")+COUNTIF(C27:U27,"52$")</f>
        <v>0</v>
      </c>
      <c r="AH27" s="24" t="str">
        <f aca="false">Predloge!$B$27</f>
        <v>KVIT☺</v>
      </c>
      <c r="AI27" s="61" t="str">
        <f aca="false">RIGHT(C27,1)</f>
        <v/>
      </c>
      <c r="AJ27" s="61" t="str">
        <f aca="false">RIGHT(D27,1)</f>
        <v/>
      </c>
      <c r="AK27" s="61" t="str">
        <f aca="false">RIGHT(E27,1)</f>
        <v/>
      </c>
      <c r="AL27" s="61" t="str">
        <f aca="false">RIGHT(F27,1)</f>
        <v/>
      </c>
      <c r="AM27" s="61" t="str">
        <f aca="false">RIGHT(G27,1)</f>
        <v/>
      </c>
      <c r="AN27" s="61" t="str">
        <f aca="false">RIGHT(H27,1)</f>
        <v/>
      </c>
      <c r="AO27" s="61" t="str">
        <f aca="false">RIGHT(I27,1)</f>
        <v/>
      </c>
      <c r="AP27" s="61" t="str">
        <f aca="false">RIGHT(J27,1)</f>
        <v/>
      </c>
      <c r="AQ27" s="61" t="str">
        <f aca="false">RIGHT(K27,1)</f>
        <v/>
      </c>
      <c r="AR27" s="61" t="str">
        <f aca="false">RIGHT(L27,1)</f>
        <v/>
      </c>
      <c r="AS27" s="61" t="str">
        <f aca="false">RIGHT(M27,1)</f>
        <v/>
      </c>
      <c r="AT27" s="61" t="str">
        <f aca="false">RIGHT(N27,1)</f>
        <v/>
      </c>
      <c r="AU27" s="61" t="str">
        <f aca="false">RIGHT(O27,1)</f>
        <v/>
      </c>
      <c r="AV27" s="61" t="str">
        <f aca="false">RIGHT(P27,1)</f>
        <v/>
      </c>
      <c r="AW27" s="61" t="str">
        <f aca="false">RIGHT(Q27,1)</f>
        <v/>
      </c>
      <c r="AX27" s="61" t="str">
        <f aca="false">RIGHT(R27,1)</f>
        <v/>
      </c>
      <c r="AY27" s="61" t="str">
        <f aca="false">RIGHT(S27,1)</f>
        <v/>
      </c>
      <c r="AZ27" s="61" t="str">
        <f aca="false">RIGHT(T27,1)</f>
        <v/>
      </c>
      <c r="BA27" s="4"/>
      <c r="BB27" s="4"/>
      <c r="BC27" s="4"/>
      <c r="BD27" s="4"/>
      <c r="BE27" s="4"/>
      <c r="BF27" s="4"/>
      <c r="BG27" s="4"/>
      <c r="BH27" s="63"/>
      <c r="BI27" s="63"/>
      <c r="BJ27" s="63"/>
      <c r="BK27" s="63"/>
      <c r="BL27" s="63"/>
      <c r="BM27" s="63"/>
    </row>
    <row r="28" customFormat="false" ht="19.5" hidden="false" customHeight="true" outlineLevel="0" collapsed="false">
      <c r="A28" s="51" t="n">
        <v>44831</v>
      </c>
      <c r="B28" s="62" t="str">
        <f aca="false">TEXT(A28,"Ddd")</f>
        <v>uto</v>
      </c>
      <c r="C28" s="64"/>
      <c r="D28" s="64"/>
      <c r="E28" s="66"/>
      <c r="F28" s="64"/>
      <c r="G28" s="127"/>
      <c r="H28" s="64"/>
      <c r="I28" s="64"/>
      <c r="J28" s="64"/>
      <c r="K28" s="64"/>
      <c r="L28" s="66"/>
      <c r="M28" s="64"/>
      <c r="N28" s="64"/>
      <c r="O28" s="54"/>
      <c r="P28" s="72"/>
      <c r="Q28" s="66"/>
      <c r="R28" s="54"/>
      <c r="S28" s="64"/>
      <c r="T28" s="54"/>
      <c r="U28" s="73"/>
      <c r="V28" s="88"/>
      <c r="W28" s="59" t="n">
        <f aca="false">COUNTIF(AI28:AZ28,"☻")</f>
        <v>0</v>
      </c>
      <c r="X28" s="59" t="n">
        <f aca="false">COUNTIF(AI28:AZ28,"☺")</f>
        <v>0</v>
      </c>
      <c r="Y28" s="59" t="n">
        <f aca="false">COUNTIF(C28:U28,"51")+COUNTIF(C28:U28,"51$")+COUNTIF(C28:U28,"51☻")</f>
        <v>0</v>
      </c>
      <c r="Z28" s="59" t="n">
        <f aca="false">COUNTIF(C28:U28,"52")+COUNTIF(C28:U28,"52$")+COUNTIF(C28:U28,"52☻")</f>
        <v>0</v>
      </c>
      <c r="AA28" s="59" t="n">
        <f aca="false">COUNTIF(C28:U28,"51¶")</f>
        <v>0</v>
      </c>
      <c r="AB28" s="59" t="n">
        <f aca="false">COUNTIF(C28:U28,"52¶")</f>
        <v>0</v>
      </c>
      <c r="AC28" s="59" t="n">
        <f aca="false">COUNTIF(C28:U28,"U")+COUNTIF(C28:U28,"U☻")+COUNTIF(C28:U28,"U☺")</f>
        <v>0</v>
      </c>
      <c r="AD28" s="59" t="n">
        <f aca="false">COUNTIF(C28:U28,"KVIT")+COUNTIF(C28:U28,"KVIT☻")+COUNTIF(C28:U28,"kvit$")</f>
        <v>0</v>
      </c>
      <c r="AE28" s="60" t="n">
        <f aca="false">COUNTBLANK(C28:T28)-3</f>
        <v>15</v>
      </c>
      <c r="AF28" s="60" t="n">
        <f aca="false">COUNTIF(C28:U28,"x")</f>
        <v>0</v>
      </c>
      <c r="AG28" s="59" t="n">
        <f aca="false">COUNTIF(C28:U28,"51")+COUNTIF(C28:U28,"51☻")+COUNTIF(C28:U28,"2")+COUNTIF(C28:U28,"52")+COUNTIF(C28:U28,"52☻")+COUNTIF(C28:U28,"51$")+COUNTIF(C28:U28,"52$")</f>
        <v>0</v>
      </c>
      <c r="AH28" s="26" t="str">
        <f aca="false">Predloge!$B$28</f>
        <v>KO</v>
      </c>
      <c r="AI28" s="61" t="str">
        <f aca="false">RIGHT(C28,1)</f>
        <v/>
      </c>
      <c r="AJ28" s="61" t="str">
        <f aca="false">RIGHT(D28,1)</f>
        <v/>
      </c>
      <c r="AK28" s="61" t="str">
        <f aca="false">RIGHT(E28,1)</f>
        <v/>
      </c>
      <c r="AL28" s="61" t="str">
        <f aca="false">RIGHT(F28,1)</f>
        <v/>
      </c>
      <c r="AM28" s="61" t="str">
        <f aca="false">RIGHT(G28,1)</f>
        <v/>
      </c>
      <c r="AN28" s="61" t="str">
        <f aca="false">RIGHT(H28,1)</f>
        <v/>
      </c>
      <c r="AO28" s="61" t="str">
        <f aca="false">RIGHT(I28,1)</f>
        <v/>
      </c>
      <c r="AP28" s="61" t="str">
        <f aca="false">RIGHT(J28,1)</f>
        <v/>
      </c>
      <c r="AQ28" s="61" t="str">
        <f aca="false">RIGHT(K28,1)</f>
        <v/>
      </c>
      <c r="AR28" s="61" t="str">
        <f aca="false">RIGHT(L28,1)</f>
        <v/>
      </c>
      <c r="AS28" s="61" t="str">
        <f aca="false">RIGHT(M28,1)</f>
        <v/>
      </c>
      <c r="AT28" s="61" t="str">
        <f aca="false">RIGHT(N28,1)</f>
        <v/>
      </c>
      <c r="AU28" s="61" t="str">
        <f aca="false">RIGHT(O28,1)</f>
        <v/>
      </c>
      <c r="AV28" s="61" t="str">
        <f aca="false">RIGHT(P28,1)</f>
        <v/>
      </c>
      <c r="AW28" s="61" t="str">
        <f aca="false">RIGHT(Q28,1)</f>
        <v/>
      </c>
      <c r="AX28" s="61" t="str">
        <f aca="false">RIGHT(R28,1)</f>
        <v/>
      </c>
      <c r="AY28" s="61" t="str">
        <f aca="false">RIGHT(S28,1)</f>
        <v/>
      </c>
      <c r="AZ28" s="61" t="str">
        <f aca="false">RIGHT(T28,1)</f>
        <v/>
      </c>
      <c r="BA28" s="4"/>
      <c r="BB28" s="4"/>
      <c r="BC28" s="4"/>
      <c r="BD28" s="4"/>
      <c r="BE28" s="4"/>
      <c r="BF28" s="4"/>
      <c r="BG28" s="4"/>
      <c r="BH28" s="63"/>
      <c r="BI28" s="63"/>
      <c r="BJ28" s="63"/>
      <c r="BK28" s="63"/>
      <c r="BL28" s="63"/>
      <c r="BM28" s="63"/>
    </row>
    <row r="29" customFormat="false" ht="19.5" hidden="false" customHeight="true" outlineLevel="0" collapsed="false">
      <c r="A29" s="51" t="n">
        <v>44832</v>
      </c>
      <c r="B29" s="62" t="str">
        <f aca="false">TEXT(A29,"Ddd")</f>
        <v>sri</v>
      </c>
      <c r="C29" s="64"/>
      <c r="D29" s="64"/>
      <c r="E29" s="69"/>
      <c r="F29" s="64"/>
      <c r="G29" s="127"/>
      <c r="H29" s="64"/>
      <c r="I29" s="64"/>
      <c r="J29" s="64"/>
      <c r="K29" s="65"/>
      <c r="L29" s="64"/>
      <c r="M29" s="64"/>
      <c r="N29" s="64"/>
      <c r="O29" s="54"/>
      <c r="P29" s="66"/>
      <c r="Q29" s="66"/>
      <c r="R29" s="54"/>
      <c r="S29" s="64"/>
      <c r="T29" s="54"/>
      <c r="U29" s="67"/>
      <c r="V29" s="88"/>
      <c r="W29" s="59" t="n">
        <f aca="false">COUNTIF(AI29:AZ29,"☻")</f>
        <v>0</v>
      </c>
      <c r="X29" s="59" t="n">
        <f aca="false">COUNTIF(AI29:AZ29,"☺")</f>
        <v>0</v>
      </c>
      <c r="Y29" s="59" t="n">
        <f aca="false">COUNTIF(C29:U29,"51")+COUNTIF(C29:U29,"51$")+COUNTIF(C29:U29,"51☻")</f>
        <v>0</v>
      </c>
      <c r="Z29" s="59" t="n">
        <f aca="false">COUNTIF(C29:U29,"52")+COUNTIF(C29:U29,"52$")+COUNTIF(C29:U29,"52☻")</f>
        <v>0</v>
      </c>
      <c r="AA29" s="59" t="n">
        <f aca="false">COUNTIF(C29:U29,"51¶")</f>
        <v>0</v>
      </c>
      <c r="AB29" s="59" t="n">
        <f aca="false">COUNTIF(C29:U29,"52¶")</f>
        <v>0</v>
      </c>
      <c r="AC29" s="59" t="n">
        <f aca="false">COUNTIF(C29:U29,"U")+COUNTIF(C29:U29,"U☻")+COUNTIF(C29:U29,"U☺")</f>
        <v>0</v>
      </c>
      <c r="AD29" s="59" t="n">
        <f aca="false">COUNTIF(C29:U29,"KVIT")+COUNTIF(C29:U29,"KVIT☻")+COUNTIF(C29:U29,"kvit$")</f>
        <v>0</v>
      </c>
      <c r="AE29" s="60" t="n">
        <f aca="false">COUNTBLANK(C29:T29)-3</f>
        <v>15</v>
      </c>
      <c r="AF29" s="60" t="n">
        <f aca="false">COUNTIF(C29:U29,"x")</f>
        <v>0</v>
      </c>
      <c r="AG29" s="59" t="n">
        <f aca="false">COUNTIF(C29:U29,"51")+COUNTIF(C29:U29,"51☻")+COUNTIF(C29:U29,"2")+COUNTIF(C29:U29,"52")+COUNTIF(C29:U29,"52☻")+COUNTIF(C29:U29,"51$")+COUNTIF(C29:U29,"52$")</f>
        <v>0</v>
      </c>
      <c r="AH29" s="26" t="str">
        <f aca="false">Predloge!$B$29</f>
        <v>Rt</v>
      </c>
      <c r="AI29" s="61" t="str">
        <f aca="false">RIGHT(C29,1)</f>
        <v/>
      </c>
      <c r="AJ29" s="61" t="str">
        <f aca="false">RIGHT(D29,1)</f>
        <v/>
      </c>
      <c r="AK29" s="61" t="str">
        <f aca="false">RIGHT(E29,1)</f>
        <v/>
      </c>
      <c r="AL29" s="61" t="str">
        <f aca="false">RIGHT(F29,1)</f>
        <v/>
      </c>
      <c r="AM29" s="61" t="str">
        <f aca="false">RIGHT(G29,1)</f>
        <v/>
      </c>
      <c r="AN29" s="61" t="str">
        <f aca="false">RIGHT(H29,1)</f>
        <v/>
      </c>
      <c r="AO29" s="61" t="str">
        <f aca="false">RIGHT(I29,1)</f>
        <v/>
      </c>
      <c r="AP29" s="61" t="str">
        <f aca="false">RIGHT(J29,1)</f>
        <v/>
      </c>
      <c r="AQ29" s="61" t="str">
        <f aca="false">RIGHT(K29,1)</f>
        <v/>
      </c>
      <c r="AR29" s="61" t="str">
        <f aca="false">RIGHT(L29,1)</f>
        <v/>
      </c>
      <c r="AS29" s="61" t="str">
        <f aca="false">RIGHT(M29,1)</f>
        <v/>
      </c>
      <c r="AT29" s="61" t="str">
        <f aca="false">RIGHT(N29,1)</f>
        <v/>
      </c>
      <c r="AU29" s="61" t="str">
        <f aca="false">RIGHT(O29,1)</f>
        <v/>
      </c>
      <c r="AV29" s="61" t="str">
        <f aca="false">RIGHT(P29,1)</f>
        <v/>
      </c>
      <c r="AW29" s="61" t="str">
        <f aca="false">RIGHT(Q29,1)</f>
        <v/>
      </c>
      <c r="AX29" s="61" t="str">
        <f aca="false">RIGHT(R29,1)</f>
        <v/>
      </c>
      <c r="AY29" s="61" t="str">
        <f aca="false">RIGHT(S29,1)</f>
        <v/>
      </c>
      <c r="AZ29" s="61" t="str">
        <f aca="false">RIGHT(T29,1)</f>
        <v/>
      </c>
      <c r="BA29" s="4"/>
      <c r="BB29" s="4"/>
      <c r="BC29" s="4"/>
      <c r="BD29" s="4"/>
      <c r="BE29" s="4"/>
      <c r="BF29" s="4"/>
      <c r="BG29" s="4"/>
      <c r="BH29" s="63"/>
      <c r="BI29" s="63"/>
      <c r="BJ29" s="63"/>
      <c r="BK29" s="63"/>
      <c r="BL29" s="63"/>
      <c r="BM29" s="63"/>
    </row>
    <row r="30" customFormat="false" ht="19.5" hidden="false" customHeight="true" outlineLevel="0" collapsed="false">
      <c r="A30" s="51" t="n">
        <v>44833</v>
      </c>
      <c r="B30" s="62" t="str">
        <f aca="false">TEXT(A30,"Ddd")</f>
        <v>čet</v>
      </c>
      <c r="C30" s="64"/>
      <c r="D30" s="115"/>
      <c r="E30" s="69"/>
      <c r="F30" s="64"/>
      <c r="G30" s="127"/>
      <c r="H30" s="66"/>
      <c r="I30" s="64"/>
      <c r="J30" s="65"/>
      <c r="K30" s="66"/>
      <c r="L30" s="64"/>
      <c r="M30" s="64"/>
      <c r="N30" s="64"/>
      <c r="O30" s="54"/>
      <c r="P30" s="66"/>
      <c r="Q30" s="72"/>
      <c r="R30" s="54"/>
      <c r="S30" s="64"/>
      <c r="T30" s="54"/>
      <c r="U30" s="73"/>
      <c r="V30" s="88"/>
      <c r="W30" s="59" t="n">
        <f aca="false">COUNTIF(AI30:AZ30,"☻")</f>
        <v>0</v>
      </c>
      <c r="X30" s="59" t="n">
        <f aca="false">COUNTIF(AI30:AZ30,"☺")</f>
        <v>0</v>
      </c>
      <c r="Y30" s="59" t="n">
        <f aca="false">COUNTIF(C30:U30,"51")+COUNTIF(C30:U30,"51$")+COUNTIF(C30:U30,"51☻")</f>
        <v>0</v>
      </c>
      <c r="Z30" s="59" t="n">
        <f aca="false">COUNTIF(C30:U30,"52")+COUNTIF(C30:U30,"52$")+COUNTIF(C30:U30,"52☻")</f>
        <v>0</v>
      </c>
      <c r="AA30" s="59" t="n">
        <f aca="false">COUNTIF(C30:U30,"51¶")</f>
        <v>0</v>
      </c>
      <c r="AB30" s="59" t="n">
        <f aca="false">COUNTIF(C30:U30,"52¶")</f>
        <v>0</v>
      </c>
      <c r="AC30" s="59" t="n">
        <f aca="false">COUNTIF(C30:U30,"U")+COUNTIF(C30:U30,"U☻")+COUNTIF(C30:U30,"U☺")</f>
        <v>0</v>
      </c>
      <c r="AD30" s="59" t="n">
        <f aca="false">COUNTIF(C30:U30,"KVIT")+COUNTIF(C30:U30,"KVIT☻")+COUNTIF(C30:U30,"kvit$")</f>
        <v>0</v>
      </c>
      <c r="AE30" s="60" t="n">
        <f aca="false">COUNTBLANK(C30:T30)-3</f>
        <v>15</v>
      </c>
      <c r="AF30" s="60" t="n">
        <f aca="false">COUNTIF(C30:U30,"x")</f>
        <v>0</v>
      </c>
      <c r="AG30" s="59" t="n">
        <f aca="false">COUNTIF(C30:U30,"51")+COUNTIF(C30:U30,"51☻")+COUNTIF(C30:U30,"2")+COUNTIF(C30:U30,"52")+COUNTIF(C30:U30,"52☻")+COUNTIF(C30:U30,"51$")+COUNTIF(C30:U30,"52$")</f>
        <v>0</v>
      </c>
      <c r="AH30" s="5" t="str">
        <f aca="false">Predloge!$B$30</f>
        <v>Rt☻</v>
      </c>
      <c r="AI30" s="61" t="str">
        <f aca="false">RIGHT(C30,1)</f>
        <v/>
      </c>
      <c r="AJ30" s="61" t="str">
        <f aca="false">RIGHT(D30,1)</f>
        <v/>
      </c>
      <c r="AK30" s="61" t="str">
        <f aca="false">RIGHT(E30,1)</f>
        <v/>
      </c>
      <c r="AL30" s="61" t="str">
        <f aca="false">RIGHT(F30,1)</f>
        <v/>
      </c>
      <c r="AM30" s="61" t="str">
        <f aca="false">RIGHT(G30,1)</f>
        <v/>
      </c>
      <c r="AN30" s="61" t="str">
        <f aca="false">RIGHT(H30,1)</f>
        <v/>
      </c>
      <c r="AO30" s="61" t="str">
        <f aca="false">RIGHT(I30,1)</f>
        <v/>
      </c>
      <c r="AP30" s="61" t="str">
        <f aca="false">RIGHT(J30,1)</f>
        <v/>
      </c>
      <c r="AQ30" s="61" t="str">
        <f aca="false">RIGHT(K30,1)</f>
        <v/>
      </c>
      <c r="AR30" s="61" t="str">
        <f aca="false">RIGHT(L30,1)</f>
        <v/>
      </c>
      <c r="AS30" s="61" t="str">
        <f aca="false">RIGHT(M30,1)</f>
        <v/>
      </c>
      <c r="AT30" s="61" t="str">
        <f aca="false">RIGHT(N30,1)</f>
        <v/>
      </c>
      <c r="AU30" s="61" t="str">
        <f aca="false">RIGHT(O30,1)</f>
        <v/>
      </c>
      <c r="AV30" s="61" t="str">
        <f aca="false">RIGHT(P30,1)</f>
        <v/>
      </c>
      <c r="AW30" s="61" t="str">
        <f aca="false">RIGHT(Q30,1)</f>
        <v/>
      </c>
      <c r="AX30" s="61" t="str">
        <f aca="false">RIGHT(R30,1)</f>
        <v/>
      </c>
      <c r="AY30" s="61" t="str">
        <f aca="false">RIGHT(S30,1)</f>
        <v/>
      </c>
      <c r="AZ30" s="61" t="str">
        <f aca="false">RIGHT(T30,1)</f>
        <v/>
      </c>
      <c r="BA30" s="4"/>
      <c r="BB30" s="4"/>
      <c r="BC30" s="4"/>
      <c r="BD30" s="4"/>
      <c r="BE30" s="4"/>
      <c r="BF30" s="4"/>
      <c r="BG30" s="4"/>
      <c r="BH30" s="63"/>
      <c r="BI30" s="63"/>
      <c r="BJ30" s="63"/>
      <c r="BK30" s="63"/>
      <c r="BL30" s="63"/>
      <c r="BM30" s="63"/>
    </row>
    <row r="31" customFormat="false" ht="19.5" hidden="false" customHeight="true" outlineLevel="0" collapsed="false">
      <c r="A31" s="51" t="n">
        <v>44834</v>
      </c>
      <c r="B31" s="62" t="str">
        <f aca="false">TEXT(A31,"Ddd")</f>
        <v>pet</v>
      </c>
      <c r="C31" s="64"/>
      <c r="D31" s="115"/>
      <c r="E31" s="69"/>
      <c r="F31" s="64"/>
      <c r="G31" s="66"/>
      <c r="H31" s="66"/>
      <c r="I31" s="64"/>
      <c r="J31" s="66"/>
      <c r="K31" s="64"/>
      <c r="L31" s="72"/>
      <c r="M31" s="64"/>
      <c r="N31" s="64"/>
      <c r="O31" s="54"/>
      <c r="P31" s="64"/>
      <c r="Q31" s="66"/>
      <c r="R31" s="54"/>
      <c r="S31" s="65"/>
      <c r="T31" s="54"/>
      <c r="U31" s="73"/>
      <c r="V31" s="88"/>
      <c r="W31" s="59" t="n">
        <f aca="false">COUNTIF(AI31:AZ31,"☻")</f>
        <v>0</v>
      </c>
      <c r="X31" s="59" t="n">
        <f aca="false">COUNTIF(AI31:AZ31,"☺")</f>
        <v>0</v>
      </c>
      <c r="Y31" s="59" t="n">
        <f aca="false">COUNTIF(C31:U31,"51")+COUNTIF(C31:U31,"51$")+COUNTIF(C31:U31,"51☻")</f>
        <v>0</v>
      </c>
      <c r="Z31" s="59" t="n">
        <f aca="false">COUNTIF(C31:U31,"52")+COUNTIF(C31:U31,"52$")+COUNTIF(C31:U31,"52☻")</f>
        <v>0</v>
      </c>
      <c r="AA31" s="59" t="n">
        <f aca="false">COUNTIF(C31:U31,"51¶")</f>
        <v>0</v>
      </c>
      <c r="AB31" s="59" t="n">
        <f aca="false">COUNTIF(C31:U31,"52¶")</f>
        <v>0</v>
      </c>
      <c r="AC31" s="59" t="n">
        <f aca="false">COUNTIF(C31:U31,"U")+COUNTIF(C31:U31,"U☻")+COUNTIF(C31:U31,"U☺")</f>
        <v>0</v>
      </c>
      <c r="AD31" s="59" t="n">
        <f aca="false">COUNTIF(C31:U31,"KVIT")+COUNTIF(C31:U31,"KVIT☻")+COUNTIF(C31:U31,"kvit$")</f>
        <v>0</v>
      </c>
      <c r="AE31" s="60" t="n">
        <f aca="false">COUNTBLANK(C31:T31)-3</f>
        <v>15</v>
      </c>
      <c r="AF31" s="60" t="n">
        <f aca="false">COUNTIF(C31:U31,"x")</f>
        <v>0</v>
      </c>
      <c r="AG31" s="59" t="n">
        <f aca="false">COUNTIF(C31:U31,"51")+COUNTIF(C31:U31,"51☻")+COUNTIF(C31:U31,"2")+COUNTIF(C31:U31,"52")+COUNTIF(C31:U31,"52☻")+COUNTIF(C31:U31,"51$")+COUNTIF(C31:U31,"52$")</f>
        <v>0</v>
      </c>
      <c r="AH31" s="27" t="str">
        <f aca="false">Predloge!$B$31</f>
        <v>Rt☺</v>
      </c>
      <c r="AI31" s="61" t="str">
        <f aca="false">RIGHT(C31,1)</f>
        <v/>
      </c>
      <c r="AJ31" s="61" t="str">
        <f aca="false">RIGHT(D31,1)</f>
        <v/>
      </c>
      <c r="AK31" s="61" t="str">
        <f aca="false">RIGHT(E31,1)</f>
        <v/>
      </c>
      <c r="AL31" s="61" t="str">
        <f aca="false">RIGHT(F31,1)</f>
        <v/>
      </c>
      <c r="AM31" s="61" t="str">
        <f aca="false">RIGHT(G31,1)</f>
        <v/>
      </c>
      <c r="AN31" s="61" t="str">
        <f aca="false">RIGHT(H31,1)</f>
        <v/>
      </c>
      <c r="AO31" s="61" t="str">
        <f aca="false">RIGHT(I31,1)</f>
        <v/>
      </c>
      <c r="AP31" s="61" t="str">
        <f aca="false">RIGHT(J31,1)</f>
        <v/>
      </c>
      <c r="AQ31" s="61" t="str">
        <f aca="false">RIGHT(K31,1)</f>
        <v/>
      </c>
      <c r="AR31" s="61" t="str">
        <f aca="false">RIGHT(L31,1)</f>
        <v/>
      </c>
      <c r="AS31" s="61" t="str">
        <f aca="false">RIGHT(M31,1)</f>
        <v/>
      </c>
      <c r="AT31" s="61" t="str">
        <f aca="false">RIGHT(N31,1)</f>
        <v/>
      </c>
      <c r="AU31" s="61" t="str">
        <f aca="false">RIGHT(O31,1)</f>
        <v/>
      </c>
      <c r="AV31" s="61" t="str">
        <f aca="false">RIGHT(P31,1)</f>
        <v/>
      </c>
      <c r="AW31" s="61" t="str">
        <f aca="false">RIGHT(Q31,1)</f>
        <v/>
      </c>
      <c r="AX31" s="61" t="str">
        <f aca="false">RIGHT(R31,1)</f>
        <v/>
      </c>
      <c r="AY31" s="61" t="str">
        <f aca="false">RIGHT(S31,1)</f>
        <v/>
      </c>
      <c r="AZ31" s="61" t="str">
        <f aca="false">RIGHT(T31,1)</f>
        <v/>
      </c>
      <c r="BA31" s="4"/>
      <c r="BB31" s="4"/>
      <c r="BC31" s="4"/>
      <c r="BD31" s="4"/>
      <c r="BE31" s="4"/>
      <c r="BF31" s="4"/>
      <c r="BG31" s="4"/>
      <c r="BH31" s="63"/>
      <c r="BI31" s="63"/>
      <c r="BJ31" s="63"/>
      <c r="BK31" s="63"/>
      <c r="BL31" s="63"/>
      <c r="BM31" s="63"/>
    </row>
    <row r="32" customFormat="false" ht="19.5" hidden="false" customHeight="true" outlineLevel="0" collapsed="false"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10" t="str">
        <f aca="false">Predloge!$B$32</f>
        <v>Am</v>
      </c>
      <c r="AI32" s="61" t="str">
        <f aca="false">RIGHT(C32,1)</f>
        <v/>
      </c>
      <c r="AJ32" s="61" t="str">
        <f aca="false">RIGHT(D32,1)</f>
        <v/>
      </c>
      <c r="AK32" s="61" t="str">
        <f aca="false">RIGHT(E32,1)</f>
        <v/>
      </c>
      <c r="AL32" s="61" t="str">
        <f aca="false">RIGHT(F32,1)</f>
        <v/>
      </c>
      <c r="AM32" s="61" t="str">
        <f aca="false">RIGHT(G32,1)</f>
        <v/>
      </c>
      <c r="AN32" s="61" t="str">
        <f aca="false">RIGHT(H32,1)</f>
        <v/>
      </c>
      <c r="AO32" s="61" t="str">
        <f aca="false">RIGHT(I32,1)</f>
        <v/>
      </c>
      <c r="AP32" s="61" t="str">
        <f aca="false">RIGHT(J32,1)</f>
        <v/>
      </c>
      <c r="AQ32" s="61" t="str">
        <f aca="false">RIGHT(K32,1)</f>
        <v/>
      </c>
      <c r="AR32" s="61" t="str">
        <f aca="false">RIGHT(L32,1)</f>
        <v/>
      </c>
      <c r="AS32" s="61" t="str">
        <f aca="false">RIGHT(M32,1)</f>
        <v/>
      </c>
      <c r="AT32" s="61" t="str">
        <f aca="false">RIGHT(N32,1)</f>
        <v/>
      </c>
      <c r="AU32" s="61" t="str">
        <f aca="false">RIGHT(O32,1)</f>
        <v/>
      </c>
      <c r="AV32" s="61" t="str">
        <f aca="false">RIGHT(P32,1)</f>
        <v/>
      </c>
      <c r="AW32" s="61" t="str">
        <f aca="false">RIGHT(Q32,1)</f>
        <v/>
      </c>
      <c r="AX32" s="61" t="str">
        <f aca="false">RIGHT(R32,1)</f>
        <v/>
      </c>
      <c r="AY32" s="61" t="str">
        <f aca="false">RIGHT(S32,1)</f>
        <v/>
      </c>
      <c r="AZ32" s="61" t="str">
        <f aca="false">RIGHT(T32,1)</f>
        <v/>
      </c>
      <c r="BA32" s="4"/>
      <c r="BB32" s="4"/>
      <c r="BC32" s="4"/>
      <c r="BD32" s="4"/>
      <c r="BE32" s="4"/>
      <c r="BF32" s="4"/>
      <c r="BG32" s="4"/>
      <c r="BH32" s="63"/>
      <c r="BI32" s="63"/>
      <c r="BJ32" s="63"/>
      <c r="BK32" s="63"/>
      <c r="BL32" s="63"/>
      <c r="BM32" s="63"/>
    </row>
    <row r="33" customFormat="false" ht="12.75" hidden="false" customHeight="true" outlineLevel="0" collapsed="false">
      <c r="AH33" s="5" t="str">
        <f aca="false">Predloge!$B$33</f>
        <v>Am☻</v>
      </c>
    </row>
    <row r="34" customFormat="false" ht="12.75" hidden="false" customHeight="true" outlineLevel="0" collapsed="false">
      <c r="C34" s="7" t="str">
        <f aca="false">$C$1</f>
        <v>DIV</v>
      </c>
      <c r="D34" s="7" t="str">
        <f aca="false">$D$1</f>
        <v>ŠOŠ</v>
      </c>
      <c r="E34" s="7" t="str">
        <f aca="false">$E$1</f>
        <v>PIN</v>
      </c>
      <c r="F34" s="7" t="str">
        <f aca="false">$F$1</f>
        <v>KON</v>
      </c>
      <c r="G34" s="7" t="str">
        <f aca="false">$G$1</f>
        <v>ORO</v>
      </c>
      <c r="H34" s="7" t="str">
        <f aca="false">$H$1</f>
        <v>MIO</v>
      </c>
      <c r="I34" s="7" t="str">
        <f aca="false">$I$1</f>
        <v>BOŽ</v>
      </c>
      <c r="J34" s="7" t="str">
        <f aca="false">$J$1</f>
        <v>TOM</v>
      </c>
      <c r="K34" s="7" t="str">
        <f aca="false">$K$1</f>
        <v>MŠŠ</v>
      </c>
      <c r="L34" s="7" t="str">
        <f aca="false">$L$1</f>
        <v>ŽIV</v>
      </c>
      <c r="M34" s="7" t="str">
        <f aca="false">$M$1</f>
        <v>TAL</v>
      </c>
      <c r="N34" s="7" t="str">
        <f aca="false">$N$1</f>
        <v>PIR</v>
      </c>
      <c r="O34" s="7" t="str">
        <f aca="false">$O$1</f>
        <v>NOV2</v>
      </c>
      <c r="P34" s="7" t="str">
        <f aca="false">$P$1</f>
        <v>BUT</v>
      </c>
      <c r="Q34" s="7" t="str">
        <f aca="false">$Q$1</f>
        <v>ŽRJ</v>
      </c>
      <c r="R34" s="7" t="str">
        <f aca="false">$R$1</f>
        <v>NOV3</v>
      </c>
      <c r="S34" s="7" t="str">
        <f aca="false">$S$1</f>
        <v>JNK</v>
      </c>
      <c r="T34" s="7" t="str">
        <f aca="false">$T$1</f>
        <v>NOV4</v>
      </c>
      <c r="AH34" s="27" t="str">
        <f aca="false">Predloge!$B$34</f>
        <v>Am☺</v>
      </c>
    </row>
    <row r="35" customFormat="false" ht="17" hidden="false" customHeight="true" outlineLevel="0" collapsed="false">
      <c r="B35" s="77" t="str">
        <f aca="false">Predloge!$B$20</f>
        <v>☺</v>
      </c>
      <c r="C35" s="78" t="n">
        <f aca="false">COUNTIF(AI2:AI32,"☺")</f>
        <v>0</v>
      </c>
      <c r="D35" s="78" t="n">
        <f aca="false">COUNTIF(AJ2:AJ32,"☺")</f>
        <v>0</v>
      </c>
      <c r="E35" s="78" t="n">
        <f aca="false">COUNTIF(AK2:AK32,"☺")</f>
        <v>0</v>
      </c>
      <c r="F35" s="78" t="n">
        <f aca="false">COUNTIF(AL2:AL32,"☺")</f>
        <v>0</v>
      </c>
      <c r="G35" s="78" t="n">
        <f aca="false">COUNTIF(AM2:AM32,"☺")</f>
        <v>0</v>
      </c>
      <c r="H35" s="78" t="n">
        <f aca="false">COUNTIF(AN2:AN32,"☺")</f>
        <v>0</v>
      </c>
      <c r="I35" s="78" t="n">
        <f aca="false">COUNTIF(AO2:AO32,"☺")</f>
        <v>0</v>
      </c>
      <c r="J35" s="78" t="n">
        <f aca="false">COUNTIF(AP2:AP32,"☺")</f>
        <v>0</v>
      </c>
      <c r="K35" s="78" t="n">
        <f aca="false">COUNTIF(AQ2:AQ32,"☺")</f>
        <v>0</v>
      </c>
      <c r="L35" s="78" t="n">
        <f aca="false">COUNTIF(AR2:AR32,"☺")</f>
        <v>0</v>
      </c>
      <c r="M35" s="78" t="n">
        <f aca="false">COUNTIF(AS2:AS32,"☺")</f>
        <v>0</v>
      </c>
      <c r="N35" s="78" t="n">
        <f aca="false">COUNTIF(AT2:AT32,"☺")</f>
        <v>0</v>
      </c>
      <c r="O35" s="78" t="n">
        <f aca="false">COUNTIF(AU2:AU32,"☺")</f>
        <v>0</v>
      </c>
      <c r="P35" s="78" t="n">
        <f aca="false">COUNTIF(AV2:AV32,"☺")</f>
        <v>0</v>
      </c>
      <c r="Q35" s="78" t="n">
        <f aca="false">COUNTIF(AW2:AW32,"☺")</f>
        <v>0</v>
      </c>
      <c r="R35" s="78" t="n">
        <f aca="false">COUNTIF(AX2:AX32,"☺")</f>
        <v>0</v>
      </c>
      <c r="S35" s="78" t="n">
        <f aca="false">COUNTIF(AY2:AY32,"☺")</f>
        <v>0</v>
      </c>
      <c r="T35" s="78" t="n">
        <f aca="false">COUNTIF(AZ2:AZ32,"☺")</f>
        <v>0</v>
      </c>
      <c r="AH35" s="10" t="str">
        <f aca="false">Predloge!$B$35</f>
        <v>Ta</v>
      </c>
    </row>
    <row r="36" customFormat="false" ht="17" hidden="false" customHeight="true" outlineLevel="0" collapsed="false">
      <c r="A36" s="79"/>
      <c r="B36" s="10" t="str">
        <f aca="false">Predloge!$B$16</f>
        <v>☻</v>
      </c>
      <c r="C36" s="78" t="n">
        <f aca="false">COUNTIF(AI3:AI33,"☻")</f>
        <v>0</v>
      </c>
      <c r="D36" s="78" t="n">
        <f aca="false">COUNTIF(AJ3:AJ33,"☻")</f>
        <v>0</v>
      </c>
      <c r="E36" s="78" t="n">
        <f aca="false">COUNTIF(AK3:AK33,"☻")</f>
        <v>0</v>
      </c>
      <c r="F36" s="78" t="n">
        <f aca="false">COUNTIF(AL3:AL33,"☻")</f>
        <v>0</v>
      </c>
      <c r="G36" s="78" t="n">
        <f aca="false">COUNTIF(AM3:AM33,"☻")</f>
        <v>0</v>
      </c>
      <c r="H36" s="78" t="n">
        <f aca="false">COUNTIF(AN3:AN33,"☻")</f>
        <v>0</v>
      </c>
      <c r="I36" s="78" t="n">
        <f aca="false">COUNTIF(AO3:AO33,"☻")</f>
        <v>0</v>
      </c>
      <c r="J36" s="78" t="n">
        <f aca="false">COUNTIF(AP3:AP33,"☻")</f>
        <v>0</v>
      </c>
      <c r="K36" s="78" t="n">
        <f aca="false">COUNTIF(AQ3:AQ33,"☻")</f>
        <v>0</v>
      </c>
      <c r="L36" s="78" t="n">
        <f aca="false">COUNTIF(AR3:AR33,"☻")</f>
        <v>0</v>
      </c>
      <c r="M36" s="78" t="n">
        <f aca="false">COUNTIF(AS3:AS33,"☻")</f>
        <v>0</v>
      </c>
      <c r="N36" s="78" t="n">
        <f aca="false">COUNTIF(AT3:AT33,"☻")</f>
        <v>0</v>
      </c>
      <c r="O36" s="78" t="n">
        <f aca="false">COUNTIF(AU3:AU33,"☻")</f>
        <v>0</v>
      </c>
      <c r="P36" s="78" t="n">
        <f aca="false">COUNTIF(AV3:AV33,"☻")</f>
        <v>0</v>
      </c>
      <c r="Q36" s="78" t="n">
        <f aca="false">COUNTIF(AW3:AW33,"☻")</f>
        <v>0</v>
      </c>
      <c r="R36" s="78" t="n">
        <f aca="false">COUNTIF(AX3:AX33,"☻")</f>
        <v>0</v>
      </c>
      <c r="S36" s="78" t="n">
        <f aca="false">COUNTIF(AY3:AY33,"☻")</f>
        <v>0</v>
      </c>
      <c r="T36" s="78" t="n">
        <f aca="false">COUNTIF(AZ3:AZ33,"☻")</f>
        <v>0</v>
      </c>
      <c r="U36" s="78"/>
      <c r="V36" s="80"/>
      <c r="W36" s="80"/>
      <c r="X36" s="47"/>
      <c r="Y36" s="47"/>
      <c r="Z36" s="47"/>
      <c r="AA36" s="47"/>
      <c r="AB36" s="47"/>
      <c r="AC36" s="47"/>
      <c r="AD36" s="47"/>
      <c r="AE36" s="47"/>
      <c r="AF36" s="48"/>
      <c r="AG36" s="48"/>
      <c r="AH36" s="5" t="str">
        <f aca="false">Predloge!$B$36</f>
        <v>Ta☻</v>
      </c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81"/>
      <c r="AZ36" s="82"/>
      <c r="BA36" s="82"/>
      <c r="BB36" s="82"/>
      <c r="BC36" s="82"/>
      <c r="BD36" s="82"/>
      <c r="BE36" s="82"/>
      <c r="BF36" s="82"/>
      <c r="BG36" s="82"/>
      <c r="BH36" s="81"/>
      <c r="BI36" s="81"/>
      <c r="BJ36" s="81"/>
      <c r="BK36" s="81"/>
      <c r="BL36" s="81"/>
      <c r="BM36" s="81"/>
    </row>
    <row r="37" customFormat="false" ht="17" hidden="false" customHeight="true" outlineLevel="0" collapsed="false">
      <c r="A37" s="79"/>
      <c r="B37" s="29" t="str">
        <f aca="false">Predloge!$B$42</f>
        <v>Σ</v>
      </c>
      <c r="C37" s="83" t="n">
        <f aca="false">SUM(C35:C36)</f>
        <v>0</v>
      </c>
      <c r="D37" s="83" t="n">
        <f aca="false">SUM(D35:D36)</f>
        <v>0</v>
      </c>
      <c r="E37" s="83" t="n">
        <f aca="false">SUM(E35:E36)</f>
        <v>0</v>
      </c>
      <c r="F37" s="83" t="n">
        <f aca="false">SUM(F35:F36)</f>
        <v>0</v>
      </c>
      <c r="G37" s="83" t="n">
        <f aca="false">SUM(G35:G36)</f>
        <v>0</v>
      </c>
      <c r="H37" s="83" t="n">
        <f aca="false">SUM(H35:H36)</f>
        <v>0</v>
      </c>
      <c r="I37" s="83" t="n">
        <f aca="false">SUM(I35:I36)</f>
        <v>0</v>
      </c>
      <c r="J37" s="83" t="n">
        <f aca="false">SUM(J35:J36)</f>
        <v>0</v>
      </c>
      <c r="K37" s="83" t="n">
        <f aca="false">SUM(K35:K36)</f>
        <v>0</v>
      </c>
      <c r="L37" s="83" t="n">
        <f aca="false">SUM(L35:L36)</f>
        <v>0</v>
      </c>
      <c r="M37" s="83" t="n">
        <f aca="false">SUM(M35:M36)</f>
        <v>0</v>
      </c>
      <c r="N37" s="83" t="n">
        <f aca="false">SUM(N35:N36)</f>
        <v>0</v>
      </c>
      <c r="O37" s="83" t="n">
        <f aca="false">SUM(O35:O36)</f>
        <v>0</v>
      </c>
      <c r="P37" s="83" t="n">
        <f aca="false">SUM(P35:P36)</f>
        <v>0</v>
      </c>
      <c r="Q37" s="83" t="n">
        <f aca="false">SUM(Q35:Q36)</f>
        <v>0</v>
      </c>
      <c r="R37" s="83" t="n">
        <f aca="false">SUM(R35:R36)</f>
        <v>0</v>
      </c>
      <c r="S37" s="83" t="n">
        <f aca="false">SUM(S35:S36)</f>
        <v>0</v>
      </c>
      <c r="T37" s="83" t="n">
        <f aca="false">SUM(T35:T36)</f>
        <v>0</v>
      </c>
      <c r="U37" s="78"/>
      <c r="V37" s="80"/>
      <c r="W37" s="80"/>
      <c r="X37" s="47"/>
      <c r="Y37" s="47"/>
      <c r="Z37" s="47"/>
      <c r="AA37" s="47"/>
      <c r="AB37" s="47"/>
      <c r="AC37" s="47"/>
      <c r="AD37" s="47"/>
      <c r="AE37" s="47"/>
      <c r="AF37" s="48"/>
      <c r="AG37" s="48"/>
      <c r="AH37" s="22" t="str">
        <f aca="false">Predloge!$B$37</f>
        <v>Ta☺</v>
      </c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81"/>
      <c r="AZ37" s="82"/>
      <c r="BA37" s="82"/>
      <c r="BB37" s="82"/>
      <c r="BC37" s="82"/>
      <c r="BD37" s="82"/>
      <c r="BE37" s="82"/>
      <c r="BF37" s="82"/>
      <c r="BG37" s="82"/>
      <c r="BH37" s="81"/>
      <c r="BI37" s="81"/>
      <c r="BJ37" s="81"/>
      <c r="BK37" s="81"/>
      <c r="BL37" s="81"/>
      <c r="BM37" s="81"/>
    </row>
    <row r="38" customFormat="false" ht="17" hidden="false" customHeight="true" outlineLevel="0" collapsed="false">
      <c r="A38" s="79"/>
      <c r="B38" s="5" t="str">
        <f aca="false">Predloge!$B$6</f>
        <v>KVIT</v>
      </c>
      <c r="C38" s="78" t="n">
        <f aca="false">COUNTIF(C2:C32,"KVIT")+COUNTIF(C2:C32,"51KVIT")+COUNTIF(C2:C32,"52KVIT")+COUNTIF(C2:C32,"KVIT$")+COUNTIF(C2:C32,"KVIT☻")+COUNTIF(C2:C32,"KVIT☺")</f>
        <v>0</v>
      </c>
      <c r="D38" s="78" t="n">
        <f aca="false">COUNTIF(D2:D32,"KVIT")+COUNTIF(D2:D32,"51KVIT")+COUNTIF(D2:D32,"52KVIT")+COUNTIF(D2:D32,"KVIT$")+COUNTIF(D2:D32,"KVIT☻")+COUNTIF(D2:D32,"KVIT☺")</f>
        <v>0</v>
      </c>
      <c r="E38" s="78" t="n">
        <f aca="false">COUNTIF(E2:E32,"KVIT")+COUNTIF(E2:E32,"51KVIT")+COUNTIF(E2:E32,"52KVIT")+COUNTIF(E2:E32,"KVIT$")+COUNTIF(E2:E32,"KVIT☻")+COUNTIF(E2:E32,"KVIT☺")</f>
        <v>0</v>
      </c>
      <c r="F38" s="78" t="n">
        <f aca="false">COUNTIF(F2:F32,"KVIT")+COUNTIF(F2:F32,"51KVIT")+COUNTIF(F2:F32,"52KVIT")+COUNTIF(F2:F32,"KVIT$")+COUNTIF(F2:F32,"KVIT☻")+COUNTIF(F2:F32,"KVIT☺")</f>
        <v>0</v>
      </c>
      <c r="G38" s="78" t="n">
        <f aca="false">COUNTIF(G2:G32,"KVIT")+COUNTIF(G2:G32,"51KVIT")+COUNTIF(G2:G32,"52KVIT")+COUNTIF(G2:G32,"KVIT$")+COUNTIF(G2:G32,"KVIT☻")+COUNTIF(G2:G32,"KVIT☺")</f>
        <v>0</v>
      </c>
      <c r="H38" s="78" t="n">
        <f aca="false">COUNTIF(H2:H32,"KVIT")+COUNTIF(H2:H32,"51KVIT")+COUNTIF(H2:H32,"52KVIT")+COUNTIF(H2:H32,"KVIT$")+COUNTIF(H2:H32,"KVIT☻")+COUNTIF(H2:H32,"KVIT☺")</f>
        <v>0</v>
      </c>
      <c r="I38" s="78" t="n">
        <f aca="false">COUNTIF(I2:I32,"KVIT")+COUNTIF(I2:I32,"51KVIT")+COUNTIF(I2:I32,"52KVIT")+COUNTIF(I2:I32,"KVIT$")+COUNTIF(I2:I32,"KVIT☻")+COUNTIF(I2:I32,"KVIT☺")</f>
        <v>0</v>
      </c>
      <c r="J38" s="78" t="n">
        <f aca="false">COUNTIF(J2:J32,"KVIT")+COUNTIF(J2:J32,"51KVIT")+COUNTIF(J2:J32,"52KVIT")+COUNTIF(J2:J32,"KVIT$")+COUNTIF(J2:J32,"KVIT☻")+COUNTIF(J2:J32,"KVIT☺")</f>
        <v>0</v>
      </c>
      <c r="K38" s="78" t="n">
        <f aca="false">COUNTIF(K2:K32,"KVIT")+COUNTIF(K2:K32,"51KVIT")+COUNTIF(K2:K32,"52KVIT")+COUNTIF(K2:K32,"KVIT$")+COUNTIF(K2:K32,"KVIT☻")+COUNTIF(K2:K32,"KVIT☺")</f>
        <v>0</v>
      </c>
      <c r="L38" s="78" t="n">
        <f aca="false">COUNTIF(L2:L32,"KVIT")+COUNTIF(L2:L32,"51KVIT")+COUNTIF(L2:L32,"52KVIT")+COUNTIF(L2:L32,"KVIT$")+COUNTIF(L2:L32,"KVIT☻")+COUNTIF(L2:L32,"KVIT☺")</f>
        <v>0</v>
      </c>
      <c r="M38" s="78" t="n">
        <f aca="false">COUNTIF(M2:M32,"KVIT")+COUNTIF(M2:M32,"51KVIT")+COUNTIF(M2:M32,"52KVIT")+COUNTIF(M2:M32,"KVIT$")+COUNTIF(M2:M32,"KVIT☻")+COUNTIF(M2:M32,"KVIT☺")</f>
        <v>0</v>
      </c>
      <c r="N38" s="78" t="n">
        <f aca="false">COUNTIF(N2:N32,"KVIT")+COUNTIF(N2:N32,"51KVIT")+COUNTIF(N2:N32,"52KVIT")+COUNTIF(N2:N32,"KVIT$")+COUNTIF(N2:N32,"KVIT☻")+COUNTIF(N2:N32,"KVIT☺")</f>
        <v>0</v>
      </c>
      <c r="O38" s="78" t="n">
        <f aca="false">COUNTIF(O2:O32,"KVIT")+COUNTIF(O2:O32,"51KVIT")+COUNTIF(O2:O32,"52KVIT")+COUNTIF(O2:O32,"KVIT$")+COUNTIF(O2:O32,"KVIT☻")+COUNTIF(O2:O32,"KVIT☺")</f>
        <v>0</v>
      </c>
      <c r="P38" s="78" t="n">
        <f aca="false">COUNTIF(P2:P32,"KVIT")+COUNTIF(P2:P32,"51KVIT")+COUNTIF(P2:P32,"52KVIT")+COUNTIF(P2:P32,"KVIT$")+COUNTIF(P2:P32,"KVIT☻")+COUNTIF(P2:P32,"KVIT☺")</f>
        <v>0</v>
      </c>
      <c r="Q38" s="78" t="n">
        <f aca="false">COUNTIF(Q2:Q32,"KVIT")+COUNTIF(Q2:Q32,"51KVIT")+COUNTIF(Q2:Q32,"52KVIT")+COUNTIF(Q2:Q32,"KVIT$")+COUNTIF(Q2:Q32,"KVIT☻")+COUNTIF(Q2:Q32,"KVIT☺")</f>
        <v>0</v>
      </c>
      <c r="R38" s="78" t="n">
        <f aca="false">COUNTIF(R2:R32,"KVIT")+COUNTIF(R2:R32,"51KVIT")+COUNTIF(R2:R32,"52KVIT")+COUNTIF(R2:R32,"KVIT$")+COUNTIF(R2:R32,"KVIT☻")+COUNTIF(R2:R32,"KVIT☺")</f>
        <v>0</v>
      </c>
      <c r="S38" s="78" t="n">
        <f aca="false">COUNTIF(S2:S32,"KVIT")+COUNTIF(S2:S32,"51KVIT")+COUNTIF(S2:S32,"52KVIT")+COUNTIF(S2:S32,"KVIT$")+COUNTIF(S2:S32,"KVIT☻")+COUNTIF(S2:S32,"KVIT☺")</f>
        <v>0</v>
      </c>
      <c r="T38" s="78" t="n">
        <f aca="false">COUNTIF(T2:T32,"KVIT")+COUNTIF(T2:T32,"51KVIT")+COUNTIF(T2:T32,"52KVIT")+COUNTIF(T2:T32,"KVIT$")+COUNTIF(T2:T32,"KVIT☻")+COUNTIF(T2:T32,"KVIT☺")</f>
        <v>0</v>
      </c>
      <c r="U38" s="78"/>
      <c r="V38" s="78"/>
      <c r="W38" s="78"/>
      <c r="X38" s="47"/>
      <c r="Y38" s="47"/>
      <c r="Z38" s="47"/>
      <c r="AA38" s="47"/>
      <c r="AB38" s="47"/>
      <c r="AC38" s="47"/>
      <c r="AD38" s="47"/>
      <c r="AE38" s="47"/>
      <c r="AF38" s="48"/>
      <c r="AG38" s="48"/>
      <c r="AH38" s="10" t="str">
        <f aca="false">Predloge!$B$38</f>
        <v>Rf</v>
      </c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81"/>
      <c r="AZ38" s="82"/>
      <c r="BA38" s="82"/>
      <c r="BB38" s="82"/>
      <c r="BC38" s="82"/>
      <c r="BD38" s="82"/>
      <c r="BE38" s="82"/>
      <c r="BF38" s="82"/>
      <c r="BG38" s="82"/>
      <c r="BH38" s="81"/>
      <c r="BI38" s="81"/>
      <c r="BJ38" s="81"/>
      <c r="BK38" s="81"/>
      <c r="BL38" s="81"/>
      <c r="BM38" s="81"/>
    </row>
    <row r="39" customFormat="false" ht="17" hidden="false" customHeight="true" outlineLevel="0" collapsed="false">
      <c r="A39" s="79"/>
      <c r="B39" s="31" t="str">
        <f aca="false">Predloge!$B$43</f>
        <v>$</v>
      </c>
      <c r="C39" s="78" t="n">
        <f aca="false">COUNTIF(C2:C32,"51$")+COUNTIF(C2:C32,"52$")+COUNTIF(C2:C32,"kvit$")</f>
        <v>0</v>
      </c>
      <c r="D39" s="78" t="n">
        <f aca="false">COUNTIF(D2:D32,"51$")+COUNTIF(D2:D32,"52$")+COUNTIF(D2:D32,"kvit$")</f>
        <v>0</v>
      </c>
      <c r="E39" s="78" t="n">
        <f aca="false">COUNTIF(E2:E32,"51$")+COUNTIF(E2:E32,"52$")+COUNTIF(E2:E32,"kvit$")</f>
        <v>0</v>
      </c>
      <c r="F39" s="78" t="n">
        <f aca="false">COUNTIF(F2:F32,"51$")+COUNTIF(F2:F32,"52$")+COUNTIF(F2:F32,"kvit$")</f>
        <v>0</v>
      </c>
      <c r="G39" s="78" t="n">
        <f aca="false">COUNTIF(G2:G32,"51$")+COUNTIF(G2:G32,"52$")+COUNTIF(G2:G32,"kvit$")</f>
        <v>0</v>
      </c>
      <c r="H39" s="78" t="n">
        <f aca="false">COUNTIF(H2:H32,"51$")+COUNTIF(H2:H32,"52$")+COUNTIF(H2:H32,"kvit$")</f>
        <v>0</v>
      </c>
      <c r="I39" s="78" t="n">
        <f aca="false">COUNTIF(I2:I32,"51$")+COUNTIF(I2:I32,"52$")+COUNTIF(I2:I32,"kvit$")</f>
        <v>0</v>
      </c>
      <c r="J39" s="78" t="n">
        <f aca="false">COUNTIF(J2:J32,"51$")+COUNTIF(J2:J32,"52$")+COUNTIF(J2:J32,"kvit$")</f>
        <v>0</v>
      </c>
      <c r="K39" s="78" t="n">
        <f aca="false">COUNTIF(K2:K32,"51$")+COUNTIF(K2:K32,"52$")+COUNTIF(K2:K32,"kvit$")</f>
        <v>0</v>
      </c>
      <c r="L39" s="78" t="n">
        <f aca="false">COUNTIF(L2:L32,"51$")+COUNTIF(L2:L32,"52$")+COUNTIF(L2:L32,"kvit$")</f>
        <v>0</v>
      </c>
      <c r="M39" s="78" t="n">
        <f aca="false">COUNTIF(M2:M32,"51$")+COUNTIF(M2:M32,"52$")+COUNTIF(M2:M32,"kvit$")</f>
        <v>0</v>
      </c>
      <c r="N39" s="78" t="n">
        <f aca="false">COUNTIF(N2:N32,"51$")+COUNTIF(N2:N32,"52$")+COUNTIF(N2:N32,"kvit$")</f>
        <v>0</v>
      </c>
      <c r="O39" s="78" t="n">
        <f aca="false">COUNTIF(O2:O32,"51$")+COUNTIF(O2:O32,"52$")+COUNTIF(O2:O32,"kvit$")</f>
        <v>0</v>
      </c>
      <c r="P39" s="78" t="n">
        <f aca="false">COUNTIF(P2:P32,"51$")+COUNTIF(P2:P32,"52$")+COUNTIF(P2:P32,"kvit$")</f>
        <v>0</v>
      </c>
      <c r="Q39" s="78" t="n">
        <f aca="false">COUNTIF(Q2:Q32,"51$")+COUNTIF(Q2:Q32,"52$")+COUNTIF(Q2:Q32,"kvit$")</f>
        <v>0</v>
      </c>
      <c r="R39" s="78" t="n">
        <f aca="false">COUNTIF(R2:R32,"51$")+COUNTIF(R2:R32,"52$")+COUNTIF(R2:R32,"kvit$")</f>
        <v>0</v>
      </c>
      <c r="S39" s="78" t="n">
        <f aca="false">COUNTIF(S2:S32,"51$")+COUNTIF(S2:S32,"52$")+COUNTIF(S2:S32,"kvit$")</f>
        <v>0</v>
      </c>
      <c r="T39" s="78" t="n">
        <f aca="false">COUNTIF(T2:T32,"51$")+COUNTIF(T2:T32,"52$")+COUNTIF(T2:T32,"kvit$")</f>
        <v>0</v>
      </c>
      <c r="U39" s="78"/>
      <c r="V39" s="78"/>
      <c r="W39" s="78"/>
      <c r="X39" s="47"/>
      <c r="Y39" s="47"/>
      <c r="Z39" s="47"/>
      <c r="AA39" s="47"/>
      <c r="AB39" s="47"/>
      <c r="AC39" s="47"/>
      <c r="AD39" s="47"/>
      <c r="AE39" s="47"/>
      <c r="AF39" s="48"/>
      <c r="AG39" s="48"/>
      <c r="AH39" s="5" t="str">
        <f aca="false">Predloge!$B$39</f>
        <v>Rf☻</v>
      </c>
      <c r="AI39" s="81"/>
      <c r="AJ39" s="84"/>
      <c r="AK39" s="84"/>
      <c r="AL39" s="84"/>
      <c r="AM39" s="84"/>
      <c r="AN39" s="84"/>
      <c r="AO39" s="84"/>
      <c r="AP39" s="84"/>
      <c r="AQ39" s="84"/>
      <c r="AR39" s="84"/>
      <c r="AS39" s="84"/>
      <c r="AT39" s="84"/>
      <c r="AU39" s="84"/>
      <c r="AV39" s="84"/>
      <c r="AW39" s="84"/>
      <c r="AX39" s="84"/>
      <c r="AY39" s="84"/>
      <c r="AZ39" s="85"/>
      <c r="BA39" s="85"/>
      <c r="BB39" s="85"/>
      <c r="BC39" s="85"/>
      <c r="BD39" s="85"/>
      <c r="BE39" s="85"/>
      <c r="BF39" s="85"/>
      <c r="BG39" s="85"/>
      <c r="BH39" s="84"/>
      <c r="BI39" s="84"/>
      <c r="BJ39" s="84"/>
      <c r="BK39" s="84"/>
      <c r="BL39" s="84"/>
      <c r="BM39" s="84"/>
    </row>
    <row r="40" customFormat="false" ht="17" hidden="false" customHeight="true" outlineLevel="0" collapsed="false">
      <c r="B40" s="31" t="str">
        <f aca="false">Predloge!$B$12</f>
        <v>D</v>
      </c>
      <c r="C40" s="78" t="n">
        <f aca="false">COUNTIF(C2:C32,"D")</f>
        <v>0</v>
      </c>
      <c r="D40" s="78" t="n">
        <f aca="false">COUNTIF(D2:D32,"D")</f>
        <v>0</v>
      </c>
      <c r="E40" s="78" t="n">
        <f aca="false">COUNTIF(E2:E32,"D")</f>
        <v>0</v>
      </c>
      <c r="F40" s="78" t="n">
        <f aca="false">COUNTIF(F2:F32,"D")</f>
        <v>0</v>
      </c>
      <c r="G40" s="78" t="n">
        <f aca="false">COUNTIF(G2:G32,"D")</f>
        <v>0</v>
      </c>
      <c r="H40" s="78" t="n">
        <f aca="false">COUNTIF(H2:H32,"D")</f>
        <v>0</v>
      </c>
      <c r="I40" s="78" t="n">
        <f aca="false">COUNTIF(I2:I32,"D")</f>
        <v>0</v>
      </c>
      <c r="J40" s="78" t="n">
        <f aca="false">COUNTIF(J2:J32,"D")</f>
        <v>0</v>
      </c>
      <c r="K40" s="78" t="n">
        <f aca="false">COUNTIF(K2:K32,"D")</f>
        <v>0</v>
      </c>
      <c r="L40" s="78" t="n">
        <f aca="false">COUNTIF(L2:L32,"D")</f>
        <v>0</v>
      </c>
      <c r="M40" s="78" t="n">
        <f aca="false">COUNTIF(M2:M32,"D")</f>
        <v>0</v>
      </c>
      <c r="N40" s="78" t="n">
        <f aca="false">COUNTIF(N2:N32,"D")</f>
        <v>0</v>
      </c>
      <c r="O40" s="78" t="n">
        <f aca="false">COUNTIF(O2:O32,"D")</f>
        <v>0</v>
      </c>
      <c r="P40" s="78" t="n">
        <f aca="false">COUNTIF(P2:P32,"D")</f>
        <v>0</v>
      </c>
      <c r="Q40" s="78" t="n">
        <f aca="false">COUNTIF(Q2:Q32,"D")</f>
        <v>0</v>
      </c>
      <c r="R40" s="78" t="n">
        <f aca="false">COUNTIF(R2:R32,"D")</f>
        <v>0</v>
      </c>
      <c r="S40" s="78" t="n">
        <f aca="false">COUNTIF(S2:S32,"D")</f>
        <v>7</v>
      </c>
      <c r="T40" s="78" t="n">
        <f aca="false">COUNTIF(T2:T32,"D")</f>
        <v>0</v>
      </c>
      <c r="AH40" s="22" t="str">
        <f aca="false">Predloge!$B$40</f>
        <v>Rf☺</v>
      </c>
    </row>
    <row r="41" customFormat="false" ht="17" hidden="false" customHeight="true" outlineLevel="0" collapsed="false">
      <c r="B41" s="31" t="str">
        <f aca="false">Predloge!$B$15</f>
        <v>SO</v>
      </c>
      <c r="C41" s="78" t="n">
        <f aca="false">COUNTIF(C2:C32,"SO")</f>
        <v>0</v>
      </c>
      <c r="D41" s="78" t="n">
        <f aca="false">COUNTIF(D2:D32,"SO")</f>
        <v>0</v>
      </c>
      <c r="E41" s="78" t="n">
        <f aca="false">COUNTIF(E2:E32,"SO")</f>
        <v>0</v>
      </c>
      <c r="F41" s="78" t="n">
        <f aca="false">COUNTIF(F2:F32,"SO")</f>
        <v>0</v>
      </c>
      <c r="G41" s="78" t="n">
        <f aca="false">COUNTIF(G2:G32,"SO")</f>
        <v>0</v>
      </c>
      <c r="H41" s="78" t="n">
        <f aca="false">COUNTIF(H2:H32,"SO")</f>
        <v>0</v>
      </c>
      <c r="I41" s="78" t="n">
        <f aca="false">COUNTIF(I2:I32,"SO")</f>
        <v>0</v>
      </c>
      <c r="J41" s="78" t="n">
        <f aca="false">COUNTIF(J2:J32,"SO")</f>
        <v>0</v>
      </c>
      <c r="K41" s="78" t="n">
        <f aca="false">COUNTIF(K2:K32,"SO")</f>
        <v>0</v>
      </c>
      <c r="L41" s="78" t="n">
        <f aca="false">COUNTIF(L2:L32,"SO")</f>
        <v>0</v>
      </c>
      <c r="M41" s="78" t="n">
        <f aca="false">COUNTIF(M2:M32,"SO")</f>
        <v>0</v>
      </c>
      <c r="N41" s="78" t="n">
        <f aca="false">COUNTIF(N2:N32,"SO")</f>
        <v>0</v>
      </c>
      <c r="O41" s="78" t="n">
        <f aca="false">COUNTIF(O2:O32,"SO")</f>
        <v>0</v>
      </c>
      <c r="P41" s="78" t="n">
        <f aca="false">COUNTIF(P2:P32,"SO")</f>
        <v>0</v>
      </c>
      <c r="Q41" s="78" t="n">
        <f aca="false">COUNTIF(Q2:Q32,"SO")</f>
        <v>0</v>
      </c>
      <c r="R41" s="78" t="n">
        <f aca="false">COUNTIF(R2:R32,"SO")</f>
        <v>0</v>
      </c>
      <c r="S41" s="78" t="n">
        <f aca="false">COUNTIF(S2:S32,"SO")</f>
        <v>0</v>
      </c>
      <c r="T41" s="78" t="n">
        <f aca="false">COUNTIF(T2:T32,"SO")</f>
        <v>0</v>
      </c>
      <c r="AH41" s="10" t="str">
        <f aca="false">Predloge!$B$41</f>
        <v>TAV</v>
      </c>
    </row>
    <row r="42" customFormat="false" ht="17" hidden="false" customHeight="true" outlineLevel="0" collapsed="false">
      <c r="B42" s="31" t="str">
        <f aca="false">Predloge!$B$13</f>
        <v>BOL</v>
      </c>
      <c r="C42" s="78" t="n">
        <f aca="false">COUNTIF(C2:C32,"BOL")</f>
        <v>0</v>
      </c>
      <c r="D42" s="78" t="n">
        <f aca="false">COUNTIF(D2:D32,"BOL")</f>
        <v>0</v>
      </c>
      <c r="E42" s="78" t="n">
        <f aca="false">COUNTIF(E2:E32,"BOL")</f>
        <v>0</v>
      </c>
      <c r="F42" s="78" t="n">
        <f aca="false">COUNTIF(F2:F32,"BOL")</f>
        <v>0</v>
      </c>
      <c r="G42" s="78" t="n">
        <f aca="false">COUNTIF(G2:G32,"BOL")</f>
        <v>0</v>
      </c>
      <c r="H42" s="78" t="n">
        <f aca="false">COUNTIF(H2:H32,"BOL")</f>
        <v>0</v>
      </c>
      <c r="I42" s="78" t="n">
        <f aca="false">COUNTIF(I2:I32,"BOL")</f>
        <v>0</v>
      </c>
      <c r="J42" s="78" t="n">
        <f aca="false">COUNTIF(J2:J32,"BOL")</f>
        <v>0</v>
      </c>
      <c r="K42" s="78" t="n">
        <f aca="false">COUNTIF(K2:K32,"BOL")</f>
        <v>0</v>
      </c>
      <c r="L42" s="78" t="n">
        <f aca="false">COUNTIF(L2:L32,"BOL")</f>
        <v>0</v>
      </c>
      <c r="M42" s="78" t="n">
        <f aca="false">COUNTIF(M2:M32,"BOL")</f>
        <v>0</v>
      </c>
      <c r="N42" s="78" t="n">
        <f aca="false">COUNTIF(N2:N32,"BOL")</f>
        <v>0</v>
      </c>
      <c r="O42" s="78" t="n">
        <f aca="false">COUNTIF(O2:O32,"BOL")</f>
        <v>0</v>
      </c>
      <c r="P42" s="78" t="n">
        <f aca="false">COUNTIF(P2:P32,"BOL")</f>
        <v>0</v>
      </c>
      <c r="Q42" s="78" t="n">
        <f aca="false">COUNTIF(Q2:Q32,"BOL")</f>
        <v>0</v>
      </c>
      <c r="R42" s="78" t="n">
        <f aca="false">COUNTIF(R2:R32,"BOL")</f>
        <v>0</v>
      </c>
      <c r="S42" s="78" t="n">
        <f aca="false">COUNTIF(S2:S32,"BOL")</f>
        <v>0</v>
      </c>
      <c r="T42" s="78" t="n">
        <f aca="false">COUNTIF(T2:T32,"BOL")</f>
        <v>0</v>
      </c>
      <c r="AH42" s="29" t="str">
        <f aca="false">Predloge!$B$42</f>
        <v>Σ</v>
      </c>
    </row>
    <row r="43" customFormat="false" ht="17" hidden="false" customHeight="true" outlineLevel="0" collapsed="false">
      <c r="B43" s="35" t="str">
        <f aca="false">Predloge!$B$11</f>
        <v>X</v>
      </c>
      <c r="C43" s="78" t="n">
        <f aca="false">COUNTIF(C2:C32,"X")</f>
        <v>0</v>
      </c>
      <c r="D43" s="78" t="n">
        <f aca="false">COUNTIF(D2:D32,"X")</f>
        <v>0</v>
      </c>
      <c r="E43" s="78" t="n">
        <f aca="false">COUNTIF(E2:E32,"X")</f>
        <v>0</v>
      </c>
      <c r="F43" s="78" t="n">
        <f aca="false">COUNTIF(F2:F32,"X")</f>
        <v>0</v>
      </c>
      <c r="G43" s="78" t="n">
        <f aca="false">COUNTIF(G2:G32,"X")</f>
        <v>0</v>
      </c>
      <c r="H43" s="78" t="n">
        <f aca="false">COUNTIF(H2:H32,"X")</f>
        <v>0</v>
      </c>
      <c r="I43" s="78" t="n">
        <f aca="false">COUNTIF(I2:I32,"X")</f>
        <v>0</v>
      </c>
      <c r="J43" s="78" t="n">
        <f aca="false">COUNTIF(J2:J32,"X")</f>
        <v>0</v>
      </c>
      <c r="K43" s="78" t="n">
        <f aca="false">COUNTIF(K2:K32,"X")</f>
        <v>0</v>
      </c>
      <c r="L43" s="78" t="n">
        <f aca="false">COUNTIF(L2:L32,"X")</f>
        <v>0</v>
      </c>
      <c r="M43" s="78" t="n">
        <f aca="false">COUNTIF(M2:M32,"X")</f>
        <v>0</v>
      </c>
      <c r="N43" s="78" t="n">
        <f aca="false">COUNTIF(N2:N32,"X")</f>
        <v>0</v>
      </c>
      <c r="O43" s="78" t="n">
        <f aca="false">COUNTIF(O2:O32,"X")</f>
        <v>0</v>
      </c>
      <c r="P43" s="78" t="n">
        <f aca="false">COUNTIF(P2:P32,"X")</f>
        <v>0</v>
      </c>
      <c r="Q43" s="78" t="n">
        <f aca="false">COUNTIF(Q2:Q32,"X")</f>
        <v>0</v>
      </c>
      <c r="R43" s="78" t="n">
        <f aca="false">COUNTIF(R2:R32,"X")</f>
        <v>0</v>
      </c>
      <c r="S43" s="78" t="n">
        <f aca="false">COUNTIF(S2:S32,"X")</f>
        <v>0</v>
      </c>
      <c r="T43" s="78" t="n">
        <f aca="false">COUNTIF(T2:T32,"X")</f>
        <v>0</v>
      </c>
      <c r="AH43" s="31" t="str">
        <f aca="false">Predloge!$B$43</f>
        <v>$</v>
      </c>
    </row>
    <row r="44" customFormat="false" ht="17" hidden="false" customHeight="true" outlineLevel="0" collapsed="false">
      <c r="B44" s="33" t="str">
        <f aca="false">Predloge!$B$44</f>
        <v>TX</v>
      </c>
      <c r="C44" s="78" t="n">
        <f aca="false">COUNTIF(V2:V32,"KOS")</f>
        <v>0</v>
      </c>
      <c r="D44" s="78" t="n">
        <f aca="false">COUNTIF(V2:V32,"ŠOŠ")</f>
        <v>0</v>
      </c>
      <c r="E44" s="78" t="n">
        <f aca="false">COUNTIF(V2:V32,"PIN")</f>
        <v>0</v>
      </c>
      <c r="F44" s="78" t="n">
        <f aca="false">COUNTIF(V2:V32,"KON")</f>
        <v>0</v>
      </c>
      <c r="G44" s="78" t="n">
        <f aca="false">COUNTIF(V2:V32,"oro")</f>
        <v>0</v>
      </c>
      <c r="H44" s="78" t="n">
        <f aca="false">COUNTIF(V2:V32,"MIO")</f>
        <v>0</v>
      </c>
      <c r="I44" s="78" t="n">
        <f aca="false">COUNTIF(V2:V32,"BOŽ")</f>
        <v>0</v>
      </c>
      <c r="J44" s="78" t="n">
        <f aca="false">COUNTIF(V2:V32,"TOM")</f>
        <v>0</v>
      </c>
      <c r="K44" s="78" t="n">
        <f aca="false">COUNTIF(V2:V32,"MŠŠ")</f>
        <v>0</v>
      </c>
      <c r="L44" s="78" t="n">
        <f aca="false">COUNTIF(V2:V32,"ŽIV")</f>
        <v>0</v>
      </c>
      <c r="M44" s="78" t="n">
        <f aca="false">COUNTIF(V2:V32,"TAL")</f>
        <v>0</v>
      </c>
      <c r="N44" s="78" t="n">
        <f aca="false">COUNTIF(V2:V32,"PIR")</f>
        <v>0</v>
      </c>
      <c r="O44" s="78" t="n">
        <f aca="false">COUNTIF(V2:V32,"HOL")</f>
        <v>0</v>
      </c>
      <c r="P44" s="78" t="n">
        <f aca="false">COUNTIF(V2:V32,P1)</f>
        <v>0</v>
      </c>
      <c r="Q44" s="78" t="n">
        <f aca="false">COUNTIF(V2:V32,Q1)</f>
        <v>0</v>
      </c>
      <c r="R44" s="78" t="n">
        <f aca="false">COUNTIF(V2:V32,R1)</f>
        <v>0</v>
      </c>
      <c r="S44" s="78" t="n">
        <f aca="false">COUNTIF(X2:X32,S1)</f>
        <v>0</v>
      </c>
      <c r="T44" s="78" t="n">
        <f aca="false">COUNTIF(Y2:Y32,T1)</f>
        <v>0</v>
      </c>
      <c r="AH44" s="33" t="str">
        <f aca="false">Predloge!$B$44</f>
        <v>TX</v>
      </c>
    </row>
    <row r="45" customFormat="false" ht="17" hidden="false" customHeight="true" outlineLevel="0" collapsed="false">
      <c r="B45" s="35" t="str">
        <f aca="false">Predloge!$B$45</f>
        <v>¶</v>
      </c>
      <c r="C45" s="78" t="n">
        <f aca="false">COUNTIF(C2:C32,"51¶")+COUNTIF(C2:C32,"52¶")+COUNTIF(C2:C32,"kvit¶")</f>
        <v>0</v>
      </c>
      <c r="D45" s="78" t="n">
        <f aca="false">COUNTIF(D2:D32,"51¶")+COUNTIF(D2:D32,"52¶")+COUNTIF(D2:D32,"kvit¶")</f>
        <v>0</v>
      </c>
      <c r="E45" s="78" t="n">
        <f aca="false">COUNTIF(E2:E32,"51¶")+COUNTIF(E2:E32,"52¶")+COUNTIF(E2:E32,"kvit¶")</f>
        <v>0</v>
      </c>
      <c r="F45" s="78" t="n">
        <f aca="false">COUNTIF(F2:F32,"51¶")+COUNTIF(F2:F32,"52¶")+COUNTIF(F2:F32,"kvit¶")</f>
        <v>0</v>
      </c>
      <c r="G45" s="78" t="n">
        <f aca="false">COUNTIF(G2:G32,"51¶")+COUNTIF(G2:G32,"52¶")+COUNTIF(G2:G32,"kvit¶")</f>
        <v>0</v>
      </c>
      <c r="H45" s="78" t="n">
        <f aca="false">COUNTIF(H2:H32,"51¶")+COUNTIF(H2:H32,"52¶")+COUNTIF(H2:H32,"kvit¶")</f>
        <v>0</v>
      </c>
      <c r="I45" s="78" t="n">
        <f aca="false">COUNTIF(I2:I32,"51¶")+COUNTIF(I2:I32,"52¶")+COUNTIF(I2:I32,"kvit¶")</f>
        <v>0</v>
      </c>
      <c r="J45" s="78" t="n">
        <f aca="false">COUNTIF(J2:J32,"51¶")+COUNTIF(J2:J32,"52¶")+COUNTIF(J2:J32,"kvit¶")</f>
        <v>0</v>
      </c>
      <c r="K45" s="78" t="n">
        <f aca="false">COUNTIF(K2:K32,"51¶")+COUNTIF(K2:K32,"52¶")+COUNTIF(K2:K32,"kvit¶")</f>
        <v>0</v>
      </c>
      <c r="L45" s="78" t="n">
        <f aca="false">COUNTIF(L2:L32,"51¶")+COUNTIF(L2:L32,"52¶")+COUNTIF(L2:L32,"kvit¶")</f>
        <v>0</v>
      </c>
      <c r="M45" s="78" t="n">
        <f aca="false">COUNTIF(M2:M32,"51¶")+COUNTIF(M2:M32,"52¶")+COUNTIF(M2:M32,"kvit¶")</f>
        <v>0</v>
      </c>
      <c r="N45" s="78" t="n">
        <f aca="false">COUNTIF(N2:N32,"51¶")+COUNTIF(N2:N32,"52¶")+COUNTIF(N2:N32,"kvit¶")</f>
        <v>0</v>
      </c>
      <c r="O45" s="78" t="n">
        <f aca="false">COUNTIF(O2:O32,"51¶")+COUNTIF(O2:O32,"52¶")+COUNTIF(O2:O32,"kvit¶")</f>
        <v>0</v>
      </c>
      <c r="P45" s="78" t="n">
        <f aca="false">COUNTIF(P2:P32,"51¶")+COUNTIF(P2:P32,"52¶")+COUNTIF(P2:P32,"kvit¶")</f>
        <v>0</v>
      </c>
      <c r="Q45" s="78" t="n">
        <f aca="false">COUNTIF(Q2:Q32,"51¶")+COUNTIF(Q2:Q32,"52¶")+COUNTIF(Q2:Q32,"kvit¶")</f>
        <v>0</v>
      </c>
      <c r="R45" s="78" t="n">
        <f aca="false">COUNTIF(R2:R32,"51¶")+COUNTIF(R2:R32,"52¶")+COUNTIF(R2:R32,"kvit¶")</f>
        <v>0</v>
      </c>
      <c r="S45" s="78" t="n">
        <f aca="false">COUNTIF(S2:S32,"51¶")+COUNTIF(S2:S32,"52¶")+COUNTIF(S2:S32,"kvit¶")</f>
        <v>0</v>
      </c>
      <c r="T45" s="78" t="n">
        <f aca="false">COUNTIF(T2:T32,"51¶")+COUNTIF(T2:T32,"52¶")+COUNTIF(T2:T32,"kvit¶")</f>
        <v>0</v>
      </c>
      <c r="AH45" s="35" t="str">
        <f aca="false">Predloge!$B$45</f>
        <v>¶</v>
      </c>
    </row>
    <row r="46" customFormat="false" ht="17" hidden="false" customHeight="true" outlineLevel="0" collapsed="false">
      <c r="B46" s="31" t="str">
        <f aca="false">Predloge!$B$8</f>
        <v>U</v>
      </c>
      <c r="C46" s="78" t="n">
        <f aca="false">COUNTIF(C2:C32,"U☺")+COUNTIF(C2:C32,"U☻")+COUNTIF(C2:C32,"U")</f>
        <v>0</v>
      </c>
      <c r="D46" s="78" t="n">
        <f aca="false">COUNTIF(D2:D32,"U☺")+COUNTIF(D2:D32,"U☻")+COUNTIF(D2:D32,"U")</f>
        <v>0</v>
      </c>
      <c r="E46" s="78" t="n">
        <f aca="false">COUNTIF(E2:E32,"U☺")+COUNTIF(E2:E32,"U☻")+COUNTIF(E2:E32,"U")</f>
        <v>0</v>
      </c>
      <c r="F46" s="78" t="n">
        <f aca="false">COUNTIF(F2:F32,"U☺")+COUNTIF(F2:F32,"U☻")+COUNTIF(F2:F32,"U")</f>
        <v>0</v>
      </c>
      <c r="G46" s="78" t="n">
        <f aca="false">COUNTIF(G2:G32,"U☺")+COUNTIF(G2:G32,"U☻")+COUNTIF(G2:G32,"U")</f>
        <v>0</v>
      </c>
      <c r="H46" s="78" t="n">
        <f aca="false">COUNTIF(H2:H32,"U☺")+COUNTIF(H2:H32,"U☻")+COUNTIF(H2:H32,"U")</f>
        <v>0</v>
      </c>
      <c r="I46" s="78" t="n">
        <f aca="false">COUNTIF(I2:I32,"U☺")+COUNTIF(I2:I32,"U☻")+COUNTIF(I2:I32,"U")</f>
        <v>0</v>
      </c>
      <c r="J46" s="78" t="n">
        <f aca="false">COUNTIF(J2:J32,"U☺")+COUNTIF(J2:J32,"U☻")+COUNTIF(J2:J32,"U")</f>
        <v>0</v>
      </c>
      <c r="K46" s="78" t="n">
        <f aca="false">COUNTIF(K2:K32,"U☺")+COUNTIF(K2:K32,"U☻")+COUNTIF(K2:K32,"U")</f>
        <v>0</v>
      </c>
      <c r="L46" s="78" t="n">
        <f aca="false">COUNTIF(L2:L32,"U☺")+COUNTIF(L2:L32,"U☻")+COUNTIF(L2:L32,"U")</f>
        <v>0</v>
      </c>
      <c r="M46" s="78" t="n">
        <f aca="false">COUNTIF(M2:M32,"U☺")+COUNTIF(M2:M32,"U☻")+COUNTIF(M2:M32,"U")</f>
        <v>0</v>
      </c>
      <c r="N46" s="78" t="n">
        <f aca="false">COUNTIF(N2:N32,"U☺")+COUNTIF(N2:N32,"U☻")+COUNTIF(N2:N32,"U")</f>
        <v>0</v>
      </c>
      <c r="O46" s="78" t="n">
        <f aca="false">COUNTIF(O2:O32,"U☺")+COUNTIF(O2:O32,"U☻")+COUNTIF(O2:O32,"U")</f>
        <v>0</v>
      </c>
      <c r="P46" s="78" t="n">
        <f aca="false">COUNTIF(P2:P32,"U☺")+COUNTIF(P2:P32,"U☻")+COUNTIF(P2:P32,"U")</f>
        <v>0</v>
      </c>
      <c r="Q46" s="78" t="n">
        <f aca="false">COUNTIF(Q2:Q32,"U☺")+COUNTIF(Q2:Q32,"U☻")+COUNTIF(Q2:Q32,"U")</f>
        <v>0</v>
      </c>
      <c r="R46" s="78" t="n">
        <f aca="false">COUNTIF(R2:R32,"U☺")+COUNTIF(R2:R32,"U☻")+COUNTIF(R2:R32,"U")</f>
        <v>0</v>
      </c>
      <c r="S46" s="78" t="n">
        <f aca="false">COUNTIF(S2:S32,"U☺")+COUNTIF(S2:S32,"U☻")+COUNTIF(S2:S32,"U")</f>
        <v>0</v>
      </c>
      <c r="T46" s="78" t="n">
        <f aca="false">COUNTIF(T2:T32,"U☺")+COUNTIF(T2:T32,"U☻")+COUNTIF(T2:T32,"U")</f>
        <v>0</v>
      </c>
    </row>
  </sheetData>
  <sheetProtection sheet="true" objects="true" scenarios="true"/>
  <conditionalFormatting sqref="AE2:AE31">
    <cfRule type="cellIs" priority="2" operator="notEqual" aboveAverage="0" equalAverage="0" bottom="0" percent="0" rank="0" text="" dxfId="72">
      <formula>0</formula>
    </cfRule>
  </conditionalFormatting>
  <conditionalFormatting sqref="W2:AD31">
    <cfRule type="cellIs" priority="3" operator="lessThan" aboveAverage="0" equalAverage="0" bottom="0" percent="0" rank="0" text="" dxfId="73">
      <formula>1</formula>
    </cfRule>
  </conditionalFormatting>
  <conditionalFormatting sqref="AG2:AG31">
    <cfRule type="cellIs" priority="4" operator="lessThan" aboveAverage="0" equalAverage="0" bottom="0" percent="0" rank="0" text="" dxfId="74">
      <formula>2</formula>
    </cfRule>
  </conditionalFormatting>
  <conditionalFormatting sqref="AF2:AF31">
    <cfRule type="cellIs" priority="5" operator="equal" aboveAverage="0" equalAverage="0" bottom="0" percent="0" rank="0" text="" dxfId="75">
      <formula>1</formula>
    </cfRule>
  </conditionalFormatting>
  <conditionalFormatting sqref="AF2:AF31">
    <cfRule type="cellIs" priority="6" operator="greaterThan" aboveAverage="0" equalAverage="0" bottom="0" percent="0" rank="0" text="" dxfId="76">
      <formula>1</formula>
    </cfRule>
  </conditionalFormatting>
  <conditionalFormatting sqref="W2:AD31">
    <cfRule type="cellIs" priority="7" operator="greaterThan" aboveAverage="0" equalAverage="0" bottom="0" percent="0" rank="0" text="" dxfId="77">
      <formula>1</formula>
    </cfRule>
  </conditionalFormatting>
  <conditionalFormatting sqref="AG2:AG31">
    <cfRule type="cellIs" priority="8" operator="greaterThan" aboveAverage="0" equalAverage="0" bottom="0" percent="0" rank="0" text="" dxfId="78">
      <formula>2</formula>
    </cfRule>
  </conditionalFormatting>
  <conditionalFormatting sqref="A2:V31">
    <cfRule type="expression" priority="9" aboveAverage="0" equalAverage="0" bottom="0" percent="0" rank="0" text="" dxfId="79">
      <formula>WEEKDAY($A2,2)=6</formula>
    </cfRule>
  </conditionalFormatting>
  <conditionalFormatting sqref="A2:V31">
    <cfRule type="expression" priority="10" aboveAverage="0" equalAverage="0" bottom="0" percent="0" rank="0" text="" dxfId="80">
      <formula>WEEKDAY($A2,2)=7</formula>
    </cfRule>
  </conditionalFormatting>
  <printOptions headings="false" gridLines="false" gridLinesSet="true" horizontalCentered="false" verticalCentered="false"/>
  <pageMargins left="0" right="0" top="1.39513888888889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 &amp;C&amp;D   &amp;T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M46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H7" activeCellId="0" sqref="H7"/>
    </sheetView>
  </sheetViews>
  <sheetFormatPr defaultColWidth="10.6875" defaultRowHeight="16" zeroHeight="false" outlineLevelRow="0" outlineLevelCol="0"/>
  <cols>
    <col collapsed="false" customWidth="true" hidden="false" outlineLevel="0" max="1" min="1" style="38" width="5.14"/>
    <col collapsed="false" customWidth="true" hidden="false" outlineLevel="0" max="2" min="2" style="39" width="2.85"/>
    <col collapsed="false" customWidth="true" hidden="false" outlineLevel="0" max="14" min="3" style="40" width="3.71"/>
    <col collapsed="false" customWidth="true" hidden="true" outlineLevel="0" max="15" min="15" style="40" width="3.71"/>
    <col collapsed="false" customWidth="true" hidden="false" outlineLevel="0" max="17" min="16" style="40" width="3.71"/>
    <col collapsed="false" customWidth="true" hidden="true" outlineLevel="0" max="18" min="18" style="40" width="3.71"/>
    <col collapsed="false" customWidth="true" hidden="false" outlineLevel="0" max="19" min="19" style="40" width="3.71"/>
    <col collapsed="false" customWidth="true" hidden="true" outlineLevel="0" max="20" min="20" style="40" width="3.71"/>
    <col collapsed="false" customWidth="true" hidden="false" outlineLevel="0" max="22" min="21" style="40" width="3.71"/>
    <col collapsed="false" customWidth="true" hidden="false" outlineLevel="0" max="33" min="23" style="40" width="3.14"/>
    <col collapsed="false" customWidth="true" hidden="false" outlineLevel="0" max="34" min="34" style="1" width="3.71"/>
    <col collapsed="false" customWidth="true" hidden="true" outlineLevel="0" max="51" min="35" style="3" width="4.14"/>
    <col collapsed="false" customWidth="true" hidden="true" outlineLevel="0" max="52" min="52" style="2" width="4.14"/>
    <col collapsed="false" customWidth="true" hidden="false" outlineLevel="0" max="59" min="53" style="2" width="6"/>
    <col collapsed="false" customWidth="true" hidden="false" outlineLevel="0" max="65" min="60" style="3" width="6"/>
  </cols>
  <sheetData>
    <row r="1" customFormat="false" ht="19.5" hidden="false" customHeight="true" outlineLevel="0" collapsed="false">
      <c r="A1" s="41" t="s">
        <v>67</v>
      </c>
      <c r="B1" s="31"/>
      <c r="C1" s="7" t="str">
        <f aca="false">Predloge!$E$21</f>
        <v>DIV</v>
      </c>
      <c r="D1" s="7" t="str">
        <f aca="false">Predloge!$E$3</f>
        <v>ŠOŠ</v>
      </c>
      <c r="E1" s="7" t="str">
        <f aca="false">Predloge!$E$4</f>
        <v>PIN</v>
      </c>
      <c r="F1" s="7" t="str">
        <f aca="false">Predloge!$E$5</f>
        <v>KON</v>
      </c>
      <c r="G1" s="7" t="str">
        <f aca="false">Predloge!$E$6</f>
        <v>ORO</v>
      </c>
      <c r="H1" s="7" t="str">
        <f aca="false">Predloge!$E$7</f>
        <v>MIO</v>
      </c>
      <c r="I1" s="7" t="str">
        <f aca="false">Predloge!$E$8</f>
        <v>BOŽ</v>
      </c>
      <c r="J1" s="7" t="str">
        <f aca="false">Predloge!$E$9</f>
        <v>TOM</v>
      </c>
      <c r="K1" s="7" t="str">
        <f aca="false">Predloge!$E$10</f>
        <v>MŠŠ</v>
      </c>
      <c r="L1" s="7" t="str">
        <f aca="false">Predloge!$E$11</f>
        <v>ŽIV</v>
      </c>
      <c r="M1" s="7" t="str">
        <f aca="false">Predloge!$E$12</f>
        <v>TAL</v>
      </c>
      <c r="N1" s="7" t="str">
        <f aca="false">Predloge!$E$13</f>
        <v>PIR</v>
      </c>
      <c r="O1" s="7" t="str">
        <f aca="false">Predloge!$E$14</f>
        <v>NOV2</v>
      </c>
      <c r="P1" s="7" t="str">
        <f aca="false">Predloge!$E$15</f>
        <v>BUT</v>
      </c>
      <c r="Q1" s="7" t="str">
        <f aca="false">Predloge!$E$16</f>
        <v>ŽRJ</v>
      </c>
      <c r="R1" s="7" t="str">
        <f aca="false">Predloge!$E$17</f>
        <v>NOV3</v>
      </c>
      <c r="S1" s="7" t="str">
        <f aca="false">Predloge!$E$18</f>
        <v>JNK</v>
      </c>
      <c r="T1" s="7" t="str">
        <f aca="false">Predloge!$E$19</f>
        <v>NOV4</v>
      </c>
      <c r="U1" s="42" t="s">
        <v>68</v>
      </c>
      <c r="V1" s="43" t="s">
        <v>60</v>
      </c>
      <c r="W1" s="44" t="s">
        <v>24</v>
      </c>
      <c r="X1" s="45" t="s">
        <v>35</v>
      </c>
      <c r="Y1" s="5" t="str">
        <f aca="false">Predloge!$B$4</f>
        <v>51</v>
      </c>
      <c r="Z1" s="5" t="str">
        <f aca="false">Predloge!$B$5</f>
        <v>52</v>
      </c>
      <c r="AA1" s="10" t="str">
        <f aca="false">Predloge!$B$25</f>
        <v>51¶</v>
      </c>
      <c r="AB1" s="10" t="str">
        <f aca="false">Predloge!$B$26</f>
        <v>52¶</v>
      </c>
      <c r="AC1" s="5" t="str">
        <f aca="false">Predloge!$B$8</f>
        <v>U</v>
      </c>
      <c r="AD1" s="5" t="str">
        <f aca="false">Predloge!$B$6</f>
        <v>KVIT</v>
      </c>
      <c r="AE1" s="46" t="s">
        <v>69</v>
      </c>
      <c r="AF1" s="47" t="s">
        <v>18</v>
      </c>
      <c r="AG1" s="48" t="s">
        <v>70</v>
      </c>
      <c r="AI1" s="7" t="str">
        <f aca="false">Predloge!$E$2</f>
        <v>AND</v>
      </c>
      <c r="AJ1" s="7" t="str">
        <f aca="false">Predloge!$E$3</f>
        <v>ŠOŠ</v>
      </c>
      <c r="AK1" s="7" t="str">
        <f aca="false">Predloge!$E$4</f>
        <v>PIN</v>
      </c>
      <c r="AL1" s="7" t="str">
        <f aca="false">Predloge!$E$5</f>
        <v>KON</v>
      </c>
      <c r="AM1" s="7" t="str">
        <f aca="false">Predloge!$E$6</f>
        <v>ORO</v>
      </c>
      <c r="AN1" s="7" t="str">
        <f aca="false">Predloge!$E$7</f>
        <v>MIO</v>
      </c>
      <c r="AO1" s="7" t="str">
        <f aca="false">Predloge!$E$8</f>
        <v>BOŽ</v>
      </c>
      <c r="AP1" s="7" t="str">
        <f aca="false">Predloge!$E$9</f>
        <v>TOM</v>
      </c>
      <c r="AQ1" s="7" t="str">
        <f aca="false">Predloge!$E$10</f>
        <v>MŠŠ</v>
      </c>
      <c r="AR1" s="7" t="str">
        <f aca="false">Predloge!$E$11</f>
        <v>ŽIV</v>
      </c>
      <c r="AS1" s="7" t="str">
        <f aca="false">Predloge!$E$12</f>
        <v>TAL</v>
      </c>
      <c r="AT1" s="7" t="str">
        <f aca="false">Predloge!$E$13</f>
        <v>PIR</v>
      </c>
      <c r="AU1" s="7" t="str">
        <f aca="false">Predloge!$E$14</f>
        <v>NOV2</v>
      </c>
      <c r="AV1" s="7" t="str">
        <f aca="false">Predloge!$E$15</f>
        <v>BUT</v>
      </c>
      <c r="AW1" s="7" t="str">
        <f aca="false">Predloge!$E$16</f>
        <v>ŽRJ</v>
      </c>
      <c r="AX1" s="7" t="str">
        <f aca="false">Predloge!$E$17</f>
        <v>NOV3</v>
      </c>
      <c r="AY1" s="7" t="str">
        <f aca="false">Predloge!$E$18</f>
        <v>JNK</v>
      </c>
      <c r="AZ1" s="7" t="str">
        <f aca="false">Predloge!$E$19</f>
        <v>NOV4</v>
      </c>
      <c r="BA1" s="49"/>
      <c r="BB1" s="49"/>
      <c r="BC1" s="49"/>
      <c r="BD1" s="49"/>
      <c r="BE1" s="49"/>
      <c r="BF1" s="49"/>
      <c r="BG1" s="49"/>
      <c r="BH1" s="50"/>
      <c r="BI1" s="50"/>
      <c r="BJ1" s="50"/>
      <c r="BK1" s="50"/>
      <c r="BL1" s="50"/>
      <c r="BM1" s="50"/>
    </row>
    <row r="2" customFormat="false" ht="19.5" hidden="false" customHeight="true" outlineLevel="0" collapsed="false">
      <c r="A2" s="51" t="n">
        <v>44835</v>
      </c>
      <c r="B2" s="62" t="str">
        <f aca="false">TEXT(A2,"Ddd")</f>
        <v>sub</v>
      </c>
      <c r="C2" s="129"/>
      <c r="D2" s="130"/>
      <c r="E2" s="131"/>
      <c r="F2" s="129"/>
      <c r="G2" s="132"/>
      <c r="H2" s="129"/>
      <c r="I2" s="129"/>
      <c r="J2" s="133"/>
      <c r="K2" s="134"/>
      <c r="L2" s="133"/>
      <c r="M2" s="129"/>
      <c r="N2" s="129"/>
      <c r="O2" s="96"/>
      <c r="P2" s="129"/>
      <c r="Q2" s="129"/>
      <c r="R2" s="96"/>
      <c r="S2" s="133"/>
      <c r="T2" s="96"/>
      <c r="U2" s="135"/>
      <c r="V2" s="7"/>
      <c r="W2" s="59" t="n">
        <f aca="false">COUNTIF(AI2:AZ2,"☻")</f>
        <v>0</v>
      </c>
      <c r="X2" s="59" t="n">
        <f aca="false">COUNTIF(AI2:AZ2,"☺")</f>
        <v>0</v>
      </c>
      <c r="Y2" s="59" t="n">
        <f aca="false">COUNTIF(C2:U2,"51")+COUNTIF(C2:U2,"51$")+COUNTIF(C2:U2,"51☻")</f>
        <v>0</v>
      </c>
      <c r="Z2" s="59" t="n">
        <f aca="false">COUNTIF(C2:U2,"52")+COUNTIF(C2:U2,"52$")+COUNTIF(C2:U2,"52☻")</f>
        <v>0</v>
      </c>
      <c r="AA2" s="59" t="n">
        <f aca="false">COUNTIF(C2:U2,"51¶")</f>
        <v>0</v>
      </c>
      <c r="AB2" s="59" t="n">
        <f aca="false">COUNTIF(C2:U2,"52¶")</f>
        <v>0</v>
      </c>
      <c r="AC2" s="59" t="n">
        <f aca="false">COUNTIF(C2:U2,"U")+COUNTIF(C2:U2,"U☻")+COUNTIF(C2:U2,"U☺")</f>
        <v>0</v>
      </c>
      <c r="AD2" s="59" t="n">
        <f aca="false">COUNTIF(C2:U2,"KVIT")+COUNTIF(C2:U2,"KVIT☻")+COUNTIF(C2:U2,"kvit$")</f>
        <v>0</v>
      </c>
      <c r="AE2" s="60" t="n">
        <f aca="false">COUNTBLANK(C2:T2)-3</f>
        <v>15</v>
      </c>
      <c r="AF2" s="60" t="n">
        <f aca="false">COUNTIF(C2:U2,"x")</f>
        <v>0</v>
      </c>
      <c r="AG2" s="59" t="n">
        <f aca="false">COUNTIF(C2:U2,"51")+COUNTIF(C2:U2,"51☻")+COUNTIF(C2:U2,"2")+COUNTIF(C2:U2,"52")+COUNTIF(C2:U2,"52☻")+COUNTIF(C2:U2,"51$")+COUNTIF(C2:U2,"52$")</f>
        <v>0</v>
      </c>
      <c r="AH2" s="5" t="str">
        <f aca="false">Predloge!$B$2</f>
        <v>51☻</v>
      </c>
      <c r="AI2" s="61" t="str">
        <f aca="false">RIGHT(C2,1)</f>
        <v/>
      </c>
      <c r="AJ2" s="61" t="str">
        <f aca="false">RIGHT(D2,1)</f>
        <v/>
      </c>
      <c r="AK2" s="61" t="str">
        <f aca="false">RIGHT(E2,1)</f>
        <v/>
      </c>
      <c r="AL2" s="61" t="str">
        <f aca="false">RIGHT(F2,1)</f>
        <v/>
      </c>
      <c r="AM2" s="61" t="str">
        <f aca="false">RIGHT(G2,1)</f>
        <v/>
      </c>
      <c r="AN2" s="61" t="str">
        <f aca="false">RIGHT(H2,1)</f>
        <v/>
      </c>
      <c r="AO2" s="61" t="str">
        <f aca="false">RIGHT(I2,1)</f>
        <v/>
      </c>
      <c r="AP2" s="61" t="str">
        <f aca="false">RIGHT(J2,1)</f>
        <v/>
      </c>
      <c r="AQ2" s="61" t="str">
        <f aca="false">RIGHT(K2,1)</f>
        <v/>
      </c>
      <c r="AR2" s="61" t="str">
        <f aca="false">RIGHT(L2,1)</f>
        <v/>
      </c>
      <c r="AS2" s="61" t="str">
        <f aca="false">RIGHT(M2,1)</f>
        <v/>
      </c>
      <c r="AT2" s="61" t="str">
        <f aca="false">RIGHT(N2,1)</f>
        <v/>
      </c>
      <c r="AU2" s="61" t="str">
        <f aca="false">RIGHT(O2,1)</f>
        <v/>
      </c>
      <c r="AV2" s="61" t="str">
        <f aca="false">RIGHT(P2,1)</f>
        <v/>
      </c>
      <c r="AW2" s="61" t="str">
        <f aca="false">RIGHT(Q2,1)</f>
        <v/>
      </c>
      <c r="AX2" s="61" t="str">
        <f aca="false">RIGHT(R2,1)</f>
        <v/>
      </c>
      <c r="AY2" s="61" t="str">
        <f aca="false">RIGHT(S2,1)</f>
        <v/>
      </c>
      <c r="AZ2" s="61" t="str">
        <f aca="false">RIGHT(T2,1)</f>
        <v/>
      </c>
      <c r="BA2" s="49"/>
      <c r="BB2" s="49"/>
      <c r="BC2" s="49"/>
      <c r="BD2" s="49"/>
      <c r="BE2" s="49"/>
      <c r="BF2" s="49"/>
      <c r="BG2" s="49"/>
      <c r="BH2" s="50"/>
      <c r="BI2" s="50"/>
      <c r="BJ2" s="50"/>
      <c r="BK2" s="50"/>
      <c r="BL2" s="50"/>
      <c r="BM2" s="50"/>
    </row>
    <row r="3" customFormat="false" ht="19.5" hidden="false" customHeight="true" outlineLevel="0" collapsed="false">
      <c r="A3" s="51" t="n">
        <v>44836</v>
      </c>
      <c r="B3" s="62" t="str">
        <f aca="false">TEXT(A3,"Ddd")</f>
        <v>ned</v>
      </c>
      <c r="C3" s="96"/>
      <c r="D3" s="96"/>
      <c r="E3" s="136"/>
      <c r="F3" s="96"/>
      <c r="G3" s="96"/>
      <c r="H3" s="96"/>
      <c r="I3" s="137"/>
      <c r="J3" s="96"/>
      <c r="K3" s="96"/>
      <c r="L3" s="96"/>
      <c r="M3" s="96"/>
      <c r="N3" s="96"/>
      <c r="O3" s="96"/>
      <c r="P3" s="96"/>
      <c r="Q3" s="129"/>
      <c r="R3" s="96"/>
      <c r="S3" s="96"/>
      <c r="T3" s="96"/>
      <c r="U3" s="131"/>
      <c r="V3" s="131"/>
      <c r="W3" s="59" t="n">
        <f aca="false">COUNTIF(AI3:AZ3,"☻")</f>
        <v>0</v>
      </c>
      <c r="X3" s="59" t="n">
        <f aca="false">COUNTIF(AI3:AZ3,"☺")</f>
        <v>0</v>
      </c>
      <c r="Y3" s="59" t="n">
        <f aca="false">COUNTIF(C3:U3,"51")+COUNTIF(C3:U3,"51$")+COUNTIF(C3:U3,"51☻")</f>
        <v>0</v>
      </c>
      <c r="Z3" s="59" t="n">
        <f aca="false">COUNTIF(C3:U3,"52")+COUNTIF(C3:U3,"52$")+COUNTIF(C3:U3,"52☻")</f>
        <v>0</v>
      </c>
      <c r="AA3" s="59" t="n">
        <f aca="false">COUNTIF(C3:U3,"51¶")</f>
        <v>0</v>
      </c>
      <c r="AB3" s="59" t="n">
        <f aca="false">COUNTIF(C3:U3,"52¶")</f>
        <v>0</v>
      </c>
      <c r="AC3" s="59" t="n">
        <f aca="false">COUNTIF(C3:U3,"U")+COUNTIF(C3:U3,"U☻")+COUNTIF(C3:U3,"U☺")</f>
        <v>0</v>
      </c>
      <c r="AD3" s="59" t="n">
        <f aca="false">COUNTIF(C3:U3,"KVIT")+COUNTIF(C3:U3,"KVIT☻")+COUNTIF(C3:U3,"kvit$")</f>
        <v>0</v>
      </c>
      <c r="AE3" s="60" t="n">
        <f aca="false">COUNTBLANK(C3:T3)-3</f>
        <v>15</v>
      </c>
      <c r="AF3" s="60" t="n">
        <f aca="false">COUNTIF(C3:U3,"x")</f>
        <v>0</v>
      </c>
      <c r="AG3" s="59" t="n">
        <f aca="false">COUNTIF(C3:U3,"51")+COUNTIF(C3:U3,"51☻")+COUNTIF(C3:U3,"2")+COUNTIF(C3:U3,"52")+COUNTIF(C3:U3,"52☻")+COUNTIF(C3:U3,"51$")+COUNTIF(C3:U3,"52$")</f>
        <v>0</v>
      </c>
      <c r="AH3" s="5" t="str">
        <f aca="false">Predloge!$B$3</f>
        <v>52☻</v>
      </c>
      <c r="AI3" s="61" t="str">
        <f aca="false">RIGHT(C3,1)</f>
        <v/>
      </c>
      <c r="AJ3" s="61" t="str">
        <f aca="false">RIGHT(D3,1)</f>
        <v/>
      </c>
      <c r="AK3" s="61" t="str">
        <f aca="false">RIGHT(E3,1)</f>
        <v/>
      </c>
      <c r="AL3" s="61" t="str">
        <f aca="false">RIGHT(F3,1)</f>
        <v/>
      </c>
      <c r="AM3" s="61" t="str">
        <f aca="false">RIGHT(G3,1)</f>
        <v/>
      </c>
      <c r="AN3" s="61" t="str">
        <f aca="false">RIGHT(H3,1)</f>
        <v/>
      </c>
      <c r="AO3" s="61" t="str">
        <f aca="false">RIGHT(I3,1)</f>
        <v/>
      </c>
      <c r="AP3" s="61" t="str">
        <f aca="false">RIGHT(J3,1)</f>
        <v/>
      </c>
      <c r="AQ3" s="61" t="str">
        <f aca="false">RIGHT(K3,1)</f>
        <v/>
      </c>
      <c r="AR3" s="61" t="str">
        <f aca="false">RIGHT(L3,1)</f>
        <v/>
      </c>
      <c r="AS3" s="61" t="str">
        <f aca="false">RIGHT(M3,1)</f>
        <v/>
      </c>
      <c r="AT3" s="61" t="str">
        <f aca="false">RIGHT(N3,1)</f>
        <v/>
      </c>
      <c r="AU3" s="61" t="str">
        <f aca="false">RIGHT(O3,1)</f>
        <v/>
      </c>
      <c r="AV3" s="61" t="str">
        <f aca="false">RIGHT(P3,1)</f>
        <v/>
      </c>
      <c r="AW3" s="61" t="str">
        <f aca="false">RIGHT(Q3,1)</f>
        <v/>
      </c>
      <c r="AX3" s="61" t="str">
        <f aca="false">RIGHT(R3,1)</f>
        <v/>
      </c>
      <c r="AY3" s="61" t="str">
        <f aca="false">RIGHT(S3,1)</f>
        <v/>
      </c>
      <c r="AZ3" s="61" t="str">
        <f aca="false">RIGHT(T3,1)</f>
        <v/>
      </c>
      <c r="BA3" s="4"/>
      <c r="BB3" s="4"/>
      <c r="BC3" s="4"/>
      <c r="BD3" s="4"/>
      <c r="BE3" s="4"/>
      <c r="BF3" s="4"/>
      <c r="BG3" s="4"/>
      <c r="BH3" s="63"/>
      <c r="BI3" s="63"/>
      <c r="BJ3" s="63"/>
      <c r="BK3" s="63"/>
      <c r="BL3" s="63"/>
      <c r="BM3" s="63"/>
    </row>
    <row r="4" customFormat="false" ht="19.5" hidden="false" customHeight="true" outlineLevel="0" collapsed="false">
      <c r="A4" s="51" t="n">
        <v>44837</v>
      </c>
      <c r="B4" s="62" t="str">
        <f aca="false">TEXT(A4,"Ddd")</f>
        <v>pon</v>
      </c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129"/>
      <c r="R4" s="96"/>
      <c r="S4" s="96"/>
      <c r="T4" s="96"/>
      <c r="U4" s="131"/>
      <c r="V4" s="7"/>
      <c r="W4" s="59" t="n">
        <f aca="false">COUNTIF(AI4:AZ4,"☻")</f>
        <v>0</v>
      </c>
      <c r="X4" s="59" t="n">
        <f aca="false">COUNTIF(AI4:AZ4,"☺")</f>
        <v>0</v>
      </c>
      <c r="Y4" s="59" t="n">
        <f aca="false">COUNTIF(C4:U4,"51")+COUNTIF(C4:U4,"51$")+COUNTIF(C4:U4,"51☻")</f>
        <v>0</v>
      </c>
      <c r="Z4" s="59" t="n">
        <f aca="false">COUNTIF(C4:U4,"52")+COUNTIF(C4:U4,"52$")+COUNTIF(C4:U4,"52☻")</f>
        <v>0</v>
      </c>
      <c r="AA4" s="59" t="n">
        <f aca="false">COUNTIF(C4:U4,"51¶")</f>
        <v>0</v>
      </c>
      <c r="AB4" s="59" t="n">
        <f aca="false">COUNTIF(C4:U4,"52¶")</f>
        <v>0</v>
      </c>
      <c r="AC4" s="59" t="n">
        <f aca="false">COUNTIF(C4:U4,"U")+COUNTIF(C4:U4,"U☻")+COUNTIF(C4:U4,"U☺")</f>
        <v>0</v>
      </c>
      <c r="AD4" s="59" t="n">
        <f aca="false">COUNTIF(C4:U4,"KVIT")+COUNTIF(C4:U4,"KVIT☻")+COUNTIF(C4:U4,"kvit$")</f>
        <v>0</v>
      </c>
      <c r="AE4" s="60" t="n">
        <f aca="false">COUNTBLANK(C4:T4)-3</f>
        <v>15</v>
      </c>
      <c r="AF4" s="60" t="n">
        <f aca="false">COUNTIF(C4:U4,"x")</f>
        <v>0</v>
      </c>
      <c r="AG4" s="59" t="n">
        <f aca="false">COUNTIF(C4:U4,"51")+COUNTIF(C4:U4,"51☻")+COUNTIF(C4:U4,"2")+COUNTIF(C4:U4,"52")+COUNTIF(C4:U4,"52☻")+COUNTIF(C4:U4,"51$")+COUNTIF(C4:U4,"52$")</f>
        <v>0</v>
      </c>
      <c r="AH4" s="5" t="str">
        <f aca="false">Predloge!$B$4</f>
        <v>51</v>
      </c>
      <c r="AI4" s="61" t="str">
        <f aca="false">RIGHT(C4,1)</f>
        <v/>
      </c>
      <c r="AJ4" s="61" t="str">
        <f aca="false">RIGHT(D4,1)</f>
        <v/>
      </c>
      <c r="AK4" s="61" t="str">
        <f aca="false">RIGHT(E4,1)</f>
        <v/>
      </c>
      <c r="AL4" s="61" t="str">
        <f aca="false">RIGHT(F4,1)</f>
        <v/>
      </c>
      <c r="AM4" s="61" t="str">
        <f aca="false">RIGHT(G4,1)</f>
        <v/>
      </c>
      <c r="AN4" s="61" t="str">
        <f aca="false">RIGHT(H4,1)</f>
        <v/>
      </c>
      <c r="AO4" s="61" t="str">
        <f aca="false">RIGHT(I4,1)</f>
        <v/>
      </c>
      <c r="AP4" s="61" t="str">
        <f aca="false">RIGHT(J4,1)</f>
        <v/>
      </c>
      <c r="AQ4" s="61" t="str">
        <f aca="false">RIGHT(K4,1)</f>
        <v/>
      </c>
      <c r="AR4" s="61" t="str">
        <f aca="false">RIGHT(L4,1)</f>
        <v/>
      </c>
      <c r="AS4" s="61" t="str">
        <f aca="false">RIGHT(M4,1)</f>
        <v/>
      </c>
      <c r="AT4" s="61" t="str">
        <f aca="false">RIGHT(N4,1)</f>
        <v/>
      </c>
      <c r="AU4" s="61" t="str">
        <f aca="false">RIGHT(O4,1)</f>
        <v/>
      </c>
      <c r="AV4" s="61" t="str">
        <f aca="false">RIGHT(P4,1)</f>
        <v/>
      </c>
      <c r="AW4" s="61" t="str">
        <f aca="false">RIGHT(Q4,1)</f>
        <v/>
      </c>
      <c r="AX4" s="61" t="str">
        <f aca="false">RIGHT(R4,1)</f>
        <v/>
      </c>
      <c r="AY4" s="61" t="str">
        <f aca="false">RIGHT(S4,1)</f>
        <v/>
      </c>
      <c r="AZ4" s="61" t="str">
        <f aca="false">RIGHT(T4,1)</f>
        <v/>
      </c>
      <c r="BA4" s="4"/>
      <c r="BB4" s="4"/>
      <c r="BC4" s="4"/>
      <c r="BD4" s="4"/>
      <c r="BE4" s="4"/>
      <c r="BF4" s="4"/>
      <c r="BG4" s="4"/>
      <c r="BH4" s="63"/>
      <c r="BI4" s="63"/>
      <c r="BJ4" s="63"/>
      <c r="BK4" s="63"/>
      <c r="BL4" s="63"/>
      <c r="BM4" s="63"/>
    </row>
    <row r="5" customFormat="false" ht="19.5" hidden="false" customHeight="true" outlineLevel="0" collapsed="false">
      <c r="A5" s="51" t="n">
        <v>44838</v>
      </c>
      <c r="B5" s="62" t="str">
        <f aca="false">TEXT(A5,"Ddd")</f>
        <v>uto</v>
      </c>
      <c r="C5" s="129"/>
      <c r="D5" s="129"/>
      <c r="E5" s="131"/>
      <c r="F5" s="133"/>
      <c r="G5" s="138"/>
      <c r="H5" s="129"/>
      <c r="I5" s="129"/>
      <c r="J5" s="129"/>
      <c r="K5" s="133"/>
      <c r="L5" s="132"/>
      <c r="M5" s="135"/>
      <c r="N5" s="129"/>
      <c r="O5" s="96"/>
      <c r="P5" s="134"/>
      <c r="Q5" s="129"/>
      <c r="R5" s="96"/>
      <c r="S5" s="129"/>
      <c r="T5" s="96"/>
      <c r="U5" s="139"/>
      <c r="V5" s="7"/>
      <c r="W5" s="59" t="n">
        <f aca="false">COUNTIF(AI5:AZ5,"☻")</f>
        <v>0</v>
      </c>
      <c r="X5" s="59" t="n">
        <f aca="false">COUNTIF(AI5:AZ5,"☺")</f>
        <v>0</v>
      </c>
      <c r="Y5" s="59" t="n">
        <f aca="false">COUNTIF(C5:U5,"51")+COUNTIF(C5:U5,"51$")+COUNTIF(C5:U5,"51☻")</f>
        <v>0</v>
      </c>
      <c r="Z5" s="59" t="n">
        <f aca="false">COUNTIF(C5:U5,"52")+COUNTIF(C5:U5,"52$")+COUNTIF(C5:U5,"52☻")</f>
        <v>0</v>
      </c>
      <c r="AA5" s="59" t="n">
        <f aca="false">COUNTIF(C5:U5,"51¶")</f>
        <v>0</v>
      </c>
      <c r="AB5" s="59" t="n">
        <f aca="false">COUNTIF(C5:U5,"52¶")</f>
        <v>0</v>
      </c>
      <c r="AC5" s="59" t="n">
        <f aca="false">COUNTIF(C5:U5,"U")+COUNTIF(C5:U5,"U☻")+COUNTIF(C5:U5,"U☺")</f>
        <v>0</v>
      </c>
      <c r="AD5" s="59" t="n">
        <f aca="false">COUNTIF(C5:U5,"KVIT")+COUNTIF(C5:U5,"KVIT☻")+COUNTIF(C5:U5,"kvit$")</f>
        <v>0</v>
      </c>
      <c r="AE5" s="60" t="n">
        <f aca="false">COUNTBLANK(C5:T5)-3</f>
        <v>15</v>
      </c>
      <c r="AF5" s="60" t="n">
        <f aca="false">COUNTIF(C5:U5,"x")</f>
        <v>0</v>
      </c>
      <c r="AG5" s="59" t="n">
        <f aca="false">COUNTIF(C5:U5,"51")+COUNTIF(C5:U5,"51☻")+COUNTIF(C5:U5,"2")+COUNTIF(C5:U5,"52")+COUNTIF(C5:U5,"52☻")+COUNTIF(C5:U5,"51$")+COUNTIF(C5:U5,"52$")</f>
        <v>0</v>
      </c>
      <c r="AH5" s="5" t="str">
        <f aca="false">Predloge!$B$5</f>
        <v>52</v>
      </c>
      <c r="AI5" s="61" t="str">
        <f aca="false">RIGHT(C5,1)</f>
        <v/>
      </c>
      <c r="AJ5" s="61" t="str">
        <f aca="false">RIGHT(D5,1)</f>
        <v/>
      </c>
      <c r="AK5" s="61" t="str">
        <f aca="false">RIGHT(E5,1)</f>
        <v/>
      </c>
      <c r="AL5" s="61" t="str">
        <f aca="false">RIGHT(F5,1)</f>
        <v/>
      </c>
      <c r="AM5" s="61" t="str">
        <f aca="false">RIGHT(G5,1)</f>
        <v/>
      </c>
      <c r="AN5" s="61" t="str">
        <f aca="false">RIGHT(H5,1)</f>
        <v/>
      </c>
      <c r="AO5" s="61" t="str">
        <f aca="false">RIGHT(I5,1)</f>
        <v/>
      </c>
      <c r="AP5" s="61" t="str">
        <f aca="false">RIGHT(J5,1)</f>
        <v/>
      </c>
      <c r="AQ5" s="61" t="str">
        <f aca="false">RIGHT(K5,1)</f>
        <v/>
      </c>
      <c r="AR5" s="61" t="str">
        <f aca="false">RIGHT(L5,1)</f>
        <v/>
      </c>
      <c r="AS5" s="61" t="str">
        <f aca="false">RIGHT(M5,1)</f>
        <v/>
      </c>
      <c r="AT5" s="61" t="str">
        <f aca="false">RIGHT(N5,1)</f>
        <v/>
      </c>
      <c r="AU5" s="61" t="str">
        <f aca="false">RIGHT(O5,1)</f>
        <v/>
      </c>
      <c r="AV5" s="61" t="str">
        <f aca="false">RIGHT(P5,1)</f>
        <v/>
      </c>
      <c r="AW5" s="61" t="str">
        <f aca="false">RIGHT(Q5,1)</f>
        <v/>
      </c>
      <c r="AX5" s="61" t="str">
        <f aca="false">RIGHT(R5,1)</f>
        <v/>
      </c>
      <c r="AY5" s="61" t="str">
        <f aca="false">RIGHT(S5,1)</f>
        <v/>
      </c>
      <c r="AZ5" s="61" t="str">
        <f aca="false">RIGHT(T5,1)</f>
        <v/>
      </c>
      <c r="BA5" s="4"/>
      <c r="BB5" s="4"/>
      <c r="BC5" s="4"/>
      <c r="BD5" s="4"/>
      <c r="BE5" s="4"/>
      <c r="BF5" s="4"/>
      <c r="BG5" s="4"/>
      <c r="BH5" s="63"/>
      <c r="BI5" s="63"/>
      <c r="BJ5" s="63"/>
      <c r="BK5" s="63"/>
      <c r="BL5" s="63"/>
      <c r="BM5" s="63"/>
    </row>
    <row r="6" customFormat="false" ht="19.5" hidden="false" customHeight="true" outlineLevel="0" collapsed="false">
      <c r="A6" s="51" t="n">
        <v>44839</v>
      </c>
      <c r="B6" s="62" t="str">
        <f aca="false">TEXT(A6,"Ddd")</f>
        <v>sri</v>
      </c>
      <c r="C6" s="129"/>
      <c r="D6" s="129"/>
      <c r="E6" s="131"/>
      <c r="F6" s="133"/>
      <c r="G6" s="138"/>
      <c r="H6" s="129"/>
      <c r="I6" s="129"/>
      <c r="J6" s="134"/>
      <c r="K6" s="133"/>
      <c r="L6" s="133"/>
      <c r="M6" s="135"/>
      <c r="N6" s="129"/>
      <c r="O6" s="96"/>
      <c r="P6" s="133"/>
      <c r="Q6" s="132"/>
      <c r="R6" s="96"/>
      <c r="S6" s="129"/>
      <c r="T6" s="96"/>
      <c r="U6" s="96"/>
      <c r="V6" s="7"/>
      <c r="W6" s="59" t="n">
        <f aca="false">COUNTIF(AI6:AZ6,"☻")</f>
        <v>0</v>
      </c>
      <c r="X6" s="59" t="n">
        <f aca="false">COUNTIF(AI6:AZ6,"☺")</f>
        <v>0</v>
      </c>
      <c r="Y6" s="59" t="n">
        <f aca="false">COUNTIF(C6:U6,"51")+COUNTIF(C6:U6,"51$")+COUNTIF(C6:U6,"51☻")</f>
        <v>0</v>
      </c>
      <c r="Z6" s="59" t="n">
        <f aca="false">COUNTIF(C6:U6,"52")+COUNTIF(C6:U6,"52$")+COUNTIF(C6:U6,"52☻")</f>
        <v>0</v>
      </c>
      <c r="AA6" s="59" t="n">
        <f aca="false">COUNTIF(C6:U6,"51¶")</f>
        <v>0</v>
      </c>
      <c r="AB6" s="59" t="n">
        <f aca="false">COUNTIF(C6:U6,"52¶")</f>
        <v>0</v>
      </c>
      <c r="AC6" s="59" t="n">
        <f aca="false">COUNTIF(C6:U6,"U")+COUNTIF(C6:U6,"U☻")+COUNTIF(C6:U6,"U☺")</f>
        <v>0</v>
      </c>
      <c r="AD6" s="59" t="n">
        <f aca="false">COUNTIF(C6:U6,"KVIT")+COUNTIF(C6:U6,"KVIT☻")+COUNTIF(C6:U6,"kvit$")</f>
        <v>0</v>
      </c>
      <c r="AE6" s="60" t="n">
        <f aca="false">COUNTBLANK(C6:T6)-3</f>
        <v>15</v>
      </c>
      <c r="AF6" s="60" t="n">
        <f aca="false">COUNTIF(C6:U6,"x")</f>
        <v>0</v>
      </c>
      <c r="AG6" s="59" t="n">
        <f aca="false">COUNTIF(C6:U6,"51")+COUNTIF(C6:U6,"51☻")+COUNTIF(C6:U6,"2")+COUNTIF(C6:U6,"52")+COUNTIF(C6:U6,"52☻")+COUNTIF(C6:U6,"51$")+COUNTIF(C6:U6,"52$")</f>
        <v>0</v>
      </c>
      <c r="AH6" s="5" t="str">
        <f aca="false">Predloge!$B$6</f>
        <v>KVIT</v>
      </c>
      <c r="AI6" s="61" t="str">
        <f aca="false">RIGHT(C6,1)</f>
        <v/>
      </c>
      <c r="AJ6" s="61" t="str">
        <f aca="false">RIGHT(D6,1)</f>
        <v/>
      </c>
      <c r="AK6" s="61" t="str">
        <f aca="false">RIGHT(E6,1)</f>
        <v/>
      </c>
      <c r="AL6" s="61" t="str">
        <f aca="false">RIGHT(F6,1)</f>
        <v/>
      </c>
      <c r="AM6" s="61" t="str">
        <f aca="false">RIGHT(G6,1)</f>
        <v/>
      </c>
      <c r="AN6" s="61" t="str">
        <f aca="false">RIGHT(H6,1)</f>
        <v/>
      </c>
      <c r="AO6" s="61" t="str">
        <f aca="false">RIGHT(I6,1)</f>
        <v/>
      </c>
      <c r="AP6" s="61" t="str">
        <f aca="false">RIGHT(J6,1)</f>
        <v/>
      </c>
      <c r="AQ6" s="61" t="str">
        <f aca="false">RIGHT(K6,1)</f>
        <v/>
      </c>
      <c r="AR6" s="61" t="str">
        <f aca="false">RIGHT(L6,1)</f>
        <v/>
      </c>
      <c r="AS6" s="61" t="str">
        <f aca="false">RIGHT(M6,1)</f>
        <v/>
      </c>
      <c r="AT6" s="61" t="str">
        <f aca="false">RIGHT(N6,1)</f>
        <v/>
      </c>
      <c r="AU6" s="61" t="str">
        <f aca="false">RIGHT(O6,1)</f>
        <v/>
      </c>
      <c r="AV6" s="61" t="str">
        <f aca="false">RIGHT(P6,1)</f>
        <v/>
      </c>
      <c r="AW6" s="61" t="str">
        <f aca="false">RIGHT(Q6,1)</f>
        <v/>
      </c>
      <c r="AX6" s="61" t="str">
        <f aca="false">RIGHT(R6,1)</f>
        <v/>
      </c>
      <c r="AY6" s="61" t="str">
        <f aca="false">RIGHT(S6,1)</f>
        <v/>
      </c>
      <c r="AZ6" s="61" t="str">
        <f aca="false">RIGHT(T6,1)</f>
        <v/>
      </c>
      <c r="BA6" s="4"/>
      <c r="BB6" s="4"/>
      <c r="BC6" s="4"/>
      <c r="BD6" s="4"/>
      <c r="BE6" s="4"/>
      <c r="BF6" s="4"/>
      <c r="BG6" s="4"/>
      <c r="BH6" s="63"/>
      <c r="BI6" s="63"/>
      <c r="BJ6" s="63"/>
      <c r="BK6" s="63"/>
      <c r="BL6" s="63"/>
      <c r="BM6" s="63"/>
    </row>
    <row r="7" customFormat="false" ht="19.5" hidden="false" customHeight="true" outlineLevel="0" collapsed="false">
      <c r="A7" s="51" t="n">
        <v>44840</v>
      </c>
      <c r="B7" s="62" t="str">
        <f aca="false">TEXT(A7,"Ddd")</f>
        <v>čet</v>
      </c>
      <c r="C7" s="129"/>
      <c r="D7" s="129"/>
      <c r="E7" s="131"/>
      <c r="F7" s="129"/>
      <c r="G7" s="138"/>
      <c r="H7" s="133"/>
      <c r="I7" s="129"/>
      <c r="J7" s="129"/>
      <c r="K7" s="129"/>
      <c r="L7" s="133"/>
      <c r="M7" s="135"/>
      <c r="N7" s="129"/>
      <c r="O7" s="96"/>
      <c r="P7" s="129"/>
      <c r="Q7" s="133"/>
      <c r="R7" s="96"/>
      <c r="S7" s="133"/>
      <c r="T7" s="96"/>
      <c r="U7" s="131"/>
      <c r="V7" s="7"/>
      <c r="W7" s="59" t="n">
        <f aca="false">COUNTIF(AI7:AZ7,"☻")</f>
        <v>0</v>
      </c>
      <c r="X7" s="59" t="n">
        <f aca="false">COUNTIF(AI7:AZ7,"☺")</f>
        <v>0</v>
      </c>
      <c r="Y7" s="59" t="n">
        <f aca="false">COUNTIF(C7:U7,"51")+COUNTIF(C7:U7,"51$")+COUNTIF(C7:U7,"51☻")</f>
        <v>0</v>
      </c>
      <c r="Z7" s="59" t="n">
        <f aca="false">COUNTIF(C7:U7,"52")+COUNTIF(C7:U7,"52$")+COUNTIF(C7:U7,"52☻")</f>
        <v>0</v>
      </c>
      <c r="AA7" s="59" t="n">
        <f aca="false">COUNTIF(C7:U7,"51¶")</f>
        <v>0</v>
      </c>
      <c r="AB7" s="59" t="n">
        <f aca="false">COUNTIF(C7:U7,"52¶")</f>
        <v>0</v>
      </c>
      <c r="AC7" s="59" t="n">
        <f aca="false">COUNTIF(C7:U7,"U")+COUNTIF(C7:U7,"U☻")+COUNTIF(C7:U7,"U☺")</f>
        <v>0</v>
      </c>
      <c r="AD7" s="59" t="n">
        <f aca="false">COUNTIF(C7:U7,"KVIT")+COUNTIF(C7:U7,"KVIT☻")+COUNTIF(C7:U7,"kvit$")</f>
        <v>0</v>
      </c>
      <c r="AE7" s="60" t="n">
        <f aca="false">COUNTBLANK(C7:T7)-3</f>
        <v>15</v>
      </c>
      <c r="AF7" s="60" t="n">
        <f aca="false">COUNTIF(C7:U7,"x")</f>
        <v>0</v>
      </c>
      <c r="AG7" s="59" t="n">
        <f aca="false">COUNTIF(C7:U7,"51")+COUNTIF(C7:U7,"51☻")+COUNTIF(C7:U7,"2")+COUNTIF(C7:U7,"52")+COUNTIF(C7:U7,"52☻")+COUNTIF(C7:U7,"51$")+COUNTIF(C7:U7,"52$")</f>
        <v>0</v>
      </c>
      <c r="AH7" s="8" t="str">
        <f aca="false">Predloge!$B$7</f>
        <v>KVIT☻</v>
      </c>
      <c r="AI7" s="61" t="str">
        <f aca="false">RIGHT(C7,1)</f>
        <v/>
      </c>
      <c r="AJ7" s="61" t="str">
        <f aca="false">RIGHT(D7,1)</f>
        <v/>
      </c>
      <c r="AK7" s="61" t="str">
        <f aca="false">RIGHT(E7,1)</f>
        <v/>
      </c>
      <c r="AL7" s="61" t="str">
        <f aca="false">RIGHT(F7,1)</f>
        <v/>
      </c>
      <c r="AM7" s="61" t="str">
        <f aca="false">RIGHT(G7,1)</f>
        <v/>
      </c>
      <c r="AN7" s="61" t="str">
        <f aca="false">RIGHT(H7,1)</f>
        <v/>
      </c>
      <c r="AO7" s="61" t="str">
        <f aca="false">RIGHT(I7,1)</f>
        <v/>
      </c>
      <c r="AP7" s="61" t="str">
        <f aca="false">RIGHT(J7,1)</f>
        <v/>
      </c>
      <c r="AQ7" s="61" t="str">
        <f aca="false">RIGHT(K7,1)</f>
        <v/>
      </c>
      <c r="AR7" s="61" t="str">
        <f aca="false">RIGHT(L7,1)</f>
        <v/>
      </c>
      <c r="AS7" s="61" t="str">
        <f aca="false">RIGHT(M7,1)</f>
        <v/>
      </c>
      <c r="AT7" s="61" t="str">
        <f aca="false">RIGHT(N7,1)</f>
        <v/>
      </c>
      <c r="AU7" s="61" t="str">
        <f aca="false">RIGHT(O7,1)</f>
        <v/>
      </c>
      <c r="AV7" s="61" t="str">
        <f aca="false">RIGHT(P7,1)</f>
        <v/>
      </c>
      <c r="AW7" s="61" t="str">
        <f aca="false">RIGHT(Q7,1)</f>
        <v/>
      </c>
      <c r="AX7" s="61" t="str">
        <f aca="false">RIGHT(R7,1)</f>
        <v/>
      </c>
      <c r="AY7" s="61" t="str">
        <f aca="false">RIGHT(S7,1)</f>
        <v/>
      </c>
      <c r="AZ7" s="61" t="str">
        <f aca="false">RIGHT(T7,1)</f>
        <v/>
      </c>
      <c r="BA7" s="4"/>
      <c r="BB7" s="4"/>
      <c r="BC7" s="4"/>
      <c r="BD7" s="4"/>
      <c r="BE7" s="4"/>
      <c r="BF7" s="4"/>
      <c r="BG7" s="4"/>
      <c r="BH7" s="63"/>
      <c r="BI7" s="63"/>
      <c r="BJ7" s="63"/>
      <c r="BK7" s="63"/>
      <c r="BL7" s="63"/>
      <c r="BM7" s="63"/>
    </row>
    <row r="8" customFormat="false" ht="19.5" hidden="false" customHeight="true" outlineLevel="0" collapsed="false">
      <c r="A8" s="51" t="n">
        <v>44841</v>
      </c>
      <c r="B8" s="62" t="str">
        <f aca="false">TEXT(A8,"Ddd")</f>
        <v>pet</v>
      </c>
      <c r="C8" s="129"/>
      <c r="D8" s="130"/>
      <c r="E8" s="131"/>
      <c r="F8" s="129"/>
      <c r="G8" s="129"/>
      <c r="H8" s="133"/>
      <c r="I8" s="133"/>
      <c r="J8" s="133"/>
      <c r="K8" s="134"/>
      <c r="L8" s="140"/>
      <c r="M8" s="135"/>
      <c r="N8" s="132"/>
      <c r="O8" s="96"/>
      <c r="P8" s="129"/>
      <c r="Q8" s="140"/>
      <c r="R8" s="96"/>
      <c r="S8" s="140"/>
      <c r="T8" s="96"/>
      <c r="U8" s="131"/>
      <c r="V8" s="7"/>
      <c r="W8" s="59" t="n">
        <f aca="false">COUNTIF(AI8:AZ8,"☻")</f>
        <v>0</v>
      </c>
      <c r="X8" s="59" t="n">
        <f aca="false">COUNTIF(AI8:AZ8,"☺")</f>
        <v>0</v>
      </c>
      <c r="Y8" s="59" t="n">
        <f aca="false">COUNTIF(C8:U8,"51")+COUNTIF(C8:U8,"51$")+COUNTIF(C8:U8,"51☻")</f>
        <v>0</v>
      </c>
      <c r="Z8" s="59" t="n">
        <f aca="false">COUNTIF(C8:U8,"52")+COUNTIF(C8:U8,"52$")+COUNTIF(C8:U8,"52☻")</f>
        <v>0</v>
      </c>
      <c r="AA8" s="59" t="n">
        <f aca="false">COUNTIF(C8:U8,"51¶")</f>
        <v>0</v>
      </c>
      <c r="AB8" s="59" t="n">
        <f aca="false">COUNTIF(C8:U8,"52¶")</f>
        <v>0</v>
      </c>
      <c r="AC8" s="59" t="n">
        <f aca="false">COUNTIF(C8:U8,"U")+COUNTIF(C8:U8,"U☻")+COUNTIF(C8:U8,"U☺")</f>
        <v>0</v>
      </c>
      <c r="AD8" s="59" t="n">
        <f aca="false">COUNTIF(C8:U8,"KVIT")+COUNTIF(C8:U8,"KVIT☻")+COUNTIF(C8:U8,"kvit$")</f>
        <v>0</v>
      </c>
      <c r="AE8" s="60" t="n">
        <f aca="false">COUNTBLANK(C8:T8)-3</f>
        <v>15</v>
      </c>
      <c r="AF8" s="60" t="n">
        <f aca="false">COUNTIF(C8:U8,"x")</f>
        <v>0</v>
      </c>
      <c r="AG8" s="59" t="n">
        <f aca="false">COUNTIF(C8:U8,"51")+COUNTIF(C8:U8,"51☻")+COUNTIF(C8:U8,"2")+COUNTIF(C8:U8,"52")+COUNTIF(C8:U8,"52☻")+COUNTIF(C8:U8,"51$")+COUNTIF(C8:U8,"52$")</f>
        <v>0</v>
      </c>
      <c r="AH8" s="5" t="str">
        <f aca="false">Predloge!$B$8</f>
        <v>U</v>
      </c>
      <c r="AI8" s="61" t="str">
        <f aca="false">RIGHT(C8,1)</f>
        <v/>
      </c>
      <c r="AJ8" s="61" t="str">
        <f aca="false">RIGHT(D8,1)</f>
        <v/>
      </c>
      <c r="AK8" s="61" t="str">
        <f aca="false">RIGHT(E8,1)</f>
        <v/>
      </c>
      <c r="AL8" s="61" t="str">
        <f aca="false">RIGHT(F8,1)</f>
        <v/>
      </c>
      <c r="AM8" s="61" t="str">
        <f aca="false">RIGHT(G8,1)</f>
        <v/>
      </c>
      <c r="AN8" s="61" t="str">
        <f aca="false">RIGHT(H8,1)</f>
        <v/>
      </c>
      <c r="AO8" s="61" t="str">
        <f aca="false">RIGHT(I8,1)</f>
        <v/>
      </c>
      <c r="AP8" s="61" t="str">
        <f aca="false">RIGHT(J8,1)</f>
        <v/>
      </c>
      <c r="AQ8" s="61" t="str">
        <f aca="false">RIGHT(K8,1)</f>
        <v/>
      </c>
      <c r="AR8" s="61" t="str">
        <f aca="false">RIGHT(L8,1)</f>
        <v/>
      </c>
      <c r="AS8" s="61" t="str">
        <f aca="false">RIGHT(M8,1)</f>
        <v/>
      </c>
      <c r="AT8" s="61" t="str">
        <f aca="false">RIGHT(N8,1)</f>
        <v/>
      </c>
      <c r="AU8" s="61" t="str">
        <f aca="false">RIGHT(O8,1)</f>
        <v/>
      </c>
      <c r="AV8" s="61" t="str">
        <f aca="false">RIGHT(P8,1)</f>
        <v/>
      </c>
      <c r="AW8" s="61" t="str">
        <f aca="false">RIGHT(Q8,1)</f>
        <v/>
      </c>
      <c r="AX8" s="61" t="str">
        <f aca="false">RIGHT(R8,1)</f>
        <v/>
      </c>
      <c r="AY8" s="61" t="str">
        <f aca="false">RIGHT(S8,1)</f>
        <v/>
      </c>
      <c r="AZ8" s="61" t="str">
        <f aca="false">RIGHT(T8,1)</f>
        <v/>
      </c>
      <c r="BA8" s="4"/>
      <c r="BB8" s="4"/>
      <c r="BC8" s="4"/>
      <c r="BD8" s="4"/>
      <c r="BE8" s="4"/>
      <c r="BF8" s="4"/>
      <c r="BG8" s="4"/>
      <c r="BH8" s="63"/>
      <c r="BI8" s="63"/>
      <c r="BJ8" s="63"/>
      <c r="BK8" s="63"/>
      <c r="BL8" s="63"/>
      <c r="BM8" s="63"/>
    </row>
    <row r="9" customFormat="false" ht="19.5" hidden="false" customHeight="true" outlineLevel="0" collapsed="false">
      <c r="A9" s="51" t="n">
        <v>44842</v>
      </c>
      <c r="B9" s="62" t="str">
        <f aca="false">TEXT(A9,"Ddd")</f>
        <v>sub</v>
      </c>
      <c r="C9" s="129"/>
      <c r="D9" s="129"/>
      <c r="E9" s="129"/>
      <c r="F9" s="134"/>
      <c r="G9" s="132"/>
      <c r="H9" s="133"/>
      <c r="I9" s="129"/>
      <c r="J9" s="129"/>
      <c r="K9" s="133"/>
      <c r="L9" s="140"/>
      <c r="M9" s="135"/>
      <c r="N9" s="133"/>
      <c r="O9" s="96"/>
      <c r="P9" s="129"/>
      <c r="Q9" s="140"/>
      <c r="R9" s="96"/>
      <c r="S9" s="140"/>
      <c r="T9" s="96"/>
      <c r="U9" s="135"/>
      <c r="V9" s="7"/>
      <c r="W9" s="59" t="n">
        <f aca="false">COUNTIF(AI9:AZ9,"☻")</f>
        <v>0</v>
      </c>
      <c r="X9" s="59" t="n">
        <f aca="false">COUNTIF(AI9:AZ9,"☺")</f>
        <v>0</v>
      </c>
      <c r="Y9" s="59" t="n">
        <f aca="false">COUNTIF(C9:U9,"51")+COUNTIF(C9:U9,"51$")+COUNTIF(C9:U9,"51☻")</f>
        <v>0</v>
      </c>
      <c r="Z9" s="59" t="n">
        <f aca="false">COUNTIF(C9:U9,"52")+COUNTIF(C9:U9,"52$")+COUNTIF(C9:U9,"52☻")</f>
        <v>0</v>
      </c>
      <c r="AA9" s="59" t="n">
        <f aca="false">COUNTIF(C9:U9,"51¶")</f>
        <v>0</v>
      </c>
      <c r="AB9" s="59" t="n">
        <f aca="false">COUNTIF(C9:U9,"52¶")</f>
        <v>0</v>
      </c>
      <c r="AC9" s="59" t="n">
        <f aca="false">COUNTIF(C9:U9,"U")+COUNTIF(C9:U9,"U☻")+COUNTIF(C9:U9,"U☺")</f>
        <v>0</v>
      </c>
      <c r="AD9" s="59" t="n">
        <f aca="false">COUNTIF(C9:U9,"KVIT")+COUNTIF(C9:U9,"KVIT☻")+COUNTIF(C9:U9,"kvit$")</f>
        <v>0</v>
      </c>
      <c r="AE9" s="60" t="n">
        <f aca="false">COUNTBLANK(C9:T9)-3</f>
        <v>15</v>
      </c>
      <c r="AF9" s="60" t="n">
        <f aca="false">COUNTIF(C9:U9,"x")</f>
        <v>0</v>
      </c>
      <c r="AG9" s="59" t="n">
        <f aca="false">COUNTIF(C9:U9,"51")+COUNTIF(C9:U9,"51☻")+COUNTIF(C9:U9,"2")+COUNTIF(C9:U9,"52")+COUNTIF(C9:U9,"52☻")+COUNTIF(C9:U9,"51$")+COUNTIF(C9:U9,"52$")</f>
        <v>0</v>
      </c>
      <c r="AH9" s="5" t="str">
        <f aca="false">Predloge!$B$9</f>
        <v>U☻</v>
      </c>
      <c r="AI9" s="61" t="str">
        <f aca="false">RIGHT(C9,1)</f>
        <v/>
      </c>
      <c r="AJ9" s="61" t="str">
        <f aca="false">RIGHT(D9,1)</f>
        <v/>
      </c>
      <c r="AK9" s="61" t="str">
        <f aca="false">RIGHT(E9,1)</f>
        <v/>
      </c>
      <c r="AL9" s="61" t="str">
        <f aca="false">RIGHT(F9,1)</f>
        <v/>
      </c>
      <c r="AM9" s="61" t="str">
        <f aca="false">RIGHT(G9,1)</f>
        <v/>
      </c>
      <c r="AN9" s="61" t="str">
        <f aca="false">RIGHT(H9,1)</f>
        <v/>
      </c>
      <c r="AO9" s="61" t="str">
        <f aca="false">RIGHT(I9,1)</f>
        <v/>
      </c>
      <c r="AP9" s="61" t="str">
        <f aca="false">RIGHT(J9,1)</f>
        <v/>
      </c>
      <c r="AQ9" s="61" t="str">
        <f aca="false">RIGHT(K9,1)</f>
        <v/>
      </c>
      <c r="AR9" s="61" t="str">
        <f aca="false">RIGHT(L9,1)</f>
        <v/>
      </c>
      <c r="AS9" s="61" t="str">
        <f aca="false">RIGHT(M9,1)</f>
        <v/>
      </c>
      <c r="AT9" s="61" t="str">
        <f aca="false">RIGHT(N9,1)</f>
        <v/>
      </c>
      <c r="AU9" s="61" t="str">
        <f aca="false">RIGHT(O9,1)</f>
        <v/>
      </c>
      <c r="AV9" s="61" t="str">
        <f aca="false">RIGHT(P9,1)</f>
        <v/>
      </c>
      <c r="AW9" s="61" t="str">
        <f aca="false">RIGHT(Q9,1)</f>
        <v/>
      </c>
      <c r="AX9" s="61" t="str">
        <f aca="false">RIGHT(R9,1)</f>
        <v/>
      </c>
      <c r="AY9" s="61" t="str">
        <f aca="false">RIGHT(S9,1)</f>
        <v/>
      </c>
      <c r="AZ9" s="61" t="str">
        <f aca="false">RIGHT(T9,1)</f>
        <v/>
      </c>
      <c r="BA9" s="4"/>
      <c r="BB9" s="4"/>
      <c r="BC9" s="4"/>
      <c r="BD9" s="4"/>
      <c r="BE9" s="4"/>
      <c r="BF9" s="4"/>
      <c r="BG9" s="4"/>
      <c r="BH9" s="63"/>
      <c r="BI9" s="63"/>
      <c r="BJ9" s="63"/>
      <c r="BK9" s="63"/>
      <c r="BL9" s="63"/>
      <c r="BM9" s="63"/>
    </row>
    <row r="10" customFormat="false" ht="19.5" hidden="false" customHeight="true" outlineLevel="0" collapsed="false">
      <c r="A10" s="51" t="n">
        <v>44843</v>
      </c>
      <c r="B10" s="62" t="str">
        <f aca="false">TEXT(A10,"Ddd")</f>
        <v>ned</v>
      </c>
      <c r="C10" s="96"/>
      <c r="D10" s="96"/>
      <c r="E10" s="96"/>
      <c r="F10" s="96"/>
      <c r="G10" s="96"/>
      <c r="H10" s="96"/>
      <c r="I10" s="96"/>
      <c r="J10" s="96"/>
      <c r="K10" s="129"/>
      <c r="L10" s="137"/>
      <c r="M10" s="96"/>
      <c r="N10" s="96"/>
      <c r="O10" s="96"/>
      <c r="P10" s="96"/>
      <c r="Q10" s="96"/>
      <c r="R10" s="96"/>
      <c r="S10" s="96"/>
      <c r="T10" s="96"/>
      <c r="U10" s="131"/>
      <c r="V10" s="141"/>
      <c r="W10" s="59" t="n">
        <f aca="false">COUNTIF(AI10:AZ10,"☻")</f>
        <v>0</v>
      </c>
      <c r="X10" s="59" t="n">
        <f aca="false">COUNTIF(AI10:AZ10,"☺")</f>
        <v>0</v>
      </c>
      <c r="Y10" s="59" t="n">
        <f aca="false">COUNTIF(C10:U10,"51")+COUNTIF(C10:U10,"51$")+COUNTIF(C10:U10,"51☻")</f>
        <v>0</v>
      </c>
      <c r="Z10" s="59" t="n">
        <f aca="false">COUNTIF(C10:U10,"52")+COUNTIF(C10:U10,"52$")+COUNTIF(C10:U10,"52☻")</f>
        <v>0</v>
      </c>
      <c r="AA10" s="59" t="n">
        <f aca="false">COUNTIF(C10:U10,"51¶")</f>
        <v>0</v>
      </c>
      <c r="AB10" s="59" t="n">
        <f aca="false">COUNTIF(C10:U10,"52¶")</f>
        <v>0</v>
      </c>
      <c r="AC10" s="59" t="n">
        <f aca="false">COUNTIF(C10:U10,"U")+COUNTIF(C10:U10,"U☻")+COUNTIF(C10:U10,"U☺")</f>
        <v>0</v>
      </c>
      <c r="AD10" s="59" t="n">
        <f aca="false">COUNTIF(C10:U10,"KVIT")+COUNTIF(C10:U10,"KVIT☻")+COUNTIF(C10:U10,"kvit$")</f>
        <v>0</v>
      </c>
      <c r="AE10" s="60" t="n">
        <f aca="false">COUNTBLANK(C10:T10)-3</f>
        <v>15</v>
      </c>
      <c r="AF10" s="60" t="n">
        <f aca="false">COUNTIF(C10:U10,"x")</f>
        <v>0</v>
      </c>
      <c r="AG10" s="59" t="n">
        <f aca="false">COUNTIF(C10:U10,"51")+COUNTIF(C10:U10,"51☻")+COUNTIF(C10:U10,"2")+COUNTIF(C10:U10,"52")+COUNTIF(C10:U10,"52☻")+COUNTIF(C10:U10,"51$")+COUNTIF(C10:U10,"52$")</f>
        <v>0</v>
      </c>
      <c r="AH10" s="5" t="str">
        <f aca="false">Predloge!$B$10</f>
        <v>12-20</v>
      </c>
      <c r="AI10" s="61" t="str">
        <f aca="false">RIGHT(C10,1)</f>
        <v/>
      </c>
      <c r="AJ10" s="61" t="str">
        <f aca="false">RIGHT(D10,1)</f>
        <v/>
      </c>
      <c r="AK10" s="61" t="str">
        <f aca="false">RIGHT(E10,1)</f>
        <v/>
      </c>
      <c r="AL10" s="61" t="str">
        <f aca="false">RIGHT(F10,1)</f>
        <v/>
      </c>
      <c r="AM10" s="61" t="str">
        <f aca="false">RIGHT(G10,1)</f>
        <v/>
      </c>
      <c r="AN10" s="61" t="str">
        <f aca="false">RIGHT(H10,1)</f>
        <v/>
      </c>
      <c r="AO10" s="61" t="str">
        <f aca="false">RIGHT(I10,1)</f>
        <v/>
      </c>
      <c r="AP10" s="61" t="str">
        <f aca="false">RIGHT(J10,1)</f>
        <v/>
      </c>
      <c r="AQ10" s="61" t="str">
        <f aca="false">RIGHT(K10,1)</f>
        <v/>
      </c>
      <c r="AR10" s="61" t="str">
        <f aca="false">RIGHT(L10,1)</f>
        <v/>
      </c>
      <c r="AS10" s="61" t="str">
        <f aca="false">RIGHT(M10,1)</f>
        <v/>
      </c>
      <c r="AT10" s="61" t="str">
        <f aca="false">RIGHT(N10,1)</f>
        <v/>
      </c>
      <c r="AU10" s="61" t="str">
        <f aca="false">RIGHT(O10,1)</f>
        <v/>
      </c>
      <c r="AV10" s="61" t="str">
        <f aca="false">RIGHT(P10,1)</f>
        <v/>
      </c>
      <c r="AW10" s="61" t="str">
        <f aca="false">RIGHT(Q10,1)</f>
        <v/>
      </c>
      <c r="AX10" s="61" t="str">
        <f aca="false">RIGHT(R10,1)</f>
        <v/>
      </c>
      <c r="AY10" s="61" t="str">
        <f aca="false">RIGHT(S10,1)</f>
        <v/>
      </c>
      <c r="AZ10" s="61" t="str">
        <f aca="false">RIGHT(T10,1)</f>
        <v/>
      </c>
      <c r="BA10" s="4"/>
      <c r="BB10" s="4"/>
      <c r="BC10" s="4"/>
      <c r="BD10" s="4"/>
      <c r="BE10" s="4"/>
      <c r="BF10" s="4"/>
      <c r="BG10" s="4"/>
      <c r="BH10" s="63"/>
      <c r="BI10" s="63"/>
      <c r="BJ10" s="63"/>
      <c r="BK10" s="63"/>
      <c r="BL10" s="63"/>
      <c r="BM10" s="63"/>
    </row>
    <row r="11" customFormat="false" ht="19.5" hidden="false" customHeight="true" outlineLevel="0" collapsed="false">
      <c r="A11" s="51" t="n">
        <v>44844</v>
      </c>
      <c r="B11" s="62" t="str">
        <f aca="false">TEXT(A11,"Ddd")</f>
        <v>pon</v>
      </c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0"/>
      <c r="P11" s="96"/>
      <c r="Q11" s="96"/>
      <c r="R11" s="0"/>
      <c r="S11" s="96"/>
      <c r="T11" s="96"/>
      <c r="U11" s="131"/>
      <c r="V11" s="141"/>
      <c r="W11" s="59" t="n">
        <f aca="false">COUNTIF(AI11:AZ11,"☻")</f>
        <v>0</v>
      </c>
      <c r="X11" s="59" t="n">
        <f aca="false">COUNTIF(AI11:AZ11,"☺")</f>
        <v>0</v>
      </c>
      <c r="Y11" s="59" t="n">
        <f aca="false">COUNTIF(C11:U11,"51")+COUNTIF(C11:U11,"51$")+COUNTIF(C11:U11,"51☻")</f>
        <v>0</v>
      </c>
      <c r="Z11" s="59" t="n">
        <f aca="false">COUNTIF(C11:U11,"52")+COUNTIF(C11:U11,"52$")+COUNTIF(C11:U11,"52☻")</f>
        <v>0</v>
      </c>
      <c r="AA11" s="59" t="n">
        <f aca="false">COUNTIF(C11:U11,"51¶")</f>
        <v>0</v>
      </c>
      <c r="AB11" s="59" t="n">
        <f aca="false">COUNTIF(C11:U11,"52¶")</f>
        <v>0</v>
      </c>
      <c r="AC11" s="59" t="n">
        <f aca="false">COUNTIF(C11:U11,"U")+COUNTIF(C11:U11,"U☻")+COUNTIF(C11:U11,"U☺")</f>
        <v>0</v>
      </c>
      <c r="AD11" s="59" t="n">
        <f aca="false">COUNTIF(C11:U11,"KVIT")+COUNTIF(C11:U11,"KVIT☻")+COUNTIF(C11:U11,"kvit$")</f>
        <v>0</v>
      </c>
      <c r="AE11" s="60" t="n">
        <f aca="false">COUNTBLANK(C11:T11)-3</f>
        <v>15</v>
      </c>
      <c r="AF11" s="60" t="n">
        <f aca="false">COUNTIF(C11:U11,"x")</f>
        <v>0</v>
      </c>
      <c r="AG11" s="59" t="n">
        <f aca="false">COUNTIF(C11:U11,"51")+COUNTIF(C11:U11,"51☻")+COUNTIF(C11:U11,"2")+COUNTIF(C11:U11,"52")+COUNTIF(C11:U11,"52☻")+COUNTIF(C11:U11,"51$")+COUNTIF(C11:U11,"52$")</f>
        <v>0</v>
      </c>
      <c r="AH11" s="10" t="str">
        <f aca="false">Predloge!$B$11</f>
        <v>X</v>
      </c>
      <c r="AI11" s="61" t="str">
        <f aca="false">RIGHT(C11,1)</f>
        <v/>
      </c>
      <c r="AJ11" s="61" t="str">
        <f aca="false">RIGHT(D11,1)</f>
        <v/>
      </c>
      <c r="AK11" s="61" t="str">
        <f aca="false">RIGHT(E11,1)</f>
        <v/>
      </c>
      <c r="AL11" s="61" t="str">
        <f aca="false">RIGHT(F11,1)</f>
        <v/>
      </c>
      <c r="AM11" s="61" t="str">
        <f aca="false">RIGHT(G11,1)</f>
        <v/>
      </c>
      <c r="AN11" s="61" t="str">
        <f aca="false">RIGHT(H11,1)</f>
        <v/>
      </c>
      <c r="AO11" s="61" t="str">
        <f aca="false">RIGHT(I11,1)</f>
        <v/>
      </c>
      <c r="AP11" s="61" t="str">
        <f aca="false">RIGHT(J11,1)</f>
        <v/>
      </c>
      <c r="AQ11" s="61" t="str">
        <f aca="false">RIGHT(K11,1)</f>
        <v/>
      </c>
      <c r="AR11" s="61" t="str">
        <f aca="false">RIGHT(L11,1)</f>
        <v/>
      </c>
      <c r="AS11" s="61" t="str">
        <f aca="false">RIGHT(M11,1)</f>
        <v/>
      </c>
      <c r="AT11" s="61" t="str">
        <f aca="false">RIGHT(N11,1)</f>
        <v/>
      </c>
      <c r="AU11" s="61" t="str">
        <f aca="false">RIGHT(O11,1)</f>
        <v/>
      </c>
      <c r="AV11" s="61" t="str">
        <f aca="false">RIGHT(P11,1)</f>
        <v/>
      </c>
      <c r="AW11" s="61" t="str">
        <f aca="false">RIGHT(Q11,1)</f>
        <v/>
      </c>
      <c r="AX11" s="61" t="str">
        <f aca="false">RIGHT(R11,1)</f>
        <v/>
      </c>
      <c r="AY11" s="61" t="str">
        <f aca="false">RIGHT(S11,1)</f>
        <v/>
      </c>
      <c r="AZ11" s="61" t="str">
        <f aca="false">RIGHT(T11,1)</f>
        <v/>
      </c>
      <c r="BA11" s="4"/>
      <c r="BB11" s="4"/>
      <c r="BC11" s="4"/>
      <c r="BD11" s="4"/>
      <c r="BE11" s="4"/>
      <c r="BF11" s="4"/>
      <c r="BG11" s="4"/>
      <c r="BH11" s="63"/>
      <c r="BI11" s="63"/>
      <c r="BJ11" s="63"/>
      <c r="BK11" s="63"/>
      <c r="BL11" s="63"/>
      <c r="BM11" s="63"/>
    </row>
    <row r="12" customFormat="false" ht="19.5" hidden="false" customHeight="true" outlineLevel="0" collapsed="false">
      <c r="A12" s="51" t="n">
        <v>44845</v>
      </c>
      <c r="B12" s="62" t="str">
        <f aca="false">TEXT(A12,"Ddd")</f>
        <v>uto</v>
      </c>
      <c r="C12" s="129"/>
      <c r="D12" s="129"/>
      <c r="E12" s="129"/>
      <c r="F12" s="133"/>
      <c r="G12" s="138"/>
      <c r="H12" s="129"/>
      <c r="I12" s="129"/>
      <c r="J12" s="133"/>
      <c r="K12" s="134"/>
      <c r="L12" s="129"/>
      <c r="M12" s="135"/>
      <c r="N12" s="129"/>
      <c r="O12" s="96"/>
      <c r="P12" s="129"/>
      <c r="Q12" s="133"/>
      <c r="R12" s="96"/>
      <c r="S12" s="129"/>
      <c r="T12" s="96"/>
      <c r="U12" s="135"/>
      <c r="V12" s="7"/>
      <c r="W12" s="59" t="n">
        <f aca="false">COUNTIF(AI12:AZ12,"☻")</f>
        <v>0</v>
      </c>
      <c r="X12" s="59" t="n">
        <f aca="false">COUNTIF(AI12:AZ12,"☺")</f>
        <v>0</v>
      </c>
      <c r="Y12" s="59" t="n">
        <f aca="false">COUNTIF(C12:U12,"51")+COUNTIF(C12:U12,"51$")+COUNTIF(C12:U12,"51☻")</f>
        <v>0</v>
      </c>
      <c r="Z12" s="59" t="n">
        <f aca="false">COUNTIF(C12:U12,"52")+COUNTIF(C12:U12,"52$")+COUNTIF(C12:U12,"52☻")</f>
        <v>0</v>
      </c>
      <c r="AA12" s="59" t="n">
        <f aca="false">COUNTIF(C12:U12,"51¶")</f>
        <v>0</v>
      </c>
      <c r="AB12" s="59" t="n">
        <f aca="false">COUNTIF(C12:U12,"52¶")</f>
        <v>0</v>
      </c>
      <c r="AC12" s="59" t="n">
        <f aca="false">COUNTIF(C12:U12,"U")+COUNTIF(C12:U12,"U☻")+COUNTIF(C12:U12,"U☺")</f>
        <v>0</v>
      </c>
      <c r="AD12" s="59" t="n">
        <f aca="false">COUNTIF(C12:U12,"KVIT")+COUNTIF(C12:U12,"KVIT☻")+COUNTIF(C12:U12,"kvit$")</f>
        <v>0</v>
      </c>
      <c r="AE12" s="60" t="n">
        <f aca="false">COUNTBLANK(C12:T12)-3</f>
        <v>15</v>
      </c>
      <c r="AF12" s="60" t="n">
        <f aca="false">COUNTIF(C12:U12,"x")</f>
        <v>0</v>
      </c>
      <c r="AG12" s="59" t="n">
        <f aca="false">COUNTIF(C12:U12,"51")+COUNTIF(C12:U12,"51☻")+COUNTIF(C12:U12,"2")+COUNTIF(C12:U12,"52")+COUNTIF(C12:U12,"52☻")+COUNTIF(C12:U12,"51$")+COUNTIF(C12:U12,"52$")</f>
        <v>0</v>
      </c>
      <c r="AH12" s="5" t="str">
        <f aca="false">Predloge!$B$12</f>
        <v>D</v>
      </c>
      <c r="AI12" s="61" t="str">
        <f aca="false">RIGHT(C12,1)</f>
        <v/>
      </c>
      <c r="AJ12" s="61" t="str">
        <f aca="false">RIGHT(D12,1)</f>
        <v/>
      </c>
      <c r="AK12" s="61" t="str">
        <f aca="false">RIGHT(E12,1)</f>
        <v/>
      </c>
      <c r="AL12" s="61" t="str">
        <f aca="false">RIGHT(F12,1)</f>
        <v/>
      </c>
      <c r="AM12" s="61" t="str">
        <f aca="false">RIGHT(G12,1)</f>
        <v/>
      </c>
      <c r="AN12" s="61" t="str">
        <f aca="false">RIGHT(H12,1)</f>
        <v/>
      </c>
      <c r="AO12" s="61" t="str">
        <f aca="false">RIGHT(I12,1)</f>
        <v/>
      </c>
      <c r="AP12" s="61" t="str">
        <f aca="false">RIGHT(J12,1)</f>
        <v/>
      </c>
      <c r="AQ12" s="61" t="str">
        <f aca="false">RIGHT(K12,1)</f>
        <v/>
      </c>
      <c r="AR12" s="61" t="str">
        <f aca="false">RIGHT(L12,1)</f>
        <v/>
      </c>
      <c r="AS12" s="61" t="str">
        <f aca="false">RIGHT(M12,1)</f>
        <v/>
      </c>
      <c r="AT12" s="61" t="str">
        <f aca="false">RIGHT(N12,1)</f>
        <v/>
      </c>
      <c r="AU12" s="61" t="str">
        <f aca="false">RIGHT(O12,1)</f>
        <v/>
      </c>
      <c r="AV12" s="61" t="str">
        <f aca="false">RIGHT(P12,1)</f>
        <v/>
      </c>
      <c r="AW12" s="61" t="str">
        <f aca="false">RIGHT(Q12,1)</f>
        <v/>
      </c>
      <c r="AX12" s="61" t="str">
        <f aca="false">RIGHT(R12,1)</f>
        <v/>
      </c>
      <c r="AY12" s="61" t="str">
        <f aca="false">RIGHT(S12,1)</f>
        <v/>
      </c>
      <c r="AZ12" s="61" t="str">
        <f aca="false">RIGHT(T12,1)</f>
        <v/>
      </c>
      <c r="BA12" s="4"/>
      <c r="BB12" s="4"/>
      <c r="BC12" s="4"/>
      <c r="BD12" s="4"/>
      <c r="BE12" s="4"/>
      <c r="BF12" s="4"/>
      <c r="BG12" s="4"/>
      <c r="BH12" s="63"/>
      <c r="BI12" s="63"/>
      <c r="BJ12" s="63"/>
      <c r="BK12" s="63"/>
      <c r="BL12" s="63"/>
      <c r="BM12" s="63"/>
    </row>
    <row r="13" customFormat="false" ht="19.5" hidden="false" customHeight="true" outlineLevel="0" collapsed="false">
      <c r="A13" s="51" t="n">
        <v>44846</v>
      </c>
      <c r="B13" s="62" t="str">
        <f aca="false">TEXT(A13,"Ddd")</f>
        <v>sri</v>
      </c>
      <c r="C13" s="129"/>
      <c r="D13" s="129"/>
      <c r="E13" s="133"/>
      <c r="F13" s="129"/>
      <c r="G13" s="138"/>
      <c r="H13" s="129"/>
      <c r="I13" s="132"/>
      <c r="J13" s="129"/>
      <c r="K13" s="133"/>
      <c r="L13" s="129"/>
      <c r="M13" s="135"/>
      <c r="N13" s="129"/>
      <c r="O13" s="96"/>
      <c r="P13" s="129"/>
      <c r="Q13" s="133"/>
      <c r="R13" s="96"/>
      <c r="S13" s="129"/>
      <c r="T13" s="96"/>
      <c r="U13" s="135"/>
      <c r="V13" s="7"/>
      <c r="W13" s="59" t="n">
        <f aca="false">COUNTIF(AI13:AZ13,"☻")</f>
        <v>0</v>
      </c>
      <c r="X13" s="59" t="n">
        <f aca="false">COUNTIF(AI13:AZ13,"☺")</f>
        <v>0</v>
      </c>
      <c r="Y13" s="59" t="n">
        <f aca="false">COUNTIF(C13:U13,"51")+COUNTIF(C13:U13,"51$")+COUNTIF(C13:U13,"51☻")</f>
        <v>0</v>
      </c>
      <c r="Z13" s="59" t="n">
        <f aca="false">COUNTIF(C13:U13,"52")+COUNTIF(C13:U13,"52$")+COUNTIF(C13:U13,"52☻")</f>
        <v>0</v>
      </c>
      <c r="AA13" s="59" t="n">
        <f aca="false">COUNTIF(C13:U13,"51¶")</f>
        <v>0</v>
      </c>
      <c r="AB13" s="59" t="n">
        <f aca="false">COUNTIF(C13:U13,"52¶")</f>
        <v>0</v>
      </c>
      <c r="AC13" s="59" t="n">
        <f aca="false">COUNTIF(C13:U13,"U")+COUNTIF(C13:U13,"U☻")+COUNTIF(C13:U13,"U☺")</f>
        <v>0</v>
      </c>
      <c r="AD13" s="59" t="n">
        <f aca="false">COUNTIF(C13:U13,"KVIT")+COUNTIF(C13:U13,"KVIT☻")+COUNTIF(C13:U13,"kvit$")</f>
        <v>0</v>
      </c>
      <c r="AE13" s="60" t="n">
        <f aca="false">COUNTBLANK(C13:T13)-3</f>
        <v>15</v>
      </c>
      <c r="AF13" s="60" t="n">
        <f aca="false">COUNTIF(C13:U13,"x")</f>
        <v>0</v>
      </c>
      <c r="AG13" s="59" t="n">
        <f aca="false">COUNTIF(C13:U13,"51")+COUNTIF(C13:U13,"51☻")+COUNTIF(C13:U13,"2")+COUNTIF(C13:U13,"52")+COUNTIF(C13:U13,"52☻")+COUNTIF(C13:U13,"51$")+COUNTIF(C13:U13,"52$")</f>
        <v>0</v>
      </c>
      <c r="AH13" s="5" t="str">
        <f aca="false">Predloge!$B$13</f>
        <v>BOL</v>
      </c>
      <c r="AI13" s="61" t="str">
        <f aca="false">RIGHT(C13,1)</f>
        <v/>
      </c>
      <c r="AJ13" s="61" t="str">
        <f aca="false">RIGHT(D13,1)</f>
        <v/>
      </c>
      <c r="AK13" s="61" t="str">
        <f aca="false">RIGHT(E13,1)</f>
        <v/>
      </c>
      <c r="AL13" s="61" t="str">
        <f aca="false">RIGHT(F13,1)</f>
        <v/>
      </c>
      <c r="AM13" s="61" t="str">
        <f aca="false">RIGHT(G13,1)</f>
        <v/>
      </c>
      <c r="AN13" s="61" t="str">
        <f aca="false">RIGHT(H13,1)</f>
        <v/>
      </c>
      <c r="AO13" s="61" t="str">
        <f aca="false">RIGHT(I13,1)</f>
        <v/>
      </c>
      <c r="AP13" s="61" t="str">
        <f aca="false">RIGHT(J13,1)</f>
        <v/>
      </c>
      <c r="AQ13" s="61" t="str">
        <f aca="false">RIGHT(K13,1)</f>
        <v/>
      </c>
      <c r="AR13" s="61" t="str">
        <f aca="false">RIGHT(L13,1)</f>
        <v/>
      </c>
      <c r="AS13" s="61" t="str">
        <f aca="false">RIGHT(M13,1)</f>
        <v/>
      </c>
      <c r="AT13" s="61" t="str">
        <f aca="false">RIGHT(N13,1)</f>
        <v/>
      </c>
      <c r="AU13" s="61" t="str">
        <f aca="false">RIGHT(O13,1)</f>
        <v/>
      </c>
      <c r="AV13" s="61" t="str">
        <f aca="false">RIGHT(P13,1)</f>
        <v/>
      </c>
      <c r="AW13" s="61" t="str">
        <f aca="false">RIGHT(Q13,1)</f>
        <v/>
      </c>
      <c r="AX13" s="61" t="str">
        <f aca="false">RIGHT(R13,1)</f>
        <v/>
      </c>
      <c r="AY13" s="61" t="str">
        <f aca="false">RIGHT(S13,1)</f>
        <v/>
      </c>
      <c r="AZ13" s="61" t="str">
        <f aca="false">RIGHT(T13,1)</f>
        <v/>
      </c>
      <c r="BA13" s="4"/>
      <c r="BB13" s="4"/>
      <c r="BC13" s="4"/>
      <c r="BD13" s="4"/>
      <c r="BE13" s="4"/>
      <c r="BF13" s="4"/>
      <c r="BG13" s="4"/>
      <c r="BH13" s="63"/>
      <c r="BI13" s="63"/>
      <c r="BJ13" s="63"/>
      <c r="BK13" s="63"/>
      <c r="BL13" s="63"/>
      <c r="BM13" s="63"/>
    </row>
    <row r="14" customFormat="false" ht="19.5" hidden="false" customHeight="true" outlineLevel="0" collapsed="false">
      <c r="A14" s="51" t="n">
        <v>44847</v>
      </c>
      <c r="B14" s="62" t="str">
        <f aca="false">TEXT(A14,"Ddd")</f>
        <v>čet</v>
      </c>
      <c r="C14" s="129"/>
      <c r="D14" s="134"/>
      <c r="E14" s="133"/>
      <c r="F14" s="129"/>
      <c r="G14" s="138"/>
      <c r="H14" s="129"/>
      <c r="I14" s="133"/>
      <c r="J14" s="129"/>
      <c r="K14" s="129"/>
      <c r="L14" s="132"/>
      <c r="M14" s="135"/>
      <c r="N14" s="133"/>
      <c r="O14" s="96"/>
      <c r="P14" s="129"/>
      <c r="Q14" s="133"/>
      <c r="R14" s="96"/>
      <c r="S14" s="129"/>
      <c r="T14" s="96"/>
      <c r="U14" s="139"/>
      <c r="V14" s="7"/>
      <c r="W14" s="59" t="n">
        <f aca="false">COUNTIF(AI14:AZ14,"☻")</f>
        <v>0</v>
      </c>
      <c r="X14" s="59" t="n">
        <f aca="false">COUNTIF(AI14:AZ14,"☺")</f>
        <v>0</v>
      </c>
      <c r="Y14" s="59" t="n">
        <f aca="false">COUNTIF(C14:U14,"51")+COUNTIF(C14:U14,"51$")+COUNTIF(C14:U14,"51☻")</f>
        <v>0</v>
      </c>
      <c r="Z14" s="59" t="n">
        <f aca="false">COUNTIF(C14:U14,"52")+COUNTIF(C14:U14,"52$")+COUNTIF(C14:U14,"52☻")</f>
        <v>0</v>
      </c>
      <c r="AA14" s="59" t="n">
        <f aca="false">COUNTIF(C14:U14,"51¶")</f>
        <v>0</v>
      </c>
      <c r="AB14" s="59" t="n">
        <f aca="false">COUNTIF(C14:U14,"52¶")</f>
        <v>0</v>
      </c>
      <c r="AC14" s="59" t="n">
        <f aca="false">COUNTIF(C14:U14,"U")+COUNTIF(C14:U14,"U☻")+COUNTIF(C14:U14,"U☺")</f>
        <v>0</v>
      </c>
      <c r="AD14" s="59" t="n">
        <f aca="false">COUNTIF(C14:U14,"KVIT")+COUNTIF(C14:U14,"KVIT☻")+COUNTIF(C14:U14,"kvit$")</f>
        <v>0</v>
      </c>
      <c r="AE14" s="60" t="n">
        <f aca="false">COUNTBLANK(C14:T14)-3</f>
        <v>15</v>
      </c>
      <c r="AF14" s="60" t="n">
        <f aca="false">COUNTIF(C14:U14,"x")</f>
        <v>0</v>
      </c>
      <c r="AG14" s="59" t="n">
        <f aca="false">COUNTIF(C14:U14,"51")+COUNTIF(C14:U14,"51☻")+COUNTIF(C14:U14,"2")+COUNTIF(C14:U14,"52")+COUNTIF(C14:U14,"52☻")+COUNTIF(C14:U14,"51$")+COUNTIF(C14:U14,"52$")</f>
        <v>0</v>
      </c>
      <c r="AH14" s="12" t="str">
        <f aca="false">Predloge!$B$14</f>
        <v>☻</v>
      </c>
      <c r="AI14" s="61" t="str">
        <f aca="false">RIGHT(C14,1)</f>
        <v/>
      </c>
      <c r="AJ14" s="61" t="str">
        <f aca="false">RIGHT(D14,1)</f>
        <v/>
      </c>
      <c r="AK14" s="61" t="str">
        <f aca="false">RIGHT(E14,1)</f>
        <v/>
      </c>
      <c r="AL14" s="61" t="str">
        <f aca="false">RIGHT(F14,1)</f>
        <v/>
      </c>
      <c r="AM14" s="61" t="str">
        <f aca="false">RIGHT(G14,1)</f>
        <v/>
      </c>
      <c r="AN14" s="61" t="str">
        <f aca="false">RIGHT(H14,1)</f>
        <v/>
      </c>
      <c r="AO14" s="61" t="str">
        <f aca="false">RIGHT(I14,1)</f>
        <v/>
      </c>
      <c r="AP14" s="61" t="str">
        <f aca="false">RIGHT(J14,1)</f>
        <v/>
      </c>
      <c r="AQ14" s="61" t="str">
        <f aca="false">RIGHT(K14,1)</f>
        <v/>
      </c>
      <c r="AR14" s="61" t="str">
        <f aca="false">RIGHT(L14,1)</f>
        <v/>
      </c>
      <c r="AS14" s="61" t="str">
        <f aca="false">RIGHT(M14,1)</f>
        <v/>
      </c>
      <c r="AT14" s="61" t="str">
        <f aca="false">RIGHT(N14,1)</f>
        <v/>
      </c>
      <c r="AU14" s="61" t="str">
        <f aca="false">RIGHT(O14,1)</f>
        <v/>
      </c>
      <c r="AV14" s="61" t="str">
        <f aca="false">RIGHT(P14,1)</f>
        <v/>
      </c>
      <c r="AW14" s="61" t="str">
        <f aca="false">RIGHT(Q14,1)</f>
        <v/>
      </c>
      <c r="AX14" s="61" t="str">
        <f aca="false">RIGHT(R14,1)</f>
        <v/>
      </c>
      <c r="AY14" s="61" t="str">
        <f aca="false">RIGHT(S14,1)</f>
        <v/>
      </c>
      <c r="AZ14" s="61" t="str">
        <f aca="false">RIGHT(T14,1)</f>
        <v/>
      </c>
      <c r="BA14" s="4"/>
      <c r="BB14" s="4"/>
      <c r="BC14" s="4"/>
      <c r="BD14" s="4"/>
      <c r="BE14" s="4"/>
      <c r="BF14" s="4"/>
      <c r="BG14" s="4"/>
      <c r="BH14" s="63"/>
      <c r="BI14" s="63"/>
      <c r="BJ14" s="63"/>
      <c r="BK14" s="63"/>
      <c r="BL14" s="63"/>
      <c r="BM14" s="63"/>
    </row>
    <row r="15" customFormat="false" ht="19.5" hidden="false" customHeight="true" outlineLevel="0" collapsed="false">
      <c r="A15" s="51" t="n">
        <v>44848</v>
      </c>
      <c r="B15" s="62" t="str">
        <f aca="false">TEXT(A15,"Ddd")</f>
        <v>pet</v>
      </c>
      <c r="C15" s="129"/>
      <c r="D15" s="133"/>
      <c r="E15" s="131"/>
      <c r="F15" s="134"/>
      <c r="G15" s="133"/>
      <c r="H15" s="129"/>
      <c r="I15" s="129"/>
      <c r="J15" s="129"/>
      <c r="K15" s="129"/>
      <c r="L15" s="133"/>
      <c r="M15" s="135"/>
      <c r="N15" s="132"/>
      <c r="O15" s="96"/>
      <c r="P15" s="127"/>
      <c r="Q15" s="133"/>
      <c r="R15" s="96"/>
      <c r="S15" s="129"/>
      <c r="T15" s="96"/>
      <c r="U15" s="131"/>
      <c r="V15" s="7"/>
      <c r="W15" s="59" t="n">
        <f aca="false">COUNTIF(AI15:AZ15,"☻")</f>
        <v>0</v>
      </c>
      <c r="X15" s="59" t="n">
        <f aca="false">COUNTIF(AI15:AZ15,"☺")</f>
        <v>0</v>
      </c>
      <c r="Y15" s="59" t="n">
        <f aca="false">COUNTIF(C15:U15,"51")+COUNTIF(C15:U15,"51$")+COUNTIF(C15:U15,"51☻")</f>
        <v>0</v>
      </c>
      <c r="Z15" s="59" t="n">
        <f aca="false">COUNTIF(C15:U15,"52")+COUNTIF(C15:U15,"52$")+COUNTIF(C15:U15,"52☻")</f>
        <v>0</v>
      </c>
      <c r="AA15" s="59" t="n">
        <f aca="false">COUNTIF(C15:U15,"51¶")</f>
        <v>0</v>
      </c>
      <c r="AB15" s="59" t="n">
        <f aca="false">COUNTIF(C15:U15,"52¶")</f>
        <v>0</v>
      </c>
      <c r="AC15" s="59" t="n">
        <f aca="false">COUNTIF(C15:U15,"U")+COUNTIF(C15:U15,"U☻")+COUNTIF(C15:U15,"U☺")</f>
        <v>0</v>
      </c>
      <c r="AD15" s="59" t="n">
        <f aca="false">COUNTIF(C15:U15,"KVIT")+COUNTIF(C15:U15,"KVIT☻")+COUNTIF(C15:U15,"kvit$")</f>
        <v>0</v>
      </c>
      <c r="AE15" s="60" t="n">
        <f aca="false">COUNTBLANK(C15:T15)-3</f>
        <v>15</v>
      </c>
      <c r="AF15" s="60" t="n">
        <f aca="false">COUNTIF(C15:U15,"x")</f>
        <v>0</v>
      </c>
      <c r="AG15" s="59" t="n">
        <f aca="false">COUNTIF(C15:U15,"51")+COUNTIF(C15:U15,"51☻")+COUNTIF(C15:U15,"2")+COUNTIF(C15:U15,"52")+COUNTIF(C15:U15,"52☻")+COUNTIF(C15:U15,"51$")+COUNTIF(C15:U15,"52$")</f>
        <v>0</v>
      </c>
      <c r="AH15" s="5" t="str">
        <f aca="false">Predloge!$B$15</f>
        <v>SO</v>
      </c>
      <c r="AI15" s="61" t="str">
        <f aca="false">RIGHT(C15,1)</f>
        <v/>
      </c>
      <c r="AJ15" s="61" t="str">
        <f aca="false">RIGHT(D15,1)</f>
        <v/>
      </c>
      <c r="AK15" s="61" t="str">
        <f aca="false">RIGHT(E15,1)</f>
        <v/>
      </c>
      <c r="AL15" s="61" t="str">
        <f aca="false">RIGHT(F15,1)</f>
        <v/>
      </c>
      <c r="AM15" s="61" t="str">
        <f aca="false">RIGHT(G15,1)</f>
        <v/>
      </c>
      <c r="AN15" s="61" t="str">
        <f aca="false">RIGHT(H15,1)</f>
        <v/>
      </c>
      <c r="AO15" s="61" t="str">
        <f aca="false">RIGHT(I15,1)</f>
        <v/>
      </c>
      <c r="AP15" s="61" t="str">
        <f aca="false">RIGHT(J15,1)</f>
        <v/>
      </c>
      <c r="AQ15" s="61" t="str">
        <f aca="false">RIGHT(K15,1)</f>
        <v/>
      </c>
      <c r="AR15" s="61" t="str">
        <f aca="false">RIGHT(L15,1)</f>
        <v/>
      </c>
      <c r="AS15" s="61" t="str">
        <f aca="false">RIGHT(M15,1)</f>
        <v/>
      </c>
      <c r="AT15" s="61" t="str">
        <f aca="false">RIGHT(N15,1)</f>
        <v/>
      </c>
      <c r="AU15" s="61" t="str">
        <f aca="false">RIGHT(O15,1)</f>
        <v/>
      </c>
      <c r="AV15" s="61" t="str">
        <f aca="false">RIGHT(P15,1)</f>
        <v/>
      </c>
      <c r="AW15" s="61" t="str">
        <f aca="false">RIGHT(Q15,1)</f>
        <v/>
      </c>
      <c r="AX15" s="61" t="str">
        <f aca="false">RIGHT(R15,1)</f>
        <v/>
      </c>
      <c r="AY15" s="61" t="str">
        <f aca="false">RIGHT(S15,1)</f>
        <v/>
      </c>
      <c r="AZ15" s="61" t="str">
        <f aca="false">RIGHT(T15,1)</f>
        <v/>
      </c>
      <c r="BA15" s="4"/>
      <c r="BB15" s="4"/>
      <c r="BC15" s="4"/>
      <c r="BD15" s="4"/>
      <c r="BE15" s="4"/>
      <c r="BF15" s="4"/>
      <c r="BG15" s="4"/>
      <c r="BH15" s="63"/>
      <c r="BI15" s="63"/>
      <c r="BJ15" s="63"/>
      <c r="BK15" s="63"/>
      <c r="BL15" s="63"/>
      <c r="BM15" s="63"/>
    </row>
    <row r="16" customFormat="false" ht="19.5" hidden="false" customHeight="true" outlineLevel="0" collapsed="false">
      <c r="A16" s="51" t="n">
        <v>44849</v>
      </c>
      <c r="B16" s="62" t="str">
        <f aca="false">TEXT(A16,"Ddd")</f>
        <v>sub</v>
      </c>
      <c r="C16" s="133"/>
      <c r="D16" s="129"/>
      <c r="E16" s="131"/>
      <c r="F16" s="133"/>
      <c r="G16" s="132"/>
      <c r="H16" s="129"/>
      <c r="I16" s="129"/>
      <c r="J16" s="129"/>
      <c r="K16" s="129"/>
      <c r="L16" s="129"/>
      <c r="M16" s="135"/>
      <c r="N16" s="133"/>
      <c r="O16" s="96"/>
      <c r="P16" s="133"/>
      <c r="Q16" s="129"/>
      <c r="R16" s="96"/>
      <c r="S16" s="134"/>
      <c r="T16" s="96"/>
      <c r="U16" s="135"/>
      <c r="V16" s="7"/>
      <c r="W16" s="59" t="n">
        <f aca="false">COUNTIF(AI16:AZ16,"☻")</f>
        <v>0</v>
      </c>
      <c r="X16" s="59" t="n">
        <f aca="false">COUNTIF(AI16:AZ16,"☺")</f>
        <v>0</v>
      </c>
      <c r="Y16" s="59" t="n">
        <f aca="false">COUNTIF(C16:U16,"51")+COUNTIF(C16:U16,"51$")+COUNTIF(C16:U16,"51☻")</f>
        <v>0</v>
      </c>
      <c r="Z16" s="59" t="n">
        <f aca="false">COUNTIF(C16:U16,"52")+COUNTIF(C16:U16,"52$")+COUNTIF(C16:U16,"52☻")</f>
        <v>0</v>
      </c>
      <c r="AA16" s="59" t="n">
        <f aca="false">COUNTIF(C16:U16,"51¶")</f>
        <v>0</v>
      </c>
      <c r="AB16" s="59" t="n">
        <f aca="false">COUNTIF(C16:U16,"52¶")</f>
        <v>0</v>
      </c>
      <c r="AC16" s="59" t="n">
        <f aca="false">COUNTIF(C16:U16,"U")+COUNTIF(C16:U16,"U☻")+COUNTIF(C16:U16,"U☺")</f>
        <v>0</v>
      </c>
      <c r="AD16" s="59" t="n">
        <f aca="false">COUNTIF(C16:U16,"KVIT")+COUNTIF(C16:U16,"KVIT☻")+COUNTIF(C16:U16,"kvit$")</f>
        <v>0</v>
      </c>
      <c r="AE16" s="60" t="n">
        <f aca="false">COUNTBLANK(C16:T16)-3</f>
        <v>15</v>
      </c>
      <c r="AF16" s="60" t="n">
        <f aca="false">COUNTIF(C16:U16,"x")</f>
        <v>0</v>
      </c>
      <c r="AG16" s="59" t="n">
        <f aca="false">COUNTIF(C16:U16,"51")+COUNTIF(C16:U16,"51☻")+COUNTIF(C16:U16,"2")+COUNTIF(C16:U16,"52")+COUNTIF(C16:U16,"52☻")+COUNTIF(C16:U16,"51$")+COUNTIF(C16:U16,"52$")</f>
        <v>0</v>
      </c>
      <c r="AH16" s="10" t="str">
        <f aca="false">Predloge!$B$16</f>
        <v>☻</v>
      </c>
      <c r="AI16" s="61" t="str">
        <f aca="false">RIGHT(C16,1)</f>
        <v/>
      </c>
      <c r="AJ16" s="61" t="str">
        <f aca="false">RIGHT(D16,1)</f>
        <v/>
      </c>
      <c r="AK16" s="61" t="str">
        <f aca="false">RIGHT(E16,1)</f>
        <v/>
      </c>
      <c r="AL16" s="61" t="str">
        <f aca="false">RIGHT(F16,1)</f>
        <v/>
      </c>
      <c r="AM16" s="61" t="str">
        <f aca="false">RIGHT(G16,1)</f>
        <v/>
      </c>
      <c r="AN16" s="61" t="str">
        <f aca="false">RIGHT(H16,1)</f>
        <v/>
      </c>
      <c r="AO16" s="61" t="str">
        <f aca="false">RIGHT(I16,1)</f>
        <v/>
      </c>
      <c r="AP16" s="61" t="str">
        <f aca="false">RIGHT(J16,1)</f>
        <v/>
      </c>
      <c r="AQ16" s="61" t="str">
        <f aca="false">RIGHT(K16,1)</f>
        <v/>
      </c>
      <c r="AR16" s="61" t="str">
        <f aca="false">RIGHT(L16,1)</f>
        <v/>
      </c>
      <c r="AS16" s="61" t="str">
        <f aca="false">RIGHT(M16,1)</f>
        <v/>
      </c>
      <c r="AT16" s="61" t="str">
        <f aca="false">RIGHT(N16,1)</f>
        <v/>
      </c>
      <c r="AU16" s="61" t="str">
        <f aca="false">RIGHT(O16,1)</f>
        <v/>
      </c>
      <c r="AV16" s="61" t="str">
        <f aca="false">RIGHT(P16,1)</f>
        <v/>
      </c>
      <c r="AW16" s="61" t="str">
        <f aca="false">RIGHT(Q16,1)</f>
        <v/>
      </c>
      <c r="AX16" s="61" t="str">
        <f aca="false">RIGHT(R16,1)</f>
        <v/>
      </c>
      <c r="AY16" s="61" t="str">
        <f aca="false">RIGHT(S16,1)</f>
        <v/>
      </c>
      <c r="AZ16" s="61" t="str">
        <f aca="false">RIGHT(T16,1)</f>
        <v/>
      </c>
      <c r="BA16" s="4"/>
      <c r="BB16" s="4"/>
      <c r="BC16" s="4"/>
      <c r="BD16" s="4"/>
      <c r="BE16" s="4"/>
      <c r="BF16" s="4"/>
      <c r="BG16" s="4"/>
      <c r="BH16" s="63"/>
      <c r="BI16" s="63"/>
      <c r="BJ16" s="63"/>
      <c r="BK16" s="63"/>
      <c r="BL16" s="63"/>
      <c r="BM16" s="63"/>
    </row>
    <row r="17" customFormat="false" ht="19.5" hidden="false" customHeight="true" outlineLevel="0" collapsed="false">
      <c r="A17" s="51" t="n">
        <v>44850</v>
      </c>
      <c r="B17" s="62" t="str">
        <f aca="false">TEXT(A17,"Ddd")</f>
        <v>ned</v>
      </c>
      <c r="C17" s="96"/>
      <c r="D17" s="96"/>
      <c r="E17" s="96"/>
      <c r="F17" s="96"/>
      <c r="G17" s="96"/>
      <c r="H17" s="96"/>
      <c r="I17" s="137"/>
      <c r="J17" s="13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131"/>
      <c r="V17" s="131"/>
      <c r="W17" s="59" t="n">
        <f aca="false">COUNTIF(AI17:AZ17,"☻")</f>
        <v>0</v>
      </c>
      <c r="X17" s="59" t="n">
        <f aca="false">COUNTIF(AI17:AZ17,"☺")</f>
        <v>0</v>
      </c>
      <c r="Y17" s="59" t="n">
        <f aca="false">COUNTIF(C17:U17,"51")+COUNTIF(C17:U17,"51$")+COUNTIF(C17:U17,"51☻")</f>
        <v>0</v>
      </c>
      <c r="Z17" s="59" t="n">
        <f aca="false">COUNTIF(C17:U17,"52")+COUNTIF(C17:U17,"52$")+COUNTIF(C17:U17,"52☻")</f>
        <v>0</v>
      </c>
      <c r="AA17" s="59" t="n">
        <f aca="false">COUNTIF(C17:U17,"51¶")</f>
        <v>0</v>
      </c>
      <c r="AB17" s="59" t="n">
        <f aca="false">COUNTIF(C17:U17,"52¶")</f>
        <v>0</v>
      </c>
      <c r="AC17" s="59" t="n">
        <f aca="false">COUNTIF(C17:U17,"U")+COUNTIF(C17:U17,"U☻")+COUNTIF(C17:U17,"U☺")</f>
        <v>0</v>
      </c>
      <c r="AD17" s="59" t="n">
        <f aca="false">COUNTIF(C17:U17,"KVIT")+COUNTIF(C17:U17,"KVIT☻")+COUNTIF(C17:U17,"kvit$")</f>
        <v>0</v>
      </c>
      <c r="AE17" s="60" t="n">
        <f aca="false">COUNTBLANK(C17:T17)-3</f>
        <v>15</v>
      </c>
      <c r="AF17" s="60" t="n">
        <f aca="false">COUNTIF(C17:U17,"x")</f>
        <v>0</v>
      </c>
      <c r="AG17" s="59" t="n">
        <f aca="false">COUNTIF(C17:U17,"51")+COUNTIF(C17:U17,"51☻")+COUNTIF(C17:U17,"2")+COUNTIF(C17:U17,"52")+COUNTIF(C17:U17,"52☻")+COUNTIF(C17:U17,"51$")+COUNTIF(C17:U17,"52$")</f>
        <v>0</v>
      </c>
      <c r="AH17" s="14" t="str">
        <f aca="false">Predloge!$B$17</f>
        <v>51$</v>
      </c>
      <c r="AI17" s="61" t="str">
        <f aca="false">RIGHT(C17,1)</f>
        <v/>
      </c>
      <c r="AJ17" s="61" t="str">
        <f aca="false">RIGHT(D17,1)</f>
        <v/>
      </c>
      <c r="AK17" s="61" t="str">
        <f aca="false">RIGHT(E17,1)</f>
        <v/>
      </c>
      <c r="AL17" s="61" t="str">
        <f aca="false">RIGHT(F17,1)</f>
        <v/>
      </c>
      <c r="AM17" s="61" t="str">
        <f aca="false">RIGHT(G17,1)</f>
        <v/>
      </c>
      <c r="AN17" s="61" t="str">
        <f aca="false">RIGHT(H17,1)</f>
        <v/>
      </c>
      <c r="AO17" s="61" t="str">
        <f aca="false">RIGHT(I17,1)</f>
        <v/>
      </c>
      <c r="AP17" s="61" t="str">
        <f aca="false">RIGHT(J17,1)</f>
        <v/>
      </c>
      <c r="AQ17" s="61" t="str">
        <f aca="false">RIGHT(K17,1)</f>
        <v/>
      </c>
      <c r="AR17" s="61" t="str">
        <f aca="false">RIGHT(L17,1)</f>
        <v/>
      </c>
      <c r="AS17" s="61" t="str">
        <f aca="false">RIGHT(M17,1)</f>
        <v/>
      </c>
      <c r="AT17" s="61" t="str">
        <f aca="false">RIGHT(N17,1)</f>
        <v/>
      </c>
      <c r="AU17" s="61" t="str">
        <f aca="false">RIGHT(O17,1)</f>
        <v/>
      </c>
      <c r="AV17" s="61" t="str">
        <f aca="false">RIGHT(P17,1)</f>
        <v/>
      </c>
      <c r="AW17" s="61" t="str">
        <f aca="false">RIGHT(Q17,1)</f>
        <v/>
      </c>
      <c r="AX17" s="61" t="str">
        <f aca="false">RIGHT(R17,1)</f>
        <v/>
      </c>
      <c r="AY17" s="61" t="str">
        <f aca="false">RIGHT(S17,1)</f>
        <v/>
      </c>
      <c r="AZ17" s="61" t="str">
        <f aca="false">RIGHT(T17,1)</f>
        <v/>
      </c>
      <c r="BA17" s="4"/>
      <c r="BB17" s="4"/>
      <c r="BC17" s="4"/>
      <c r="BD17" s="4"/>
      <c r="BE17" s="4"/>
      <c r="BF17" s="4"/>
      <c r="BG17" s="4"/>
      <c r="BH17" s="63"/>
      <c r="BI17" s="63"/>
      <c r="BJ17" s="63"/>
      <c r="BK17" s="63"/>
      <c r="BL17" s="63"/>
      <c r="BM17" s="63"/>
    </row>
    <row r="18" customFormat="false" ht="19.5" hidden="false" customHeight="true" outlineLevel="0" collapsed="false">
      <c r="A18" s="51" t="n">
        <v>44851</v>
      </c>
      <c r="B18" s="62" t="str">
        <f aca="false">TEXT(A18,"Ddd")</f>
        <v>pon</v>
      </c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131"/>
      <c r="N18" s="131"/>
      <c r="O18" s="0"/>
      <c r="P18" s="131"/>
      <c r="Q18" s="131"/>
      <c r="R18" s="0"/>
      <c r="S18" s="131"/>
      <c r="T18" s="0"/>
      <c r="U18" s="131"/>
      <c r="V18" s="7"/>
      <c r="W18" s="59" t="n">
        <f aca="false">COUNTIF(AI18:AZ18,"☻")</f>
        <v>0</v>
      </c>
      <c r="X18" s="59" t="n">
        <f aca="false">COUNTIF(AI18:AZ18,"☺")</f>
        <v>0</v>
      </c>
      <c r="Y18" s="59" t="n">
        <f aca="false">COUNTIF(C18:U18,"51")+COUNTIF(C18:U18,"51$")+COUNTIF(C18:U18,"51☻")</f>
        <v>0</v>
      </c>
      <c r="Z18" s="59" t="n">
        <f aca="false">COUNTIF(C18:U18,"52")+COUNTIF(C18:U18,"52$")+COUNTIF(C18:U18,"52☻")</f>
        <v>0</v>
      </c>
      <c r="AA18" s="59" t="n">
        <f aca="false">COUNTIF(C18:U18,"51¶")</f>
        <v>0</v>
      </c>
      <c r="AB18" s="59" t="n">
        <f aca="false">COUNTIF(C18:U18,"52¶")</f>
        <v>0</v>
      </c>
      <c r="AC18" s="59" t="n">
        <f aca="false">COUNTIF(C18:U18,"U")+COUNTIF(C18:U18,"U☻")+COUNTIF(C18:U18,"U☺")</f>
        <v>0</v>
      </c>
      <c r="AD18" s="59" t="n">
        <f aca="false">COUNTIF(C18:U18,"KVIT")+COUNTIF(C18:U18,"KVIT☻")+COUNTIF(C18:U18,"kvit$")</f>
        <v>0</v>
      </c>
      <c r="AE18" s="60" t="n">
        <f aca="false">COUNTBLANK(C18:T18)-3</f>
        <v>15</v>
      </c>
      <c r="AF18" s="60" t="n">
        <f aca="false">COUNTIF(C18:U18,"x")</f>
        <v>0</v>
      </c>
      <c r="AG18" s="59" t="n">
        <f aca="false">COUNTIF(C18:U18,"51")+COUNTIF(C18:U18,"51☻")+COUNTIF(C18:U18,"2")+COUNTIF(C18:U18,"52")+COUNTIF(C18:U18,"52☻")+COUNTIF(C18:U18,"51$")+COUNTIF(C18:U18,"52$")</f>
        <v>0</v>
      </c>
      <c r="AH18" s="14" t="str">
        <f aca="false">Predloge!$B$18</f>
        <v>52$</v>
      </c>
      <c r="AI18" s="61" t="str">
        <f aca="false">RIGHT(C18,1)</f>
        <v/>
      </c>
      <c r="AJ18" s="61" t="str">
        <f aca="false">RIGHT(D18,1)</f>
        <v/>
      </c>
      <c r="AK18" s="61" t="str">
        <f aca="false">RIGHT(E18,1)</f>
        <v/>
      </c>
      <c r="AL18" s="61" t="str">
        <f aca="false">RIGHT(F18,1)</f>
        <v/>
      </c>
      <c r="AM18" s="61" t="str">
        <f aca="false">RIGHT(G18,1)</f>
        <v/>
      </c>
      <c r="AN18" s="61" t="str">
        <f aca="false">RIGHT(H18,1)</f>
        <v/>
      </c>
      <c r="AO18" s="61" t="str">
        <f aca="false">RIGHT(I18,1)</f>
        <v/>
      </c>
      <c r="AP18" s="61" t="str">
        <f aca="false">RIGHT(J18,1)</f>
        <v/>
      </c>
      <c r="AQ18" s="61" t="str">
        <f aca="false">RIGHT(K18,1)</f>
        <v/>
      </c>
      <c r="AR18" s="61" t="str">
        <f aca="false">RIGHT(L18,1)</f>
        <v/>
      </c>
      <c r="AS18" s="61" t="str">
        <f aca="false">RIGHT(M18,1)</f>
        <v/>
      </c>
      <c r="AT18" s="61" t="str">
        <f aca="false">RIGHT(N18,1)</f>
        <v/>
      </c>
      <c r="AU18" s="61" t="str">
        <f aca="false">RIGHT(O18,1)</f>
        <v/>
      </c>
      <c r="AV18" s="61" t="str">
        <f aca="false">RIGHT(P18,1)</f>
        <v/>
      </c>
      <c r="AW18" s="61" t="str">
        <f aca="false">RIGHT(Q18,1)</f>
        <v/>
      </c>
      <c r="AX18" s="61" t="str">
        <f aca="false">RIGHT(R18,1)</f>
        <v/>
      </c>
      <c r="AY18" s="61" t="str">
        <f aca="false">RIGHT(S18,1)</f>
        <v/>
      </c>
      <c r="AZ18" s="61" t="str">
        <f aca="false">RIGHT(T18,1)</f>
        <v/>
      </c>
      <c r="BA18" s="4"/>
      <c r="BB18" s="4"/>
      <c r="BC18" s="4"/>
      <c r="BD18" s="4"/>
      <c r="BE18" s="4"/>
      <c r="BF18" s="4"/>
      <c r="BG18" s="4"/>
      <c r="BH18" s="63"/>
      <c r="BI18" s="63"/>
      <c r="BJ18" s="63"/>
      <c r="BK18" s="63"/>
      <c r="BL18" s="63"/>
      <c r="BM18" s="63"/>
    </row>
    <row r="19" customFormat="false" ht="19.5" hidden="false" customHeight="true" outlineLevel="0" collapsed="false">
      <c r="A19" s="51" t="n">
        <v>44852</v>
      </c>
      <c r="B19" s="62" t="str">
        <f aca="false">TEXT(A19,"Ddd")</f>
        <v>uto</v>
      </c>
      <c r="C19" s="129"/>
      <c r="D19" s="133"/>
      <c r="E19" s="129"/>
      <c r="F19" s="129"/>
      <c r="G19" s="138"/>
      <c r="H19" s="129"/>
      <c r="I19" s="129"/>
      <c r="J19" s="132"/>
      <c r="K19" s="129"/>
      <c r="L19" s="129"/>
      <c r="M19" s="135"/>
      <c r="N19" s="133"/>
      <c r="O19" s="96"/>
      <c r="P19" s="129"/>
      <c r="Q19" s="129"/>
      <c r="R19" s="96"/>
      <c r="S19" s="133"/>
      <c r="T19" s="96"/>
      <c r="U19" s="139"/>
      <c r="V19" s="7"/>
      <c r="W19" s="59" t="n">
        <f aca="false">COUNTIF(AI19:AZ19,"☻")</f>
        <v>0</v>
      </c>
      <c r="X19" s="59" t="n">
        <f aca="false">COUNTIF(AI19:AZ19,"☺")</f>
        <v>0</v>
      </c>
      <c r="Y19" s="59" t="n">
        <f aca="false">COUNTIF(C19:U19,"51")+COUNTIF(C19:U19,"51$")+COUNTIF(C19:U19,"51☻")</f>
        <v>0</v>
      </c>
      <c r="Z19" s="59" t="n">
        <f aca="false">COUNTIF(C19:U19,"52")+COUNTIF(C19:U19,"52$")+COUNTIF(C19:U19,"52☻")</f>
        <v>0</v>
      </c>
      <c r="AA19" s="59" t="n">
        <f aca="false">COUNTIF(C19:U19,"51¶")</f>
        <v>0</v>
      </c>
      <c r="AB19" s="59" t="n">
        <f aca="false">COUNTIF(C19:U19,"52¶")</f>
        <v>0</v>
      </c>
      <c r="AC19" s="59" t="n">
        <f aca="false">COUNTIF(C19:U19,"U")+COUNTIF(C19:U19,"U☻")+COUNTIF(C19:U19,"U☺")</f>
        <v>0</v>
      </c>
      <c r="AD19" s="59" t="n">
        <f aca="false">COUNTIF(C19:U19,"KVIT")+COUNTIF(C19:U19,"KVIT☻")+COUNTIF(C19:U19,"kvit$")</f>
        <v>0</v>
      </c>
      <c r="AE19" s="60" t="n">
        <f aca="false">COUNTBLANK(C19:T19)-3</f>
        <v>15</v>
      </c>
      <c r="AF19" s="60" t="n">
        <f aca="false">COUNTIF(C19:U19,"x")</f>
        <v>0</v>
      </c>
      <c r="AG19" s="59" t="n">
        <f aca="false">COUNTIF(C19:U19,"51")+COUNTIF(C19:U19,"51☻")+COUNTIF(C19:U19,"2")+COUNTIF(C19:U19,"52")+COUNTIF(C19:U19,"52☻")+COUNTIF(C19:U19,"51$")+COUNTIF(C19:U19,"52$")</f>
        <v>0</v>
      </c>
      <c r="AH19" s="16" t="str">
        <f aca="false">Predloge!$B$19</f>
        <v>KVIT$</v>
      </c>
      <c r="AI19" s="61" t="str">
        <f aca="false">RIGHT(C19,1)</f>
        <v/>
      </c>
      <c r="AJ19" s="61" t="str">
        <f aca="false">RIGHT(D19,1)</f>
        <v/>
      </c>
      <c r="AK19" s="61" t="str">
        <f aca="false">RIGHT(E19,1)</f>
        <v/>
      </c>
      <c r="AL19" s="61" t="str">
        <f aca="false">RIGHT(F19,1)</f>
        <v/>
      </c>
      <c r="AM19" s="61" t="str">
        <f aca="false">RIGHT(G19,1)</f>
        <v/>
      </c>
      <c r="AN19" s="61" t="str">
        <f aca="false">RIGHT(H19,1)</f>
        <v/>
      </c>
      <c r="AO19" s="61" t="str">
        <f aca="false">RIGHT(I19,1)</f>
        <v/>
      </c>
      <c r="AP19" s="61" t="str">
        <f aca="false">RIGHT(J19,1)</f>
        <v/>
      </c>
      <c r="AQ19" s="61" t="str">
        <f aca="false">RIGHT(K19,1)</f>
        <v/>
      </c>
      <c r="AR19" s="61" t="str">
        <f aca="false">RIGHT(L19,1)</f>
        <v/>
      </c>
      <c r="AS19" s="61" t="str">
        <f aca="false">RIGHT(M19,1)</f>
        <v/>
      </c>
      <c r="AT19" s="61" t="str">
        <f aca="false">RIGHT(N19,1)</f>
        <v/>
      </c>
      <c r="AU19" s="61" t="str">
        <f aca="false">RIGHT(O19,1)</f>
        <v/>
      </c>
      <c r="AV19" s="61" t="str">
        <f aca="false">RIGHT(P19,1)</f>
        <v/>
      </c>
      <c r="AW19" s="61" t="str">
        <f aca="false">RIGHT(Q19,1)</f>
        <v/>
      </c>
      <c r="AX19" s="61" t="str">
        <f aca="false">RIGHT(R19,1)</f>
        <v/>
      </c>
      <c r="AY19" s="61" t="str">
        <f aca="false">RIGHT(S19,1)</f>
        <v/>
      </c>
      <c r="AZ19" s="61" t="str">
        <f aca="false">RIGHT(T19,1)</f>
        <v/>
      </c>
      <c r="BA19" s="4"/>
      <c r="BB19" s="4"/>
      <c r="BC19" s="4"/>
      <c r="BD19" s="4"/>
      <c r="BE19" s="4"/>
      <c r="BF19" s="4"/>
      <c r="BG19" s="4"/>
      <c r="BH19" s="63"/>
      <c r="BI19" s="63"/>
      <c r="BJ19" s="63"/>
      <c r="BK19" s="63"/>
      <c r="BL19" s="63"/>
      <c r="BM19" s="63"/>
    </row>
    <row r="20" customFormat="false" ht="19.5" hidden="false" customHeight="true" outlineLevel="0" collapsed="false">
      <c r="A20" s="51" t="n">
        <v>44853</v>
      </c>
      <c r="B20" s="62" t="str">
        <f aca="false">TEXT(A20,"Ddd")</f>
        <v>sri</v>
      </c>
      <c r="C20" s="129"/>
      <c r="D20" s="130"/>
      <c r="E20" s="129"/>
      <c r="F20" s="129"/>
      <c r="G20" s="138"/>
      <c r="H20" s="133"/>
      <c r="I20" s="129"/>
      <c r="J20" s="133"/>
      <c r="K20" s="129"/>
      <c r="L20" s="129"/>
      <c r="M20" s="135"/>
      <c r="N20" s="132"/>
      <c r="O20" s="96"/>
      <c r="P20" s="129"/>
      <c r="Q20" s="133"/>
      <c r="R20" s="96"/>
      <c r="S20" s="129"/>
      <c r="T20" s="96"/>
      <c r="U20" s="135"/>
      <c r="V20" s="7"/>
      <c r="W20" s="59" t="n">
        <f aca="false">COUNTIF(AI20:AZ20,"☻")</f>
        <v>0</v>
      </c>
      <c r="X20" s="59" t="n">
        <f aca="false">COUNTIF(AI20:AZ20,"☺")</f>
        <v>0</v>
      </c>
      <c r="Y20" s="59" t="n">
        <f aca="false">COUNTIF(C20:U20,"51")+COUNTIF(C20:U20,"51$")+COUNTIF(C20:U20,"51☻")</f>
        <v>0</v>
      </c>
      <c r="Z20" s="59" t="n">
        <f aca="false">COUNTIF(C20:U20,"52")+COUNTIF(C20:U20,"52$")+COUNTIF(C20:U20,"52☻")</f>
        <v>0</v>
      </c>
      <c r="AA20" s="59" t="n">
        <f aca="false">COUNTIF(C20:U20,"51¶")</f>
        <v>0</v>
      </c>
      <c r="AB20" s="59" t="n">
        <f aca="false">COUNTIF(C20:U20,"52¶")</f>
        <v>0</v>
      </c>
      <c r="AC20" s="59" t="n">
        <f aca="false">COUNTIF(C20:U20,"U")+COUNTIF(C20:U20,"U☻")+COUNTIF(C20:U20,"U☺")</f>
        <v>0</v>
      </c>
      <c r="AD20" s="59" t="n">
        <f aca="false">COUNTIF(C20:U20,"KVIT")+COUNTIF(C20:U20,"KVIT☻")+COUNTIF(C20:U20,"kvit$")</f>
        <v>0</v>
      </c>
      <c r="AE20" s="60" t="n">
        <f aca="false">COUNTBLANK(C20:T20)-3</f>
        <v>15</v>
      </c>
      <c r="AF20" s="60" t="n">
        <f aca="false">COUNTIF(C20:U20,"x")</f>
        <v>0</v>
      </c>
      <c r="AG20" s="59" t="n">
        <f aca="false">COUNTIF(C20:U20,"51")+COUNTIF(C20:U20,"51☻")+COUNTIF(C20:U20,"2")+COUNTIF(C20:U20,"52")+COUNTIF(C20:U20,"52☻")+COUNTIF(C20:U20,"51$")+COUNTIF(C20:U20,"52$")</f>
        <v>0</v>
      </c>
      <c r="AH20" s="18" t="str">
        <f aca="false">Predloge!$B$20</f>
        <v>☺</v>
      </c>
      <c r="AI20" s="61" t="str">
        <f aca="false">RIGHT(C20,1)</f>
        <v/>
      </c>
      <c r="AJ20" s="61" t="str">
        <f aca="false">RIGHT(D20,1)</f>
        <v/>
      </c>
      <c r="AK20" s="61" t="str">
        <f aca="false">RIGHT(E20,1)</f>
        <v/>
      </c>
      <c r="AL20" s="61" t="str">
        <f aca="false">RIGHT(F20,1)</f>
        <v/>
      </c>
      <c r="AM20" s="61" t="str">
        <f aca="false">RIGHT(G20,1)</f>
        <v/>
      </c>
      <c r="AN20" s="61" t="str">
        <f aca="false">RIGHT(H20,1)</f>
        <v/>
      </c>
      <c r="AO20" s="61" t="str">
        <f aca="false">RIGHT(I20,1)</f>
        <v/>
      </c>
      <c r="AP20" s="61" t="str">
        <f aca="false">RIGHT(J20,1)</f>
        <v/>
      </c>
      <c r="AQ20" s="61" t="str">
        <f aca="false">RIGHT(K20,1)</f>
        <v/>
      </c>
      <c r="AR20" s="61" t="str">
        <f aca="false">RIGHT(L20,1)</f>
        <v/>
      </c>
      <c r="AS20" s="61" t="str">
        <f aca="false">RIGHT(M20,1)</f>
        <v/>
      </c>
      <c r="AT20" s="61" t="str">
        <f aca="false">RIGHT(N20,1)</f>
        <v/>
      </c>
      <c r="AU20" s="61" t="str">
        <f aca="false">RIGHT(O20,1)</f>
        <v/>
      </c>
      <c r="AV20" s="61" t="str">
        <f aca="false">RIGHT(P20,1)</f>
        <v/>
      </c>
      <c r="AW20" s="61" t="str">
        <f aca="false">RIGHT(Q20,1)</f>
        <v/>
      </c>
      <c r="AX20" s="61" t="str">
        <f aca="false">RIGHT(R20,1)</f>
        <v/>
      </c>
      <c r="AY20" s="61" t="str">
        <f aca="false">RIGHT(S20,1)</f>
        <v/>
      </c>
      <c r="AZ20" s="61" t="str">
        <f aca="false">RIGHT(T20,1)</f>
        <v/>
      </c>
      <c r="BA20" s="4"/>
      <c r="BB20" s="4"/>
      <c r="BC20" s="4"/>
      <c r="BD20" s="4"/>
      <c r="BE20" s="4"/>
      <c r="BF20" s="4"/>
      <c r="BG20" s="4"/>
      <c r="BH20" s="63"/>
      <c r="BI20" s="63"/>
      <c r="BJ20" s="63"/>
      <c r="BK20" s="63"/>
      <c r="BL20" s="63"/>
      <c r="BM20" s="63"/>
    </row>
    <row r="21" customFormat="false" ht="19.5" hidden="false" customHeight="true" outlineLevel="0" collapsed="false">
      <c r="A21" s="51" t="n">
        <v>44854</v>
      </c>
      <c r="B21" s="62" t="str">
        <f aca="false">TEXT(A21,"Ddd")</f>
        <v>čet</v>
      </c>
      <c r="C21" s="129"/>
      <c r="D21" s="129"/>
      <c r="E21" s="131"/>
      <c r="F21" s="129"/>
      <c r="G21" s="138"/>
      <c r="H21" s="129"/>
      <c r="I21" s="129"/>
      <c r="J21" s="134"/>
      <c r="K21" s="129"/>
      <c r="L21" s="133"/>
      <c r="M21" s="135"/>
      <c r="N21" s="133"/>
      <c r="O21" s="96"/>
      <c r="P21" s="129"/>
      <c r="Q21" s="133"/>
      <c r="R21" s="96"/>
      <c r="S21" s="132"/>
      <c r="T21" s="96"/>
      <c r="U21" s="131"/>
      <c r="V21" s="7"/>
      <c r="W21" s="59" t="n">
        <f aca="false">COUNTIF(AI21:AZ21,"☻")</f>
        <v>0</v>
      </c>
      <c r="X21" s="59" t="n">
        <f aca="false">COUNTIF(AI21:AZ21,"☺")</f>
        <v>0</v>
      </c>
      <c r="Y21" s="59" t="n">
        <f aca="false">COUNTIF(C21:U21,"51")+COUNTIF(C21:U21,"51$")+COUNTIF(C21:U21,"51☻")</f>
        <v>0</v>
      </c>
      <c r="Z21" s="59" t="n">
        <f aca="false">COUNTIF(C21:U21,"52")+COUNTIF(C21:U21,"52$")+COUNTIF(C21:U21,"52☻")</f>
        <v>0</v>
      </c>
      <c r="AA21" s="59" t="n">
        <f aca="false">COUNTIF(C21:U21,"51¶")</f>
        <v>0</v>
      </c>
      <c r="AB21" s="59" t="n">
        <f aca="false">COUNTIF(C21:U21,"52¶")</f>
        <v>0</v>
      </c>
      <c r="AC21" s="59" t="n">
        <f aca="false">COUNTIF(C21:U21,"U")+COUNTIF(C21:U21,"U☻")+COUNTIF(C21:U21,"U☺")</f>
        <v>0</v>
      </c>
      <c r="AD21" s="59" t="n">
        <f aca="false">COUNTIF(C21:U21,"KVIT")+COUNTIF(C21:U21,"KVIT☻")+COUNTIF(C21:U21,"kvit$")</f>
        <v>0</v>
      </c>
      <c r="AE21" s="60" t="n">
        <f aca="false">COUNTBLANK(C21:T21)-3</f>
        <v>15</v>
      </c>
      <c r="AF21" s="60" t="n">
        <f aca="false">COUNTIF(C21:U21,"x")</f>
        <v>0</v>
      </c>
      <c r="AG21" s="59" t="n">
        <f aca="false">COUNTIF(C21:U21,"51")+COUNTIF(C21:U21,"51☻")+COUNTIF(C21:U21,"2")+COUNTIF(C21:U21,"52")+COUNTIF(C21:U21,"52☻")+COUNTIF(C21:U21,"51$")+COUNTIF(C21:U21,"52$")</f>
        <v>0</v>
      </c>
      <c r="AH21" s="20" t="str">
        <f aca="false">Predloge!$B$21</f>
        <v>☺</v>
      </c>
      <c r="AI21" s="61" t="str">
        <f aca="false">RIGHT(C21,1)</f>
        <v/>
      </c>
      <c r="AJ21" s="61" t="str">
        <f aca="false">RIGHT(D21,1)</f>
        <v/>
      </c>
      <c r="AK21" s="61" t="str">
        <f aca="false">RIGHT(E21,1)</f>
        <v/>
      </c>
      <c r="AL21" s="61" t="str">
        <f aca="false">RIGHT(F21,1)</f>
        <v/>
      </c>
      <c r="AM21" s="61" t="str">
        <f aca="false">RIGHT(G21,1)</f>
        <v/>
      </c>
      <c r="AN21" s="61" t="str">
        <f aca="false">RIGHT(H21,1)</f>
        <v/>
      </c>
      <c r="AO21" s="61" t="str">
        <f aca="false">RIGHT(I21,1)</f>
        <v/>
      </c>
      <c r="AP21" s="61" t="str">
        <f aca="false">RIGHT(J21,1)</f>
        <v/>
      </c>
      <c r="AQ21" s="61" t="str">
        <f aca="false">RIGHT(K21,1)</f>
        <v/>
      </c>
      <c r="AR21" s="61" t="str">
        <f aca="false">RIGHT(L21,1)</f>
        <v/>
      </c>
      <c r="AS21" s="61" t="str">
        <f aca="false">RIGHT(M21,1)</f>
        <v/>
      </c>
      <c r="AT21" s="61" t="str">
        <f aca="false">RIGHT(N21,1)</f>
        <v/>
      </c>
      <c r="AU21" s="61" t="str">
        <f aca="false">RIGHT(O21,1)</f>
        <v/>
      </c>
      <c r="AV21" s="61" t="str">
        <f aca="false">RIGHT(P21,1)</f>
        <v/>
      </c>
      <c r="AW21" s="61" t="str">
        <f aca="false">RIGHT(Q21,1)</f>
        <v/>
      </c>
      <c r="AX21" s="61" t="str">
        <f aca="false">RIGHT(R21,1)</f>
        <v/>
      </c>
      <c r="AY21" s="61" t="str">
        <f aca="false">RIGHT(S21,1)</f>
        <v/>
      </c>
      <c r="AZ21" s="61" t="str">
        <f aca="false">RIGHT(T21,1)</f>
        <v/>
      </c>
      <c r="BA21" s="4"/>
      <c r="BB21" s="4"/>
      <c r="BC21" s="4"/>
      <c r="BD21" s="4"/>
      <c r="BE21" s="4"/>
      <c r="BF21" s="4"/>
      <c r="BG21" s="4"/>
      <c r="BH21" s="63"/>
      <c r="BI21" s="63"/>
      <c r="BJ21" s="63"/>
      <c r="BK21" s="63"/>
      <c r="BL21" s="63"/>
      <c r="BM21" s="63"/>
    </row>
    <row r="22" customFormat="false" ht="19.5" hidden="false" customHeight="true" outlineLevel="0" collapsed="false">
      <c r="A22" s="51" t="n">
        <v>44855</v>
      </c>
      <c r="B22" s="62" t="str">
        <f aca="false">TEXT(A22,"Ddd")</f>
        <v>pet</v>
      </c>
      <c r="C22" s="129"/>
      <c r="D22" s="129"/>
      <c r="E22" s="131"/>
      <c r="F22" s="129"/>
      <c r="G22" s="129"/>
      <c r="H22" s="133"/>
      <c r="I22" s="129"/>
      <c r="J22" s="133"/>
      <c r="K22" s="133"/>
      <c r="L22" s="129"/>
      <c r="M22" s="135"/>
      <c r="N22" s="129"/>
      <c r="O22" s="96"/>
      <c r="P22" s="134"/>
      <c r="Q22" s="129"/>
      <c r="R22" s="96"/>
      <c r="S22" s="133"/>
      <c r="T22" s="96"/>
      <c r="U22" s="135"/>
      <c r="V22" s="7"/>
      <c r="W22" s="59" t="n">
        <f aca="false">COUNTIF(AI22:AZ22,"☻")</f>
        <v>0</v>
      </c>
      <c r="X22" s="59" t="n">
        <f aca="false">COUNTIF(AI22:AZ22,"☺")</f>
        <v>0</v>
      </c>
      <c r="Y22" s="59" t="n">
        <f aca="false">COUNTIF(C22:U22,"51")+COUNTIF(C22:U22,"51$")+COUNTIF(C22:U22,"51☻")</f>
        <v>0</v>
      </c>
      <c r="Z22" s="59" t="n">
        <f aca="false">COUNTIF(C22:U22,"52")+COUNTIF(C22:U22,"52$")+COUNTIF(C22:U22,"52☻")</f>
        <v>0</v>
      </c>
      <c r="AA22" s="59" t="n">
        <f aca="false">COUNTIF(C22:U22,"51¶")</f>
        <v>0</v>
      </c>
      <c r="AB22" s="59" t="n">
        <f aca="false">COUNTIF(C22:U22,"52¶")</f>
        <v>0</v>
      </c>
      <c r="AC22" s="59" t="n">
        <f aca="false">COUNTIF(C22:U22,"U")+COUNTIF(C22:U22,"U☻")+COUNTIF(C22:U22,"U☺")</f>
        <v>0</v>
      </c>
      <c r="AD22" s="59" t="n">
        <f aca="false">COUNTIF(C22:U22,"KVIT")+COUNTIF(C22:U22,"KVIT☻")+COUNTIF(C22:U22,"kvit$")</f>
        <v>0</v>
      </c>
      <c r="AE22" s="60" t="n">
        <f aca="false">COUNTBLANK(C22:T22)-3</f>
        <v>15</v>
      </c>
      <c r="AF22" s="60" t="n">
        <f aca="false">COUNTIF(C22:U22,"x")</f>
        <v>0</v>
      </c>
      <c r="AG22" s="59" t="n">
        <f aca="false">COUNTIF(C22:U22,"51")+COUNTIF(C22:U22,"51☻")+COUNTIF(C22:U22,"2")+COUNTIF(C22:U22,"52")+COUNTIF(C22:U22,"52☻")+COUNTIF(C22:U22,"51$")+COUNTIF(C22:U22,"52$")</f>
        <v>0</v>
      </c>
      <c r="AH22" s="22" t="str">
        <f aca="false">Predloge!$B$22</f>
        <v>U☺</v>
      </c>
      <c r="AI22" s="61" t="str">
        <f aca="false">RIGHT(C22,1)</f>
        <v/>
      </c>
      <c r="AJ22" s="61" t="str">
        <f aca="false">RIGHT(D22,1)</f>
        <v/>
      </c>
      <c r="AK22" s="61" t="str">
        <f aca="false">RIGHT(E22,1)</f>
        <v/>
      </c>
      <c r="AL22" s="61" t="str">
        <f aca="false">RIGHT(F22,1)</f>
        <v/>
      </c>
      <c r="AM22" s="61" t="str">
        <f aca="false">RIGHT(G22,1)</f>
        <v/>
      </c>
      <c r="AN22" s="61" t="str">
        <f aca="false">RIGHT(H22,1)</f>
        <v/>
      </c>
      <c r="AO22" s="61" t="str">
        <f aca="false">RIGHT(I22,1)</f>
        <v/>
      </c>
      <c r="AP22" s="61" t="str">
        <f aca="false">RIGHT(J22,1)</f>
        <v/>
      </c>
      <c r="AQ22" s="61" t="str">
        <f aca="false">RIGHT(K22,1)</f>
        <v/>
      </c>
      <c r="AR22" s="61" t="str">
        <f aca="false">RIGHT(L22,1)</f>
        <v/>
      </c>
      <c r="AS22" s="61" t="str">
        <f aca="false">RIGHT(M22,1)</f>
        <v/>
      </c>
      <c r="AT22" s="61" t="str">
        <f aca="false">RIGHT(N22,1)</f>
        <v/>
      </c>
      <c r="AU22" s="61" t="str">
        <f aca="false">RIGHT(O22,1)</f>
        <v/>
      </c>
      <c r="AV22" s="61" t="str">
        <f aca="false">RIGHT(P22,1)</f>
        <v/>
      </c>
      <c r="AW22" s="61" t="str">
        <f aca="false">RIGHT(Q22,1)</f>
        <v/>
      </c>
      <c r="AX22" s="61" t="str">
        <f aca="false">RIGHT(R22,1)</f>
        <v/>
      </c>
      <c r="AY22" s="61" t="str">
        <f aca="false">RIGHT(S22,1)</f>
        <v/>
      </c>
      <c r="AZ22" s="61" t="str">
        <f aca="false">RIGHT(T22,1)</f>
        <v/>
      </c>
      <c r="BA22" s="4"/>
      <c r="BB22" s="4"/>
      <c r="BC22" s="4"/>
      <c r="BD22" s="4"/>
      <c r="BE22" s="4"/>
      <c r="BF22" s="4"/>
      <c r="BG22" s="4"/>
      <c r="BH22" s="63"/>
      <c r="BI22" s="63"/>
      <c r="BJ22" s="63"/>
      <c r="BK22" s="63"/>
      <c r="BL22" s="63"/>
      <c r="BM22" s="63"/>
    </row>
    <row r="23" customFormat="false" ht="19.5" hidden="false" customHeight="true" outlineLevel="0" collapsed="false">
      <c r="A23" s="51" t="n">
        <v>44856</v>
      </c>
      <c r="B23" s="62" t="str">
        <f aca="false">TEXT(A23,"Ddd")</f>
        <v>sub</v>
      </c>
      <c r="C23" s="129"/>
      <c r="D23" s="129"/>
      <c r="E23" s="131"/>
      <c r="F23" s="129"/>
      <c r="G23" s="132"/>
      <c r="H23" s="129"/>
      <c r="I23" s="129"/>
      <c r="J23" s="129"/>
      <c r="K23" s="129"/>
      <c r="L23" s="129"/>
      <c r="M23" s="135"/>
      <c r="N23" s="134"/>
      <c r="O23" s="96"/>
      <c r="P23" s="133"/>
      <c r="Q23" s="129"/>
      <c r="R23" s="96"/>
      <c r="S23" s="133"/>
      <c r="T23" s="96"/>
      <c r="U23" s="135"/>
      <c r="V23" s="7"/>
      <c r="W23" s="59" t="n">
        <f aca="false">COUNTIF(AI23:AZ23,"☻")</f>
        <v>0</v>
      </c>
      <c r="X23" s="59" t="n">
        <f aca="false">COUNTIF(AI23:AZ23,"☺")</f>
        <v>0</v>
      </c>
      <c r="Y23" s="59" t="n">
        <f aca="false">COUNTIF(C23:U23,"51")+COUNTIF(C23:U23,"51$")+COUNTIF(C23:U23,"51☻")</f>
        <v>0</v>
      </c>
      <c r="Z23" s="59" t="n">
        <f aca="false">COUNTIF(C23:U23,"52")+COUNTIF(C23:U23,"52$")+COUNTIF(C23:U23,"52☻")</f>
        <v>0</v>
      </c>
      <c r="AA23" s="59" t="n">
        <f aca="false">COUNTIF(C23:U23,"51¶")</f>
        <v>0</v>
      </c>
      <c r="AB23" s="59" t="n">
        <f aca="false">COUNTIF(C23:U23,"52¶")</f>
        <v>0</v>
      </c>
      <c r="AC23" s="59" t="n">
        <f aca="false">COUNTIF(C23:U23,"U")+COUNTIF(C23:U23,"U☻")+COUNTIF(C23:U23,"U☺")</f>
        <v>0</v>
      </c>
      <c r="AD23" s="59" t="n">
        <f aca="false">COUNTIF(C23:U23,"KVIT")+COUNTIF(C23:U23,"KVIT☻")+COUNTIF(C23:U23,"kvit$")</f>
        <v>0</v>
      </c>
      <c r="AE23" s="60" t="n">
        <f aca="false">COUNTBLANK(C23:T23)-3</f>
        <v>15</v>
      </c>
      <c r="AF23" s="60" t="n">
        <f aca="false">COUNTIF(C23:U23,"x")</f>
        <v>0</v>
      </c>
      <c r="AG23" s="59" t="n">
        <f aca="false">COUNTIF(C23:U23,"51")+COUNTIF(C23:U23,"51☻")+COUNTIF(C23:U23,"2")+COUNTIF(C23:U23,"52")+COUNTIF(C23:U23,"52☻")+COUNTIF(C23:U23,"51$")+COUNTIF(C23:U23,"52$")</f>
        <v>0</v>
      </c>
      <c r="AH23" s="22" t="str">
        <f aca="false">Predloge!$B$23</f>
        <v>51☺</v>
      </c>
      <c r="AI23" s="61" t="str">
        <f aca="false">RIGHT(C23,1)</f>
        <v/>
      </c>
      <c r="AJ23" s="61" t="str">
        <f aca="false">RIGHT(D23,1)</f>
        <v/>
      </c>
      <c r="AK23" s="61" t="str">
        <f aca="false">RIGHT(E23,1)</f>
        <v/>
      </c>
      <c r="AL23" s="61" t="str">
        <f aca="false">RIGHT(F23,1)</f>
        <v/>
      </c>
      <c r="AM23" s="61" t="str">
        <f aca="false">RIGHT(G23,1)</f>
        <v/>
      </c>
      <c r="AN23" s="61" t="str">
        <f aca="false">RIGHT(H23,1)</f>
        <v/>
      </c>
      <c r="AO23" s="61" t="str">
        <f aca="false">RIGHT(I23,1)</f>
        <v/>
      </c>
      <c r="AP23" s="61" t="str">
        <f aca="false">RIGHT(J23,1)</f>
        <v/>
      </c>
      <c r="AQ23" s="61" t="str">
        <f aca="false">RIGHT(K23,1)</f>
        <v/>
      </c>
      <c r="AR23" s="61" t="str">
        <f aca="false">RIGHT(L23,1)</f>
        <v/>
      </c>
      <c r="AS23" s="61" t="str">
        <f aca="false">RIGHT(M23,1)</f>
        <v/>
      </c>
      <c r="AT23" s="61" t="str">
        <f aca="false">RIGHT(N23,1)</f>
        <v/>
      </c>
      <c r="AU23" s="61" t="str">
        <f aca="false">RIGHT(O23,1)</f>
        <v/>
      </c>
      <c r="AV23" s="61" t="str">
        <f aca="false">RIGHT(P23,1)</f>
        <v/>
      </c>
      <c r="AW23" s="61" t="str">
        <f aca="false">RIGHT(Q23,1)</f>
        <v/>
      </c>
      <c r="AX23" s="61" t="str">
        <f aca="false">RIGHT(R23,1)</f>
        <v/>
      </c>
      <c r="AY23" s="61" t="str">
        <f aca="false">RIGHT(S23,1)</f>
        <v/>
      </c>
      <c r="AZ23" s="61" t="str">
        <f aca="false">RIGHT(T23,1)</f>
        <v/>
      </c>
      <c r="BA23" s="4"/>
      <c r="BB23" s="4"/>
      <c r="BC23" s="4"/>
      <c r="BD23" s="4"/>
      <c r="BE23" s="4"/>
      <c r="BF23" s="4"/>
      <c r="BG23" s="4"/>
      <c r="BH23" s="63"/>
      <c r="BI23" s="63"/>
      <c r="BJ23" s="63"/>
      <c r="BK23" s="63"/>
      <c r="BL23" s="63"/>
      <c r="BM23" s="63"/>
    </row>
    <row r="24" customFormat="false" ht="19.5" hidden="false" customHeight="true" outlineLevel="0" collapsed="false">
      <c r="A24" s="51" t="n">
        <v>44857</v>
      </c>
      <c r="B24" s="62" t="str">
        <f aca="false">TEXT(A24,"Ddd")</f>
        <v>ned</v>
      </c>
      <c r="C24" s="96"/>
      <c r="D24" s="96"/>
      <c r="E24" s="96"/>
      <c r="F24" s="136"/>
      <c r="G24" s="96"/>
      <c r="H24" s="137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131"/>
      <c r="V24" s="131"/>
      <c r="W24" s="59" t="n">
        <f aca="false">COUNTIF(AI24:AZ24,"☻")</f>
        <v>0</v>
      </c>
      <c r="X24" s="59" t="n">
        <f aca="false">COUNTIF(AI24:AZ24,"☺")</f>
        <v>0</v>
      </c>
      <c r="Y24" s="59" t="n">
        <f aca="false">COUNTIF(C24:U24,"51")+COUNTIF(C24:U24,"51$")+COUNTIF(C24:U24,"51☻")</f>
        <v>0</v>
      </c>
      <c r="Z24" s="59" t="n">
        <f aca="false">COUNTIF(C24:U24,"52")+COUNTIF(C24:U24,"52$")+COUNTIF(C24:U24,"52☻")</f>
        <v>0</v>
      </c>
      <c r="AA24" s="59" t="n">
        <f aca="false">COUNTIF(C24:U24,"51¶")</f>
        <v>0</v>
      </c>
      <c r="AB24" s="59" t="n">
        <f aca="false">COUNTIF(C24:U24,"52¶")</f>
        <v>0</v>
      </c>
      <c r="AC24" s="59" t="n">
        <f aca="false">COUNTIF(C24:U24,"U")+COUNTIF(C24:U24,"U☻")+COUNTIF(C24:U24,"U☺")</f>
        <v>0</v>
      </c>
      <c r="AD24" s="59" t="n">
        <f aca="false">COUNTIF(C24:U24,"KVIT")+COUNTIF(C24:U24,"KVIT☻")+COUNTIF(C24:U24,"kvit$")</f>
        <v>0</v>
      </c>
      <c r="AE24" s="60" t="n">
        <f aca="false">COUNTBLANK(C24:T24)-3</f>
        <v>15</v>
      </c>
      <c r="AF24" s="60" t="n">
        <f aca="false">COUNTIF(C24:U24,"x")</f>
        <v>0</v>
      </c>
      <c r="AG24" s="59" t="n">
        <f aca="false">COUNTIF(C24:U24,"51")+COUNTIF(C24:U24,"51☻")+COUNTIF(C24:U24,"2")+COUNTIF(C24:U24,"52")+COUNTIF(C24:U24,"52☻")+COUNTIF(C24:U24,"51$")+COUNTIF(C24:U24,"52$")</f>
        <v>0</v>
      </c>
      <c r="AH24" s="22" t="str">
        <f aca="false">Predloge!$B$24</f>
        <v>52☺</v>
      </c>
      <c r="AI24" s="61" t="str">
        <f aca="false">RIGHT(C30,1)</f>
        <v/>
      </c>
      <c r="AJ24" s="61" t="str">
        <f aca="false">RIGHT(D24,1)</f>
        <v/>
      </c>
      <c r="AK24" s="61" t="str">
        <f aca="false">RIGHT(E24,1)</f>
        <v/>
      </c>
      <c r="AL24" s="61" t="str">
        <f aca="false">RIGHT(F24,1)</f>
        <v/>
      </c>
      <c r="AM24" s="61" t="str">
        <f aca="false">RIGHT(G24,1)</f>
        <v/>
      </c>
      <c r="AN24" s="61" t="str">
        <f aca="false">RIGHT(H24,1)</f>
        <v/>
      </c>
      <c r="AO24" s="61" t="str">
        <f aca="false">RIGHT(I24,1)</f>
        <v/>
      </c>
      <c r="AP24" s="61" t="str">
        <f aca="false">RIGHT(J24,1)</f>
        <v/>
      </c>
      <c r="AQ24" s="61" t="str">
        <f aca="false">RIGHT(K24,1)</f>
        <v/>
      </c>
      <c r="AR24" s="61" t="str">
        <f aca="false">RIGHT(L24,1)</f>
        <v/>
      </c>
      <c r="AS24" s="61" t="str">
        <f aca="false">RIGHT(M24,1)</f>
        <v/>
      </c>
      <c r="AT24" s="61" t="str">
        <f aca="false">RIGHT(N24,1)</f>
        <v/>
      </c>
      <c r="AU24" s="61" t="str">
        <f aca="false">RIGHT(O24,1)</f>
        <v/>
      </c>
      <c r="AV24" s="61" t="str">
        <f aca="false">RIGHT(P24,1)</f>
        <v/>
      </c>
      <c r="AW24" s="61" t="str">
        <f aca="false">RIGHT(Q24,1)</f>
        <v/>
      </c>
      <c r="AX24" s="61" t="str">
        <f aca="false">RIGHT(R24,1)</f>
        <v/>
      </c>
      <c r="AY24" s="61" t="str">
        <f aca="false">RIGHT(S24,1)</f>
        <v/>
      </c>
      <c r="AZ24" s="61" t="str">
        <f aca="false">RIGHT(T24,1)</f>
        <v/>
      </c>
      <c r="BA24" s="4"/>
      <c r="BB24" s="4"/>
      <c r="BC24" s="4"/>
      <c r="BD24" s="4"/>
      <c r="BE24" s="4"/>
      <c r="BF24" s="4"/>
      <c r="BG24" s="4"/>
      <c r="BH24" s="63"/>
      <c r="BI24" s="63"/>
      <c r="BJ24" s="63"/>
      <c r="BK24" s="63"/>
      <c r="BL24" s="63"/>
      <c r="BM24" s="63"/>
    </row>
    <row r="25" customFormat="false" ht="19.5" hidden="false" customHeight="true" outlineLevel="0" collapsed="false">
      <c r="A25" s="51" t="n">
        <v>44858</v>
      </c>
      <c r="B25" s="62" t="str">
        <f aca="false">TEXT(A25,"Ddd")</f>
        <v>pon</v>
      </c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0"/>
      <c r="P25" s="96"/>
      <c r="Q25" s="96"/>
      <c r="R25" s="0"/>
      <c r="S25" s="96"/>
      <c r="T25" s="96"/>
      <c r="U25" s="131"/>
      <c r="V25" s="7"/>
      <c r="W25" s="59" t="n">
        <f aca="false">COUNTIF(AI25:AZ25,"☻")</f>
        <v>0</v>
      </c>
      <c r="X25" s="59" t="n">
        <f aca="false">COUNTIF(AI25:AZ25,"☺")</f>
        <v>0</v>
      </c>
      <c r="Y25" s="59" t="n">
        <f aca="false">COUNTIF(C25:U25,"51")+COUNTIF(C25:U25,"51$")+COUNTIF(C25:U25,"51☻")</f>
        <v>0</v>
      </c>
      <c r="Z25" s="59" t="n">
        <f aca="false">COUNTIF(C25:U25,"52")+COUNTIF(C25:U25,"52$")+COUNTIF(C25:U25,"52☻")</f>
        <v>0</v>
      </c>
      <c r="AA25" s="59" t="n">
        <f aca="false">COUNTIF(C25:U25,"51¶")</f>
        <v>0</v>
      </c>
      <c r="AB25" s="59" t="n">
        <f aca="false">COUNTIF(C25:U25,"52¶")</f>
        <v>0</v>
      </c>
      <c r="AC25" s="59" t="n">
        <f aca="false">COUNTIF(C25:U25,"U")+COUNTIF(C25:U25,"U☻")+COUNTIF(C25:U25,"U☺")</f>
        <v>0</v>
      </c>
      <c r="AD25" s="59" t="n">
        <f aca="false">COUNTIF(C25:U25,"KVIT")+COUNTIF(C25:U25,"KVIT☻")+COUNTIF(C25:U25,"kvit$")</f>
        <v>0</v>
      </c>
      <c r="AE25" s="60" t="n">
        <f aca="false">COUNTBLANK(C25:T25)-3</f>
        <v>15</v>
      </c>
      <c r="AF25" s="60" t="n">
        <f aca="false">COUNTIF(C25:U25,"x")</f>
        <v>0</v>
      </c>
      <c r="AG25" s="59" t="n">
        <f aca="false">COUNTIF(C25:U25,"51")+COUNTIF(C25:U25,"51☻")+COUNTIF(C25:U25,"2")+COUNTIF(C25:U25,"52")+COUNTIF(C25:U25,"52☻")+COUNTIF(C25:U25,"51$")+COUNTIF(C25:U25,"52$")</f>
        <v>0</v>
      </c>
      <c r="AH25" s="10" t="str">
        <f aca="false">Predloge!$B$25</f>
        <v>51¶</v>
      </c>
      <c r="AI25" s="61" t="str">
        <f aca="false">RIGHT(C25,1)</f>
        <v/>
      </c>
      <c r="AJ25" s="61" t="str">
        <f aca="false">RIGHT(D25,1)</f>
        <v/>
      </c>
      <c r="AK25" s="61" t="str">
        <f aca="false">RIGHT(E25,1)</f>
        <v/>
      </c>
      <c r="AL25" s="61" t="str">
        <f aca="false">RIGHT(F25,1)</f>
        <v/>
      </c>
      <c r="AM25" s="61" t="str">
        <f aca="false">RIGHT(G25,1)</f>
        <v/>
      </c>
      <c r="AN25" s="61" t="str">
        <f aca="false">RIGHT(H25,1)</f>
        <v/>
      </c>
      <c r="AO25" s="61" t="str">
        <f aca="false">RIGHT(I25,1)</f>
        <v/>
      </c>
      <c r="AP25" s="61" t="str">
        <f aca="false">RIGHT(J25,1)</f>
        <v/>
      </c>
      <c r="AQ25" s="61" t="str">
        <f aca="false">RIGHT(K25,1)</f>
        <v/>
      </c>
      <c r="AR25" s="61" t="str">
        <f aca="false">RIGHT(L25,1)</f>
        <v/>
      </c>
      <c r="AS25" s="61" t="str">
        <f aca="false">RIGHT(M25,1)</f>
        <v/>
      </c>
      <c r="AT25" s="61" t="str">
        <f aca="false">RIGHT(N25,1)</f>
        <v/>
      </c>
      <c r="AU25" s="61" t="str">
        <f aca="false">RIGHT(O25,1)</f>
        <v/>
      </c>
      <c r="AV25" s="61" t="str">
        <f aca="false">RIGHT(P25,1)</f>
        <v/>
      </c>
      <c r="AW25" s="61" t="str">
        <f aca="false">RIGHT(Q25,1)</f>
        <v/>
      </c>
      <c r="AX25" s="61" t="str">
        <f aca="false">RIGHT(R25,1)</f>
        <v/>
      </c>
      <c r="AY25" s="61" t="str">
        <f aca="false">RIGHT(S25,1)</f>
        <v/>
      </c>
      <c r="AZ25" s="61" t="str">
        <f aca="false">RIGHT(T25,1)</f>
        <v/>
      </c>
      <c r="BA25" s="4"/>
      <c r="BB25" s="4"/>
      <c r="BC25" s="4"/>
      <c r="BD25" s="4"/>
      <c r="BE25" s="4"/>
      <c r="BF25" s="4"/>
      <c r="BG25" s="4"/>
      <c r="BH25" s="63"/>
      <c r="BI25" s="63"/>
      <c r="BJ25" s="63"/>
      <c r="BK25" s="63"/>
      <c r="BL25" s="63"/>
      <c r="BM25" s="63"/>
    </row>
    <row r="26" customFormat="false" ht="19.5" hidden="false" customHeight="true" outlineLevel="0" collapsed="false">
      <c r="A26" s="51" t="n">
        <v>44859</v>
      </c>
      <c r="B26" s="62" t="str">
        <f aca="false">TEXT(A26,"Ddd")</f>
        <v>uto</v>
      </c>
      <c r="C26" s="129"/>
      <c r="D26" s="129"/>
      <c r="E26" s="133"/>
      <c r="F26" s="127"/>
      <c r="G26" s="129"/>
      <c r="H26" s="132"/>
      <c r="I26" s="129"/>
      <c r="J26" s="129"/>
      <c r="K26" s="129"/>
      <c r="L26" s="133"/>
      <c r="M26" s="135"/>
      <c r="N26" s="133"/>
      <c r="O26" s="96"/>
      <c r="P26" s="129"/>
      <c r="Q26" s="133"/>
      <c r="R26" s="96"/>
      <c r="S26" s="129"/>
      <c r="T26" s="96"/>
      <c r="U26" s="135"/>
      <c r="V26" s="7"/>
      <c r="W26" s="59" t="n">
        <f aca="false">COUNTIF(AI26:AZ26,"☻")</f>
        <v>0</v>
      </c>
      <c r="X26" s="59" t="n">
        <f aca="false">COUNTIF(AI26:AZ26,"☺")</f>
        <v>0</v>
      </c>
      <c r="Y26" s="59" t="n">
        <f aca="false">COUNTIF(C26:U26,"51")+COUNTIF(C26:U26,"51$")+COUNTIF(C26:U26,"51☻")</f>
        <v>0</v>
      </c>
      <c r="Z26" s="59" t="n">
        <f aca="false">COUNTIF(C26:U26,"52")+COUNTIF(C26:U26,"52$")+COUNTIF(C26:U26,"52☻")</f>
        <v>0</v>
      </c>
      <c r="AA26" s="59" t="n">
        <f aca="false">COUNTIF(C26:U26,"51¶")</f>
        <v>0</v>
      </c>
      <c r="AB26" s="59" t="n">
        <f aca="false">COUNTIF(C26:U26,"52¶")</f>
        <v>0</v>
      </c>
      <c r="AC26" s="59" t="n">
        <f aca="false">COUNTIF(C26:U26,"U")+COUNTIF(C26:U26,"U☻")+COUNTIF(C26:U26,"U☺")</f>
        <v>0</v>
      </c>
      <c r="AD26" s="59" t="n">
        <f aca="false">COUNTIF(C26:U26,"KVIT")+COUNTIF(C26:U26,"KVIT☻")+COUNTIF(C26:U26,"kvit$")</f>
        <v>0</v>
      </c>
      <c r="AE26" s="60" t="n">
        <f aca="false">COUNTBLANK(C26:T26)-3</f>
        <v>15</v>
      </c>
      <c r="AF26" s="60" t="n">
        <f aca="false">COUNTIF(C26:U26,"x")</f>
        <v>0</v>
      </c>
      <c r="AG26" s="59" t="n">
        <f aca="false">COUNTIF(C26:U26,"51")+COUNTIF(C26:U26,"51☻")+COUNTIF(C26:U26,"2")+COUNTIF(C26:U26,"52")+COUNTIF(C26:U26,"52☻")+COUNTIF(C26:U26,"51$")+COUNTIF(C26:U26,"52$")</f>
        <v>0</v>
      </c>
      <c r="AH26" s="10" t="str">
        <f aca="false">Predloge!$B$26</f>
        <v>52¶</v>
      </c>
      <c r="AI26" s="61" t="str">
        <f aca="false">RIGHT(C26,1)</f>
        <v/>
      </c>
      <c r="AJ26" s="61" t="str">
        <f aca="false">RIGHT(D26,1)</f>
        <v/>
      </c>
      <c r="AK26" s="61" t="str">
        <f aca="false">RIGHT(E26,1)</f>
        <v/>
      </c>
      <c r="AL26" s="61" t="str">
        <f aca="false">RIGHT(F26,1)</f>
        <v/>
      </c>
      <c r="AM26" s="61" t="str">
        <f aca="false">RIGHT(G26,1)</f>
        <v/>
      </c>
      <c r="AN26" s="61" t="str">
        <f aca="false">RIGHT(H26,1)</f>
        <v/>
      </c>
      <c r="AO26" s="61" t="str">
        <f aca="false">RIGHT(I26,1)</f>
        <v/>
      </c>
      <c r="AP26" s="61" t="str">
        <f aca="false">RIGHT(J26,1)</f>
        <v/>
      </c>
      <c r="AQ26" s="61" t="str">
        <f aca="false">RIGHT(K26,1)</f>
        <v/>
      </c>
      <c r="AR26" s="61" t="str">
        <f aca="false">RIGHT(L26,1)</f>
        <v/>
      </c>
      <c r="AS26" s="61" t="str">
        <f aca="false">RIGHT(M26,1)</f>
        <v/>
      </c>
      <c r="AT26" s="61" t="str">
        <f aca="false">RIGHT(N26,1)</f>
        <v/>
      </c>
      <c r="AU26" s="61" t="str">
        <f aca="false">RIGHT(O26,1)</f>
        <v/>
      </c>
      <c r="AV26" s="61" t="str">
        <f aca="false">RIGHT(P26,1)</f>
        <v/>
      </c>
      <c r="AW26" s="61" t="str">
        <f aca="false">RIGHT(Q26,1)</f>
        <v/>
      </c>
      <c r="AX26" s="61" t="str">
        <f aca="false">RIGHT(R26,1)</f>
        <v/>
      </c>
      <c r="AY26" s="61" t="str">
        <f aca="false">RIGHT(S26,1)</f>
        <v/>
      </c>
      <c r="AZ26" s="61" t="str">
        <f aca="false">RIGHT(T26,1)</f>
        <v/>
      </c>
      <c r="BA26" s="4"/>
      <c r="BB26" s="4"/>
      <c r="BC26" s="4"/>
      <c r="BD26" s="4"/>
      <c r="BE26" s="4"/>
      <c r="BF26" s="4"/>
      <c r="BG26" s="4"/>
      <c r="BH26" s="63"/>
      <c r="BI26" s="63"/>
      <c r="BJ26" s="63"/>
      <c r="BK26" s="63"/>
      <c r="BL26" s="63"/>
      <c r="BM26" s="63"/>
    </row>
    <row r="27" customFormat="false" ht="19.5" hidden="false" customHeight="true" outlineLevel="0" collapsed="false">
      <c r="A27" s="51" t="n">
        <v>44860</v>
      </c>
      <c r="B27" s="62" t="str">
        <f aca="false">TEXT(A27,"Ddd")</f>
        <v>sri</v>
      </c>
      <c r="C27" s="129"/>
      <c r="D27" s="129"/>
      <c r="E27" s="133"/>
      <c r="F27" s="133"/>
      <c r="G27" s="129"/>
      <c r="H27" s="133"/>
      <c r="I27" s="129"/>
      <c r="J27" s="129"/>
      <c r="K27" s="134"/>
      <c r="L27" s="132"/>
      <c r="M27" s="135"/>
      <c r="N27" s="129"/>
      <c r="O27" s="96"/>
      <c r="P27" s="129"/>
      <c r="Q27" s="129"/>
      <c r="R27" s="96"/>
      <c r="S27" s="129"/>
      <c r="T27" s="96"/>
      <c r="U27" s="139"/>
      <c r="V27" s="7"/>
      <c r="W27" s="59" t="n">
        <f aca="false">COUNTIF(AI27:AZ27,"☻")</f>
        <v>0</v>
      </c>
      <c r="X27" s="59" t="n">
        <f aca="false">COUNTIF(AI27:AZ27,"☺")</f>
        <v>0</v>
      </c>
      <c r="Y27" s="59" t="n">
        <f aca="false">COUNTIF(C27:U27,"51")+COUNTIF(C27:U27,"51$")+COUNTIF(C27:U27,"51☻")</f>
        <v>0</v>
      </c>
      <c r="Z27" s="59" t="n">
        <f aca="false">COUNTIF(C27:U27,"52")+COUNTIF(C27:U27,"52$")+COUNTIF(C27:U27,"52☻")</f>
        <v>0</v>
      </c>
      <c r="AA27" s="59" t="n">
        <f aca="false">COUNTIF(C27:U27,"51¶")</f>
        <v>0</v>
      </c>
      <c r="AB27" s="59" t="n">
        <f aca="false">COUNTIF(C27:U27,"52¶")</f>
        <v>0</v>
      </c>
      <c r="AC27" s="59" t="n">
        <f aca="false">COUNTIF(C27:U27,"U")+COUNTIF(C27:U27,"U☻")+COUNTIF(C27:U27,"U☺")</f>
        <v>0</v>
      </c>
      <c r="AD27" s="59" t="n">
        <f aca="false">COUNTIF(C27:U27,"KVIT")+COUNTIF(C27:U27,"KVIT☻")+COUNTIF(C27:U27,"kvit$")</f>
        <v>0</v>
      </c>
      <c r="AE27" s="60" t="n">
        <f aca="false">COUNTBLANK(C27:T27)-3</f>
        <v>15</v>
      </c>
      <c r="AF27" s="60" t="n">
        <f aca="false">COUNTIF(C27:U27,"x")</f>
        <v>0</v>
      </c>
      <c r="AG27" s="59" t="n">
        <f aca="false">COUNTIF(C27:U27,"51")+COUNTIF(C27:U27,"51☻")+COUNTIF(C27:U27,"2")+COUNTIF(C27:U27,"52")+COUNTIF(C27:U27,"52☻")+COUNTIF(C27:U27,"51$")+COUNTIF(C27:U27,"52$")</f>
        <v>0</v>
      </c>
      <c r="AH27" s="24" t="str">
        <f aca="false">Predloge!$B$27</f>
        <v>KVIT☺</v>
      </c>
      <c r="AI27" s="61" t="str">
        <f aca="false">RIGHT(C27,1)</f>
        <v/>
      </c>
      <c r="AJ27" s="61" t="str">
        <f aca="false">RIGHT(D27,1)</f>
        <v/>
      </c>
      <c r="AK27" s="61" t="str">
        <f aca="false">RIGHT(E27,1)</f>
        <v/>
      </c>
      <c r="AL27" s="61" t="str">
        <f aca="false">RIGHT(F27,1)</f>
        <v/>
      </c>
      <c r="AM27" s="61" t="str">
        <f aca="false">RIGHT(G27,1)</f>
        <v/>
      </c>
      <c r="AN27" s="61" t="str">
        <f aca="false">RIGHT(H27,1)</f>
        <v/>
      </c>
      <c r="AO27" s="61" t="str">
        <f aca="false">RIGHT(I27,1)</f>
        <v/>
      </c>
      <c r="AP27" s="61" t="str">
        <f aca="false">RIGHT(J27,1)</f>
        <v/>
      </c>
      <c r="AQ27" s="61" t="str">
        <f aca="false">RIGHT(K27,1)</f>
        <v/>
      </c>
      <c r="AR27" s="61" t="str">
        <f aca="false">RIGHT(L27,1)</f>
        <v/>
      </c>
      <c r="AS27" s="61" t="str">
        <f aca="false">RIGHT(M27,1)</f>
        <v/>
      </c>
      <c r="AT27" s="61" t="str">
        <f aca="false">RIGHT(N27,1)</f>
        <v/>
      </c>
      <c r="AU27" s="61" t="str">
        <f aca="false">RIGHT(O27,1)</f>
        <v/>
      </c>
      <c r="AV27" s="61" t="str">
        <f aca="false">RIGHT(P27,1)</f>
        <v/>
      </c>
      <c r="AW27" s="61" t="str">
        <f aca="false">RIGHT(Q27,1)</f>
        <v/>
      </c>
      <c r="AX27" s="61" t="str">
        <f aca="false">RIGHT(R27,1)</f>
        <v/>
      </c>
      <c r="AY27" s="61" t="str">
        <f aca="false">RIGHT(S27,1)</f>
        <v/>
      </c>
      <c r="AZ27" s="61" t="str">
        <f aca="false">RIGHT(T27,1)</f>
        <v/>
      </c>
      <c r="BA27" s="4"/>
      <c r="BB27" s="4"/>
      <c r="BC27" s="4"/>
      <c r="BD27" s="4"/>
      <c r="BE27" s="4"/>
      <c r="BF27" s="4"/>
      <c r="BG27" s="4"/>
      <c r="BH27" s="63"/>
      <c r="BI27" s="63"/>
      <c r="BJ27" s="63"/>
      <c r="BK27" s="63"/>
      <c r="BL27" s="63"/>
      <c r="BM27" s="63"/>
    </row>
    <row r="28" customFormat="false" ht="19.5" hidden="false" customHeight="true" outlineLevel="0" collapsed="false">
      <c r="A28" s="51" t="n">
        <v>44861</v>
      </c>
      <c r="B28" s="62" t="str">
        <f aca="false">TEXT(A28,"Ddd")</f>
        <v>čet</v>
      </c>
      <c r="C28" s="129"/>
      <c r="D28" s="134"/>
      <c r="E28" s="131"/>
      <c r="F28" s="129"/>
      <c r="G28" s="129"/>
      <c r="H28" s="129"/>
      <c r="I28" s="129"/>
      <c r="J28" s="129"/>
      <c r="K28" s="133"/>
      <c r="L28" s="133"/>
      <c r="M28" s="135"/>
      <c r="N28" s="129"/>
      <c r="O28" s="96"/>
      <c r="P28" s="129"/>
      <c r="Q28" s="133"/>
      <c r="R28" s="96"/>
      <c r="S28" s="129"/>
      <c r="T28" s="96"/>
      <c r="U28" s="135"/>
      <c r="V28" s="7"/>
      <c r="W28" s="59" t="n">
        <f aca="false">COUNTIF(AI28:AZ28,"☻")</f>
        <v>0</v>
      </c>
      <c r="X28" s="59" t="n">
        <f aca="false">COUNTIF(AI28:AZ28,"☺")</f>
        <v>0</v>
      </c>
      <c r="Y28" s="59" t="n">
        <f aca="false">COUNTIF(C28:U28,"51")+COUNTIF(C28:U28,"51$")+COUNTIF(C28:U28,"51☻")</f>
        <v>0</v>
      </c>
      <c r="Z28" s="59" t="n">
        <f aca="false">COUNTIF(C28:U28,"52")+COUNTIF(C28:U28,"52$")+COUNTIF(C28:U28,"52☻")</f>
        <v>0</v>
      </c>
      <c r="AA28" s="59" t="n">
        <f aca="false">COUNTIF(C28:U28,"51¶")</f>
        <v>0</v>
      </c>
      <c r="AB28" s="59" t="n">
        <f aca="false">COUNTIF(C28:U28,"52¶")</f>
        <v>0</v>
      </c>
      <c r="AC28" s="59" t="n">
        <f aca="false">COUNTIF(C28:U28,"U")+COUNTIF(C28:U28,"U☻")+COUNTIF(C28:U28,"U☺")</f>
        <v>0</v>
      </c>
      <c r="AD28" s="59" t="n">
        <f aca="false">COUNTIF(C28:U28,"KVIT")+COUNTIF(C28:U28,"KVIT☻")+COUNTIF(C28:U28,"kvit$")</f>
        <v>0</v>
      </c>
      <c r="AE28" s="60" t="n">
        <f aca="false">COUNTBLANK(C28:T28)-3</f>
        <v>15</v>
      </c>
      <c r="AF28" s="60" t="n">
        <f aca="false">COUNTIF(C28:U28,"x")</f>
        <v>0</v>
      </c>
      <c r="AG28" s="59" t="n">
        <f aca="false">COUNTIF(C28:U28,"51")+COUNTIF(C28:U28,"51☻")+COUNTIF(C28:U28,"2")+COUNTIF(C28:U28,"52")+COUNTIF(C28:U28,"52☻")+COUNTIF(C28:U28,"51$")+COUNTIF(C28:U28,"52$")</f>
        <v>0</v>
      </c>
      <c r="AH28" s="26" t="str">
        <f aca="false">Predloge!$B$28</f>
        <v>KO</v>
      </c>
      <c r="AI28" s="61" t="str">
        <f aca="false">RIGHT(C28,1)</f>
        <v/>
      </c>
      <c r="AJ28" s="61" t="str">
        <f aca="false">RIGHT(D28,1)</f>
        <v/>
      </c>
      <c r="AK28" s="61" t="str">
        <f aca="false">RIGHT(E28,1)</f>
        <v/>
      </c>
      <c r="AL28" s="61" t="str">
        <f aca="false">RIGHT(F28,1)</f>
        <v/>
      </c>
      <c r="AM28" s="61" t="str">
        <f aca="false">RIGHT(G28,1)</f>
        <v/>
      </c>
      <c r="AN28" s="61" t="str">
        <f aca="false">RIGHT(H28,1)</f>
        <v/>
      </c>
      <c r="AO28" s="61" t="str">
        <f aca="false">RIGHT(I28,1)</f>
        <v/>
      </c>
      <c r="AP28" s="61" t="str">
        <f aca="false">RIGHT(J28,1)</f>
        <v/>
      </c>
      <c r="AQ28" s="61" t="str">
        <f aca="false">RIGHT(K28,1)</f>
        <v/>
      </c>
      <c r="AR28" s="61" t="str">
        <f aca="false">RIGHT(L28,1)</f>
        <v/>
      </c>
      <c r="AS28" s="61" t="str">
        <f aca="false">RIGHT(M28,1)</f>
        <v/>
      </c>
      <c r="AT28" s="61" t="str">
        <f aca="false">RIGHT(N28,1)</f>
        <v/>
      </c>
      <c r="AU28" s="61" t="str">
        <f aca="false">RIGHT(O28,1)</f>
        <v/>
      </c>
      <c r="AV28" s="61" t="str">
        <f aca="false">RIGHT(P28,1)</f>
        <v/>
      </c>
      <c r="AW28" s="61" t="str">
        <f aca="false">RIGHT(Q28,1)</f>
        <v/>
      </c>
      <c r="AX28" s="61" t="str">
        <f aca="false">RIGHT(R28,1)</f>
        <v/>
      </c>
      <c r="AY28" s="61" t="str">
        <f aca="false">RIGHT(S28,1)</f>
        <v/>
      </c>
      <c r="AZ28" s="61" t="str">
        <f aca="false">RIGHT(T28,1)</f>
        <v/>
      </c>
      <c r="BA28" s="4"/>
      <c r="BB28" s="4"/>
      <c r="BC28" s="4"/>
      <c r="BD28" s="4"/>
      <c r="BE28" s="4"/>
      <c r="BF28" s="4"/>
      <c r="BG28" s="4"/>
      <c r="BH28" s="63"/>
      <c r="BI28" s="63"/>
      <c r="BJ28" s="63"/>
      <c r="BK28" s="63"/>
      <c r="BL28" s="63"/>
      <c r="BM28" s="63"/>
    </row>
    <row r="29" customFormat="false" ht="19.5" hidden="false" customHeight="true" outlineLevel="0" collapsed="false">
      <c r="A29" s="51" t="n">
        <v>44862</v>
      </c>
      <c r="B29" s="62" t="str">
        <f aca="false">TEXT(A29,"Ddd")</f>
        <v>pet</v>
      </c>
      <c r="C29" s="129"/>
      <c r="D29" s="133"/>
      <c r="E29" s="131"/>
      <c r="F29" s="134"/>
      <c r="G29" s="129"/>
      <c r="H29" s="129"/>
      <c r="I29" s="129"/>
      <c r="J29" s="129"/>
      <c r="K29" s="129"/>
      <c r="L29" s="129"/>
      <c r="M29" s="135"/>
      <c r="N29" s="129"/>
      <c r="O29" s="96"/>
      <c r="P29" s="129"/>
      <c r="Q29" s="133"/>
      <c r="R29" s="96"/>
      <c r="S29" s="132"/>
      <c r="T29" s="96"/>
      <c r="U29" s="131"/>
      <c r="V29" s="7"/>
      <c r="W29" s="59" t="n">
        <f aca="false">COUNTIF(AI29:AZ29,"☻")</f>
        <v>0</v>
      </c>
      <c r="X29" s="59" t="n">
        <f aca="false">COUNTIF(AI29:AZ29,"☺")</f>
        <v>0</v>
      </c>
      <c r="Y29" s="59" t="n">
        <f aca="false">COUNTIF(C29:U29,"51")+COUNTIF(C29:U29,"51$")+COUNTIF(C29:U29,"51☻")</f>
        <v>0</v>
      </c>
      <c r="Z29" s="59" t="n">
        <f aca="false">COUNTIF(C29:U29,"52")+COUNTIF(C29:U29,"52$")+COUNTIF(C29:U29,"52☻")</f>
        <v>0</v>
      </c>
      <c r="AA29" s="59" t="n">
        <f aca="false">COUNTIF(C29:U29,"51¶")</f>
        <v>0</v>
      </c>
      <c r="AB29" s="59" t="n">
        <f aca="false">COUNTIF(C29:U29,"52¶")</f>
        <v>0</v>
      </c>
      <c r="AC29" s="59" t="n">
        <f aca="false">COUNTIF(C29:U29,"U")+COUNTIF(C29:U29,"U☻")+COUNTIF(C29:U29,"U☺")</f>
        <v>0</v>
      </c>
      <c r="AD29" s="59" t="n">
        <f aca="false">COUNTIF(C29:U29,"KVIT")+COUNTIF(C29:U29,"KVIT☻")+COUNTIF(C29:U29,"kvit$")</f>
        <v>0</v>
      </c>
      <c r="AE29" s="60" t="n">
        <f aca="false">COUNTBLANK(C29:T29)-3</f>
        <v>15</v>
      </c>
      <c r="AF29" s="60" t="n">
        <f aca="false">COUNTIF(C29:U29,"x")</f>
        <v>0</v>
      </c>
      <c r="AG29" s="59" t="n">
        <f aca="false">COUNTIF(C29:U29,"51")+COUNTIF(C29:U29,"51☻")+COUNTIF(C29:U29,"2")+COUNTIF(C29:U29,"52")+COUNTIF(C29:U29,"52☻")+COUNTIF(C29:U29,"51$")+COUNTIF(C29:U29,"52$")</f>
        <v>0</v>
      </c>
      <c r="AH29" s="26" t="str">
        <f aca="false">Predloge!$B$29</f>
        <v>Rt</v>
      </c>
      <c r="AI29" s="61" t="str">
        <f aca="false">RIGHT(C29,1)</f>
        <v/>
      </c>
      <c r="AJ29" s="61" t="str">
        <f aca="false">RIGHT(D29,1)</f>
        <v/>
      </c>
      <c r="AK29" s="61" t="str">
        <f aca="false">RIGHT(E29,1)</f>
        <v/>
      </c>
      <c r="AL29" s="61" t="str">
        <f aca="false">RIGHT(F29,1)</f>
        <v/>
      </c>
      <c r="AM29" s="61" t="str">
        <f aca="false">RIGHT(G29,1)</f>
        <v/>
      </c>
      <c r="AN29" s="61" t="str">
        <f aca="false">RIGHT(H29,1)</f>
        <v/>
      </c>
      <c r="AO29" s="61" t="str">
        <f aca="false">RIGHT(I29,1)</f>
        <v/>
      </c>
      <c r="AP29" s="61" t="str">
        <f aca="false">RIGHT(J29,1)</f>
        <v/>
      </c>
      <c r="AQ29" s="61" t="str">
        <f aca="false">RIGHT(K29,1)</f>
        <v/>
      </c>
      <c r="AR29" s="61" t="str">
        <f aca="false">RIGHT(L29,1)</f>
        <v/>
      </c>
      <c r="AS29" s="61" t="str">
        <f aca="false">RIGHT(M29,1)</f>
        <v/>
      </c>
      <c r="AT29" s="61" t="str">
        <f aca="false">RIGHT(N29,1)</f>
        <v/>
      </c>
      <c r="AU29" s="61" t="str">
        <f aca="false">RIGHT(O29,1)</f>
        <v/>
      </c>
      <c r="AV29" s="61" t="str">
        <f aca="false">RIGHT(P29,1)</f>
        <v/>
      </c>
      <c r="AW29" s="61" t="str">
        <f aca="false">RIGHT(Q29,1)</f>
        <v/>
      </c>
      <c r="AX29" s="61" t="str">
        <f aca="false">RIGHT(R29,1)</f>
        <v/>
      </c>
      <c r="AY29" s="61" t="str">
        <f aca="false">RIGHT(S29,1)</f>
        <v/>
      </c>
      <c r="AZ29" s="61" t="str">
        <f aca="false">RIGHT(T29,1)</f>
        <v/>
      </c>
      <c r="BA29" s="4"/>
      <c r="BB29" s="4"/>
      <c r="BC29" s="4"/>
      <c r="BD29" s="4"/>
      <c r="BE29" s="4"/>
      <c r="BF29" s="4"/>
      <c r="BG29" s="4"/>
      <c r="BH29" s="63"/>
      <c r="BI29" s="63"/>
      <c r="BJ29" s="63"/>
      <c r="BK29" s="63"/>
      <c r="BL29" s="63"/>
      <c r="BM29" s="63"/>
    </row>
    <row r="30" customFormat="false" ht="19.5" hidden="false" customHeight="true" outlineLevel="0" collapsed="false">
      <c r="A30" s="51" t="n">
        <v>44863</v>
      </c>
      <c r="B30" s="62" t="str">
        <f aca="false">TEXT(A30,"Ddd")</f>
        <v>sub</v>
      </c>
      <c r="C30" s="133"/>
      <c r="D30" s="130"/>
      <c r="E30" s="131"/>
      <c r="F30" s="133"/>
      <c r="G30" s="129"/>
      <c r="H30" s="129"/>
      <c r="I30" s="129"/>
      <c r="J30" s="129"/>
      <c r="K30" s="129"/>
      <c r="L30" s="129"/>
      <c r="M30" s="135"/>
      <c r="N30" s="129"/>
      <c r="O30" s="96"/>
      <c r="P30" s="134"/>
      <c r="Q30" s="132"/>
      <c r="R30" s="96"/>
      <c r="S30" s="133"/>
      <c r="T30" s="96"/>
      <c r="U30" s="96"/>
      <c r="V30" s="7"/>
      <c r="W30" s="59" t="n">
        <f aca="false">COUNTIF(AI30:AZ30,"☻")</f>
        <v>0</v>
      </c>
      <c r="X30" s="59" t="n">
        <f aca="false">COUNTIF(AI30:AZ30,"☺")</f>
        <v>0</v>
      </c>
      <c r="Y30" s="59" t="n">
        <f aca="false">COUNTIF(C30:U30,"51")+COUNTIF(C30:U30,"51$")+COUNTIF(C30:U30,"51☻")</f>
        <v>0</v>
      </c>
      <c r="Z30" s="59" t="n">
        <f aca="false">COUNTIF(C30:U30,"52")+COUNTIF(C30:U30,"52$")+COUNTIF(C30:U30,"52☻")</f>
        <v>0</v>
      </c>
      <c r="AA30" s="59" t="n">
        <f aca="false">COUNTIF(C30:U30,"51¶")</f>
        <v>0</v>
      </c>
      <c r="AB30" s="59" t="n">
        <f aca="false">COUNTIF(C30:U30,"52¶")</f>
        <v>0</v>
      </c>
      <c r="AC30" s="59" t="n">
        <f aca="false">COUNTIF(C30:U30,"U")+COUNTIF(C30:U30,"U☻")+COUNTIF(C30:U30,"U☺")</f>
        <v>0</v>
      </c>
      <c r="AD30" s="59" t="n">
        <f aca="false">COUNTIF(C30:U30,"KVIT")+COUNTIF(C30:U30,"KVIT☻")+COUNTIF(C30:U30,"kvit$")</f>
        <v>0</v>
      </c>
      <c r="AE30" s="60" t="n">
        <f aca="false">COUNTBLANK(C30:T30)-3</f>
        <v>15</v>
      </c>
      <c r="AF30" s="60" t="n">
        <f aca="false">COUNTIF(C30:U30,"x")</f>
        <v>0</v>
      </c>
      <c r="AG30" s="59" t="n">
        <f aca="false">COUNTIF(C30:U30,"51")+COUNTIF(C30:U30,"51☻")+COUNTIF(C30:U30,"2")+COUNTIF(C30:U30,"52")+COUNTIF(C30:U30,"52☻")+COUNTIF(C30:U30,"51$")+COUNTIF(C30:U30,"52$")</f>
        <v>0</v>
      </c>
      <c r="AH30" s="5" t="str">
        <f aca="false">Predloge!$B$30</f>
        <v>Rt☻</v>
      </c>
      <c r="AI30" s="61" t="str">
        <f aca="false">RIGHT(C30,1)</f>
        <v/>
      </c>
      <c r="AJ30" s="61" t="str">
        <f aca="false">RIGHT(D30,1)</f>
        <v/>
      </c>
      <c r="AK30" s="61" t="str">
        <f aca="false">RIGHT(E30,1)</f>
        <v/>
      </c>
      <c r="AL30" s="61" t="str">
        <f aca="false">RIGHT(F30,1)</f>
        <v/>
      </c>
      <c r="AM30" s="61" t="str">
        <f aca="false">RIGHT(G30,1)</f>
        <v/>
      </c>
      <c r="AN30" s="61" t="str">
        <f aca="false">RIGHT(H30,1)</f>
        <v/>
      </c>
      <c r="AO30" s="61" t="str">
        <f aca="false">RIGHT(I30,1)</f>
        <v/>
      </c>
      <c r="AP30" s="61" t="str">
        <f aca="false">RIGHT(J30,1)</f>
        <v/>
      </c>
      <c r="AQ30" s="61" t="str">
        <f aca="false">RIGHT(K30,1)</f>
        <v/>
      </c>
      <c r="AR30" s="61" t="str">
        <f aca="false">RIGHT(L30,1)</f>
        <v/>
      </c>
      <c r="AS30" s="61" t="str">
        <f aca="false">RIGHT(M30,1)</f>
        <v/>
      </c>
      <c r="AT30" s="61" t="str">
        <f aca="false">RIGHT(N30,1)</f>
        <v/>
      </c>
      <c r="AU30" s="61" t="str">
        <f aca="false">RIGHT(O30,1)</f>
        <v/>
      </c>
      <c r="AV30" s="61" t="str">
        <f aca="false">RIGHT(P30,1)</f>
        <v/>
      </c>
      <c r="AW30" s="61" t="str">
        <f aca="false">RIGHT(Q30,1)</f>
        <v/>
      </c>
      <c r="AX30" s="61" t="str">
        <f aca="false">RIGHT(R30,1)</f>
        <v/>
      </c>
      <c r="AY30" s="61" t="str">
        <f aca="false">RIGHT(S30,1)</f>
        <v/>
      </c>
      <c r="AZ30" s="61" t="str">
        <f aca="false">RIGHT(T30,1)</f>
        <v/>
      </c>
      <c r="BA30" s="4"/>
      <c r="BB30" s="4"/>
      <c r="BC30" s="4"/>
      <c r="BD30" s="4"/>
      <c r="BE30" s="4"/>
      <c r="BF30" s="4"/>
      <c r="BG30" s="4"/>
      <c r="BH30" s="63"/>
      <c r="BI30" s="63"/>
      <c r="BJ30" s="63"/>
      <c r="BK30" s="63"/>
      <c r="BL30" s="63"/>
      <c r="BM30" s="63"/>
    </row>
    <row r="31" customFormat="false" ht="19.5" hidden="false" customHeight="true" outlineLevel="0" collapsed="false">
      <c r="A31" s="51" t="n">
        <v>44864</v>
      </c>
      <c r="B31" s="62" t="str">
        <f aca="false">TEXT(A31,"Ddd")</f>
        <v>ned</v>
      </c>
      <c r="C31" s="96"/>
      <c r="D31" s="13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137"/>
      <c r="T31" s="96"/>
      <c r="U31" s="131"/>
      <c r="V31" s="131"/>
      <c r="W31" s="59" t="n">
        <f aca="false">COUNTIF(AI31:AZ31,"☻")</f>
        <v>0</v>
      </c>
      <c r="X31" s="59" t="n">
        <f aca="false">COUNTIF(AI31:AZ31,"☺")</f>
        <v>0</v>
      </c>
      <c r="Y31" s="59" t="n">
        <f aca="false">COUNTIF(C31:U31,"51")+COUNTIF(C31:U31,"51$")+COUNTIF(C31:U31,"51☻")</f>
        <v>0</v>
      </c>
      <c r="Z31" s="59" t="n">
        <f aca="false">COUNTIF(C31:U31,"52")+COUNTIF(C31:U31,"52$")+COUNTIF(C31:U31,"52☻")</f>
        <v>0</v>
      </c>
      <c r="AA31" s="59" t="n">
        <f aca="false">COUNTIF(C31:U31,"51¶")</f>
        <v>0</v>
      </c>
      <c r="AB31" s="59" t="n">
        <f aca="false">COUNTIF(C31:U31,"52¶")</f>
        <v>0</v>
      </c>
      <c r="AC31" s="59" t="n">
        <f aca="false">COUNTIF(C31:U31,"U")+COUNTIF(C31:U31,"U☻")+COUNTIF(C31:U31,"U☺")</f>
        <v>0</v>
      </c>
      <c r="AD31" s="59" t="n">
        <f aca="false">COUNTIF(C31:U31,"KVIT")+COUNTIF(C31:U31,"KVIT☻")+COUNTIF(C31:U31,"kvit$")</f>
        <v>0</v>
      </c>
      <c r="AE31" s="60" t="n">
        <f aca="false">COUNTBLANK(C31:T31)-3</f>
        <v>15</v>
      </c>
      <c r="AF31" s="60" t="n">
        <f aca="false">COUNTIF(C31:U31,"x")</f>
        <v>0</v>
      </c>
      <c r="AG31" s="59" t="n">
        <f aca="false">COUNTIF(C31:U31,"51")+COUNTIF(C31:U31,"51☻")+COUNTIF(C31:U31,"2")+COUNTIF(C31:U31,"52")+COUNTIF(C31:U31,"52☻")+COUNTIF(C31:U31,"51$")+COUNTIF(C31:U31,"52$")</f>
        <v>0</v>
      </c>
      <c r="AH31" s="27" t="str">
        <f aca="false">Predloge!$B$31</f>
        <v>Rt☺</v>
      </c>
      <c r="AI31" s="61" t="str">
        <f aca="false">RIGHT(C31,1)</f>
        <v/>
      </c>
      <c r="AJ31" s="61" t="str">
        <f aca="false">RIGHT(D31,1)</f>
        <v/>
      </c>
      <c r="AK31" s="61" t="str">
        <f aca="false">RIGHT(E31,1)</f>
        <v/>
      </c>
      <c r="AL31" s="61" t="str">
        <f aca="false">RIGHT(F31,1)</f>
        <v/>
      </c>
      <c r="AM31" s="61" t="str">
        <f aca="false">RIGHT(G31,1)</f>
        <v/>
      </c>
      <c r="AN31" s="61" t="str">
        <f aca="false">RIGHT(H31,1)</f>
        <v/>
      </c>
      <c r="AO31" s="61" t="str">
        <f aca="false">RIGHT(I31,1)</f>
        <v/>
      </c>
      <c r="AP31" s="61" t="str">
        <f aca="false">RIGHT(J31,1)</f>
        <v/>
      </c>
      <c r="AQ31" s="61" t="str">
        <f aca="false">RIGHT(K31,1)</f>
        <v/>
      </c>
      <c r="AR31" s="61" t="str">
        <f aca="false">RIGHT(L31,1)</f>
        <v/>
      </c>
      <c r="AS31" s="61" t="str">
        <f aca="false">RIGHT(M31,1)</f>
        <v/>
      </c>
      <c r="AT31" s="61" t="str">
        <f aca="false">RIGHT(N31,1)</f>
        <v/>
      </c>
      <c r="AU31" s="61" t="str">
        <f aca="false">RIGHT(O31,1)</f>
        <v/>
      </c>
      <c r="AV31" s="61" t="str">
        <f aca="false">RIGHT(P31,1)</f>
        <v/>
      </c>
      <c r="AW31" s="61" t="str">
        <f aca="false">RIGHT(Q31,1)</f>
        <v/>
      </c>
      <c r="AX31" s="61" t="str">
        <f aca="false">RIGHT(R31,1)</f>
        <v/>
      </c>
      <c r="AY31" s="61" t="str">
        <f aca="false">RIGHT(S31,1)</f>
        <v/>
      </c>
      <c r="AZ31" s="61" t="str">
        <f aca="false">RIGHT(T31,1)</f>
        <v/>
      </c>
      <c r="BA31" s="4"/>
      <c r="BB31" s="4"/>
      <c r="BC31" s="4"/>
      <c r="BD31" s="4"/>
      <c r="BE31" s="4"/>
      <c r="BF31" s="4"/>
      <c r="BG31" s="4"/>
      <c r="BH31" s="63"/>
      <c r="BI31" s="63"/>
      <c r="BJ31" s="63"/>
      <c r="BK31" s="63"/>
      <c r="BL31" s="63"/>
      <c r="BM31" s="63"/>
    </row>
    <row r="32" customFormat="false" ht="19.5" hidden="false" customHeight="true" outlineLevel="0" collapsed="false">
      <c r="A32" s="51" t="n">
        <v>44865</v>
      </c>
      <c r="B32" s="62" t="str">
        <f aca="false">TEXT(A32,"Ddd")</f>
        <v>pon</v>
      </c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0"/>
      <c r="P32" s="96"/>
      <c r="Q32" s="96"/>
      <c r="R32" s="96"/>
      <c r="S32" s="96"/>
      <c r="T32" s="96"/>
      <c r="U32" s="135"/>
      <c r="V32" s="142"/>
      <c r="W32" s="59" t="n">
        <f aca="false">COUNTIF(AI32:AZ32,"☻")</f>
        <v>0</v>
      </c>
      <c r="X32" s="59" t="n">
        <f aca="false">COUNTIF(AI32:AZ32,"☺")</f>
        <v>0</v>
      </c>
      <c r="Y32" s="59" t="n">
        <f aca="false">COUNTIF(C32:U32,"51")+COUNTIF(C32:U32,"51$")+COUNTIF(C32:U32,"51☻")</f>
        <v>0</v>
      </c>
      <c r="Z32" s="59" t="n">
        <f aca="false">COUNTIF(C32:U32,"52")+COUNTIF(C32:U32,"52$")+COUNTIF(C32:U32,"52☻")</f>
        <v>0</v>
      </c>
      <c r="AA32" s="59" t="n">
        <f aca="false">COUNTIF(C32:U32,"51¶")</f>
        <v>0</v>
      </c>
      <c r="AB32" s="59" t="n">
        <f aca="false">COUNTIF(C32:U32,"52¶")</f>
        <v>0</v>
      </c>
      <c r="AC32" s="59" t="n">
        <f aca="false">COUNTIF(C32:U32,"U")+COUNTIF(C32:U32,"U☻")+COUNTIF(C32:U32,"U☺")</f>
        <v>0</v>
      </c>
      <c r="AD32" s="59" t="n">
        <f aca="false">COUNTIF(C32:U32,"KVIT")+COUNTIF(C32:U32,"KVIT☻")+COUNTIF(C32:U32,"kvit$")</f>
        <v>0</v>
      </c>
      <c r="AE32" s="60" t="n">
        <f aca="false">COUNTBLANK(C32:T32)-3</f>
        <v>15</v>
      </c>
      <c r="AF32" s="60" t="n">
        <f aca="false">COUNTIF(C32:U32,"x")</f>
        <v>0</v>
      </c>
      <c r="AG32" s="59" t="n">
        <f aca="false">COUNTIF(C32:U32,"51")+COUNTIF(C32:U32,"51☻")+COUNTIF(C32:U32,"2")+COUNTIF(C32:U32,"52")+COUNTIF(C32:U32,"52☻")+COUNTIF(C32:U32,"51$")+COUNTIF(C32:U32,"52$")</f>
        <v>0</v>
      </c>
      <c r="AH32" s="10" t="str">
        <f aca="false">Predloge!$B$32</f>
        <v>Am</v>
      </c>
      <c r="AI32" s="61" t="str">
        <f aca="false">RIGHT(C32,1)</f>
        <v/>
      </c>
      <c r="AJ32" s="61" t="str">
        <f aca="false">RIGHT(D32,1)</f>
        <v/>
      </c>
      <c r="AK32" s="61" t="str">
        <f aca="false">RIGHT(E32,1)</f>
        <v/>
      </c>
      <c r="AL32" s="61" t="str">
        <f aca="false">RIGHT(F32,1)</f>
        <v/>
      </c>
      <c r="AM32" s="61" t="str">
        <f aca="false">RIGHT(G32,1)</f>
        <v/>
      </c>
      <c r="AN32" s="61" t="str">
        <f aca="false">RIGHT(H32,1)</f>
        <v/>
      </c>
      <c r="AO32" s="61" t="str">
        <f aca="false">RIGHT(I32,1)</f>
        <v/>
      </c>
      <c r="AP32" s="61" t="str">
        <f aca="false">RIGHT(J32,1)</f>
        <v/>
      </c>
      <c r="AQ32" s="61" t="str">
        <f aca="false">RIGHT(K32,1)</f>
        <v/>
      </c>
      <c r="AR32" s="61" t="str">
        <f aca="false">RIGHT(L32,1)</f>
        <v/>
      </c>
      <c r="AS32" s="61" t="str">
        <f aca="false">RIGHT(M32,1)</f>
        <v/>
      </c>
      <c r="AT32" s="61" t="str">
        <f aca="false">RIGHT(N32,1)</f>
        <v/>
      </c>
      <c r="AU32" s="61" t="str">
        <f aca="false">RIGHT(O32,1)</f>
        <v/>
      </c>
      <c r="AV32" s="61" t="str">
        <f aca="false">RIGHT(P32,1)</f>
        <v/>
      </c>
      <c r="AW32" s="61" t="str">
        <f aca="false">RIGHT(Q32,1)</f>
        <v/>
      </c>
      <c r="AX32" s="61" t="str">
        <f aca="false">RIGHT(R32,1)</f>
        <v/>
      </c>
      <c r="AY32" s="61" t="str">
        <f aca="false">RIGHT(S32,1)</f>
        <v/>
      </c>
      <c r="AZ32" s="61" t="str">
        <f aca="false">RIGHT(T32,1)</f>
        <v/>
      </c>
      <c r="BA32" s="4"/>
      <c r="BB32" s="4"/>
      <c r="BC32" s="4"/>
      <c r="BD32" s="4"/>
      <c r="BE32" s="4"/>
      <c r="BF32" s="4"/>
      <c r="BG32" s="4"/>
      <c r="BH32" s="63"/>
      <c r="BI32" s="63"/>
      <c r="BJ32" s="63"/>
      <c r="BK32" s="63"/>
      <c r="BL32" s="63"/>
      <c r="BM32" s="63"/>
    </row>
    <row r="33" customFormat="false" ht="12.75" hidden="false" customHeight="true" outlineLevel="0" collapsed="false">
      <c r="AH33" s="5" t="str">
        <f aca="false">Predloge!$B$33</f>
        <v>Am☻</v>
      </c>
    </row>
    <row r="34" customFormat="false" ht="12.75" hidden="false" customHeight="true" outlineLevel="0" collapsed="false">
      <c r="C34" s="7" t="s">
        <v>37</v>
      </c>
      <c r="D34" s="7" t="str">
        <f aca="false">september!$D$1</f>
        <v>ŠOŠ</v>
      </c>
      <c r="E34" s="7" t="str">
        <f aca="false">september!$E$1</f>
        <v>PIN</v>
      </c>
      <c r="F34" s="7" t="str">
        <f aca="false">september!$F$1</f>
        <v>KON</v>
      </c>
      <c r="G34" s="7" t="str">
        <f aca="false">september!$G$1</f>
        <v>ORO</v>
      </c>
      <c r="H34" s="7" t="str">
        <f aca="false">september!$H$1</f>
        <v>MIO</v>
      </c>
      <c r="I34" s="7" t="str">
        <f aca="false">september!$I$1</f>
        <v>BOŽ</v>
      </c>
      <c r="J34" s="7" t="str">
        <f aca="false">september!$J$1</f>
        <v>TOM</v>
      </c>
      <c r="K34" s="7" t="str">
        <f aca="false">september!$K$1</f>
        <v>MŠŠ</v>
      </c>
      <c r="L34" s="7" t="str">
        <f aca="false">september!$L$1</f>
        <v>ŽIV</v>
      </c>
      <c r="M34" s="7" t="str">
        <f aca="false">september!$M$1</f>
        <v>TAL</v>
      </c>
      <c r="N34" s="7" t="str">
        <f aca="false">september!$N$1</f>
        <v>PIR</v>
      </c>
      <c r="O34" s="7" t="str">
        <f aca="false">september!$O$1</f>
        <v>NOV2</v>
      </c>
      <c r="P34" s="7" t="str">
        <f aca="false">september!$P$1</f>
        <v>BUT</v>
      </c>
      <c r="Q34" s="7" t="str">
        <f aca="false">september!$Q$1</f>
        <v>ŽRJ</v>
      </c>
      <c r="R34" s="7" t="str">
        <f aca="false">september!$R$1</f>
        <v>NOV3</v>
      </c>
      <c r="S34" s="7" t="str">
        <f aca="false">september!$S$1</f>
        <v>JNK</v>
      </c>
      <c r="T34" s="7" t="str">
        <f aca="false">september!$T$1</f>
        <v>NOV4</v>
      </c>
      <c r="AH34" s="27" t="str">
        <f aca="false">Predloge!$B$34</f>
        <v>Am☺</v>
      </c>
    </row>
    <row r="35" customFormat="false" ht="17" hidden="false" customHeight="true" outlineLevel="0" collapsed="false">
      <c r="B35" s="77" t="str">
        <f aca="false">Predloge!$B$20</f>
        <v>☺</v>
      </c>
      <c r="C35" s="78" t="n">
        <f aca="false">COUNTIF(AI2:AI32,"☺")</f>
        <v>0</v>
      </c>
      <c r="D35" s="78" t="n">
        <f aca="false">COUNTIF(AJ2:AJ32,"☺")</f>
        <v>0</v>
      </c>
      <c r="E35" s="78" t="n">
        <f aca="false">COUNTIF(AK2:AK32,"☺")</f>
        <v>0</v>
      </c>
      <c r="F35" s="78" t="n">
        <f aca="false">COUNTIF(AL2:AL32,"☺")</f>
        <v>0</v>
      </c>
      <c r="G35" s="78" t="n">
        <f aca="false">COUNTIF(AM2:AM32,"☺")</f>
        <v>0</v>
      </c>
      <c r="H35" s="78" t="n">
        <f aca="false">COUNTIF(AN2:AN32,"☺")</f>
        <v>0</v>
      </c>
      <c r="I35" s="78" t="n">
        <f aca="false">COUNTIF(AO2:AO32,"☺")</f>
        <v>0</v>
      </c>
      <c r="J35" s="78" t="n">
        <f aca="false">COUNTIF(AP2:AP32,"☺")</f>
        <v>0</v>
      </c>
      <c r="K35" s="78" t="n">
        <f aca="false">COUNTIF(AQ2:AQ32,"☺")</f>
        <v>0</v>
      </c>
      <c r="L35" s="78" t="n">
        <f aca="false">COUNTIF(AR2:AR32,"☺")</f>
        <v>0</v>
      </c>
      <c r="M35" s="78" t="n">
        <f aca="false">COUNTIF(AS2:AS32,"☺")</f>
        <v>0</v>
      </c>
      <c r="N35" s="78" t="n">
        <f aca="false">COUNTIF(AT2:AT32,"☺")</f>
        <v>0</v>
      </c>
      <c r="O35" s="78" t="n">
        <f aca="false">COUNTIF(AU2:AU32,"☺")</f>
        <v>0</v>
      </c>
      <c r="P35" s="78" t="n">
        <f aca="false">COUNTIF(AV2:AV32,"☺")</f>
        <v>0</v>
      </c>
      <c r="Q35" s="78" t="n">
        <f aca="false">COUNTIF(AW2:AW32,"☺")</f>
        <v>0</v>
      </c>
      <c r="R35" s="78" t="n">
        <f aca="false">COUNTIF(AX2:AX32,"☺")</f>
        <v>0</v>
      </c>
      <c r="S35" s="78" t="n">
        <f aca="false">COUNTIF(AY2:AY32,"☺")</f>
        <v>0</v>
      </c>
      <c r="T35" s="78" t="n">
        <f aca="false">COUNTIF(AZ2:AZ32,"☺")</f>
        <v>0</v>
      </c>
      <c r="AH35" s="10" t="str">
        <f aca="false">Predloge!$B$35</f>
        <v>Ta</v>
      </c>
    </row>
    <row r="36" customFormat="false" ht="17" hidden="false" customHeight="true" outlineLevel="0" collapsed="false">
      <c r="A36" s="79"/>
      <c r="B36" s="10" t="str">
        <f aca="false">Predloge!$B$16</f>
        <v>☻</v>
      </c>
      <c r="C36" s="78" t="n">
        <f aca="false">COUNTIF(AI3:AI33,"☻")</f>
        <v>0</v>
      </c>
      <c r="D36" s="78" t="n">
        <f aca="false">COUNTIF(AJ3:AJ33,"☻")</f>
        <v>0</v>
      </c>
      <c r="E36" s="78" t="n">
        <f aca="false">COUNTIF(AK3:AK33,"☻")</f>
        <v>0</v>
      </c>
      <c r="F36" s="78" t="n">
        <f aca="false">COUNTIF(AL3:AL33,"☻")</f>
        <v>0</v>
      </c>
      <c r="G36" s="78" t="n">
        <f aca="false">COUNTIF(AM3:AM33,"☻")</f>
        <v>0</v>
      </c>
      <c r="H36" s="78" t="n">
        <f aca="false">COUNTIF(AN3:AN33,"☻")</f>
        <v>0</v>
      </c>
      <c r="I36" s="78" t="n">
        <f aca="false">COUNTIF(AO3:AO33,"☻")</f>
        <v>0</v>
      </c>
      <c r="J36" s="78" t="n">
        <f aca="false">COUNTIF(AP3:AP33,"☻")</f>
        <v>0</v>
      </c>
      <c r="K36" s="78" t="n">
        <f aca="false">COUNTIF(AQ3:AQ33,"☻")</f>
        <v>0</v>
      </c>
      <c r="L36" s="78" t="n">
        <f aca="false">COUNTIF(AR3:AR33,"☻")</f>
        <v>0</v>
      </c>
      <c r="M36" s="78" t="n">
        <f aca="false">COUNTIF(AS3:AS33,"☻")</f>
        <v>0</v>
      </c>
      <c r="N36" s="78" t="n">
        <f aca="false">COUNTIF(AT3:AT33,"☻")</f>
        <v>0</v>
      </c>
      <c r="O36" s="78" t="n">
        <f aca="false">COUNTIF(AU3:AU33,"☻")</f>
        <v>0</v>
      </c>
      <c r="P36" s="78" t="n">
        <f aca="false">COUNTIF(AV3:AV33,"☻")</f>
        <v>0</v>
      </c>
      <c r="Q36" s="78" t="n">
        <f aca="false">COUNTIF(AW3:AW33,"☻")</f>
        <v>0</v>
      </c>
      <c r="R36" s="78" t="n">
        <f aca="false">COUNTIF(AX3:AX33,"☻")</f>
        <v>0</v>
      </c>
      <c r="S36" s="78" t="n">
        <f aca="false">COUNTIF(AY3:AY33,"☻")</f>
        <v>0</v>
      </c>
      <c r="T36" s="78" t="n">
        <f aca="false">COUNTIF(AZ3:AZ33,"☻")</f>
        <v>0</v>
      </c>
      <c r="U36" s="78"/>
      <c r="V36" s="80"/>
      <c r="W36" s="80"/>
      <c r="X36" s="47"/>
      <c r="Y36" s="47"/>
      <c r="Z36" s="47"/>
      <c r="AA36" s="47"/>
      <c r="AB36" s="47"/>
      <c r="AC36" s="47"/>
      <c r="AD36" s="47"/>
      <c r="AE36" s="47"/>
      <c r="AF36" s="48"/>
      <c r="AG36" s="48"/>
      <c r="AH36" s="5" t="str">
        <f aca="false">Predloge!$B$36</f>
        <v>Ta☻</v>
      </c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81"/>
      <c r="AZ36" s="82"/>
      <c r="BA36" s="82"/>
      <c r="BB36" s="82"/>
      <c r="BC36" s="82"/>
      <c r="BD36" s="82"/>
      <c r="BE36" s="82"/>
      <c r="BF36" s="82"/>
      <c r="BG36" s="82"/>
      <c r="BH36" s="81"/>
      <c r="BI36" s="81"/>
      <c r="BJ36" s="81"/>
      <c r="BK36" s="81"/>
      <c r="BL36" s="81"/>
      <c r="BM36" s="81"/>
    </row>
    <row r="37" customFormat="false" ht="17" hidden="false" customHeight="true" outlineLevel="0" collapsed="false">
      <c r="A37" s="79"/>
      <c r="B37" s="29" t="str">
        <f aca="false">Predloge!$B$42</f>
        <v>Σ</v>
      </c>
      <c r="C37" s="83" t="n">
        <f aca="false">SUM(C35:C36)</f>
        <v>0</v>
      </c>
      <c r="D37" s="83" t="n">
        <f aca="false">SUM(D35:D36)</f>
        <v>0</v>
      </c>
      <c r="E37" s="83" t="n">
        <f aca="false">SUM(E35:E36)</f>
        <v>0</v>
      </c>
      <c r="F37" s="83" t="n">
        <f aca="false">SUM(F35:F36)</f>
        <v>0</v>
      </c>
      <c r="G37" s="83" t="n">
        <f aca="false">SUM(G35:G36)</f>
        <v>0</v>
      </c>
      <c r="H37" s="83" t="n">
        <f aca="false">SUM(H35:H36)</f>
        <v>0</v>
      </c>
      <c r="I37" s="83" t="n">
        <f aca="false">SUM(I35:I36)</f>
        <v>0</v>
      </c>
      <c r="J37" s="83" t="n">
        <f aca="false">SUM(J35:J36)</f>
        <v>0</v>
      </c>
      <c r="K37" s="83" t="n">
        <f aca="false">SUM(K35:K36)</f>
        <v>0</v>
      </c>
      <c r="L37" s="83" t="n">
        <f aca="false">SUM(L35:L36)</f>
        <v>0</v>
      </c>
      <c r="M37" s="83" t="n">
        <f aca="false">SUM(M35:M36)</f>
        <v>0</v>
      </c>
      <c r="N37" s="83" t="n">
        <f aca="false">SUM(N35:N36)</f>
        <v>0</v>
      </c>
      <c r="O37" s="83" t="n">
        <f aca="false">SUM(O35:O36)</f>
        <v>0</v>
      </c>
      <c r="P37" s="83" t="n">
        <f aca="false">SUM(P35:P36)</f>
        <v>0</v>
      </c>
      <c r="Q37" s="83" t="n">
        <f aca="false">SUM(Q35:Q36)</f>
        <v>0</v>
      </c>
      <c r="R37" s="83" t="n">
        <f aca="false">SUM(R35:R36)</f>
        <v>0</v>
      </c>
      <c r="S37" s="83" t="n">
        <f aca="false">SUM(S35:S36)</f>
        <v>0</v>
      </c>
      <c r="T37" s="83" t="n">
        <f aca="false">SUM(T35:T36)</f>
        <v>0</v>
      </c>
      <c r="U37" s="78"/>
      <c r="V37" s="80"/>
      <c r="W37" s="80"/>
      <c r="X37" s="47"/>
      <c r="Y37" s="47"/>
      <c r="Z37" s="47"/>
      <c r="AA37" s="47"/>
      <c r="AB37" s="47"/>
      <c r="AC37" s="47"/>
      <c r="AD37" s="47"/>
      <c r="AE37" s="47"/>
      <c r="AF37" s="48"/>
      <c r="AG37" s="48"/>
      <c r="AH37" s="22" t="str">
        <f aca="false">Predloge!$B$37</f>
        <v>Ta☺</v>
      </c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81"/>
      <c r="AZ37" s="82"/>
      <c r="BA37" s="82"/>
      <c r="BB37" s="82"/>
      <c r="BC37" s="82"/>
      <c r="BD37" s="82"/>
      <c r="BE37" s="82"/>
      <c r="BF37" s="82"/>
      <c r="BG37" s="82"/>
      <c r="BH37" s="81"/>
      <c r="BI37" s="81"/>
      <c r="BJ37" s="81"/>
      <c r="BK37" s="81"/>
      <c r="BL37" s="81"/>
      <c r="BM37" s="81"/>
    </row>
    <row r="38" customFormat="false" ht="17" hidden="false" customHeight="true" outlineLevel="0" collapsed="false">
      <c r="A38" s="79"/>
      <c r="B38" s="5" t="str">
        <f aca="false">Predloge!$B$6</f>
        <v>KVIT</v>
      </c>
      <c r="C38" s="78" t="n">
        <f aca="false">COUNTIF(C2:C32,"KVIT")+COUNTIF(C2:C32,"51KVIT")+COUNTIF(C2:C32,"52KVIT")+COUNTIF(C2:C32,"KVIT$")+COUNTIF(C2:C32,"KVIT☻")+COUNTIF(C2:C32,"KVIT☺")</f>
        <v>0</v>
      </c>
      <c r="D38" s="78" t="n">
        <f aca="false">COUNTIF(D2:D32,"KVIT")+COUNTIF(D2:D32,"51KVIT")+COUNTIF(D2:D32,"52KVIT")+COUNTIF(D2:D32,"KVIT$")+COUNTIF(D2:D32,"KVIT☻")+COUNTIF(D2:D32,"KVIT☺")</f>
        <v>0</v>
      </c>
      <c r="E38" s="78" t="n">
        <f aca="false">COUNTIF(E2:E32,"KVIT")+COUNTIF(E2:E32,"51KVIT")+COUNTIF(E2:E32,"52KVIT")+COUNTIF(E2:E32,"KVIT$")+COUNTIF(E2:E32,"KVIT☻")+COUNTIF(E2:E32,"KVIT☺")</f>
        <v>0</v>
      </c>
      <c r="F38" s="78" t="n">
        <f aca="false">COUNTIF(F2:F32,"KVIT")+COUNTIF(F2:F32,"51KVIT")+COUNTIF(F2:F32,"52KVIT")+COUNTIF(F2:F32,"KVIT$")+COUNTIF(F2:F32,"KVIT☻")+COUNTIF(F2:F32,"KVIT☺")</f>
        <v>0</v>
      </c>
      <c r="G38" s="78" t="n">
        <f aca="false">COUNTIF(G2:G32,"KVIT")+COUNTIF(G2:G32,"51KVIT")+COUNTIF(G2:G32,"52KVIT")+COUNTIF(G2:G32,"KVIT$")+COUNTIF(G2:G32,"KVIT☻")+COUNTIF(G2:G32,"KVIT☺")</f>
        <v>0</v>
      </c>
      <c r="H38" s="78" t="n">
        <f aca="false">COUNTIF(H2:H32,"KVIT")+COUNTIF(H2:H32,"51KVIT")+COUNTIF(H2:H32,"52KVIT")+COUNTIF(H2:H32,"KVIT$")+COUNTIF(H2:H32,"KVIT☻")+COUNTIF(H2:H32,"KVIT☺")</f>
        <v>0</v>
      </c>
      <c r="I38" s="78" t="n">
        <f aca="false">COUNTIF(I2:I32,"KVIT")+COUNTIF(I2:I32,"51KVIT")+COUNTIF(I2:I32,"52KVIT")+COUNTIF(I2:I32,"KVIT$")+COUNTIF(I2:I32,"KVIT☻")+COUNTIF(I2:I32,"KVIT☺")</f>
        <v>0</v>
      </c>
      <c r="J38" s="78" t="n">
        <f aca="false">COUNTIF(J2:J32,"KVIT")+COUNTIF(J2:J32,"51KVIT")+COUNTIF(J2:J32,"52KVIT")+COUNTIF(J2:J32,"KVIT$")+COUNTIF(J2:J32,"KVIT☻")+COUNTIF(J2:J32,"KVIT☺")</f>
        <v>0</v>
      </c>
      <c r="K38" s="78" t="n">
        <f aca="false">COUNTIF(K2:K32,"KVIT")+COUNTIF(K2:K32,"51KVIT")+COUNTIF(K2:K32,"52KVIT")+COUNTIF(K2:K32,"KVIT$")+COUNTIF(K2:K32,"KVIT☻")+COUNTIF(K2:K32,"KVIT☺")</f>
        <v>0</v>
      </c>
      <c r="L38" s="78" t="n">
        <f aca="false">COUNTIF(L2:L32,"KVIT")+COUNTIF(L2:L32,"51KVIT")+COUNTIF(L2:L32,"52KVIT")+COUNTIF(L2:L32,"KVIT$")+COUNTIF(L2:L32,"KVIT☻")+COUNTIF(L2:L32,"KVIT☺")</f>
        <v>0</v>
      </c>
      <c r="M38" s="78" t="n">
        <f aca="false">COUNTIF(M2:M32,"KVIT")+COUNTIF(M2:M32,"51KVIT")+COUNTIF(M2:M32,"52KVIT")+COUNTIF(M2:M32,"KVIT$")+COUNTIF(M2:M32,"KVIT☻")+COUNTIF(M2:M32,"KVIT☺")</f>
        <v>0</v>
      </c>
      <c r="N38" s="78" t="n">
        <f aca="false">COUNTIF(N2:N32,"KVIT")+COUNTIF(N2:N32,"51KVIT")+COUNTIF(N2:N32,"52KVIT")+COUNTIF(N2:N32,"KVIT$")+COUNTIF(N2:N32,"KVIT☻")+COUNTIF(N2:N32,"KVIT☺")</f>
        <v>0</v>
      </c>
      <c r="O38" s="78" t="n">
        <f aca="false">COUNTIF(O2:O32,"KVIT")+COUNTIF(O2:O32,"51KVIT")+COUNTIF(O2:O32,"52KVIT")+COUNTIF(O2:O32,"KVIT$")+COUNTIF(O2:O32,"KVIT☻")+COUNTIF(O2:O32,"KVIT☺")</f>
        <v>0</v>
      </c>
      <c r="P38" s="78" t="n">
        <f aca="false">COUNTIF(P2:P32,"KVIT")+COUNTIF(P2:P32,"51KVIT")+COUNTIF(P2:P32,"52KVIT")+COUNTIF(P2:P32,"KVIT$")+COUNTIF(P2:P32,"KVIT☻")+COUNTIF(P2:P32,"KVIT☺")</f>
        <v>0</v>
      </c>
      <c r="Q38" s="78" t="n">
        <f aca="false">COUNTIF(Q2:Q32,"KVIT")+COUNTIF(Q2:Q32,"51KVIT")+COUNTIF(Q2:Q32,"52KVIT")+COUNTIF(Q2:Q32,"KVIT$")+COUNTIF(Q2:Q32,"KVIT☻")+COUNTIF(Q2:Q32,"KVIT☺")</f>
        <v>0</v>
      </c>
      <c r="R38" s="78" t="n">
        <f aca="false">COUNTIF(R2:R32,"KVIT")+COUNTIF(R2:R32,"51KVIT")+COUNTIF(R2:R32,"52KVIT")+COUNTIF(R2:R32,"KVIT$")+COUNTIF(R2:R32,"KVIT☻")+COUNTIF(R2:R32,"KVIT☺")</f>
        <v>0</v>
      </c>
      <c r="S38" s="78" t="n">
        <f aca="false">COUNTIF(S2:S32,"KVIT")+COUNTIF(S2:S32,"51KVIT")+COUNTIF(S2:S32,"52KVIT")+COUNTIF(S2:S32,"KVIT$")+COUNTIF(S2:S32,"KVIT☻")+COUNTIF(S2:S32,"KVIT☺")</f>
        <v>0</v>
      </c>
      <c r="T38" s="78" t="n">
        <f aca="false">COUNTIF(T2:T32,"KVIT")+COUNTIF(T2:T32,"51KVIT")+COUNTIF(T2:T32,"52KVIT")+COUNTIF(T2:T32,"KVIT$")+COUNTIF(T2:T32,"KVIT☻")+COUNTIF(T2:T32,"KVIT☺")</f>
        <v>0</v>
      </c>
      <c r="U38" s="78"/>
      <c r="V38" s="78"/>
      <c r="W38" s="78"/>
      <c r="X38" s="47"/>
      <c r="Y38" s="47"/>
      <c r="Z38" s="47"/>
      <c r="AA38" s="47"/>
      <c r="AB38" s="47"/>
      <c r="AC38" s="47"/>
      <c r="AD38" s="47"/>
      <c r="AE38" s="47"/>
      <c r="AF38" s="48"/>
      <c r="AG38" s="48"/>
      <c r="AH38" s="10" t="str">
        <f aca="false">Predloge!$B$38</f>
        <v>Rf</v>
      </c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81"/>
      <c r="AZ38" s="82"/>
      <c r="BA38" s="82"/>
      <c r="BB38" s="82"/>
      <c r="BC38" s="82"/>
      <c r="BD38" s="82"/>
      <c r="BE38" s="82"/>
      <c r="BF38" s="82"/>
      <c r="BG38" s="82"/>
      <c r="BH38" s="81"/>
      <c r="BI38" s="81"/>
      <c r="BJ38" s="81"/>
      <c r="BK38" s="81"/>
      <c r="BL38" s="81"/>
      <c r="BM38" s="81"/>
    </row>
    <row r="39" customFormat="false" ht="17" hidden="false" customHeight="true" outlineLevel="0" collapsed="false">
      <c r="A39" s="79"/>
      <c r="B39" s="31" t="str">
        <f aca="false">Predloge!$B$43</f>
        <v>$</v>
      </c>
      <c r="C39" s="78" t="n">
        <f aca="false">COUNTIF(C2:C32,"51$")+COUNTIF(C2:C32,"52$")+COUNTIF(C2:C32,"kvit$")</f>
        <v>0</v>
      </c>
      <c r="D39" s="78" t="n">
        <f aca="false">COUNTIF(D2:D32,"51$")+COUNTIF(D2:D32,"52$")+COUNTIF(D2:D32,"kvit$")</f>
        <v>0</v>
      </c>
      <c r="E39" s="78" t="n">
        <f aca="false">COUNTIF(E2:E32,"51$")+COUNTIF(E2:E32,"52$")+COUNTIF(E2:E32,"kvit$")</f>
        <v>0</v>
      </c>
      <c r="F39" s="78" t="n">
        <f aca="false">COUNTIF(F2:F32,"51$")+COUNTIF(F2:F32,"52$")+COUNTIF(F2:F32,"kvit$")</f>
        <v>0</v>
      </c>
      <c r="G39" s="78" t="n">
        <f aca="false">COUNTIF(G2:G32,"51$")+COUNTIF(G2:G32,"52$")+COUNTIF(G2:G32,"kvit$")</f>
        <v>0</v>
      </c>
      <c r="H39" s="78" t="n">
        <f aca="false">COUNTIF(H2:H32,"51$")+COUNTIF(H2:H32,"52$")+COUNTIF(H2:H32,"kvit$")</f>
        <v>0</v>
      </c>
      <c r="I39" s="78" t="n">
        <f aca="false">COUNTIF(I2:I32,"51$")+COUNTIF(I2:I32,"52$")+COUNTIF(I2:I32,"kvit$")</f>
        <v>0</v>
      </c>
      <c r="J39" s="78" t="n">
        <f aca="false">COUNTIF(J2:J32,"51$")+COUNTIF(J2:J32,"52$")+COUNTIF(J2:J32,"kvit$")</f>
        <v>0</v>
      </c>
      <c r="K39" s="78" t="n">
        <f aca="false">COUNTIF(K2:K32,"51$")+COUNTIF(K2:K32,"52$")+COUNTIF(K2:K32,"kvit$")</f>
        <v>0</v>
      </c>
      <c r="L39" s="78" t="n">
        <f aca="false">COUNTIF(L2:L32,"51$")+COUNTIF(L2:L32,"52$")+COUNTIF(L2:L32,"kvit$")</f>
        <v>0</v>
      </c>
      <c r="M39" s="78" t="n">
        <f aca="false">COUNTIF(M2:M32,"51$")+COUNTIF(M2:M32,"52$")+COUNTIF(M2:M32,"kvit$")</f>
        <v>0</v>
      </c>
      <c r="N39" s="78" t="n">
        <f aca="false">COUNTIF(N2:N32,"51$")+COUNTIF(N2:N32,"52$")+COUNTIF(N2:N32,"kvit$")</f>
        <v>0</v>
      </c>
      <c r="O39" s="78" t="n">
        <f aca="false">COUNTIF(O2:O32,"51$")+COUNTIF(O2:O32,"52$")+COUNTIF(O2:O32,"kvit$")</f>
        <v>0</v>
      </c>
      <c r="P39" s="78" t="n">
        <f aca="false">COUNTIF(P2:P32,"51$")+COUNTIF(P2:P32,"52$")+COUNTIF(P2:P32,"kvit$")</f>
        <v>0</v>
      </c>
      <c r="Q39" s="78" t="n">
        <f aca="false">COUNTIF(Q2:Q32,"51$")+COUNTIF(Q2:Q32,"52$")+COUNTIF(Q2:Q32,"kvit$")</f>
        <v>0</v>
      </c>
      <c r="R39" s="78" t="n">
        <f aca="false">COUNTIF(R2:R32,"51$")+COUNTIF(R2:R32,"52$")+COUNTIF(R2:R32,"kvit$")</f>
        <v>0</v>
      </c>
      <c r="S39" s="78" t="n">
        <f aca="false">COUNTIF(S2:S32,"51$")+COUNTIF(S2:S32,"52$")+COUNTIF(S2:S32,"kvit$")</f>
        <v>0</v>
      </c>
      <c r="T39" s="78" t="n">
        <f aca="false">COUNTIF(T2:T32,"51$")+COUNTIF(T2:T32,"52$")+COUNTIF(T2:T32,"kvit$")</f>
        <v>0</v>
      </c>
      <c r="U39" s="78"/>
      <c r="V39" s="78"/>
      <c r="W39" s="78"/>
      <c r="X39" s="47"/>
      <c r="Y39" s="47"/>
      <c r="Z39" s="47"/>
      <c r="AA39" s="47"/>
      <c r="AB39" s="47"/>
      <c r="AC39" s="47"/>
      <c r="AD39" s="47"/>
      <c r="AE39" s="47"/>
      <c r="AF39" s="48"/>
      <c r="AG39" s="48"/>
      <c r="AH39" s="5" t="str">
        <f aca="false">Predloge!$B$39</f>
        <v>Rf☻</v>
      </c>
      <c r="AI39" s="81"/>
      <c r="AJ39" s="84"/>
      <c r="AK39" s="84"/>
      <c r="AL39" s="84"/>
      <c r="AM39" s="84"/>
      <c r="AN39" s="84"/>
      <c r="AO39" s="84"/>
      <c r="AP39" s="84"/>
      <c r="AQ39" s="84"/>
      <c r="AR39" s="84"/>
      <c r="AS39" s="84"/>
      <c r="AT39" s="84"/>
      <c r="AU39" s="84"/>
      <c r="AV39" s="84"/>
      <c r="AW39" s="84"/>
      <c r="AX39" s="84"/>
      <c r="AY39" s="84"/>
      <c r="AZ39" s="85"/>
      <c r="BA39" s="85"/>
      <c r="BB39" s="85"/>
      <c r="BC39" s="85"/>
      <c r="BD39" s="85"/>
      <c r="BE39" s="85"/>
      <c r="BF39" s="85"/>
      <c r="BG39" s="85"/>
      <c r="BH39" s="84"/>
      <c r="BI39" s="84"/>
      <c r="BJ39" s="84"/>
      <c r="BK39" s="84"/>
      <c r="BL39" s="84"/>
      <c r="BM39" s="84"/>
    </row>
    <row r="40" customFormat="false" ht="17" hidden="false" customHeight="true" outlineLevel="0" collapsed="false">
      <c r="B40" s="31" t="str">
        <f aca="false">Predloge!$B$12</f>
        <v>D</v>
      </c>
      <c r="C40" s="78" t="n">
        <f aca="false">COUNTIF(C2:C32,"D")</f>
        <v>0</v>
      </c>
      <c r="D40" s="78" t="n">
        <f aca="false">COUNTIF(D2:D32,"D")</f>
        <v>0</v>
      </c>
      <c r="E40" s="78" t="n">
        <f aca="false">COUNTIF(E2:E32,"D")</f>
        <v>0</v>
      </c>
      <c r="F40" s="78" t="n">
        <f aca="false">COUNTIF(F2:F32,"D")</f>
        <v>0</v>
      </c>
      <c r="G40" s="78" t="n">
        <f aca="false">COUNTIF(G2:G32,"D")</f>
        <v>0</v>
      </c>
      <c r="H40" s="78" t="n">
        <f aca="false">COUNTIF(H2:H32,"D")</f>
        <v>0</v>
      </c>
      <c r="I40" s="78" t="n">
        <f aca="false">COUNTIF(I2:I32,"D")</f>
        <v>0</v>
      </c>
      <c r="J40" s="78" t="n">
        <f aca="false">COUNTIF(J2:J32,"D")</f>
        <v>0</v>
      </c>
      <c r="K40" s="78" t="n">
        <f aca="false">COUNTIF(K2:K32,"D")</f>
        <v>0</v>
      </c>
      <c r="L40" s="78" t="n">
        <f aca="false">COUNTIF(L2:L32,"D")</f>
        <v>0</v>
      </c>
      <c r="M40" s="78" t="n">
        <f aca="false">COUNTIF(M2:M32,"D")</f>
        <v>0</v>
      </c>
      <c r="N40" s="78" t="n">
        <f aca="false">COUNTIF(N2:N32,"D")</f>
        <v>0</v>
      </c>
      <c r="O40" s="78" t="n">
        <f aca="false">COUNTIF(O2:O32,"D")</f>
        <v>0</v>
      </c>
      <c r="P40" s="78" t="n">
        <f aca="false">COUNTIF(P2:P32,"D")</f>
        <v>0</v>
      </c>
      <c r="Q40" s="78" t="n">
        <f aca="false">COUNTIF(Q2:Q32,"D")</f>
        <v>0</v>
      </c>
      <c r="R40" s="78" t="n">
        <f aca="false">COUNTIF(R2:R32,"D")</f>
        <v>0</v>
      </c>
      <c r="S40" s="78" t="n">
        <f aca="false">COUNTIF(S2:S32,"D")</f>
        <v>0</v>
      </c>
      <c r="T40" s="78" t="n">
        <f aca="false">COUNTIF(T2:T32,"D")</f>
        <v>0</v>
      </c>
      <c r="AH40" s="22" t="str">
        <f aca="false">Predloge!$B$40</f>
        <v>Rf☺</v>
      </c>
    </row>
    <row r="41" customFormat="false" ht="17" hidden="false" customHeight="true" outlineLevel="0" collapsed="false">
      <c r="B41" s="31" t="str">
        <f aca="false">Predloge!$B$15</f>
        <v>SO</v>
      </c>
      <c r="C41" s="78" t="n">
        <f aca="false">COUNTIF(C2:C32,"SO")</f>
        <v>0</v>
      </c>
      <c r="D41" s="78" t="n">
        <f aca="false">COUNTIF(D2:D32,"SO")</f>
        <v>0</v>
      </c>
      <c r="E41" s="78" t="n">
        <f aca="false">COUNTIF(E2:E32,"SO")</f>
        <v>0</v>
      </c>
      <c r="F41" s="78" t="n">
        <f aca="false">COUNTIF(F2:F32,"SO")</f>
        <v>0</v>
      </c>
      <c r="G41" s="78" t="n">
        <f aca="false">COUNTIF(G2:G32,"SO")</f>
        <v>0</v>
      </c>
      <c r="H41" s="78" t="n">
        <f aca="false">COUNTIF(H2:H32,"SO")</f>
        <v>0</v>
      </c>
      <c r="I41" s="78" t="n">
        <f aca="false">COUNTIF(I2:I32,"SO")</f>
        <v>0</v>
      </c>
      <c r="J41" s="78" t="n">
        <f aca="false">COUNTIF(J2:J32,"SO")</f>
        <v>0</v>
      </c>
      <c r="K41" s="78" t="n">
        <f aca="false">COUNTIF(K2:K32,"SO")</f>
        <v>0</v>
      </c>
      <c r="L41" s="78" t="n">
        <f aca="false">COUNTIF(L2:L32,"SO")</f>
        <v>0</v>
      </c>
      <c r="M41" s="78" t="n">
        <f aca="false">COUNTIF(M2:M32,"SO")</f>
        <v>0</v>
      </c>
      <c r="N41" s="78" t="n">
        <f aca="false">COUNTIF(N2:N32,"SO")</f>
        <v>0</v>
      </c>
      <c r="O41" s="78" t="n">
        <f aca="false">COUNTIF(O2:O32,"SO")</f>
        <v>0</v>
      </c>
      <c r="P41" s="78" t="n">
        <f aca="false">COUNTIF(P2:P32,"SO")</f>
        <v>0</v>
      </c>
      <c r="Q41" s="78" t="n">
        <f aca="false">COUNTIF(Q2:Q32,"SO")</f>
        <v>0</v>
      </c>
      <c r="R41" s="78" t="n">
        <f aca="false">COUNTIF(R2:R32,"SO")</f>
        <v>0</v>
      </c>
      <c r="S41" s="78" t="n">
        <f aca="false">COUNTIF(S2:S32,"SO")</f>
        <v>0</v>
      </c>
      <c r="T41" s="78" t="n">
        <f aca="false">COUNTIF(T2:T32,"SO")</f>
        <v>0</v>
      </c>
      <c r="AH41" s="10" t="str">
        <f aca="false">Predloge!$B$41</f>
        <v>TAV</v>
      </c>
    </row>
    <row r="42" customFormat="false" ht="17" hidden="false" customHeight="true" outlineLevel="0" collapsed="false">
      <c r="B42" s="31" t="str">
        <f aca="false">Predloge!$B$13</f>
        <v>BOL</v>
      </c>
      <c r="C42" s="78" t="n">
        <f aca="false">COUNTIF(C2:C32,"BOL")</f>
        <v>0</v>
      </c>
      <c r="D42" s="78" t="n">
        <f aca="false">COUNTIF(D2:D32,"BOL")</f>
        <v>0</v>
      </c>
      <c r="E42" s="78" t="n">
        <f aca="false">COUNTIF(E2:E32,"BOL")</f>
        <v>0</v>
      </c>
      <c r="F42" s="78" t="n">
        <f aca="false">COUNTIF(F2:F32,"BOL")</f>
        <v>0</v>
      </c>
      <c r="G42" s="78" t="n">
        <f aca="false">COUNTIF(G2:G32,"BOL")</f>
        <v>0</v>
      </c>
      <c r="H42" s="78" t="n">
        <f aca="false">COUNTIF(H2:H32,"BOL")</f>
        <v>0</v>
      </c>
      <c r="I42" s="78" t="n">
        <f aca="false">COUNTIF(I2:I32,"BOL")</f>
        <v>0</v>
      </c>
      <c r="J42" s="78" t="n">
        <f aca="false">COUNTIF(J2:J32,"BOL")</f>
        <v>0</v>
      </c>
      <c r="K42" s="78" t="n">
        <f aca="false">COUNTIF(K2:K32,"BOL")</f>
        <v>0</v>
      </c>
      <c r="L42" s="78" t="n">
        <f aca="false">COUNTIF(L2:L32,"BOL")</f>
        <v>0</v>
      </c>
      <c r="M42" s="78" t="n">
        <f aca="false">COUNTIF(M2:M32,"BOL")</f>
        <v>0</v>
      </c>
      <c r="N42" s="78" t="n">
        <f aca="false">COUNTIF(N2:N32,"BOL")</f>
        <v>0</v>
      </c>
      <c r="O42" s="78" t="n">
        <f aca="false">COUNTIF(O2:O32,"BOL")</f>
        <v>0</v>
      </c>
      <c r="P42" s="78" t="n">
        <f aca="false">COUNTIF(P2:P32,"BOL")</f>
        <v>0</v>
      </c>
      <c r="Q42" s="78" t="n">
        <f aca="false">COUNTIF(Q2:Q32,"BOL")</f>
        <v>0</v>
      </c>
      <c r="R42" s="78" t="n">
        <f aca="false">COUNTIF(R2:R32,"BOL")</f>
        <v>0</v>
      </c>
      <c r="S42" s="78" t="n">
        <f aca="false">COUNTIF(S2:S32,"BOL")</f>
        <v>0</v>
      </c>
      <c r="T42" s="78" t="n">
        <f aca="false">COUNTIF(T2:T32,"BOL")</f>
        <v>0</v>
      </c>
      <c r="AH42" s="29" t="str">
        <f aca="false">Predloge!$B$42</f>
        <v>Σ</v>
      </c>
    </row>
    <row r="43" customFormat="false" ht="17" hidden="false" customHeight="true" outlineLevel="0" collapsed="false">
      <c r="B43" s="35" t="str">
        <f aca="false">Predloge!$B$11</f>
        <v>X</v>
      </c>
      <c r="C43" s="78" t="n">
        <f aca="false">COUNTIF(C2:C32,"X")</f>
        <v>0</v>
      </c>
      <c r="D43" s="78" t="n">
        <f aca="false">COUNTIF(D2:D32,"X")</f>
        <v>0</v>
      </c>
      <c r="E43" s="78" t="n">
        <f aca="false">COUNTIF(E2:E32,"X")</f>
        <v>0</v>
      </c>
      <c r="F43" s="78" t="n">
        <f aca="false">COUNTIF(F2:F32,"X")</f>
        <v>0</v>
      </c>
      <c r="G43" s="78" t="n">
        <f aca="false">COUNTIF(G2:G32,"X")</f>
        <v>0</v>
      </c>
      <c r="H43" s="78" t="n">
        <f aca="false">COUNTIF(H2:H32,"X")</f>
        <v>0</v>
      </c>
      <c r="I43" s="78" t="n">
        <f aca="false">COUNTIF(I2:I32,"X")</f>
        <v>0</v>
      </c>
      <c r="J43" s="78" t="n">
        <f aca="false">COUNTIF(J2:J32,"X")</f>
        <v>0</v>
      </c>
      <c r="K43" s="78" t="n">
        <f aca="false">COUNTIF(K2:K32,"X")</f>
        <v>0</v>
      </c>
      <c r="L43" s="78" t="n">
        <f aca="false">COUNTIF(L2:L32,"X")</f>
        <v>0</v>
      </c>
      <c r="M43" s="78" t="n">
        <f aca="false">COUNTIF(M2:M32,"X")</f>
        <v>0</v>
      </c>
      <c r="N43" s="78" t="n">
        <f aca="false">COUNTIF(N2:N32,"X")</f>
        <v>0</v>
      </c>
      <c r="O43" s="78" t="n">
        <f aca="false">COUNTIF(O2:O32,"X")</f>
        <v>0</v>
      </c>
      <c r="P43" s="78" t="n">
        <f aca="false">COUNTIF(P2:P32,"X")</f>
        <v>0</v>
      </c>
      <c r="Q43" s="78" t="n">
        <f aca="false">COUNTIF(Q2:Q32,"X")</f>
        <v>0</v>
      </c>
      <c r="R43" s="78" t="n">
        <f aca="false">COUNTIF(R2:R32,"X")</f>
        <v>0</v>
      </c>
      <c r="S43" s="78" t="n">
        <f aca="false">COUNTIF(S2:S32,"X")</f>
        <v>0</v>
      </c>
      <c r="T43" s="78" t="n">
        <f aca="false">COUNTIF(T2:T32,"X")</f>
        <v>0</v>
      </c>
      <c r="AH43" s="31" t="str">
        <f aca="false">Predloge!$B$43</f>
        <v>$</v>
      </c>
    </row>
    <row r="44" customFormat="false" ht="17" hidden="false" customHeight="true" outlineLevel="0" collapsed="false">
      <c r="B44" s="33" t="str">
        <f aca="false">Predloge!$B$44</f>
        <v>TX</v>
      </c>
      <c r="C44" s="78" t="n">
        <f aca="false">COUNTIF(V2:V32,"KOS")</f>
        <v>0</v>
      </c>
      <c r="D44" s="78" t="n">
        <f aca="false">COUNTIF(V2:V32,"ŠOŠ")</f>
        <v>0</v>
      </c>
      <c r="E44" s="78" t="n">
        <f aca="false">COUNTIF(V2:V32,"PIN")</f>
        <v>0</v>
      </c>
      <c r="F44" s="78" t="n">
        <f aca="false">COUNTIF(V2:V32,"KON")</f>
        <v>0</v>
      </c>
      <c r="G44" s="78" t="n">
        <f aca="false">COUNTIF(V2:V32,"oro")</f>
        <v>0</v>
      </c>
      <c r="H44" s="78" t="n">
        <f aca="false">COUNTIF(V2:V32,"MIO")</f>
        <v>0</v>
      </c>
      <c r="I44" s="78" t="n">
        <f aca="false">COUNTIF(V2:V32,"BOŽ")</f>
        <v>0</v>
      </c>
      <c r="J44" s="78" t="n">
        <f aca="false">COUNTIF(V2:V32,"TOM")</f>
        <v>0</v>
      </c>
      <c r="K44" s="78" t="n">
        <f aca="false">COUNTIF(V2:V32,"MŠŠ")</f>
        <v>0</v>
      </c>
      <c r="L44" s="78" t="n">
        <f aca="false">COUNTIF(V2:V32,"ŽIV")</f>
        <v>0</v>
      </c>
      <c r="M44" s="78" t="n">
        <f aca="false">COUNTIF(V2:V32,"TAL")</f>
        <v>0</v>
      </c>
      <c r="N44" s="78" t="n">
        <f aca="false">COUNTIF(V2:V32,"PIR")</f>
        <v>0</v>
      </c>
      <c r="O44" s="78" t="n">
        <f aca="false">COUNTIF(V2:V32,"HOL")</f>
        <v>0</v>
      </c>
      <c r="P44" s="78" t="n">
        <f aca="false">COUNTIF(V2:V32,P1)</f>
        <v>0</v>
      </c>
      <c r="Q44" s="78" t="n">
        <f aca="false">COUNTIF(V2:V32,Q1)</f>
        <v>0</v>
      </c>
      <c r="R44" s="78" t="n">
        <f aca="false">COUNTIF(V2:V32,R1)</f>
        <v>0</v>
      </c>
      <c r="S44" s="78" t="n">
        <f aca="false">COUNTIF(X2:X32,S1)</f>
        <v>0</v>
      </c>
      <c r="T44" s="78" t="n">
        <f aca="false">COUNTIF(Y2:Y32,T1)</f>
        <v>0</v>
      </c>
      <c r="AH44" s="33" t="str">
        <f aca="false">Predloge!$B$44</f>
        <v>TX</v>
      </c>
    </row>
    <row r="45" customFormat="false" ht="17" hidden="false" customHeight="true" outlineLevel="0" collapsed="false">
      <c r="B45" s="35" t="str">
        <f aca="false">Predloge!$B$45</f>
        <v>¶</v>
      </c>
      <c r="C45" s="78" t="n">
        <f aca="false">COUNTIF(C2:C32,"51¶")+COUNTIF(C2:C32,"52¶")+COUNTIF(C2:C32,"kvit¶")</f>
        <v>0</v>
      </c>
      <c r="D45" s="78" t="n">
        <f aca="false">COUNTIF(D2:D32,"51¶")+COUNTIF(D2:D32,"52¶")+COUNTIF(D2:D32,"kvit¶")</f>
        <v>0</v>
      </c>
      <c r="E45" s="78" t="n">
        <f aca="false">COUNTIF(E2:E32,"51¶")+COUNTIF(E2:E32,"52¶")+COUNTIF(E2:E32,"kvit¶")</f>
        <v>0</v>
      </c>
      <c r="F45" s="78" t="n">
        <f aca="false">COUNTIF(F2:F32,"51¶")+COUNTIF(F2:F32,"52¶")+COUNTIF(F2:F32,"kvit¶")</f>
        <v>0</v>
      </c>
      <c r="G45" s="78" t="n">
        <f aca="false">COUNTIF(G2:G32,"51¶")+COUNTIF(G2:G32,"52¶")+COUNTIF(G2:G32,"kvit¶")</f>
        <v>0</v>
      </c>
      <c r="H45" s="78" t="n">
        <f aca="false">COUNTIF(H2:H32,"51¶")+COUNTIF(H2:H32,"52¶")+COUNTIF(H2:H32,"kvit¶")</f>
        <v>0</v>
      </c>
      <c r="I45" s="78" t="n">
        <f aca="false">COUNTIF(I2:I32,"51¶")+COUNTIF(I2:I32,"52¶")+COUNTIF(I2:I32,"kvit¶")</f>
        <v>0</v>
      </c>
      <c r="J45" s="78" t="n">
        <f aca="false">COUNTIF(J2:J32,"51¶")+COUNTIF(J2:J32,"52¶")+COUNTIF(J2:J32,"kvit¶")</f>
        <v>0</v>
      </c>
      <c r="K45" s="78" t="n">
        <f aca="false">COUNTIF(K2:K32,"51¶")+COUNTIF(K2:K32,"52¶")+COUNTIF(K2:K32,"kvit¶")</f>
        <v>0</v>
      </c>
      <c r="L45" s="78" t="n">
        <f aca="false">COUNTIF(L2:L32,"51¶")+COUNTIF(L2:L32,"52¶")+COUNTIF(L2:L32,"kvit¶")</f>
        <v>0</v>
      </c>
      <c r="M45" s="78" t="n">
        <f aca="false">COUNTIF(M2:M32,"51¶")+COUNTIF(M2:M32,"52¶")+COUNTIF(M2:M32,"kvit¶")</f>
        <v>0</v>
      </c>
      <c r="N45" s="78" t="n">
        <f aca="false">COUNTIF(N2:N32,"51¶")+COUNTIF(N2:N32,"52¶")+COUNTIF(N2:N32,"kvit¶")</f>
        <v>0</v>
      </c>
      <c r="O45" s="78" t="n">
        <f aca="false">COUNTIF(O2:O32,"51¶")+COUNTIF(O2:O32,"52¶")+COUNTIF(O2:O32,"kvit¶")</f>
        <v>0</v>
      </c>
      <c r="P45" s="78" t="n">
        <f aca="false">COUNTIF(P2:P32,"51¶")+COUNTIF(P2:P32,"52¶")+COUNTIF(P2:P32,"kvit¶")</f>
        <v>0</v>
      </c>
      <c r="Q45" s="78" t="n">
        <f aca="false">COUNTIF(Q2:Q32,"51¶")+COUNTIF(Q2:Q32,"52¶")+COUNTIF(Q2:Q32,"kvit¶")</f>
        <v>0</v>
      </c>
      <c r="R45" s="78" t="n">
        <f aca="false">COUNTIF(R2:R32,"51¶")+COUNTIF(R2:R32,"52¶")+COUNTIF(R2:R32,"kvit¶")</f>
        <v>0</v>
      </c>
      <c r="S45" s="78" t="n">
        <f aca="false">COUNTIF(S2:S32,"51¶")+COUNTIF(S2:S32,"52¶")+COUNTIF(S2:S32,"kvit¶")</f>
        <v>0</v>
      </c>
      <c r="T45" s="78" t="n">
        <f aca="false">COUNTIF(T2:T32,"51¶")+COUNTIF(T2:T32,"52¶")+COUNTIF(T2:T32,"kvit¶")</f>
        <v>0</v>
      </c>
      <c r="AH45" s="35" t="str">
        <f aca="false">Predloge!$B$45</f>
        <v>¶</v>
      </c>
    </row>
    <row r="46" customFormat="false" ht="17" hidden="false" customHeight="true" outlineLevel="0" collapsed="false">
      <c r="B46" s="31" t="str">
        <f aca="false">Predloge!$B$8</f>
        <v>U</v>
      </c>
      <c r="C46" s="78" t="n">
        <f aca="false">COUNTIF(C2:C32,"U☺")+COUNTIF(C2:C32,"U☻")+COUNTIF(C2:C32,"U")</f>
        <v>0</v>
      </c>
      <c r="D46" s="78" t="n">
        <f aca="false">COUNTIF(D2:D32,"U☺")+COUNTIF(D2:D32,"U☻")+COUNTIF(D2:D32,"U")</f>
        <v>0</v>
      </c>
      <c r="E46" s="78" t="n">
        <f aca="false">COUNTIF(E2:E32,"U☺")+COUNTIF(E2:E32,"U☻")+COUNTIF(E2:E32,"U")</f>
        <v>0</v>
      </c>
      <c r="F46" s="78" t="n">
        <f aca="false">COUNTIF(F2:F32,"U☺")+COUNTIF(F2:F32,"U☻")+COUNTIF(F2:F32,"U")</f>
        <v>0</v>
      </c>
      <c r="G46" s="78" t="n">
        <f aca="false">COUNTIF(G2:G32,"U☺")+COUNTIF(G2:G32,"U☻")+COUNTIF(G2:G32,"U")</f>
        <v>0</v>
      </c>
      <c r="H46" s="78" t="n">
        <f aca="false">COUNTIF(H2:H32,"U☺")+COUNTIF(H2:H32,"U☻")+COUNTIF(H2:H32,"U")</f>
        <v>0</v>
      </c>
      <c r="I46" s="78" t="n">
        <f aca="false">COUNTIF(I2:I32,"U☺")+COUNTIF(I2:I32,"U☻")+COUNTIF(I2:I32,"U")</f>
        <v>0</v>
      </c>
      <c r="J46" s="78" t="n">
        <f aca="false">COUNTIF(J2:J32,"U☺")+COUNTIF(J2:J32,"U☻")+COUNTIF(J2:J32,"U")</f>
        <v>0</v>
      </c>
      <c r="K46" s="78" t="n">
        <f aca="false">COUNTIF(K2:K32,"U☺")+COUNTIF(K2:K32,"U☻")+COUNTIF(K2:K32,"U")</f>
        <v>0</v>
      </c>
      <c r="L46" s="78" t="n">
        <f aca="false">COUNTIF(L2:L32,"U☺")+COUNTIF(L2:L32,"U☻")+COUNTIF(L2:L32,"U")</f>
        <v>0</v>
      </c>
      <c r="M46" s="78" t="n">
        <f aca="false">COUNTIF(M2:M32,"U☺")+COUNTIF(M2:M32,"U☻")+COUNTIF(M2:M32,"U")</f>
        <v>0</v>
      </c>
      <c r="N46" s="78" t="n">
        <f aca="false">COUNTIF(N2:N32,"U☺")+COUNTIF(N2:N32,"U☻")+COUNTIF(N2:N32,"U")</f>
        <v>0</v>
      </c>
      <c r="O46" s="78" t="n">
        <f aca="false">COUNTIF(O2:O32,"U☺")+COUNTIF(O2:O32,"U☻")+COUNTIF(O2:O32,"U")</f>
        <v>0</v>
      </c>
      <c r="P46" s="78" t="n">
        <f aca="false">COUNTIF(P2:P32,"U☺")+COUNTIF(P2:P32,"U☻")+COUNTIF(P2:P32,"U")</f>
        <v>0</v>
      </c>
      <c r="Q46" s="78" t="n">
        <f aca="false">COUNTIF(Q2:Q32,"U☺")+COUNTIF(Q2:Q32,"U☻")+COUNTIF(Q2:Q32,"U")</f>
        <v>0</v>
      </c>
      <c r="R46" s="78" t="n">
        <f aca="false">COUNTIF(R2:R32,"U☺")+COUNTIF(R2:R32,"U☻")+COUNTIF(R2:R32,"U")</f>
        <v>0</v>
      </c>
      <c r="S46" s="78" t="n">
        <f aca="false">COUNTIF(S2:S32,"U☺")+COUNTIF(S2:S32,"U☻")+COUNTIF(S2:S32,"U")</f>
        <v>0</v>
      </c>
      <c r="T46" s="78" t="n">
        <f aca="false">COUNTIF(T2:T32,"U☺")+COUNTIF(T2:T32,"U☻")+COUNTIF(T2:T32,"U")</f>
        <v>0</v>
      </c>
    </row>
  </sheetData>
  <sheetProtection sheet="true" objects="true" scenarios="true"/>
  <conditionalFormatting sqref="AE2:AE32">
    <cfRule type="cellIs" priority="2" operator="notEqual" aboveAverage="0" equalAverage="0" bottom="0" percent="0" rank="0" text="" dxfId="81">
      <formula>0</formula>
    </cfRule>
  </conditionalFormatting>
  <conditionalFormatting sqref="W2:AD32">
    <cfRule type="cellIs" priority="3" operator="lessThan" aboveAverage="0" equalAverage="0" bottom="0" percent="0" rank="0" text="" dxfId="82">
      <formula>1</formula>
    </cfRule>
  </conditionalFormatting>
  <conditionalFormatting sqref="AG2:AG32">
    <cfRule type="cellIs" priority="4" operator="lessThan" aboveAverage="0" equalAverage="0" bottom="0" percent="0" rank="0" text="" dxfId="83">
      <formula>2</formula>
    </cfRule>
  </conditionalFormatting>
  <conditionalFormatting sqref="AF2:AF32">
    <cfRule type="cellIs" priority="5" operator="equal" aboveAverage="0" equalAverage="0" bottom="0" percent="0" rank="0" text="" dxfId="84">
      <formula>1</formula>
    </cfRule>
  </conditionalFormatting>
  <conditionalFormatting sqref="AF2:AF32">
    <cfRule type="cellIs" priority="6" operator="greaterThan" aboveAverage="0" equalAverage="0" bottom="0" percent="0" rank="0" text="" dxfId="85">
      <formula>1</formula>
    </cfRule>
  </conditionalFormatting>
  <conditionalFormatting sqref="W2:AD32">
    <cfRule type="cellIs" priority="7" operator="greaterThan" aboveAverage="0" equalAverage="0" bottom="0" percent="0" rank="0" text="" dxfId="86">
      <formula>1</formula>
    </cfRule>
  </conditionalFormatting>
  <conditionalFormatting sqref="AG2:AG32">
    <cfRule type="cellIs" priority="8" operator="greaterThan" aboveAverage="0" equalAverage="0" bottom="0" percent="0" rank="0" text="" dxfId="87">
      <formula>2</formula>
    </cfRule>
  </conditionalFormatting>
  <conditionalFormatting sqref="A2:V32">
    <cfRule type="expression" priority="9" aboveAverage="0" equalAverage="0" bottom="0" percent="0" rank="0" text="" dxfId="88">
      <formula>WEEKDAY($A2,2)=6</formula>
    </cfRule>
  </conditionalFormatting>
  <conditionalFormatting sqref="A2:V32">
    <cfRule type="expression" priority="10" aboveAverage="0" equalAverage="0" bottom="0" percent="0" rank="0" text="" dxfId="89">
      <formula>WEEKDAY($A2,2)=7</formula>
    </cfRule>
  </conditionalFormatting>
  <printOptions headings="false" gridLines="false" gridLinesSet="true" horizontalCentered="false" verticalCentered="false"/>
  <pageMargins left="0" right="0" top="1.39513888888889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 &amp;T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M46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A32" activeCellId="0" sqref="A32"/>
    </sheetView>
  </sheetViews>
  <sheetFormatPr defaultColWidth="10.6875" defaultRowHeight="16" zeroHeight="false" outlineLevelRow="0" outlineLevelCol="0"/>
  <cols>
    <col collapsed="false" customWidth="true" hidden="false" outlineLevel="0" max="1" min="1" style="38" width="5.14"/>
    <col collapsed="false" customWidth="true" hidden="false" outlineLevel="0" max="2" min="2" style="39" width="2.85"/>
    <col collapsed="false" customWidth="true" hidden="false" outlineLevel="0" max="14" min="3" style="40" width="3.71"/>
    <col collapsed="false" customWidth="true" hidden="true" outlineLevel="0" max="15" min="15" style="40" width="3.71"/>
    <col collapsed="false" customWidth="true" hidden="false" outlineLevel="0" max="17" min="16" style="40" width="3.71"/>
    <col collapsed="false" customWidth="true" hidden="true" outlineLevel="0" max="18" min="18" style="40" width="3.71"/>
    <col collapsed="false" customWidth="true" hidden="false" outlineLevel="0" max="19" min="19" style="40" width="3.71"/>
    <col collapsed="false" customWidth="true" hidden="true" outlineLevel="0" max="20" min="20" style="40" width="3.71"/>
    <col collapsed="false" customWidth="true" hidden="false" outlineLevel="0" max="22" min="21" style="40" width="3.71"/>
    <col collapsed="false" customWidth="true" hidden="false" outlineLevel="0" max="33" min="23" style="40" width="3.14"/>
    <col collapsed="false" customWidth="true" hidden="false" outlineLevel="0" max="34" min="34" style="1" width="3.71"/>
    <col collapsed="false" customWidth="true" hidden="true" outlineLevel="0" max="51" min="35" style="3" width="4.14"/>
    <col collapsed="false" customWidth="true" hidden="true" outlineLevel="0" max="52" min="52" style="2" width="4.14"/>
    <col collapsed="false" customWidth="true" hidden="false" outlineLevel="0" max="59" min="53" style="2" width="6"/>
    <col collapsed="false" customWidth="true" hidden="false" outlineLevel="0" max="65" min="60" style="3" width="6"/>
  </cols>
  <sheetData>
    <row r="1" customFormat="false" ht="19.5" hidden="false" customHeight="true" outlineLevel="0" collapsed="false">
      <c r="A1" s="41" t="s">
        <v>67</v>
      </c>
      <c r="B1" s="31"/>
      <c r="C1" s="7" t="s">
        <v>37</v>
      </c>
      <c r="D1" s="7" t="str">
        <f aca="false">Predloge!$E$3</f>
        <v>ŠOŠ</v>
      </c>
      <c r="E1" s="7" t="str">
        <f aca="false">Predloge!$E$4</f>
        <v>PIN</v>
      </c>
      <c r="F1" s="7" t="str">
        <f aca="false">Predloge!$E$5</f>
        <v>KON</v>
      </c>
      <c r="G1" s="7" t="str">
        <f aca="false">Predloge!$E$6</f>
        <v>ORO</v>
      </c>
      <c r="H1" s="7" t="str">
        <f aca="false">Predloge!$E$7</f>
        <v>MIO</v>
      </c>
      <c r="I1" s="7" t="str">
        <f aca="false">Predloge!$E$8</f>
        <v>BOŽ</v>
      </c>
      <c r="J1" s="7" t="str">
        <f aca="false">Predloge!$E$9</f>
        <v>TOM</v>
      </c>
      <c r="K1" s="7" t="str">
        <f aca="false">Predloge!$E$10</f>
        <v>MŠŠ</v>
      </c>
      <c r="L1" s="7" t="str">
        <f aca="false">Predloge!$E$11</f>
        <v>ŽIV</v>
      </c>
      <c r="M1" s="7" t="str">
        <f aca="false">Predloge!$E$12</f>
        <v>TAL</v>
      </c>
      <c r="N1" s="7" t="str">
        <f aca="false">Predloge!$E$13</f>
        <v>PIR</v>
      </c>
      <c r="O1" s="7" t="str">
        <f aca="false">Predloge!$E$14</f>
        <v>NOV2</v>
      </c>
      <c r="P1" s="7" t="str">
        <f aca="false">Predloge!$E$15</f>
        <v>BUT</v>
      </c>
      <c r="Q1" s="7" t="str">
        <f aca="false">Predloge!$E$16</f>
        <v>ŽRJ</v>
      </c>
      <c r="R1" s="7" t="str">
        <f aca="false">Predloge!$E$17</f>
        <v>NOV3</v>
      </c>
      <c r="S1" s="7" t="str">
        <f aca="false">Predloge!$E$18</f>
        <v>JNK</v>
      </c>
      <c r="T1" s="7" t="str">
        <f aca="false">Predloge!$E$19</f>
        <v>NOV4</v>
      </c>
      <c r="U1" s="42" t="s">
        <v>68</v>
      </c>
      <c r="V1" s="43" t="s">
        <v>60</v>
      </c>
      <c r="W1" s="44" t="s">
        <v>24</v>
      </c>
      <c r="X1" s="45" t="s">
        <v>35</v>
      </c>
      <c r="Y1" s="5" t="str">
        <f aca="false">Predloge!$B$4</f>
        <v>51</v>
      </c>
      <c r="Z1" s="5" t="str">
        <f aca="false">Predloge!$B$5</f>
        <v>52</v>
      </c>
      <c r="AA1" s="10" t="str">
        <f aca="false">Predloge!$B$25</f>
        <v>51¶</v>
      </c>
      <c r="AB1" s="10" t="str">
        <f aca="false">Predloge!$B$26</f>
        <v>52¶</v>
      </c>
      <c r="AC1" s="5" t="str">
        <f aca="false">Predloge!$B$8</f>
        <v>U</v>
      </c>
      <c r="AD1" s="5" t="str">
        <f aca="false">Predloge!$B$6</f>
        <v>KVIT</v>
      </c>
      <c r="AE1" s="46" t="s">
        <v>69</v>
      </c>
      <c r="AF1" s="47" t="s">
        <v>18</v>
      </c>
      <c r="AG1" s="48" t="s">
        <v>70</v>
      </c>
      <c r="AI1" s="7" t="str">
        <f aca="false">Predloge!$E$2</f>
        <v>AND</v>
      </c>
      <c r="AJ1" s="7" t="str">
        <f aca="false">Predloge!$E$3</f>
        <v>ŠOŠ</v>
      </c>
      <c r="AK1" s="7" t="str">
        <f aca="false">Predloge!$E$4</f>
        <v>PIN</v>
      </c>
      <c r="AL1" s="7" t="str">
        <f aca="false">Predloge!$E$5</f>
        <v>KON</v>
      </c>
      <c r="AM1" s="7" t="str">
        <f aca="false">Predloge!$E$6</f>
        <v>ORO</v>
      </c>
      <c r="AN1" s="7" t="str">
        <f aca="false">Predloge!$E$7</f>
        <v>MIO</v>
      </c>
      <c r="AO1" s="7" t="str">
        <f aca="false">Predloge!$E$8</f>
        <v>BOŽ</v>
      </c>
      <c r="AP1" s="7" t="str">
        <f aca="false">Predloge!$E$9</f>
        <v>TOM</v>
      </c>
      <c r="AQ1" s="7" t="str">
        <f aca="false">Predloge!$E$10</f>
        <v>MŠŠ</v>
      </c>
      <c r="AR1" s="7" t="str">
        <f aca="false">Predloge!$E$11</f>
        <v>ŽIV</v>
      </c>
      <c r="AS1" s="7" t="str">
        <f aca="false">Predloge!$E$12</f>
        <v>TAL</v>
      </c>
      <c r="AT1" s="7" t="str">
        <f aca="false">Predloge!$E$13</f>
        <v>PIR</v>
      </c>
      <c r="AU1" s="7" t="str">
        <f aca="false">Predloge!$E$14</f>
        <v>NOV2</v>
      </c>
      <c r="AV1" s="7" t="str">
        <f aca="false">Predloge!$E$15</f>
        <v>BUT</v>
      </c>
      <c r="AW1" s="7" t="str">
        <f aca="false">Predloge!$E$16</f>
        <v>ŽRJ</v>
      </c>
      <c r="AX1" s="7" t="str">
        <f aca="false">Predloge!$E$17</f>
        <v>NOV3</v>
      </c>
      <c r="AY1" s="7" t="str">
        <f aca="false">Predloge!$E$18</f>
        <v>JNK</v>
      </c>
      <c r="AZ1" s="7" t="str">
        <f aca="false">Predloge!$E$19</f>
        <v>NOV4</v>
      </c>
      <c r="BA1" s="49"/>
      <c r="BB1" s="49"/>
      <c r="BC1" s="49"/>
      <c r="BD1" s="49"/>
      <c r="BE1" s="49"/>
      <c r="BF1" s="49"/>
      <c r="BG1" s="49"/>
      <c r="BH1" s="50"/>
      <c r="BI1" s="50"/>
      <c r="BJ1" s="50"/>
      <c r="BK1" s="50"/>
      <c r="BL1" s="50"/>
      <c r="BM1" s="50"/>
    </row>
    <row r="2" customFormat="false" ht="19.5" hidden="false" customHeight="true" outlineLevel="0" collapsed="false">
      <c r="A2" s="143" t="n">
        <v>44866</v>
      </c>
      <c r="B2" s="120" t="str">
        <f aca="false">TEXT(A2,"Ddd")</f>
        <v>uto</v>
      </c>
      <c r="C2" s="144"/>
      <c r="D2" s="144"/>
      <c r="E2" s="144"/>
      <c r="F2" s="144"/>
      <c r="G2" s="144"/>
      <c r="H2" s="144"/>
      <c r="I2" s="144"/>
      <c r="J2" s="12"/>
      <c r="K2" s="144"/>
      <c r="L2" s="144"/>
      <c r="M2" s="144"/>
      <c r="N2" s="144"/>
      <c r="O2" s="144"/>
      <c r="P2" s="144"/>
      <c r="Q2" s="20"/>
      <c r="R2" s="144"/>
      <c r="S2" s="144"/>
      <c r="T2" s="144"/>
      <c r="U2" s="145"/>
      <c r="V2" s="146"/>
      <c r="W2" s="59" t="n">
        <f aca="false">COUNTIF(AI2:AZ2,"☻")</f>
        <v>0</v>
      </c>
      <c r="X2" s="59" t="n">
        <f aca="false">COUNTIF(AI2:AZ2,"☺")</f>
        <v>0</v>
      </c>
      <c r="Y2" s="59" t="n">
        <f aca="false">COUNTIF(C2:U2,"51")+COUNTIF(C2:U2,"51$")+COUNTIF(C2:U2,"51☻")</f>
        <v>0</v>
      </c>
      <c r="Z2" s="59" t="n">
        <f aca="false">COUNTIF(C2:U2,"52")+COUNTIF(C2:U2,"52$")+COUNTIF(C2:U2,"52☻")</f>
        <v>0</v>
      </c>
      <c r="AA2" s="59" t="n">
        <f aca="false">COUNTIF(C2:U2,"51¶")</f>
        <v>0</v>
      </c>
      <c r="AB2" s="59" t="n">
        <f aca="false">COUNTIF(C2:U2,"52¶")</f>
        <v>0</v>
      </c>
      <c r="AC2" s="59" t="n">
        <f aca="false">COUNTIF(C2:U2,"U")+COUNTIF(C2:U2,"U☻")+COUNTIF(C2:U2,"U☺")</f>
        <v>0</v>
      </c>
      <c r="AD2" s="59" t="n">
        <f aca="false">COUNTIF(C2:U2,"KVIT")+COUNTIF(C2:U2,"KVIT☻")+COUNTIF(C2:U2,"kvit$")</f>
        <v>0</v>
      </c>
      <c r="AE2" s="60" t="n">
        <f aca="false">COUNTBLANK(C2:T2)-3</f>
        <v>15</v>
      </c>
      <c r="AF2" s="60" t="n">
        <f aca="false">COUNTIF(C2:U2,"x")</f>
        <v>0</v>
      </c>
      <c r="AG2" s="59" t="n">
        <f aca="false">COUNTIF(C2:U2,"51")+COUNTIF(C2:U2,"51☻")+COUNTIF(C2:U2,"2")+COUNTIF(C2:U2,"52")+COUNTIF(C2:U2,"52☻")+COUNTIF(C2:U2,"51$")+COUNTIF(C2:U2,"52$")</f>
        <v>0</v>
      </c>
      <c r="AH2" s="5" t="str">
        <f aca="false">Predloge!$B$2</f>
        <v>51☻</v>
      </c>
      <c r="AI2" s="61" t="str">
        <f aca="false">RIGHT(C2,1)</f>
        <v/>
      </c>
      <c r="AJ2" s="61" t="str">
        <f aca="false">RIGHT(D2,1)</f>
        <v/>
      </c>
      <c r="AK2" s="61" t="str">
        <f aca="false">RIGHT(E2,1)</f>
        <v/>
      </c>
      <c r="AL2" s="61" t="str">
        <f aca="false">RIGHT(F2,1)</f>
        <v/>
      </c>
      <c r="AM2" s="61" t="str">
        <f aca="false">RIGHT(G2,1)</f>
        <v/>
      </c>
      <c r="AN2" s="61" t="str">
        <f aca="false">RIGHT(H2,1)</f>
        <v/>
      </c>
      <c r="AO2" s="61" t="str">
        <f aca="false">RIGHT(I2,1)</f>
        <v/>
      </c>
      <c r="AP2" s="61" t="str">
        <f aca="false">RIGHT(J2,1)</f>
        <v/>
      </c>
      <c r="AQ2" s="61" t="str">
        <f aca="false">RIGHT(K2,1)</f>
        <v/>
      </c>
      <c r="AR2" s="61" t="str">
        <f aca="false">RIGHT(L2,1)</f>
        <v/>
      </c>
      <c r="AS2" s="61" t="str">
        <f aca="false">RIGHT(M2,1)</f>
        <v/>
      </c>
      <c r="AT2" s="61" t="str">
        <f aca="false">RIGHT(N2,1)</f>
        <v/>
      </c>
      <c r="AU2" s="61" t="str">
        <f aca="false">RIGHT(O2,1)</f>
        <v/>
      </c>
      <c r="AV2" s="61" t="str">
        <f aca="false">RIGHT(P2,1)</f>
        <v/>
      </c>
      <c r="AW2" s="61" t="str">
        <f aca="false">RIGHT(Q2,1)</f>
        <v/>
      </c>
      <c r="AX2" s="61" t="str">
        <f aca="false">RIGHT(R2,1)</f>
        <v/>
      </c>
      <c r="AY2" s="61" t="str">
        <f aca="false">RIGHT(S2,1)</f>
        <v/>
      </c>
      <c r="AZ2" s="61" t="str">
        <f aca="false">RIGHT(T2,1)</f>
        <v/>
      </c>
      <c r="BA2" s="49"/>
      <c r="BB2" s="49"/>
      <c r="BC2" s="49"/>
      <c r="BD2" s="49"/>
      <c r="BE2" s="49"/>
      <c r="BF2" s="49"/>
      <c r="BG2" s="49"/>
      <c r="BH2" s="50"/>
      <c r="BI2" s="50"/>
      <c r="BJ2" s="50"/>
      <c r="BK2" s="50"/>
      <c r="BL2" s="50"/>
      <c r="BM2" s="50"/>
    </row>
    <row r="3" customFormat="false" ht="19.5" hidden="false" customHeight="true" outlineLevel="0" collapsed="false">
      <c r="A3" s="143" t="n">
        <v>44867</v>
      </c>
      <c r="B3" s="62" t="str">
        <f aca="false">TEXT(A3,"Ddd")</f>
        <v>sre</v>
      </c>
      <c r="C3" s="5"/>
      <c r="D3" s="130"/>
      <c r="E3" s="10"/>
      <c r="F3" s="5"/>
      <c r="G3" s="138"/>
      <c r="H3" s="5"/>
      <c r="I3" s="22"/>
      <c r="J3" s="10"/>
      <c r="K3" s="5"/>
      <c r="L3" s="5"/>
      <c r="M3" s="135"/>
      <c r="N3" s="10"/>
      <c r="O3" s="96"/>
      <c r="P3" s="5"/>
      <c r="Q3" s="10"/>
      <c r="R3" s="96"/>
      <c r="S3" s="5"/>
      <c r="T3" s="96"/>
      <c r="U3" s="135"/>
      <c r="V3" s="7"/>
      <c r="W3" s="59" t="n">
        <f aca="false">COUNTIF(AI3:AZ3,"☻")</f>
        <v>0</v>
      </c>
      <c r="X3" s="59" t="n">
        <f aca="false">COUNTIF(AI3:AZ3,"☺")</f>
        <v>0</v>
      </c>
      <c r="Y3" s="59" t="n">
        <f aca="false">COUNTIF(C3:U3,"51")+COUNTIF(C3:U3,"51$")+COUNTIF(C3:U3,"51☻")</f>
        <v>0</v>
      </c>
      <c r="Z3" s="59" t="n">
        <f aca="false">COUNTIF(C3:U3,"52")+COUNTIF(C3:U3,"52$")+COUNTIF(C3:U3,"52☻")</f>
        <v>0</v>
      </c>
      <c r="AA3" s="59" t="n">
        <f aca="false">COUNTIF(C3:U3,"51¶")</f>
        <v>0</v>
      </c>
      <c r="AB3" s="59" t="n">
        <f aca="false">COUNTIF(C3:U3,"52¶")</f>
        <v>0</v>
      </c>
      <c r="AC3" s="59" t="n">
        <f aca="false">COUNTIF(C3:U3,"U")+COUNTIF(C3:U3,"U☻")+COUNTIF(C3:U3,"U☺")</f>
        <v>0</v>
      </c>
      <c r="AD3" s="59" t="n">
        <f aca="false">COUNTIF(C3:U3,"KVIT")+COUNTIF(C3:U3,"KVIT☻")+COUNTIF(C3:U3,"kvit$")</f>
        <v>0</v>
      </c>
      <c r="AE3" s="60" t="n">
        <f aca="false">COUNTBLANK(C3:T3)-3</f>
        <v>15</v>
      </c>
      <c r="AF3" s="60" t="n">
        <f aca="false">COUNTIF(C3:U3,"x")</f>
        <v>0</v>
      </c>
      <c r="AG3" s="59" t="n">
        <f aca="false">COUNTIF(C3:U3,"51")+COUNTIF(C3:U3,"51☻")+COUNTIF(C3:U3,"2")+COUNTIF(C3:U3,"52")+COUNTIF(C3:U3,"52☻")+COUNTIF(C3:U3,"51$")+COUNTIF(C3:U3,"52$")</f>
        <v>0</v>
      </c>
      <c r="AH3" s="5" t="str">
        <f aca="false">Predloge!$B$3</f>
        <v>52☻</v>
      </c>
      <c r="AI3" s="61" t="str">
        <f aca="false">RIGHT(C3,1)</f>
        <v/>
      </c>
      <c r="AJ3" s="61" t="str">
        <f aca="false">RIGHT(D3,1)</f>
        <v/>
      </c>
      <c r="AK3" s="61" t="str">
        <f aca="false">RIGHT(E3,1)</f>
        <v/>
      </c>
      <c r="AL3" s="61" t="str">
        <f aca="false">RIGHT(F3,1)</f>
        <v/>
      </c>
      <c r="AM3" s="61" t="str">
        <f aca="false">RIGHT(G3,1)</f>
        <v/>
      </c>
      <c r="AN3" s="61" t="str">
        <f aca="false">RIGHT(H3,1)</f>
        <v/>
      </c>
      <c r="AO3" s="61" t="str">
        <f aca="false">RIGHT(I3,1)</f>
        <v/>
      </c>
      <c r="AP3" s="61" t="str">
        <f aca="false">RIGHT(J3,1)</f>
        <v/>
      </c>
      <c r="AQ3" s="61" t="str">
        <f aca="false">RIGHT(K3,1)</f>
        <v/>
      </c>
      <c r="AR3" s="61" t="str">
        <f aca="false">RIGHT(L3,1)</f>
        <v/>
      </c>
      <c r="AS3" s="61" t="str">
        <f aca="false">RIGHT(M3,1)</f>
        <v/>
      </c>
      <c r="AT3" s="61" t="str">
        <f aca="false">RIGHT(N3,1)</f>
        <v/>
      </c>
      <c r="AU3" s="61" t="str">
        <f aca="false">RIGHT(O3,1)</f>
        <v/>
      </c>
      <c r="AV3" s="61" t="str">
        <f aca="false">RIGHT(P3,1)</f>
        <v/>
      </c>
      <c r="AW3" s="61" t="str">
        <f aca="false">RIGHT(Q3,1)</f>
        <v/>
      </c>
      <c r="AX3" s="61" t="str">
        <f aca="false">RIGHT(R3,1)</f>
        <v/>
      </c>
      <c r="AY3" s="61" t="str">
        <f aca="false">RIGHT(S3,1)</f>
        <v/>
      </c>
      <c r="AZ3" s="61" t="str">
        <f aca="false">RIGHT(T3,1)</f>
        <v/>
      </c>
      <c r="BA3" s="4"/>
      <c r="BB3" s="4"/>
      <c r="BC3" s="4"/>
      <c r="BD3" s="4"/>
      <c r="BE3" s="4"/>
      <c r="BF3" s="4"/>
      <c r="BG3" s="4"/>
      <c r="BH3" s="63"/>
      <c r="BI3" s="63"/>
      <c r="BJ3" s="63"/>
      <c r="BK3" s="63"/>
      <c r="BL3" s="63"/>
      <c r="BM3" s="63"/>
    </row>
    <row r="4" customFormat="false" ht="19.5" hidden="false" customHeight="true" outlineLevel="0" collapsed="false">
      <c r="A4" s="143" t="n">
        <v>44868</v>
      </c>
      <c r="B4" s="62" t="str">
        <f aca="false">TEXT(A4,"Ddd")</f>
        <v>čet</v>
      </c>
      <c r="C4" s="5"/>
      <c r="D4" s="5"/>
      <c r="E4" s="10"/>
      <c r="F4" s="5"/>
      <c r="G4" s="138"/>
      <c r="H4" s="5"/>
      <c r="I4" s="10"/>
      <c r="J4" s="10"/>
      <c r="K4" s="8"/>
      <c r="L4" s="22"/>
      <c r="M4" s="135"/>
      <c r="N4" s="5"/>
      <c r="O4" s="96"/>
      <c r="P4" s="5"/>
      <c r="Q4" s="131"/>
      <c r="R4" s="96"/>
      <c r="S4" s="10"/>
      <c r="T4" s="96"/>
      <c r="U4" s="135"/>
      <c r="V4" s="7"/>
      <c r="W4" s="59" t="n">
        <f aca="false">COUNTIF(AI4:AZ4,"☻")</f>
        <v>0</v>
      </c>
      <c r="X4" s="59" t="n">
        <f aca="false">COUNTIF(AI4:AZ4,"☺")</f>
        <v>0</v>
      </c>
      <c r="Y4" s="59" t="n">
        <f aca="false">COUNTIF(C4:U4,"51")+COUNTIF(C4:U4,"51$")+COUNTIF(C4:U4,"51☻")</f>
        <v>0</v>
      </c>
      <c r="Z4" s="59" t="n">
        <f aca="false">COUNTIF(C4:U4,"52")+COUNTIF(C4:U4,"52$")+COUNTIF(C4:U4,"52☻")</f>
        <v>0</v>
      </c>
      <c r="AA4" s="59" t="n">
        <f aca="false">COUNTIF(C4:U4,"51¶")</f>
        <v>0</v>
      </c>
      <c r="AB4" s="59" t="n">
        <f aca="false">COUNTIF(C4:U4,"52¶")</f>
        <v>0</v>
      </c>
      <c r="AC4" s="59" t="n">
        <f aca="false">COUNTIF(C4:U4,"U")+COUNTIF(C4:U4,"U☻")+COUNTIF(C4:U4,"U☺")</f>
        <v>0</v>
      </c>
      <c r="AD4" s="59" t="n">
        <f aca="false">COUNTIF(C4:U4,"KVIT")+COUNTIF(C4:U4,"KVIT☻")+COUNTIF(C4:U4,"kvit$")</f>
        <v>0</v>
      </c>
      <c r="AE4" s="60" t="n">
        <f aca="false">COUNTBLANK(C4:T4)-3</f>
        <v>15</v>
      </c>
      <c r="AF4" s="60" t="n">
        <f aca="false">COUNTIF(C4:U4,"x")</f>
        <v>0</v>
      </c>
      <c r="AG4" s="59" t="n">
        <f aca="false">COUNTIF(C4:U4,"51")+COUNTIF(C4:U4,"51☻")+COUNTIF(C4:U4,"2")+COUNTIF(C4:U4,"52")+COUNTIF(C4:U4,"52☻")+COUNTIF(C4:U4,"51$")+COUNTIF(C4:U4,"52$")</f>
        <v>0</v>
      </c>
      <c r="AH4" s="5" t="str">
        <f aca="false">Predloge!$B$4</f>
        <v>51</v>
      </c>
      <c r="AI4" s="61" t="str">
        <f aca="false">RIGHT(C4,1)</f>
        <v/>
      </c>
      <c r="AJ4" s="61" t="str">
        <f aca="false">RIGHT(D4,1)</f>
        <v/>
      </c>
      <c r="AK4" s="61" t="str">
        <f aca="false">RIGHT(E4,1)</f>
        <v/>
      </c>
      <c r="AL4" s="61" t="str">
        <f aca="false">RIGHT(F4,1)</f>
        <v/>
      </c>
      <c r="AM4" s="61" t="str">
        <f aca="false">RIGHT(G4,1)</f>
        <v/>
      </c>
      <c r="AN4" s="61" t="str">
        <f aca="false">RIGHT(H4,1)</f>
        <v/>
      </c>
      <c r="AO4" s="61" t="str">
        <f aca="false">RIGHT(I4,1)</f>
        <v/>
      </c>
      <c r="AP4" s="61" t="str">
        <f aca="false">RIGHT(J4,1)</f>
        <v/>
      </c>
      <c r="AQ4" s="61" t="str">
        <f aca="false">RIGHT(K4,1)</f>
        <v/>
      </c>
      <c r="AR4" s="61" t="str">
        <f aca="false">RIGHT(L4,1)</f>
        <v/>
      </c>
      <c r="AS4" s="61" t="str">
        <f aca="false">RIGHT(M4,1)</f>
        <v/>
      </c>
      <c r="AT4" s="61" t="str">
        <f aca="false">RIGHT(N4,1)</f>
        <v/>
      </c>
      <c r="AU4" s="61" t="str">
        <f aca="false">RIGHT(O4,1)</f>
        <v/>
      </c>
      <c r="AV4" s="61" t="str">
        <f aca="false">RIGHT(P4,1)</f>
        <v/>
      </c>
      <c r="AW4" s="61" t="str">
        <f aca="false">RIGHT(Q4,1)</f>
        <v/>
      </c>
      <c r="AX4" s="61" t="str">
        <f aca="false">RIGHT(R4,1)</f>
        <v/>
      </c>
      <c r="AY4" s="61" t="str">
        <f aca="false">RIGHT(S4,1)</f>
        <v/>
      </c>
      <c r="AZ4" s="61" t="str">
        <f aca="false">RIGHT(T4,1)</f>
        <v/>
      </c>
      <c r="BA4" s="4"/>
      <c r="BB4" s="4"/>
      <c r="BC4" s="4"/>
      <c r="BD4" s="4"/>
      <c r="BE4" s="4"/>
      <c r="BF4" s="4"/>
      <c r="BG4" s="4"/>
      <c r="BH4" s="63"/>
      <c r="BI4" s="63"/>
      <c r="BJ4" s="63"/>
      <c r="BK4" s="63"/>
      <c r="BL4" s="63"/>
      <c r="BM4" s="63"/>
    </row>
    <row r="5" customFormat="false" ht="19.5" hidden="false" customHeight="true" outlineLevel="0" collapsed="false">
      <c r="A5" s="143" t="n">
        <v>44869</v>
      </c>
      <c r="B5" s="62" t="str">
        <f aca="false">TEXT(A5,"Ddd")</f>
        <v>pet</v>
      </c>
      <c r="C5" s="5"/>
      <c r="D5" s="130"/>
      <c r="E5" s="131"/>
      <c r="F5" s="5"/>
      <c r="G5" s="5"/>
      <c r="H5" s="10"/>
      <c r="I5" s="10"/>
      <c r="J5" s="5"/>
      <c r="K5" s="10"/>
      <c r="L5" s="10"/>
      <c r="M5" s="135"/>
      <c r="N5" s="22"/>
      <c r="O5" s="96"/>
      <c r="P5" s="8"/>
      <c r="Q5" s="131"/>
      <c r="R5" s="96"/>
      <c r="S5" s="5"/>
      <c r="T5" s="96"/>
      <c r="U5" s="135"/>
      <c r="V5" s="7"/>
      <c r="W5" s="59" t="n">
        <f aca="false">COUNTIF(AI5:AZ5,"☻")</f>
        <v>0</v>
      </c>
      <c r="X5" s="59" t="n">
        <f aca="false">COUNTIF(AI5:AZ5,"☺")</f>
        <v>0</v>
      </c>
      <c r="Y5" s="59" t="n">
        <f aca="false">COUNTIF(C5:U5,"51")+COUNTIF(C5:U5,"51$")+COUNTIF(C5:U5,"51☻")</f>
        <v>0</v>
      </c>
      <c r="Z5" s="59" t="n">
        <f aca="false">COUNTIF(C5:U5,"52")+COUNTIF(C5:U5,"52$")+COUNTIF(C5:U5,"52☻")</f>
        <v>0</v>
      </c>
      <c r="AA5" s="59" t="n">
        <f aca="false">COUNTIF(C5:U5,"51¶")</f>
        <v>0</v>
      </c>
      <c r="AB5" s="59" t="n">
        <f aca="false">COUNTIF(C5:U5,"52¶")</f>
        <v>0</v>
      </c>
      <c r="AC5" s="59" t="n">
        <f aca="false">COUNTIF(C5:U5,"U")+COUNTIF(C5:U5,"U☻")+COUNTIF(C5:U5,"U☺")</f>
        <v>0</v>
      </c>
      <c r="AD5" s="59" t="n">
        <f aca="false">COUNTIF(C5:U5,"KVIT")+COUNTIF(C5:U5,"KVIT☻")+COUNTIF(C5:U5,"kvit$")</f>
        <v>0</v>
      </c>
      <c r="AE5" s="60" t="n">
        <f aca="false">COUNTBLANK(C5:T5)-3</f>
        <v>15</v>
      </c>
      <c r="AF5" s="60" t="n">
        <f aca="false">COUNTIF(C5:U5,"x")</f>
        <v>0</v>
      </c>
      <c r="AG5" s="59" t="n">
        <f aca="false">COUNTIF(C5:U5,"51")+COUNTIF(C5:U5,"51☻")+COUNTIF(C5:U5,"2")+COUNTIF(C5:U5,"52")+COUNTIF(C5:U5,"52☻")+COUNTIF(C5:U5,"51$")+COUNTIF(C5:U5,"52$")</f>
        <v>0</v>
      </c>
      <c r="AH5" s="5" t="str">
        <f aca="false">Predloge!$B$5</f>
        <v>52</v>
      </c>
      <c r="AI5" s="61" t="str">
        <f aca="false">RIGHT(C5,1)</f>
        <v/>
      </c>
      <c r="AJ5" s="61" t="str">
        <f aca="false">RIGHT(D5,1)</f>
        <v/>
      </c>
      <c r="AK5" s="61" t="str">
        <f aca="false">RIGHT(E5,1)</f>
        <v/>
      </c>
      <c r="AL5" s="61" t="str">
        <f aca="false">RIGHT(F5,1)</f>
        <v/>
      </c>
      <c r="AM5" s="61" t="str">
        <f aca="false">RIGHT(G5,1)</f>
        <v/>
      </c>
      <c r="AN5" s="61" t="str">
        <f aca="false">RIGHT(H5,1)</f>
        <v/>
      </c>
      <c r="AO5" s="61" t="str">
        <f aca="false">RIGHT(I5,1)</f>
        <v/>
      </c>
      <c r="AP5" s="61" t="str">
        <f aca="false">RIGHT(J5,1)</f>
        <v/>
      </c>
      <c r="AQ5" s="61" t="str">
        <f aca="false">RIGHT(K5,1)</f>
        <v/>
      </c>
      <c r="AR5" s="61" t="str">
        <f aca="false">RIGHT(L5,1)</f>
        <v/>
      </c>
      <c r="AS5" s="61" t="str">
        <f aca="false">RIGHT(M5,1)</f>
        <v/>
      </c>
      <c r="AT5" s="61" t="str">
        <f aca="false">RIGHT(N5,1)</f>
        <v/>
      </c>
      <c r="AU5" s="61" t="str">
        <f aca="false">RIGHT(O5,1)</f>
        <v/>
      </c>
      <c r="AV5" s="61" t="str">
        <f aca="false">RIGHT(P5,1)</f>
        <v/>
      </c>
      <c r="AW5" s="61" t="str">
        <f aca="false">RIGHT(Q5,1)</f>
        <v/>
      </c>
      <c r="AX5" s="61" t="str">
        <f aca="false">RIGHT(R5,1)</f>
        <v/>
      </c>
      <c r="AY5" s="61" t="str">
        <f aca="false">RIGHT(S5,1)</f>
        <v/>
      </c>
      <c r="AZ5" s="61" t="str">
        <f aca="false">RIGHT(T5,1)</f>
        <v/>
      </c>
      <c r="BA5" s="4"/>
      <c r="BB5" s="4"/>
      <c r="BC5" s="4"/>
      <c r="BD5" s="4"/>
      <c r="BE5" s="4"/>
      <c r="BF5" s="4"/>
      <c r="BG5" s="4"/>
      <c r="BH5" s="63"/>
      <c r="BI5" s="63"/>
      <c r="BJ5" s="63"/>
      <c r="BK5" s="63"/>
      <c r="BL5" s="63"/>
      <c r="BM5" s="63"/>
    </row>
    <row r="6" customFormat="false" ht="19.5" hidden="false" customHeight="true" outlineLevel="0" collapsed="false">
      <c r="A6" s="143" t="n">
        <v>44870</v>
      </c>
      <c r="B6" s="62" t="str">
        <f aca="false">TEXT(A6,"Ddd")</f>
        <v>sob</v>
      </c>
      <c r="C6" s="5"/>
      <c r="D6" s="8"/>
      <c r="E6" s="131"/>
      <c r="F6" s="5"/>
      <c r="G6" s="22"/>
      <c r="H6" s="5"/>
      <c r="I6" s="5"/>
      <c r="J6" s="5"/>
      <c r="K6" s="10"/>
      <c r="L6" s="5"/>
      <c r="M6" s="135"/>
      <c r="N6" s="10"/>
      <c r="O6" s="96"/>
      <c r="P6" s="10"/>
      <c r="Q6" s="131"/>
      <c r="R6" s="96"/>
      <c r="S6" s="5"/>
      <c r="T6" s="96"/>
      <c r="U6" s="135"/>
      <c r="V6" s="7"/>
      <c r="W6" s="59" t="n">
        <f aca="false">COUNTIF(AI6:AZ6,"☻")</f>
        <v>0</v>
      </c>
      <c r="X6" s="59" t="n">
        <f aca="false">COUNTIF(AI6:AZ6,"☺")</f>
        <v>0</v>
      </c>
      <c r="Y6" s="59" t="n">
        <f aca="false">COUNTIF(C6:U6,"51")+COUNTIF(C6:U6,"51$")+COUNTIF(C6:U6,"51☻")</f>
        <v>0</v>
      </c>
      <c r="Z6" s="59" t="n">
        <f aca="false">COUNTIF(C6:U6,"52")+COUNTIF(C6:U6,"52$")+COUNTIF(C6:U6,"52☻")</f>
        <v>0</v>
      </c>
      <c r="AA6" s="59" t="n">
        <f aca="false">COUNTIF(C6:U6,"51¶")</f>
        <v>0</v>
      </c>
      <c r="AB6" s="59" t="n">
        <f aca="false">COUNTIF(C6:U6,"52¶")</f>
        <v>0</v>
      </c>
      <c r="AC6" s="59" t="n">
        <f aca="false">COUNTIF(C6:U6,"U")+COUNTIF(C6:U6,"U☻")+COUNTIF(C6:U6,"U☺")</f>
        <v>0</v>
      </c>
      <c r="AD6" s="59" t="n">
        <f aca="false">COUNTIF(C6:U6,"KVIT")+COUNTIF(C6:U6,"KVIT☻")+COUNTIF(C6:U6,"kvit$")</f>
        <v>0</v>
      </c>
      <c r="AE6" s="60" t="n">
        <f aca="false">COUNTBLANK(C6:T6)-3</f>
        <v>15</v>
      </c>
      <c r="AF6" s="60" t="n">
        <f aca="false">COUNTIF(C6:U6,"x")</f>
        <v>0</v>
      </c>
      <c r="AG6" s="59" t="n">
        <f aca="false">COUNTIF(C6:U6,"51")+COUNTIF(C6:U6,"51☻")+COUNTIF(C6:U6,"2")+COUNTIF(C6:U6,"52")+COUNTIF(C6:U6,"52☻")+COUNTIF(C6:U6,"51$")+COUNTIF(C6:U6,"52$")</f>
        <v>0</v>
      </c>
      <c r="AH6" s="5" t="str">
        <f aca="false">Predloge!$B$6</f>
        <v>KVIT</v>
      </c>
      <c r="AI6" s="61" t="str">
        <f aca="false">RIGHT(C6,1)</f>
        <v/>
      </c>
      <c r="AJ6" s="61" t="str">
        <f aca="false">RIGHT(D6,1)</f>
        <v/>
      </c>
      <c r="AK6" s="61" t="str">
        <f aca="false">RIGHT(E6,1)</f>
        <v/>
      </c>
      <c r="AL6" s="61" t="str">
        <f aca="false">RIGHT(F6,1)</f>
        <v/>
      </c>
      <c r="AM6" s="61" t="str">
        <f aca="false">RIGHT(G6,1)</f>
        <v/>
      </c>
      <c r="AN6" s="61" t="str">
        <f aca="false">RIGHT(H6,1)</f>
        <v/>
      </c>
      <c r="AO6" s="61" t="str">
        <f aca="false">RIGHT(I6,1)</f>
        <v/>
      </c>
      <c r="AP6" s="61" t="str">
        <f aca="false">RIGHT(J6,1)</f>
        <v/>
      </c>
      <c r="AQ6" s="61" t="str">
        <f aca="false">RIGHT(K6,1)</f>
        <v/>
      </c>
      <c r="AR6" s="61" t="str">
        <f aca="false">RIGHT(L6,1)</f>
        <v/>
      </c>
      <c r="AS6" s="61" t="str">
        <f aca="false">RIGHT(M6,1)</f>
        <v/>
      </c>
      <c r="AT6" s="61" t="str">
        <f aca="false">RIGHT(N6,1)</f>
        <v/>
      </c>
      <c r="AU6" s="61" t="str">
        <f aca="false">RIGHT(O6,1)</f>
        <v/>
      </c>
      <c r="AV6" s="61" t="str">
        <f aca="false">RIGHT(P6,1)</f>
        <v/>
      </c>
      <c r="AW6" s="61" t="str">
        <f aca="false">RIGHT(Q6,1)</f>
        <v/>
      </c>
      <c r="AX6" s="61" t="str">
        <f aca="false">RIGHT(R6,1)</f>
        <v/>
      </c>
      <c r="AY6" s="61" t="str">
        <f aca="false">RIGHT(S6,1)</f>
        <v/>
      </c>
      <c r="AZ6" s="61" t="str">
        <f aca="false">RIGHT(T6,1)</f>
        <v/>
      </c>
      <c r="BA6" s="4"/>
      <c r="BB6" s="4"/>
      <c r="BC6" s="4"/>
      <c r="BD6" s="4"/>
      <c r="BE6" s="4"/>
      <c r="BF6" s="4"/>
      <c r="BG6" s="4"/>
      <c r="BH6" s="63"/>
      <c r="BI6" s="63"/>
      <c r="BJ6" s="63"/>
      <c r="BK6" s="63"/>
      <c r="BL6" s="63"/>
      <c r="BM6" s="63"/>
    </row>
    <row r="7" customFormat="false" ht="19.5" hidden="false" customHeight="true" outlineLevel="0" collapsed="false">
      <c r="A7" s="143" t="n">
        <v>44871</v>
      </c>
      <c r="B7" s="62" t="str">
        <f aca="false">TEXT(A7,"Ddd")</f>
        <v>ned</v>
      </c>
      <c r="C7" s="5"/>
      <c r="D7" s="8"/>
      <c r="E7" s="131"/>
      <c r="F7" s="5"/>
      <c r="G7" s="22"/>
      <c r="H7" s="5"/>
      <c r="I7" s="5"/>
      <c r="J7" s="5"/>
      <c r="K7" s="10"/>
      <c r="L7" s="5"/>
      <c r="M7" s="135"/>
      <c r="N7" s="10"/>
      <c r="O7" s="96"/>
      <c r="P7" s="10"/>
      <c r="Q7" s="131"/>
      <c r="R7" s="96"/>
      <c r="S7" s="5"/>
      <c r="T7" s="96"/>
      <c r="U7" s="135"/>
      <c r="V7" s="7"/>
      <c r="W7" s="59" t="n">
        <f aca="false">COUNTIF(AI7:AZ7,"☻")</f>
        <v>0</v>
      </c>
      <c r="X7" s="59" t="n">
        <f aca="false">COUNTIF(AI7:AZ7,"☺")</f>
        <v>0</v>
      </c>
      <c r="Y7" s="59" t="n">
        <f aca="false">COUNTIF(C7:U7,"51")+COUNTIF(C7:U7,"51$")+COUNTIF(C7:U7,"51☻")</f>
        <v>0</v>
      </c>
      <c r="Z7" s="59" t="n">
        <f aca="false">COUNTIF(C7:U7,"52")+COUNTIF(C7:U7,"52$")+COUNTIF(C7:U7,"52☻")</f>
        <v>0</v>
      </c>
      <c r="AA7" s="59" t="n">
        <f aca="false">COUNTIF(C7:U7,"51¶")</f>
        <v>0</v>
      </c>
      <c r="AB7" s="59" t="n">
        <f aca="false">COUNTIF(C7:U7,"52¶")</f>
        <v>0</v>
      </c>
      <c r="AC7" s="59" t="n">
        <f aca="false">COUNTIF(C7:U7,"U")+COUNTIF(C7:U7,"U☻")+COUNTIF(C7:U7,"U☺")</f>
        <v>0</v>
      </c>
      <c r="AD7" s="59" t="n">
        <f aca="false">COUNTIF(C7:U7,"KVIT")+COUNTIF(C7:U7,"KVIT☻")+COUNTIF(C7:U7,"kvit$")</f>
        <v>0</v>
      </c>
      <c r="AE7" s="60" t="n">
        <f aca="false">COUNTBLANK(C7:T7)-3</f>
        <v>15</v>
      </c>
      <c r="AF7" s="60" t="n">
        <f aca="false">COUNTIF(C7:U7,"x")</f>
        <v>0</v>
      </c>
      <c r="AG7" s="59" t="n">
        <f aca="false">COUNTIF(C7:U7,"51")+COUNTIF(C7:U7,"51☻")+COUNTIF(C7:U7,"2")+COUNTIF(C7:U7,"52")+COUNTIF(C7:U7,"52☻")+COUNTIF(C7:U7,"51$")+COUNTIF(C7:U7,"52$")</f>
        <v>0</v>
      </c>
      <c r="AH7" s="8" t="str">
        <f aca="false">Predloge!$B$7</f>
        <v>KVIT☻</v>
      </c>
      <c r="AI7" s="61" t="str">
        <f aca="false">RIGHT(C7,1)</f>
        <v/>
      </c>
      <c r="AJ7" s="61" t="str">
        <f aca="false">RIGHT(D7,1)</f>
        <v/>
      </c>
      <c r="AK7" s="61" t="str">
        <f aca="false">RIGHT(E7,1)</f>
        <v/>
      </c>
      <c r="AL7" s="61" t="str">
        <f aca="false">RIGHT(F7,1)</f>
        <v/>
      </c>
      <c r="AM7" s="61" t="str">
        <f aca="false">RIGHT(G7,1)</f>
        <v/>
      </c>
      <c r="AN7" s="61" t="str">
        <f aca="false">RIGHT(H7,1)</f>
        <v/>
      </c>
      <c r="AO7" s="61" t="str">
        <f aca="false">RIGHT(I7,1)</f>
        <v/>
      </c>
      <c r="AP7" s="61" t="str">
        <f aca="false">RIGHT(J7,1)</f>
        <v/>
      </c>
      <c r="AQ7" s="61" t="str">
        <f aca="false">RIGHT(K7,1)</f>
        <v/>
      </c>
      <c r="AR7" s="61" t="str">
        <f aca="false">RIGHT(L7,1)</f>
        <v/>
      </c>
      <c r="AS7" s="61" t="str">
        <f aca="false">RIGHT(M7,1)</f>
        <v/>
      </c>
      <c r="AT7" s="61" t="str">
        <f aca="false">RIGHT(N7,1)</f>
        <v/>
      </c>
      <c r="AU7" s="61" t="str">
        <f aca="false">RIGHT(O7,1)</f>
        <v/>
      </c>
      <c r="AV7" s="61" t="str">
        <f aca="false">RIGHT(P7,1)</f>
        <v/>
      </c>
      <c r="AW7" s="61" t="str">
        <f aca="false">RIGHT(Q7,1)</f>
        <v/>
      </c>
      <c r="AX7" s="61" t="str">
        <f aca="false">RIGHT(R7,1)</f>
        <v/>
      </c>
      <c r="AY7" s="61" t="str">
        <f aca="false">RIGHT(S7,1)</f>
        <v/>
      </c>
      <c r="AZ7" s="61" t="str">
        <f aca="false">RIGHT(T7,1)</f>
        <v/>
      </c>
      <c r="BA7" s="4"/>
      <c r="BB7" s="4"/>
      <c r="BC7" s="4"/>
      <c r="BD7" s="4"/>
      <c r="BE7" s="4"/>
      <c r="BF7" s="4"/>
      <c r="BG7" s="4"/>
      <c r="BH7" s="63"/>
      <c r="BI7" s="63"/>
      <c r="BJ7" s="63"/>
      <c r="BK7" s="63"/>
      <c r="BL7" s="63"/>
      <c r="BM7" s="63"/>
    </row>
    <row r="8" customFormat="false" ht="19.5" hidden="false" customHeight="true" outlineLevel="0" collapsed="false">
      <c r="A8" s="143" t="n">
        <v>44872</v>
      </c>
      <c r="B8" s="62" t="str">
        <f aca="false">TEXT(A8,"Ddd")</f>
        <v>pon</v>
      </c>
      <c r="C8" s="96"/>
      <c r="D8" s="96"/>
      <c r="E8" s="96"/>
      <c r="F8" s="96"/>
      <c r="G8" s="96"/>
      <c r="H8" s="96"/>
      <c r="I8" s="96"/>
      <c r="J8" s="96"/>
      <c r="K8" s="129"/>
      <c r="L8" s="96"/>
      <c r="M8" s="96"/>
      <c r="N8" s="96"/>
      <c r="O8" s="96"/>
      <c r="P8" s="96"/>
      <c r="Q8" s="96"/>
      <c r="R8" s="96"/>
      <c r="S8" s="96"/>
      <c r="T8" s="96"/>
      <c r="U8" s="135"/>
      <c r="V8" s="147"/>
      <c r="W8" s="59" t="n">
        <f aca="false">COUNTIF(AI8:AZ8,"☻")</f>
        <v>0</v>
      </c>
      <c r="X8" s="59" t="n">
        <f aca="false">COUNTIF(AI8:AZ8,"☺")</f>
        <v>0</v>
      </c>
      <c r="Y8" s="59" t="n">
        <f aca="false">COUNTIF(C8:U8,"51")+COUNTIF(C8:U8,"51$")+COUNTIF(C8:U8,"51☻")</f>
        <v>0</v>
      </c>
      <c r="Z8" s="59" t="n">
        <f aca="false">COUNTIF(C8:U8,"52")+COUNTIF(C8:U8,"52$")+COUNTIF(C8:U8,"52☻")</f>
        <v>0</v>
      </c>
      <c r="AA8" s="59" t="n">
        <f aca="false">COUNTIF(C8:U8,"51¶")</f>
        <v>0</v>
      </c>
      <c r="AB8" s="59" t="n">
        <f aca="false">COUNTIF(C8:U8,"52¶")</f>
        <v>0</v>
      </c>
      <c r="AC8" s="59" t="n">
        <f aca="false">COUNTIF(C8:U8,"U")+COUNTIF(C8:U8,"U☻")+COUNTIF(C8:U8,"U☺")</f>
        <v>0</v>
      </c>
      <c r="AD8" s="59" t="n">
        <f aca="false">COUNTIF(C8:U8,"KVIT")+COUNTIF(C8:U8,"KVIT☻")+COUNTIF(C8:U8,"kvit$")</f>
        <v>0</v>
      </c>
      <c r="AE8" s="60" t="n">
        <f aca="false">COUNTBLANK(C8:T8)-3</f>
        <v>15</v>
      </c>
      <c r="AF8" s="60" t="n">
        <f aca="false">COUNTIF(C8:U8,"x")</f>
        <v>0</v>
      </c>
      <c r="AG8" s="59" t="n">
        <f aca="false">COUNTIF(C8:U8,"51")+COUNTIF(C8:U8,"51☻")+COUNTIF(C8:U8,"2")+COUNTIF(C8:U8,"52")+COUNTIF(C8:U8,"52☻")+COUNTIF(C8:U8,"51$")+COUNTIF(C8:U8,"52$")</f>
        <v>0</v>
      </c>
      <c r="AH8" s="5" t="str">
        <f aca="false">Predloge!$B$8</f>
        <v>U</v>
      </c>
      <c r="AI8" s="61" t="str">
        <f aca="false">RIGHT(C8,1)</f>
        <v/>
      </c>
      <c r="AJ8" s="61" t="str">
        <f aca="false">RIGHT(D8,1)</f>
        <v/>
      </c>
      <c r="AK8" s="61" t="str">
        <f aca="false">RIGHT(E8,1)</f>
        <v/>
      </c>
      <c r="AL8" s="61" t="str">
        <f aca="false">RIGHT(F8,1)</f>
        <v/>
      </c>
      <c r="AM8" s="61" t="str">
        <f aca="false">RIGHT(G8,1)</f>
        <v/>
      </c>
      <c r="AN8" s="61" t="str">
        <f aca="false">RIGHT(H8,1)</f>
        <v/>
      </c>
      <c r="AO8" s="61" t="str">
        <f aca="false">RIGHT(I8,1)</f>
        <v/>
      </c>
      <c r="AP8" s="61" t="str">
        <f aca="false">RIGHT(J8,1)</f>
        <v/>
      </c>
      <c r="AQ8" s="61" t="str">
        <f aca="false">RIGHT(K8,1)</f>
        <v/>
      </c>
      <c r="AR8" s="61" t="str">
        <f aca="false">RIGHT(L8,1)</f>
        <v/>
      </c>
      <c r="AS8" s="61" t="str">
        <f aca="false">RIGHT(M8,1)</f>
        <v/>
      </c>
      <c r="AT8" s="61" t="str">
        <f aca="false">RIGHT(N8,1)</f>
        <v/>
      </c>
      <c r="AU8" s="61" t="str">
        <f aca="false">RIGHT(O8,1)</f>
        <v/>
      </c>
      <c r="AV8" s="61" t="str">
        <f aca="false">RIGHT(P8,1)</f>
        <v/>
      </c>
      <c r="AW8" s="61" t="str">
        <f aca="false">RIGHT(Q8,1)</f>
        <v/>
      </c>
      <c r="AX8" s="61" t="str">
        <f aca="false">RIGHT(R8,1)</f>
        <v/>
      </c>
      <c r="AY8" s="61" t="str">
        <f aca="false">RIGHT(S8,1)</f>
        <v/>
      </c>
      <c r="AZ8" s="61" t="str">
        <f aca="false">RIGHT(T8,1)</f>
        <v/>
      </c>
      <c r="BA8" s="4"/>
      <c r="BB8" s="4"/>
      <c r="BC8" s="4"/>
      <c r="BD8" s="4"/>
      <c r="BE8" s="4"/>
      <c r="BF8" s="4"/>
      <c r="BG8" s="4"/>
      <c r="BH8" s="63"/>
      <c r="BI8" s="63"/>
      <c r="BJ8" s="63"/>
      <c r="BK8" s="63"/>
      <c r="BL8" s="63"/>
      <c r="BM8" s="63"/>
    </row>
    <row r="9" customFormat="false" ht="19.5" hidden="false" customHeight="true" outlineLevel="0" collapsed="false">
      <c r="A9" s="143" t="n">
        <v>44873</v>
      </c>
      <c r="B9" s="62" t="str">
        <f aca="false">TEXT(A9,"Ddd")</f>
        <v>tor</v>
      </c>
      <c r="C9" s="5"/>
      <c r="D9" s="10"/>
      <c r="E9" s="131"/>
      <c r="F9" s="5"/>
      <c r="G9" s="138"/>
      <c r="H9" s="5"/>
      <c r="I9" s="10"/>
      <c r="J9" s="8"/>
      <c r="K9" s="5"/>
      <c r="L9" s="5"/>
      <c r="M9" s="135"/>
      <c r="N9" s="5"/>
      <c r="O9" s="96"/>
      <c r="P9" s="5"/>
      <c r="Q9" s="18"/>
      <c r="R9" s="96"/>
      <c r="S9" s="5"/>
      <c r="T9" s="96"/>
      <c r="U9" s="10"/>
      <c r="V9" s="7"/>
      <c r="W9" s="59" t="n">
        <f aca="false">COUNTIF(AI9:AZ9,"☻")</f>
        <v>0</v>
      </c>
      <c r="X9" s="59" t="n">
        <f aca="false">COUNTIF(AI9:AZ9,"☺")</f>
        <v>0</v>
      </c>
      <c r="Y9" s="59" t="n">
        <f aca="false">COUNTIF(C9:U9,"51")+COUNTIF(C9:U9,"51$")+COUNTIF(C9:U9,"51☻")</f>
        <v>0</v>
      </c>
      <c r="Z9" s="59" t="n">
        <f aca="false">COUNTIF(C9:U9,"52")+COUNTIF(C9:U9,"52$")+COUNTIF(C9:U9,"52☻")</f>
        <v>0</v>
      </c>
      <c r="AA9" s="59" t="n">
        <f aca="false">COUNTIF(C9:U9,"51¶")</f>
        <v>0</v>
      </c>
      <c r="AB9" s="59" t="n">
        <f aca="false">COUNTIF(C9:U9,"52¶")</f>
        <v>0</v>
      </c>
      <c r="AC9" s="59" t="n">
        <f aca="false">COUNTIF(C9:U9,"U")+COUNTIF(C9:U9,"U☻")+COUNTIF(C9:U9,"U☺")</f>
        <v>0</v>
      </c>
      <c r="AD9" s="59" t="n">
        <f aca="false">COUNTIF(C9:U9,"KVIT")+COUNTIF(C9:U9,"KVIT☻")+COUNTIF(C9:U9,"kvit$")</f>
        <v>0</v>
      </c>
      <c r="AE9" s="60" t="n">
        <f aca="false">COUNTBLANK(C9:T9)-3</f>
        <v>15</v>
      </c>
      <c r="AF9" s="60" t="n">
        <f aca="false">COUNTIF(C9:U9,"x")</f>
        <v>0</v>
      </c>
      <c r="AG9" s="59" t="n">
        <f aca="false">COUNTIF(C9:U9,"51")+COUNTIF(C9:U9,"51☻")+COUNTIF(C9:U9,"2")+COUNTIF(C9:U9,"52")+COUNTIF(C9:U9,"52☻")+COUNTIF(C9:U9,"51$")+COUNTIF(C9:U9,"52$")</f>
        <v>0</v>
      </c>
      <c r="AH9" s="5" t="str">
        <f aca="false">Predloge!$B$9</f>
        <v>U☻</v>
      </c>
      <c r="AI9" s="61" t="str">
        <f aca="false">RIGHT(C9,1)</f>
        <v/>
      </c>
      <c r="AJ9" s="61" t="str">
        <f aca="false">RIGHT(D9,1)</f>
        <v/>
      </c>
      <c r="AK9" s="61" t="str">
        <f aca="false">RIGHT(E9,1)</f>
        <v/>
      </c>
      <c r="AL9" s="61" t="str">
        <f aca="false">RIGHT(F9,1)</f>
        <v/>
      </c>
      <c r="AM9" s="61" t="str">
        <f aca="false">RIGHT(G9,1)</f>
        <v/>
      </c>
      <c r="AN9" s="61" t="str">
        <f aca="false">RIGHT(H9,1)</f>
        <v/>
      </c>
      <c r="AO9" s="61" t="str">
        <f aca="false">RIGHT(I9,1)</f>
        <v/>
      </c>
      <c r="AP9" s="61" t="str">
        <f aca="false">RIGHT(J9,1)</f>
        <v/>
      </c>
      <c r="AQ9" s="61" t="str">
        <f aca="false">RIGHT(K9,1)</f>
        <v/>
      </c>
      <c r="AR9" s="61" t="str">
        <f aca="false">RIGHT(L9,1)</f>
        <v/>
      </c>
      <c r="AS9" s="61" t="str">
        <f aca="false">RIGHT(M9,1)</f>
        <v/>
      </c>
      <c r="AT9" s="61" t="str">
        <f aca="false">RIGHT(N9,1)</f>
        <v/>
      </c>
      <c r="AU9" s="61" t="str">
        <f aca="false">RIGHT(O9,1)</f>
        <v/>
      </c>
      <c r="AV9" s="61" t="str">
        <f aca="false">RIGHT(P9,1)</f>
        <v/>
      </c>
      <c r="AW9" s="61" t="str">
        <f aca="false">RIGHT(Q9,1)</f>
        <v/>
      </c>
      <c r="AX9" s="61" t="str">
        <f aca="false">RIGHT(R9,1)</f>
        <v/>
      </c>
      <c r="AY9" s="61" t="str">
        <f aca="false">RIGHT(S9,1)</f>
        <v/>
      </c>
      <c r="AZ9" s="61" t="str">
        <f aca="false">RIGHT(T9,1)</f>
        <v/>
      </c>
      <c r="BA9" s="4"/>
      <c r="BB9" s="4"/>
      <c r="BC9" s="4"/>
      <c r="BD9" s="4"/>
      <c r="BE9" s="4"/>
      <c r="BF9" s="4"/>
      <c r="BG9" s="4"/>
      <c r="BH9" s="63"/>
      <c r="BI9" s="63"/>
      <c r="BJ9" s="63"/>
      <c r="BK9" s="63"/>
      <c r="BL9" s="63"/>
      <c r="BM9" s="63"/>
    </row>
    <row r="10" customFormat="false" ht="19.5" hidden="false" customHeight="true" outlineLevel="0" collapsed="false">
      <c r="A10" s="143" t="n">
        <v>44874</v>
      </c>
      <c r="B10" s="62" t="str">
        <f aca="false">TEXT(A10,"Ddd")</f>
        <v>sre</v>
      </c>
      <c r="C10" s="5"/>
      <c r="D10" s="5"/>
      <c r="E10" s="131"/>
      <c r="F10" s="5"/>
      <c r="G10" s="138"/>
      <c r="H10" s="10"/>
      <c r="I10" s="5"/>
      <c r="J10" s="10"/>
      <c r="K10" s="5"/>
      <c r="L10" s="5"/>
      <c r="M10" s="135"/>
      <c r="N10" s="8"/>
      <c r="O10" s="96"/>
      <c r="P10" s="5"/>
      <c r="Q10" s="10"/>
      <c r="R10" s="96"/>
      <c r="S10" s="5"/>
      <c r="T10" s="96"/>
      <c r="U10" s="135"/>
      <c r="V10" s="7"/>
      <c r="W10" s="59" t="n">
        <f aca="false">COUNTIF(AI10:AZ10,"☻")</f>
        <v>0</v>
      </c>
      <c r="X10" s="59" t="n">
        <f aca="false">COUNTIF(AI10:AZ10,"☺")</f>
        <v>0</v>
      </c>
      <c r="Y10" s="59" t="n">
        <f aca="false">COUNTIF(C10:U10,"51")+COUNTIF(C10:U10,"51$")+COUNTIF(C10:U10,"51☻")</f>
        <v>0</v>
      </c>
      <c r="Z10" s="59" t="n">
        <f aca="false">COUNTIF(C10:U10,"52")+COUNTIF(C10:U10,"52$")+COUNTIF(C10:U10,"52☻")</f>
        <v>0</v>
      </c>
      <c r="AA10" s="59" t="n">
        <f aca="false">COUNTIF(C10:U10,"51¶")</f>
        <v>0</v>
      </c>
      <c r="AB10" s="59" t="n">
        <f aca="false">COUNTIF(C10:U10,"52¶")</f>
        <v>0</v>
      </c>
      <c r="AC10" s="59" t="n">
        <f aca="false">COUNTIF(C10:U10,"U")+COUNTIF(C10:U10,"U☻")+COUNTIF(C10:U10,"U☺")</f>
        <v>0</v>
      </c>
      <c r="AD10" s="59" t="n">
        <f aca="false">COUNTIF(C10:U10,"KVIT")+COUNTIF(C10:U10,"KVIT☻")+COUNTIF(C10:U10,"kvit$")</f>
        <v>0</v>
      </c>
      <c r="AE10" s="60" t="n">
        <f aca="false">COUNTBLANK(C10:T10)-3</f>
        <v>15</v>
      </c>
      <c r="AF10" s="60" t="n">
        <f aca="false">COUNTIF(C10:U10,"x")</f>
        <v>0</v>
      </c>
      <c r="AG10" s="59" t="n">
        <f aca="false">COUNTIF(C10:U10,"51")+COUNTIF(C10:U10,"51☻")+COUNTIF(C10:U10,"2")+COUNTIF(C10:U10,"52")+COUNTIF(C10:U10,"52☻")+COUNTIF(C10:U10,"51$")+COUNTIF(C10:U10,"52$")</f>
        <v>0</v>
      </c>
      <c r="AH10" s="5" t="str">
        <f aca="false">Predloge!$B$10</f>
        <v>12-20</v>
      </c>
      <c r="AI10" s="61" t="str">
        <f aca="false">RIGHT(C10,1)</f>
        <v/>
      </c>
      <c r="AJ10" s="61" t="str">
        <f aca="false">RIGHT(D10,1)</f>
        <v/>
      </c>
      <c r="AK10" s="61" t="str">
        <f aca="false">RIGHT(E10,1)</f>
        <v/>
      </c>
      <c r="AL10" s="61" t="str">
        <f aca="false">RIGHT(F10,1)</f>
        <v/>
      </c>
      <c r="AM10" s="61" t="str">
        <f aca="false">RIGHT(G10,1)</f>
        <v/>
      </c>
      <c r="AN10" s="61" t="str">
        <f aca="false">RIGHT(H10,1)</f>
        <v/>
      </c>
      <c r="AO10" s="61" t="str">
        <f aca="false">RIGHT(I10,1)</f>
        <v/>
      </c>
      <c r="AP10" s="61" t="str">
        <f aca="false">RIGHT(J10,1)</f>
        <v/>
      </c>
      <c r="AQ10" s="61" t="str">
        <f aca="false">RIGHT(K10,1)</f>
        <v/>
      </c>
      <c r="AR10" s="61" t="str">
        <f aca="false">RIGHT(L10,1)</f>
        <v/>
      </c>
      <c r="AS10" s="61" t="str">
        <f aca="false">RIGHT(M10,1)</f>
        <v/>
      </c>
      <c r="AT10" s="61" t="str">
        <f aca="false">RIGHT(N10,1)</f>
        <v/>
      </c>
      <c r="AU10" s="61" t="str">
        <f aca="false">RIGHT(O10,1)</f>
        <v/>
      </c>
      <c r="AV10" s="61" t="str">
        <f aca="false">RIGHT(P10,1)</f>
        <v/>
      </c>
      <c r="AW10" s="61" t="str">
        <f aca="false">RIGHT(Q10,1)</f>
        <v/>
      </c>
      <c r="AX10" s="61" t="str">
        <f aca="false">RIGHT(R10,1)</f>
        <v/>
      </c>
      <c r="AY10" s="61" t="str">
        <f aca="false">RIGHT(S10,1)</f>
        <v/>
      </c>
      <c r="AZ10" s="61" t="str">
        <f aca="false">RIGHT(T10,1)</f>
        <v/>
      </c>
      <c r="BA10" s="4"/>
      <c r="BB10" s="4"/>
      <c r="BC10" s="4"/>
      <c r="BD10" s="4"/>
      <c r="BE10" s="4"/>
      <c r="BF10" s="4"/>
      <c r="BG10" s="4"/>
      <c r="BH10" s="63"/>
      <c r="BI10" s="63"/>
      <c r="BJ10" s="63"/>
      <c r="BK10" s="63"/>
      <c r="BL10" s="63"/>
      <c r="BM10" s="63"/>
    </row>
    <row r="11" customFormat="false" ht="19.5" hidden="false" customHeight="true" outlineLevel="0" collapsed="false">
      <c r="A11" s="143" t="n">
        <v>44875</v>
      </c>
      <c r="B11" s="62" t="str">
        <f aca="false">TEXT(A11,"Ddd")</f>
        <v>čet</v>
      </c>
      <c r="C11" s="5"/>
      <c r="D11" s="8"/>
      <c r="E11" s="131"/>
      <c r="F11" s="5"/>
      <c r="G11" s="5"/>
      <c r="H11" s="10"/>
      <c r="I11" s="5"/>
      <c r="J11" s="22"/>
      <c r="K11" s="5"/>
      <c r="L11" s="5"/>
      <c r="M11" s="135"/>
      <c r="N11" s="10"/>
      <c r="O11" s="96"/>
      <c r="P11" s="10"/>
      <c r="Q11" s="131"/>
      <c r="R11" s="96"/>
      <c r="S11" s="5"/>
      <c r="T11" s="96"/>
      <c r="U11" s="135"/>
      <c r="V11" s="7"/>
      <c r="W11" s="59" t="n">
        <f aca="false">COUNTIF(AI11:AZ11,"☻")</f>
        <v>0</v>
      </c>
      <c r="X11" s="59" t="n">
        <f aca="false">COUNTIF(AI11:AZ11,"☺")</f>
        <v>0</v>
      </c>
      <c r="Y11" s="59" t="n">
        <f aca="false">COUNTIF(C11:U11,"51")+COUNTIF(C11:U11,"51$")+COUNTIF(C11:U11,"51☻")</f>
        <v>0</v>
      </c>
      <c r="Z11" s="59" t="n">
        <f aca="false">COUNTIF(C11:U11,"52")+COUNTIF(C11:U11,"52$")+COUNTIF(C11:U11,"52☻")</f>
        <v>0</v>
      </c>
      <c r="AA11" s="59" t="n">
        <f aca="false">COUNTIF(C11:U11,"51¶")</f>
        <v>0</v>
      </c>
      <c r="AB11" s="59" t="n">
        <f aca="false">COUNTIF(C11:U11,"52¶")</f>
        <v>0</v>
      </c>
      <c r="AC11" s="59" t="n">
        <f aca="false">COUNTIF(C11:U11,"U")+COUNTIF(C11:U11,"U☻")+COUNTIF(C11:U11,"U☺")</f>
        <v>0</v>
      </c>
      <c r="AD11" s="59" t="n">
        <f aca="false">COUNTIF(C11:U11,"KVIT")+COUNTIF(C11:U11,"KVIT☻")+COUNTIF(C11:U11,"kvit$")</f>
        <v>0</v>
      </c>
      <c r="AE11" s="60" t="n">
        <f aca="false">COUNTBLANK(C11:T11)-3</f>
        <v>15</v>
      </c>
      <c r="AF11" s="60" t="n">
        <f aca="false">COUNTIF(C11:U11,"x")</f>
        <v>0</v>
      </c>
      <c r="AG11" s="59" t="n">
        <f aca="false">COUNTIF(C11:U11,"51")+COUNTIF(C11:U11,"51☻")+COUNTIF(C11:U11,"2")+COUNTIF(C11:U11,"52")+COUNTIF(C11:U11,"52☻")+COUNTIF(C11:U11,"51$")+COUNTIF(C11:U11,"52$")</f>
        <v>0</v>
      </c>
      <c r="AH11" s="10" t="str">
        <f aca="false">Predloge!$B$11</f>
        <v>X</v>
      </c>
      <c r="AI11" s="61" t="str">
        <f aca="false">RIGHT(C11,1)</f>
        <v/>
      </c>
      <c r="AJ11" s="61" t="str">
        <f aca="false">RIGHT(D11,1)</f>
        <v/>
      </c>
      <c r="AK11" s="61" t="str">
        <f aca="false">RIGHT(E11,1)</f>
        <v/>
      </c>
      <c r="AL11" s="61" t="str">
        <f aca="false">RIGHT(F11,1)</f>
        <v/>
      </c>
      <c r="AM11" s="61" t="str">
        <f aca="false">RIGHT(G11,1)</f>
        <v/>
      </c>
      <c r="AN11" s="61" t="str">
        <f aca="false">RIGHT(H11,1)</f>
        <v/>
      </c>
      <c r="AO11" s="61" t="str">
        <f aca="false">RIGHT(I11,1)</f>
        <v/>
      </c>
      <c r="AP11" s="61" t="str">
        <f aca="false">RIGHT(J11,1)</f>
        <v/>
      </c>
      <c r="AQ11" s="61" t="str">
        <f aca="false">RIGHT(K11,1)</f>
        <v/>
      </c>
      <c r="AR11" s="61" t="str">
        <f aca="false">RIGHT(L11,1)</f>
        <v/>
      </c>
      <c r="AS11" s="61" t="str">
        <f aca="false">RIGHT(M11,1)</f>
        <v/>
      </c>
      <c r="AT11" s="61" t="str">
        <f aca="false">RIGHT(N11,1)</f>
        <v/>
      </c>
      <c r="AU11" s="61" t="str">
        <f aca="false">RIGHT(O11,1)</f>
        <v/>
      </c>
      <c r="AV11" s="61" t="str">
        <f aca="false">RIGHT(P11,1)</f>
        <v/>
      </c>
      <c r="AW11" s="61" t="str">
        <f aca="false">RIGHT(Q11,1)</f>
        <v/>
      </c>
      <c r="AX11" s="61" t="str">
        <f aca="false">RIGHT(R11,1)</f>
        <v/>
      </c>
      <c r="AY11" s="61" t="str">
        <f aca="false">RIGHT(S11,1)</f>
        <v/>
      </c>
      <c r="AZ11" s="61" t="str">
        <f aca="false">RIGHT(T11,1)</f>
        <v/>
      </c>
      <c r="BA11" s="4"/>
      <c r="BB11" s="4"/>
      <c r="BC11" s="4"/>
      <c r="BD11" s="4"/>
      <c r="BE11" s="4"/>
      <c r="BF11" s="4"/>
      <c r="BG11" s="4"/>
      <c r="BH11" s="63"/>
      <c r="BI11" s="63"/>
      <c r="BJ11" s="63"/>
      <c r="BK11" s="63"/>
      <c r="BL11" s="63"/>
      <c r="BM11" s="63"/>
    </row>
    <row r="12" customFormat="false" ht="19.5" hidden="false" customHeight="true" outlineLevel="0" collapsed="false">
      <c r="A12" s="143" t="n">
        <v>44876</v>
      </c>
      <c r="B12" s="62" t="str">
        <f aca="false">TEXT(A12,"Ddd")</f>
        <v>pet</v>
      </c>
      <c r="C12" s="5"/>
      <c r="D12" s="10"/>
      <c r="E12" s="131"/>
      <c r="F12" s="8"/>
      <c r="G12" s="5"/>
      <c r="H12" s="10"/>
      <c r="I12" s="5"/>
      <c r="J12" s="10"/>
      <c r="K12" s="5"/>
      <c r="L12" s="10"/>
      <c r="M12" s="135"/>
      <c r="N12" s="5"/>
      <c r="O12" s="96"/>
      <c r="P12" s="5"/>
      <c r="Q12" s="131"/>
      <c r="R12" s="96"/>
      <c r="S12" s="5"/>
      <c r="T12" s="96"/>
      <c r="U12" s="135"/>
      <c r="V12" s="7"/>
      <c r="W12" s="59" t="n">
        <f aca="false">COUNTIF(AI12:AZ12,"☻")</f>
        <v>0</v>
      </c>
      <c r="X12" s="59" t="n">
        <f aca="false">COUNTIF(AI12:AZ12,"☺")</f>
        <v>0</v>
      </c>
      <c r="Y12" s="59" t="n">
        <f aca="false">COUNTIF(C12:U12,"51")+COUNTIF(C12:U12,"51$")+COUNTIF(C12:U12,"51☻")</f>
        <v>0</v>
      </c>
      <c r="Z12" s="59" t="n">
        <f aca="false">COUNTIF(C12:U12,"52")+COUNTIF(C12:U12,"52$")+COUNTIF(C12:U12,"52☻")</f>
        <v>0</v>
      </c>
      <c r="AA12" s="59" t="n">
        <f aca="false">COUNTIF(C12:U12,"51¶")</f>
        <v>0</v>
      </c>
      <c r="AB12" s="59" t="n">
        <f aca="false">COUNTIF(C12:U12,"52¶")</f>
        <v>0</v>
      </c>
      <c r="AC12" s="59" t="n">
        <f aca="false">COUNTIF(C12:U12,"U")+COUNTIF(C12:U12,"U☻")+COUNTIF(C12:U12,"U☺")</f>
        <v>0</v>
      </c>
      <c r="AD12" s="59" t="n">
        <f aca="false">COUNTIF(C12:U12,"KVIT")+COUNTIF(C12:U12,"KVIT☻")+COUNTIF(C12:U12,"kvit$")</f>
        <v>0</v>
      </c>
      <c r="AE12" s="60" t="n">
        <f aca="false">COUNTBLANK(C12:T12)-3</f>
        <v>15</v>
      </c>
      <c r="AF12" s="60" t="n">
        <f aca="false">COUNTIF(C12:U12,"x")</f>
        <v>0</v>
      </c>
      <c r="AG12" s="59" t="n">
        <f aca="false">COUNTIF(C12:U12,"51")+COUNTIF(C12:U12,"51☻")+COUNTIF(C12:U12,"2")+COUNTIF(C12:U12,"52")+COUNTIF(C12:U12,"52☻")+COUNTIF(C12:U12,"51$")+COUNTIF(C12:U12,"52$")</f>
        <v>0</v>
      </c>
      <c r="AH12" s="5" t="str">
        <f aca="false">Predloge!$B$12</f>
        <v>D</v>
      </c>
      <c r="AI12" s="61" t="str">
        <f aca="false">RIGHT(C12,1)</f>
        <v/>
      </c>
      <c r="AJ12" s="61" t="str">
        <f aca="false">RIGHT(D12,1)</f>
        <v/>
      </c>
      <c r="AK12" s="61" t="str">
        <f aca="false">RIGHT(E12,1)</f>
        <v/>
      </c>
      <c r="AL12" s="61" t="str">
        <f aca="false">RIGHT(F12,1)</f>
        <v/>
      </c>
      <c r="AM12" s="61" t="str">
        <f aca="false">RIGHT(G12,1)</f>
        <v/>
      </c>
      <c r="AN12" s="61" t="str">
        <f aca="false">RIGHT(H12,1)</f>
        <v/>
      </c>
      <c r="AO12" s="61" t="str">
        <f aca="false">RIGHT(I12,1)</f>
        <v/>
      </c>
      <c r="AP12" s="61" t="str">
        <f aca="false">RIGHT(J12,1)</f>
        <v/>
      </c>
      <c r="AQ12" s="61" t="str">
        <f aca="false">RIGHT(K12,1)</f>
        <v/>
      </c>
      <c r="AR12" s="61" t="str">
        <f aca="false">RIGHT(L12,1)</f>
        <v/>
      </c>
      <c r="AS12" s="61" t="str">
        <f aca="false">RIGHT(M12,1)</f>
        <v/>
      </c>
      <c r="AT12" s="61" t="str">
        <f aca="false">RIGHT(N12,1)</f>
        <v/>
      </c>
      <c r="AU12" s="61" t="str">
        <f aca="false">RIGHT(O12,1)</f>
        <v/>
      </c>
      <c r="AV12" s="61" t="str">
        <f aca="false">RIGHT(P12,1)</f>
        <v/>
      </c>
      <c r="AW12" s="61" t="str">
        <f aca="false">RIGHT(Q12,1)</f>
        <v/>
      </c>
      <c r="AX12" s="61" t="str">
        <f aca="false">RIGHT(R12,1)</f>
        <v/>
      </c>
      <c r="AY12" s="61" t="str">
        <f aca="false">RIGHT(S12,1)</f>
        <v/>
      </c>
      <c r="AZ12" s="61" t="str">
        <f aca="false">RIGHT(T12,1)</f>
        <v/>
      </c>
      <c r="BA12" s="4"/>
      <c r="BB12" s="4"/>
      <c r="BC12" s="4"/>
      <c r="BD12" s="4"/>
      <c r="BE12" s="4"/>
      <c r="BF12" s="4"/>
      <c r="BG12" s="4"/>
      <c r="BH12" s="63"/>
      <c r="BI12" s="63"/>
      <c r="BJ12" s="63"/>
      <c r="BK12" s="63"/>
      <c r="BL12" s="63"/>
      <c r="BM12" s="63"/>
    </row>
    <row r="13" customFormat="false" ht="19.5" hidden="false" customHeight="true" outlineLevel="0" collapsed="false">
      <c r="A13" s="143" t="n">
        <v>44877</v>
      </c>
      <c r="B13" s="62" t="str">
        <f aca="false">TEXT(A13,"Ddd")</f>
        <v>sob</v>
      </c>
      <c r="C13" s="5"/>
      <c r="D13" s="130"/>
      <c r="E13" s="131"/>
      <c r="F13" s="10"/>
      <c r="G13" s="5"/>
      <c r="H13" s="5"/>
      <c r="I13" s="5"/>
      <c r="J13" s="5"/>
      <c r="K13" s="8"/>
      <c r="L13" s="5"/>
      <c r="M13" s="135"/>
      <c r="N13" s="5"/>
      <c r="O13" s="96"/>
      <c r="P13" s="5"/>
      <c r="Q13" s="18"/>
      <c r="R13" s="96"/>
      <c r="S13" s="10"/>
      <c r="T13" s="96"/>
      <c r="U13" s="10"/>
      <c r="V13" s="7"/>
      <c r="W13" s="59" t="n">
        <f aca="false">COUNTIF(AI13:AZ13,"☻")</f>
        <v>0</v>
      </c>
      <c r="X13" s="59" t="n">
        <f aca="false">COUNTIF(AI13:AZ13,"☺")</f>
        <v>0</v>
      </c>
      <c r="Y13" s="59" t="n">
        <f aca="false">COUNTIF(C13:U13,"51")+COUNTIF(C13:U13,"51$")+COUNTIF(C13:U13,"51☻")</f>
        <v>0</v>
      </c>
      <c r="Z13" s="59" t="n">
        <f aca="false">COUNTIF(C13:U13,"52")+COUNTIF(C13:U13,"52$")+COUNTIF(C13:U13,"52☻")</f>
        <v>0</v>
      </c>
      <c r="AA13" s="59" t="n">
        <f aca="false">COUNTIF(C13:U13,"51¶")</f>
        <v>0</v>
      </c>
      <c r="AB13" s="59" t="n">
        <f aca="false">COUNTIF(C13:U13,"52¶")</f>
        <v>0</v>
      </c>
      <c r="AC13" s="59" t="n">
        <f aca="false">COUNTIF(C13:U13,"U")+COUNTIF(C13:U13,"U☻")+COUNTIF(C13:U13,"U☺")</f>
        <v>0</v>
      </c>
      <c r="AD13" s="59" t="n">
        <f aca="false">COUNTIF(C13:U13,"KVIT")+COUNTIF(C13:U13,"KVIT☻")+COUNTIF(C13:U13,"kvit$")</f>
        <v>0</v>
      </c>
      <c r="AE13" s="60" t="n">
        <f aca="false">COUNTBLANK(C13:T13)-3</f>
        <v>15</v>
      </c>
      <c r="AF13" s="60" t="n">
        <f aca="false">COUNTIF(C13:U13,"x")</f>
        <v>0</v>
      </c>
      <c r="AG13" s="59" t="n">
        <f aca="false">COUNTIF(C13:U13,"51")+COUNTIF(C13:U13,"51☻")+COUNTIF(C13:U13,"2")+COUNTIF(C13:U13,"52")+COUNTIF(C13:U13,"52☻")+COUNTIF(C13:U13,"51$")+COUNTIF(C13:U13,"52$")</f>
        <v>0</v>
      </c>
      <c r="AH13" s="5" t="str">
        <f aca="false">Predloge!$B$13</f>
        <v>BOL</v>
      </c>
      <c r="AI13" s="61" t="str">
        <f aca="false">RIGHT(C13,1)</f>
        <v/>
      </c>
      <c r="AJ13" s="61" t="str">
        <f aca="false">RIGHT(D13,1)</f>
        <v/>
      </c>
      <c r="AK13" s="61" t="str">
        <f aca="false">RIGHT(E13,1)</f>
        <v/>
      </c>
      <c r="AL13" s="61" t="str">
        <f aca="false">RIGHT(F13,1)</f>
        <v/>
      </c>
      <c r="AM13" s="61" t="str">
        <f aca="false">RIGHT(G13,1)</f>
        <v/>
      </c>
      <c r="AN13" s="61" t="str">
        <f aca="false">RIGHT(H13,1)</f>
        <v/>
      </c>
      <c r="AO13" s="61" t="str">
        <f aca="false">RIGHT(I13,1)</f>
        <v/>
      </c>
      <c r="AP13" s="61" t="str">
        <f aca="false">RIGHT(J13,1)</f>
        <v/>
      </c>
      <c r="AQ13" s="61" t="str">
        <f aca="false">RIGHT(K13,1)</f>
        <v/>
      </c>
      <c r="AR13" s="61" t="str">
        <f aca="false">RIGHT(L13,1)</f>
        <v/>
      </c>
      <c r="AS13" s="61" t="str">
        <f aca="false">RIGHT(M13,1)</f>
        <v/>
      </c>
      <c r="AT13" s="61" t="str">
        <f aca="false">RIGHT(N13,1)</f>
        <v/>
      </c>
      <c r="AU13" s="61" t="str">
        <f aca="false">RIGHT(O13,1)</f>
        <v/>
      </c>
      <c r="AV13" s="61" t="str">
        <f aca="false">RIGHT(P13,1)</f>
        <v/>
      </c>
      <c r="AW13" s="61" t="str">
        <f aca="false">RIGHT(Q13,1)</f>
        <v/>
      </c>
      <c r="AX13" s="61" t="str">
        <f aca="false">RIGHT(R13,1)</f>
        <v/>
      </c>
      <c r="AY13" s="61" t="str">
        <f aca="false">RIGHT(S13,1)</f>
        <v/>
      </c>
      <c r="AZ13" s="61" t="str">
        <f aca="false">RIGHT(T13,1)</f>
        <v/>
      </c>
      <c r="BA13" s="4"/>
      <c r="BB13" s="4"/>
      <c r="BC13" s="4"/>
      <c r="BD13" s="4"/>
      <c r="BE13" s="4"/>
      <c r="BF13" s="4"/>
      <c r="BG13" s="4"/>
      <c r="BH13" s="63"/>
      <c r="BI13" s="63"/>
      <c r="BJ13" s="63"/>
      <c r="BK13" s="63"/>
      <c r="BL13" s="63"/>
      <c r="BM13" s="63"/>
    </row>
    <row r="14" customFormat="false" ht="19.5" hidden="false" customHeight="true" outlineLevel="0" collapsed="false">
      <c r="A14" s="143" t="n">
        <v>44878</v>
      </c>
      <c r="B14" s="62" t="str">
        <f aca="false">TEXT(A14,"Ddd")</f>
        <v>ned</v>
      </c>
      <c r="C14" s="5"/>
      <c r="D14" s="130"/>
      <c r="E14" s="131"/>
      <c r="F14" s="10"/>
      <c r="G14" s="5"/>
      <c r="H14" s="5"/>
      <c r="I14" s="5"/>
      <c r="J14" s="5"/>
      <c r="K14" s="8"/>
      <c r="L14" s="5"/>
      <c r="M14" s="135"/>
      <c r="N14" s="5"/>
      <c r="O14" s="96"/>
      <c r="P14" s="5"/>
      <c r="Q14" s="18"/>
      <c r="R14" s="96"/>
      <c r="S14" s="10"/>
      <c r="T14" s="96"/>
      <c r="U14" s="10"/>
      <c r="V14" s="7"/>
      <c r="W14" s="59" t="n">
        <f aca="false">COUNTIF(AI14:AZ14,"☻")</f>
        <v>0</v>
      </c>
      <c r="X14" s="59" t="n">
        <f aca="false">COUNTIF(AI14:AZ14,"☺")</f>
        <v>0</v>
      </c>
      <c r="Y14" s="59" t="n">
        <f aca="false">COUNTIF(C14:U14,"51")+COUNTIF(C14:U14,"51$")+COUNTIF(C14:U14,"51☻")</f>
        <v>0</v>
      </c>
      <c r="Z14" s="59" t="n">
        <f aca="false">COUNTIF(C14:U14,"52")+COUNTIF(C14:U14,"52$")+COUNTIF(C14:U14,"52☻")</f>
        <v>0</v>
      </c>
      <c r="AA14" s="59" t="n">
        <f aca="false">COUNTIF(C14:U14,"51¶")</f>
        <v>0</v>
      </c>
      <c r="AB14" s="59" t="n">
        <f aca="false">COUNTIF(C14:U14,"52¶")</f>
        <v>0</v>
      </c>
      <c r="AC14" s="59" t="n">
        <f aca="false">COUNTIF(C14:U14,"U")+COUNTIF(C14:U14,"U☻")+COUNTIF(C14:U14,"U☺")</f>
        <v>0</v>
      </c>
      <c r="AD14" s="59" t="n">
        <f aca="false">COUNTIF(C14:U14,"KVIT")+COUNTIF(C14:U14,"KVIT☻")+COUNTIF(C14:U14,"kvit$")</f>
        <v>0</v>
      </c>
      <c r="AE14" s="60" t="n">
        <f aca="false">COUNTBLANK(C14:T14)-3</f>
        <v>15</v>
      </c>
      <c r="AF14" s="60" t="n">
        <f aca="false">COUNTIF(C14:U14,"x")</f>
        <v>0</v>
      </c>
      <c r="AG14" s="59" t="n">
        <f aca="false">COUNTIF(C14:U14,"51")+COUNTIF(C14:U14,"51☻")+COUNTIF(C14:U14,"2")+COUNTIF(C14:U14,"52")+COUNTIF(C14:U14,"52☻")+COUNTIF(C14:U14,"51$")+COUNTIF(C14:U14,"52$")</f>
        <v>0</v>
      </c>
      <c r="AH14" s="12" t="str">
        <f aca="false">Predloge!$B$14</f>
        <v>☻</v>
      </c>
      <c r="AI14" s="61" t="str">
        <f aca="false">RIGHT(C14,1)</f>
        <v/>
      </c>
      <c r="AJ14" s="61" t="str">
        <f aca="false">RIGHT(D14,1)</f>
        <v/>
      </c>
      <c r="AK14" s="61" t="str">
        <f aca="false">RIGHT(E14,1)</f>
        <v/>
      </c>
      <c r="AL14" s="61" t="str">
        <f aca="false">RIGHT(F14,1)</f>
        <v/>
      </c>
      <c r="AM14" s="61" t="str">
        <f aca="false">RIGHT(G14,1)</f>
        <v/>
      </c>
      <c r="AN14" s="61" t="str">
        <f aca="false">RIGHT(H14,1)</f>
        <v/>
      </c>
      <c r="AO14" s="61" t="str">
        <f aca="false">RIGHT(I14,1)</f>
        <v/>
      </c>
      <c r="AP14" s="61" t="str">
        <f aca="false">RIGHT(J14,1)</f>
        <v/>
      </c>
      <c r="AQ14" s="61" t="str">
        <f aca="false">RIGHT(K14,1)</f>
        <v/>
      </c>
      <c r="AR14" s="61" t="str">
        <f aca="false">RIGHT(L14,1)</f>
        <v/>
      </c>
      <c r="AS14" s="61" t="str">
        <f aca="false">RIGHT(M14,1)</f>
        <v/>
      </c>
      <c r="AT14" s="61" t="str">
        <f aca="false">RIGHT(N14,1)</f>
        <v/>
      </c>
      <c r="AU14" s="61" t="str">
        <f aca="false">RIGHT(O14,1)</f>
        <v/>
      </c>
      <c r="AV14" s="61" t="str">
        <f aca="false">RIGHT(P14,1)</f>
        <v/>
      </c>
      <c r="AW14" s="61" t="str">
        <f aca="false">RIGHT(Q14,1)</f>
        <v/>
      </c>
      <c r="AX14" s="61" t="str">
        <f aca="false">RIGHT(R14,1)</f>
        <v/>
      </c>
      <c r="AY14" s="61" t="str">
        <f aca="false">RIGHT(S14,1)</f>
        <v/>
      </c>
      <c r="AZ14" s="61" t="str">
        <f aca="false">RIGHT(T14,1)</f>
        <v/>
      </c>
      <c r="BA14" s="4"/>
      <c r="BB14" s="4"/>
      <c r="BC14" s="4"/>
      <c r="BD14" s="4"/>
      <c r="BE14" s="4"/>
      <c r="BF14" s="4"/>
      <c r="BG14" s="4"/>
      <c r="BH14" s="63"/>
      <c r="BI14" s="63"/>
      <c r="BJ14" s="63"/>
      <c r="BK14" s="63"/>
      <c r="BL14" s="63"/>
      <c r="BM14" s="63"/>
    </row>
    <row r="15" customFormat="false" ht="19.5" hidden="false" customHeight="true" outlineLevel="0" collapsed="false">
      <c r="A15" s="143" t="n">
        <v>44879</v>
      </c>
      <c r="B15" s="62" t="str">
        <f aca="false">TEXT(A15,"Ddd")</f>
        <v>pon</v>
      </c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135"/>
      <c r="V15" s="7"/>
      <c r="W15" s="59" t="n">
        <f aca="false">COUNTIF(AI15:AZ15,"☻")</f>
        <v>0</v>
      </c>
      <c r="X15" s="59" t="n">
        <f aca="false">COUNTIF(AI15:AZ15,"☺")</f>
        <v>0</v>
      </c>
      <c r="Y15" s="59" t="n">
        <f aca="false">COUNTIF(C15:U15,"51")+COUNTIF(C15:U15,"51$")+COUNTIF(C15:U15,"51☻")</f>
        <v>0</v>
      </c>
      <c r="Z15" s="59" t="n">
        <f aca="false">COUNTIF(C15:U15,"52")+COUNTIF(C15:U15,"52$")+COUNTIF(C15:U15,"52☻")</f>
        <v>0</v>
      </c>
      <c r="AA15" s="59" t="n">
        <f aca="false">COUNTIF(C15:U15,"51¶")</f>
        <v>0</v>
      </c>
      <c r="AB15" s="59" t="n">
        <f aca="false">COUNTIF(C15:U15,"52¶")</f>
        <v>0</v>
      </c>
      <c r="AC15" s="59" t="n">
        <f aca="false">COUNTIF(C15:U15,"U")+COUNTIF(C15:U15,"U☻")+COUNTIF(C15:U15,"U☺")</f>
        <v>0</v>
      </c>
      <c r="AD15" s="59" t="n">
        <f aca="false">COUNTIF(C15:U15,"KVIT")+COUNTIF(C15:U15,"KVIT☻")+COUNTIF(C15:U15,"kvit$")</f>
        <v>0</v>
      </c>
      <c r="AE15" s="60" t="n">
        <f aca="false">COUNTBLANK(C15:T15)-3</f>
        <v>15</v>
      </c>
      <c r="AF15" s="60" t="n">
        <f aca="false">COUNTIF(C15:U15,"x")</f>
        <v>0</v>
      </c>
      <c r="AG15" s="59" t="n">
        <f aca="false">COUNTIF(C15:U15,"51")+COUNTIF(C15:U15,"51☻")+COUNTIF(C15:U15,"2")+COUNTIF(C15:U15,"52")+COUNTIF(C15:U15,"52☻")+COUNTIF(C15:U15,"51$")+COUNTIF(C15:U15,"52$")</f>
        <v>0</v>
      </c>
      <c r="AH15" s="5" t="str">
        <f aca="false">Predloge!$B$15</f>
        <v>SO</v>
      </c>
      <c r="AI15" s="61" t="str">
        <f aca="false">RIGHT(C15,1)</f>
        <v/>
      </c>
      <c r="AJ15" s="61" t="str">
        <f aca="false">RIGHT(D15,1)</f>
        <v/>
      </c>
      <c r="AK15" s="61" t="str">
        <f aca="false">RIGHT(E15,1)</f>
        <v/>
      </c>
      <c r="AL15" s="61" t="str">
        <f aca="false">RIGHT(F15,1)</f>
        <v/>
      </c>
      <c r="AM15" s="61" t="str">
        <f aca="false">RIGHT(G15,1)</f>
        <v/>
      </c>
      <c r="AN15" s="61" t="str">
        <f aca="false">RIGHT(H15,1)</f>
        <v/>
      </c>
      <c r="AO15" s="61" t="str">
        <f aca="false">RIGHT(I15,1)</f>
        <v/>
      </c>
      <c r="AP15" s="61" t="str">
        <f aca="false">RIGHT(J15,1)</f>
        <v/>
      </c>
      <c r="AQ15" s="61" t="str">
        <f aca="false">RIGHT(K15,1)</f>
        <v/>
      </c>
      <c r="AR15" s="61" t="str">
        <f aca="false">RIGHT(L15,1)</f>
        <v/>
      </c>
      <c r="AS15" s="61" t="str">
        <f aca="false">RIGHT(M15,1)</f>
        <v/>
      </c>
      <c r="AT15" s="61" t="str">
        <f aca="false">RIGHT(N15,1)</f>
        <v/>
      </c>
      <c r="AU15" s="61" t="str">
        <f aca="false">RIGHT(O15,1)</f>
        <v/>
      </c>
      <c r="AV15" s="61" t="str">
        <f aca="false">RIGHT(P15,1)</f>
        <v/>
      </c>
      <c r="AW15" s="61" t="str">
        <f aca="false">RIGHT(Q15,1)</f>
        <v/>
      </c>
      <c r="AX15" s="61" t="str">
        <f aca="false">RIGHT(R15,1)</f>
        <v/>
      </c>
      <c r="AY15" s="61" t="str">
        <f aca="false">RIGHT(S15,1)</f>
        <v/>
      </c>
      <c r="AZ15" s="61" t="str">
        <f aca="false">RIGHT(T15,1)</f>
        <v/>
      </c>
      <c r="BA15" s="4"/>
      <c r="BB15" s="4"/>
      <c r="BC15" s="4"/>
      <c r="BD15" s="4"/>
      <c r="BE15" s="4"/>
      <c r="BF15" s="4"/>
      <c r="BG15" s="4"/>
      <c r="BH15" s="63"/>
      <c r="BI15" s="63"/>
      <c r="BJ15" s="63"/>
      <c r="BK15" s="63"/>
      <c r="BL15" s="63"/>
      <c r="BM15" s="63"/>
    </row>
    <row r="16" customFormat="false" ht="19.5" hidden="false" customHeight="true" outlineLevel="0" collapsed="false">
      <c r="A16" s="143" t="n">
        <v>44880</v>
      </c>
      <c r="B16" s="62" t="str">
        <f aca="false">TEXT(A16,"Ddd")</f>
        <v>tor</v>
      </c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135"/>
      <c r="V16" s="7"/>
      <c r="W16" s="59" t="n">
        <f aca="false">COUNTIF(AI16:AZ16,"☻")</f>
        <v>0</v>
      </c>
      <c r="X16" s="59" t="n">
        <f aca="false">COUNTIF(AI16:AZ16,"☺")</f>
        <v>0</v>
      </c>
      <c r="Y16" s="59" t="n">
        <f aca="false">COUNTIF(C16:U16,"51")+COUNTIF(C16:U16,"51$")+COUNTIF(C16:U16,"51☻")</f>
        <v>0</v>
      </c>
      <c r="Z16" s="59" t="n">
        <f aca="false">COUNTIF(C16:U16,"52")+COUNTIF(C16:U16,"52$")+COUNTIF(C16:U16,"52☻")</f>
        <v>0</v>
      </c>
      <c r="AA16" s="59" t="n">
        <f aca="false">COUNTIF(C16:U16,"51¶")</f>
        <v>0</v>
      </c>
      <c r="AB16" s="59" t="n">
        <f aca="false">COUNTIF(C16:U16,"52¶")</f>
        <v>0</v>
      </c>
      <c r="AC16" s="59" t="n">
        <f aca="false">COUNTIF(C16:U16,"U")+COUNTIF(C16:U16,"U☻")+COUNTIF(C16:U16,"U☺")</f>
        <v>0</v>
      </c>
      <c r="AD16" s="59" t="n">
        <f aca="false">COUNTIF(C16:U16,"KVIT")+COUNTIF(C16:U16,"KVIT☻")+COUNTIF(C16:U16,"kvit$")</f>
        <v>0</v>
      </c>
      <c r="AE16" s="60" t="n">
        <f aca="false">COUNTBLANK(C16:T16)-3</f>
        <v>15</v>
      </c>
      <c r="AF16" s="60" t="n">
        <f aca="false">COUNTIF(C16:U16,"x")</f>
        <v>0</v>
      </c>
      <c r="AG16" s="59" t="n">
        <f aca="false">COUNTIF(C16:U16,"51")+COUNTIF(C16:U16,"51☻")+COUNTIF(C16:U16,"2")+COUNTIF(C16:U16,"52")+COUNTIF(C16:U16,"52☻")+COUNTIF(C16:U16,"51$")+COUNTIF(C16:U16,"52$")</f>
        <v>0</v>
      </c>
      <c r="AH16" s="10" t="str">
        <f aca="false">Predloge!$B$16</f>
        <v>☻</v>
      </c>
      <c r="AI16" s="61" t="str">
        <f aca="false">RIGHT(C16,1)</f>
        <v/>
      </c>
      <c r="AJ16" s="61" t="str">
        <f aca="false">RIGHT(D16,1)</f>
        <v/>
      </c>
      <c r="AK16" s="61" t="str">
        <f aca="false">RIGHT(E16,1)</f>
        <v/>
      </c>
      <c r="AL16" s="61" t="str">
        <f aca="false">RIGHT(F16,1)</f>
        <v/>
      </c>
      <c r="AM16" s="61" t="str">
        <f aca="false">RIGHT(G16,1)</f>
        <v/>
      </c>
      <c r="AN16" s="61" t="str">
        <f aca="false">RIGHT(H16,1)</f>
        <v/>
      </c>
      <c r="AO16" s="61" t="str">
        <f aca="false">RIGHT(I16,1)</f>
        <v/>
      </c>
      <c r="AP16" s="61" t="str">
        <f aca="false">RIGHT(J16,1)</f>
        <v/>
      </c>
      <c r="AQ16" s="61" t="str">
        <f aca="false">RIGHT(K16,1)</f>
        <v/>
      </c>
      <c r="AR16" s="61" t="str">
        <f aca="false">RIGHT(L16,1)</f>
        <v/>
      </c>
      <c r="AS16" s="61" t="str">
        <f aca="false">RIGHT(M16,1)</f>
        <v/>
      </c>
      <c r="AT16" s="61" t="str">
        <f aca="false">RIGHT(N16,1)</f>
        <v/>
      </c>
      <c r="AU16" s="61" t="str">
        <f aca="false">RIGHT(O16,1)</f>
        <v/>
      </c>
      <c r="AV16" s="61" t="str">
        <f aca="false">RIGHT(P16,1)</f>
        <v/>
      </c>
      <c r="AW16" s="61" t="str">
        <f aca="false">RIGHT(Q16,1)</f>
        <v/>
      </c>
      <c r="AX16" s="61" t="str">
        <f aca="false">RIGHT(R16,1)</f>
        <v/>
      </c>
      <c r="AY16" s="61" t="str">
        <f aca="false">RIGHT(S16,1)</f>
        <v/>
      </c>
      <c r="AZ16" s="61" t="str">
        <f aca="false">RIGHT(T16,1)</f>
        <v/>
      </c>
      <c r="BA16" s="4"/>
      <c r="BB16" s="4"/>
      <c r="BC16" s="4"/>
      <c r="BD16" s="4"/>
      <c r="BE16" s="4"/>
      <c r="BF16" s="4"/>
      <c r="BG16" s="4"/>
      <c r="BH16" s="63"/>
      <c r="BI16" s="63"/>
      <c r="BJ16" s="63"/>
      <c r="BK16" s="63"/>
      <c r="BL16" s="63"/>
      <c r="BM16" s="63"/>
    </row>
    <row r="17" customFormat="false" ht="19.5" hidden="false" customHeight="true" outlineLevel="0" collapsed="false">
      <c r="A17" s="143" t="n">
        <v>44881</v>
      </c>
      <c r="B17" s="62" t="str">
        <f aca="false">TEXT(A17,"Ddd")</f>
        <v>sre</v>
      </c>
      <c r="C17" s="5"/>
      <c r="D17" s="5"/>
      <c r="E17" s="131"/>
      <c r="F17" s="5"/>
      <c r="G17" s="138"/>
      <c r="H17" s="5"/>
      <c r="I17" s="10"/>
      <c r="J17" s="5"/>
      <c r="K17" s="10"/>
      <c r="L17" s="5"/>
      <c r="M17" s="135"/>
      <c r="N17" s="5"/>
      <c r="O17" s="96"/>
      <c r="P17" s="5"/>
      <c r="Q17" s="131"/>
      <c r="R17" s="96"/>
      <c r="S17" s="8"/>
      <c r="T17" s="96"/>
      <c r="U17" s="135"/>
      <c r="V17" s="7"/>
      <c r="W17" s="59" t="n">
        <f aca="false">COUNTIF(AI17:AZ17,"☻")</f>
        <v>0</v>
      </c>
      <c r="X17" s="59" t="n">
        <f aca="false">COUNTIF(AI17:AZ17,"☺")</f>
        <v>0</v>
      </c>
      <c r="Y17" s="59" t="n">
        <f aca="false">COUNTIF(C17:U17,"51")+COUNTIF(C17:U17,"51$")+COUNTIF(C17:U17,"51☻")</f>
        <v>0</v>
      </c>
      <c r="Z17" s="59" t="n">
        <f aca="false">COUNTIF(C17:U17,"52")+COUNTIF(C17:U17,"52$")+COUNTIF(C17:U17,"52☻")</f>
        <v>0</v>
      </c>
      <c r="AA17" s="59" t="n">
        <f aca="false">COUNTIF(C17:U17,"51¶")</f>
        <v>0</v>
      </c>
      <c r="AB17" s="59" t="n">
        <f aca="false">COUNTIF(C17:U17,"52¶")</f>
        <v>0</v>
      </c>
      <c r="AC17" s="59" t="n">
        <f aca="false">COUNTIF(C17:U17,"U")+COUNTIF(C17:U17,"U☻")+COUNTIF(C17:U17,"U☺")</f>
        <v>0</v>
      </c>
      <c r="AD17" s="59" t="n">
        <f aca="false">COUNTIF(C17:U17,"KVIT")+COUNTIF(C17:U17,"KVIT☻")+COUNTIF(C17:U17,"kvit$")</f>
        <v>0</v>
      </c>
      <c r="AE17" s="60" t="n">
        <f aca="false">COUNTBLANK(C17:T17)-3</f>
        <v>15</v>
      </c>
      <c r="AF17" s="60" t="n">
        <f aca="false">COUNTIF(C17:U17,"x")</f>
        <v>0</v>
      </c>
      <c r="AG17" s="59" t="n">
        <f aca="false">COUNTIF(C17:U17,"51")+COUNTIF(C17:U17,"51☻")+COUNTIF(C17:U17,"2")+COUNTIF(C17:U17,"52")+COUNTIF(C17:U17,"52☻")+COUNTIF(C17:U17,"51$")+COUNTIF(C17:U17,"52$")</f>
        <v>0</v>
      </c>
      <c r="AH17" s="14" t="str">
        <f aca="false">Predloge!$B$17</f>
        <v>51$</v>
      </c>
      <c r="AI17" s="61" t="str">
        <f aca="false">RIGHT(C17,1)</f>
        <v/>
      </c>
      <c r="AJ17" s="61" t="str">
        <f aca="false">RIGHT(D17,1)</f>
        <v/>
      </c>
      <c r="AK17" s="61" t="str">
        <f aca="false">RIGHT(E17,1)</f>
        <v/>
      </c>
      <c r="AL17" s="61" t="str">
        <f aca="false">RIGHT(F17,1)</f>
        <v/>
      </c>
      <c r="AM17" s="61" t="str">
        <f aca="false">RIGHT(G17,1)</f>
        <v/>
      </c>
      <c r="AN17" s="61" t="str">
        <f aca="false">RIGHT(H17,1)</f>
        <v/>
      </c>
      <c r="AO17" s="61" t="str">
        <f aca="false">RIGHT(I17,1)</f>
        <v/>
      </c>
      <c r="AP17" s="61" t="str">
        <f aca="false">RIGHT(J17,1)</f>
        <v/>
      </c>
      <c r="AQ17" s="61" t="str">
        <f aca="false">RIGHT(K17,1)</f>
        <v/>
      </c>
      <c r="AR17" s="61" t="str">
        <f aca="false">RIGHT(L17,1)</f>
        <v/>
      </c>
      <c r="AS17" s="61" t="str">
        <f aca="false">RIGHT(M17,1)</f>
        <v/>
      </c>
      <c r="AT17" s="61" t="str">
        <f aca="false">RIGHT(N17,1)</f>
        <v/>
      </c>
      <c r="AU17" s="61" t="str">
        <f aca="false">RIGHT(O17,1)</f>
        <v/>
      </c>
      <c r="AV17" s="61" t="str">
        <f aca="false">RIGHT(P17,1)</f>
        <v/>
      </c>
      <c r="AW17" s="61" t="str">
        <f aca="false">RIGHT(Q17,1)</f>
        <v/>
      </c>
      <c r="AX17" s="61" t="str">
        <f aca="false">RIGHT(R17,1)</f>
        <v/>
      </c>
      <c r="AY17" s="61" t="str">
        <f aca="false">RIGHT(S17,1)</f>
        <v/>
      </c>
      <c r="AZ17" s="61" t="str">
        <f aca="false">RIGHT(T17,1)</f>
        <v/>
      </c>
      <c r="BA17" s="4"/>
      <c r="BB17" s="4"/>
      <c r="BC17" s="4"/>
      <c r="BD17" s="4"/>
      <c r="BE17" s="4"/>
      <c r="BF17" s="4"/>
      <c r="BG17" s="4"/>
      <c r="BH17" s="63"/>
      <c r="BI17" s="63"/>
      <c r="BJ17" s="63"/>
      <c r="BK17" s="63"/>
      <c r="BL17" s="63"/>
      <c r="BM17" s="63"/>
    </row>
    <row r="18" customFormat="false" ht="19.5" hidden="false" customHeight="true" outlineLevel="0" collapsed="false">
      <c r="A18" s="143" t="n">
        <v>44882</v>
      </c>
      <c r="B18" s="62" t="str">
        <f aca="false">TEXT(A18,"Ddd")</f>
        <v>čet</v>
      </c>
      <c r="C18" s="5"/>
      <c r="D18" s="5"/>
      <c r="E18" s="131"/>
      <c r="F18" s="5"/>
      <c r="G18" s="138"/>
      <c r="H18" s="10"/>
      <c r="I18" s="5"/>
      <c r="J18" s="0"/>
      <c r="K18" s="5"/>
      <c r="L18" s="10"/>
      <c r="M18" s="135"/>
      <c r="N18" s="22"/>
      <c r="O18" s="96"/>
      <c r="P18" s="8"/>
      <c r="Q18" s="131"/>
      <c r="R18" s="96"/>
      <c r="S18" s="10"/>
      <c r="T18" s="96"/>
      <c r="U18" s="135"/>
      <c r="V18" s="7"/>
      <c r="W18" s="59" t="n">
        <f aca="false">COUNTIF(AI18:AZ18,"☻")</f>
        <v>0</v>
      </c>
      <c r="X18" s="59" t="n">
        <f aca="false">COUNTIF(AI18:AZ18,"☺")</f>
        <v>0</v>
      </c>
      <c r="Y18" s="59" t="n">
        <f aca="false">COUNTIF(C18:U18,"51")+COUNTIF(C18:U18,"51$")+COUNTIF(C18:U18,"51☻")</f>
        <v>0</v>
      </c>
      <c r="Z18" s="59" t="n">
        <f aca="false">COUNTIF(C18:U18,"52")+COUNTIF(C18:U18,"52$")+COUNTIF(C18:U18,"52☻")</f>
        <v>0</v>
      </c>
      <c r="AA18" s="59" t="n">
        <f aca="false">COUNTIF(C18:U18,"51¶")</f>
        <v>0</v>
      </c>
      <c r="AB18" s="59" t="n">
        <f aca="false">COUNTIF(C18:U18,"52¶")</f>
        <v>0</v>
      </c>
      <c r="AC18" s="59" t="n">
        <f aca="false">COUNTIF(C18:U18,"U")+COUNTIF(C18:U18,"U☻")+COUNTIF(C18:U18,"U☺")</f>
        <v>0</v>
      </c>
      <c r="AD18" s="59" t="n">
        <f aca="false">COUNTIF(C18:U18,"KVIT")+COUNTIF(C18:U18,"KVIT☻")+COUNTIF(C18:U18,"kvit$")</f>
        <v>0</v>
      </c>
      <c r="AE18" s="60" t="n">
        <f aca="false">COUNTBLANK(C18:T18)-3</f>
        <v>15</v>
      </c>
      <c r="AF18" s="60" t="n">
        <f aca="false">COUNTIF(C18:U18,"x")</f>
        <v>0</v>
      </c>
      <c r="AG18" s="59" t="n">
        <f aca="false">COUNTIF(C18:U18,"51")+COUNTIF(C18:U18,"51☻")+COUNTIF(C18:U18,"2")+COUNTIF(C18:U18,"52")+COUNTIF(C18:U18,"52☻")+COUNTIF(C18:U18,"51$")+COUNTIF(C18:U18,"52$")</f>
        <v>0</v>
      </c>
      <c r="AH18" s="14" t="str">
        <f aca="false">Predloge!$B$18</f>
        <v>52$</v>
      </c>
      <c r="AI18" s="61" t="str">
        <f aca="false">RIGHT(C18,1)</f>
        <v/>
      </c>
      <c r="AJ18" s="61" t="str">
        <f aca="false">RIGHT(D18,1)</f>
        <v/>
      </c>
      <c r="AK18" s="61" t="str">
        <f aca="false">RIGHT(E18,1)</f>
        <v/>
      </c>
      <c r="AL18" s="61" t="str">
        <f aca="false">RIGHT(F18,1)</f>
        <v/>
      </c>
      <c r="AM18" s="61" t="str">
        <f aca="false">RIGHT(G18,1)</f>
        <v/>
      </c>
      <c r="AN18" s="61" t="str">
        <f aca="false">RIGHT(H18,1)</f>
        <v/>
      </c>
      <c r="AO18" s="61" t="str">
        <f aca="false">RIGHT(I18,1)</f>
        <v/>
      </c>
      <c r="AP18" s="61" t="str">
        <f aca="false">RIGHT(J18,1)</f>
        <v/>
      </c>
      <c r="AQ18" s="61" t="str">
        <f aca="false">RIGHT(K18,1)</f>
        <v/>
      </c>
      <c r="AR18" s="61" t="str">
        <f aca="false">RIGHT(L18,1)</f>
        <v/>
      </c>
      <c r="AS18" s="61" t="str">
        <f aca="false">RIGHT(M18,1)</f>
        <v/>
      </c>
      <c r="AT18" s="61" t="str">
        <f aca="false">RIGHT(N18,1)</f>
        <v/>
      </c>
      <c r="AU18" s="61" t="str">
        <f aca="false">RIGHT(O18,1)</f>
        <v/>
      </c>
      <c r="AV18" s="61" t="str">
        <f aca="false">RIGHT(P18,1)</f>
        <v/>
      </c>
      <c r="AW18" s="61" t="str">
        <f aca="false">RIGHT(Q18,1)</f>
        <v/>
      </c>
      <c r="AX18" s="61" t="str">
        <f aca="false">RIGHT(R18,1)</f>
        <v/>
      </c>
      <c r="AY18" s="61" t="str">
        <f aca="false">RIGHT(S18,1)</f>
        <v/>
      </c>
      <c r="AZ18" s="61" t="str">
        <f aca="false">RIGHT(T18,1)</f>
        <v/>
      </c>
      <c r="BA18" s="4"/>
      <c r="BB18" s="4"/>
      <c r="BC18" s="4"/>
      <c r="BD18" s="4"/>
      <c r="BE18" s="4"/>
      <c r="BF18" s="4"/>
      <c r="BG18" s="4"/>
      <c r="BH18" s="63"/>
      <c r="BI18" s="63"/>
      <c r="BJ18" s="63"/>
      <c r="BK18" s="63"/>
      <c r="BL18" s="63"/>
      <c r="BM18" s="63"/>
    </row>
    <row r="19" customFormat="false" ht="19.5" hidden="false" customHeight="true" outlineLevel="0" collapsed="false">
      <c r="A19" s="143" t="n">
        <v>44883</v>
      </c>
      <c r="B19" s="62" t="str">
        <f aca="false">TEXT(A19,"Ddd")</f>
        <v>pet</v>
      </c>
      <c r="C19" s="5"/>
      <c r="D19" s="5"/>
      <c r="E19" s="10"/>
      <c r="F19" s="5"/>
      <c r="G19" s="10"/>
      <c r="H19" s="10"/>
      <c r="I19" s="5"/>
      <c r="J19" s="5"/>
      <c r="K19" s="5"/>
      <c r="L19" s="22"/>
      <c r="M19" s="135"/>
      <c r="N19" s="10"/>
      <c r="O19" s="96"/>
      <c r="P19" s="10"/>
      <c r="Q19" s="131"/>
      <c r="R19" s="96"/>
      <c r="S19" s="5"/>
      <c r="T19" s="96"/>
      <c r="U19" s="135"/>
      <c r="V19" s="7"/>
      <c r="W19" s="59" t="n">
        <f aca="false">COUNTIF(AI19:AZ19,"☻")</f>
        <v>0</v>
      </c>
      <c r="X19" s="59" t="n">
        <f aca="false">COUNTIF(AI19:AZ19,"☺")</f>
        <v>0</v>
      </c>
      <c r="Y19" s="59" t="n">
        <f aca="false">COUNTIF(C19:U19,"51")+COUNTIF(C19:U19,"51$")+COUNTIF(C19:U19,"51☻")</f>
        <v>0</v>
      </c>
      <c r="Z19" s="59" t="n">
        <f aca="false">COUNTIF(C19:U19,"52")+COUNTIF(C19:U19,"52$")+COUNTIF(C19:U19,"52☻")</f>
        <v>0</v>
      </c>
      <c r="AA19" s="59" t="n">
        <f aca="false">COUNTIF(C19:U19,"51¶")</f>
        <v>0</v>
      </c>
      <c r="AB19" s="59" t="n">
        <f aca="false">COUNTIF(C19:U19,"52¶")</f>
        <v>0</v>
      </c>
      <c r="AC19" s="59" t="n">
        <f aca="false">COUNTIF(C19:U19,"U")+COUNTIF(C19:U19,"U☻")+COUNTIF(C19:U19,"U☺")</f>
        <v>0</v>
      </c>
      <c r="AD19" s="59" t="n">
        <f aca="false">COUNTIF(C19:U19,"KVIT")+COUNTIF(C19:U19,"KVIT☻")+COUNTIF(C19:U19,"kvit$")</f>
        <v>0</v>
      </c>
      <c r="AE19" s="60" t="n">
        <f aca="false">COUNTBLANK(C19:T19)-3</f>
        <v>15</v>
      </c>
      <c r="AF19" s="60" t="n">
        <f aca="false">COUNTIF(C19:U19,"x")</f>
        <v>0</v>
      </c>
      <c r="AG19" s="59" t="n">
        <f aca="false">COUNTIF(C19:U19,"51")+COUNTIF(C19:U19,"51☻")+COUNTIF(C19:U19,"2")+COUNTIF(C19:U19,"52")+COUNTIF(C19:U19,"52☻")+COUNTIF(C19:U19,"51$")+COUNTIF(C19:U19,"52$")</f>
        <v>0</v>
      </c>
      <c r="AH19" s="16" t="str">
        <f aca="false">Predloge!$B$19</f>
        <v>KVIT$</v>
      </c>
      <c r="AI19" s="61" t="str">
        <f aca="false">RIGHT(C19,1)</f>
        <v/>
      </c>
      <c r="AJ19" s="61" t="str">
        <f aca="false">RIGHT(D19,1)</f>
        <v/>
      </c>
      <c r="AK19" s="61" t="str">
        <f aca="false">RIGHT(E19,1)</f>
        <v/>
      </c>
      <c r="AL19" s="61" t="str">
        <f aca="false">RIGHT(F19,1)</f>
        <v/>
      </c>
      <c r="AM19" s="61" t="str">
        <f aca="false">RIGHT(G19,1)</f>
        <v/>
      </c>
      <c r="AN19" s="61" t="str">
        <f aca="false">RIGHT(H19,1)</f>
        <v/>
      </c>
      <c r="AO19" s="61" t="str">
        <f aca="false">RIGHT(I19,1)</f>
        <v/>
      </c>
      <c r="AP19" s="61" t="str">
        <f aca="false">RIGHT(J19,1)</f>
        <v/>
      </c>
      <c r="AQ19" s="61" t="str">
        <f aca="false">RIGHT(K19,1)</f>
        <v/>
      </c>
      <c r="AR19" s="61" t="str">
        <f aca="false">RIGHT(L19,1)</f>
        <v/>
      </c>
      <c r="AS19" s="61" t="str">
        <f aca="false">RIGHT(M19,1)</f>
        <v/>
      </c>
      <c r="AT19" s="61" t="str">
        <f aca="false">RIGHT(N19,1)</f>
        <v/>
      </c>
      <c r="AU19" s="61" t="str">
        <f aca="false">RIGHT(O19,1)</f>
        <v/>
      </c>
      <c r="AV19" s="61" t="str">
        <f aca="false">RIGHT(P19,1)</f>
        <v/>
      </c>
      <c r="AW19" s="61" t="str">
        <f aca="false">RIGHT(Q19,1)</f>
        <v/>
      </c>
      <c r="AX19" s="61" t="str">
        <f aca="false">RIGHT(R19,1)</f>
        <v/>
      </c>
      <c r="AY19" s="61" t="str">
        <f aca="false">RIGHT(S19,1)</f>
        <v/>
      </c>
      <c r="AZ19" s="61" t="str">
        <f aca="false">RIGHT(T19,1)</f>
        <v/>
      </c>
      <c r="BA19" s="4"/>
      <c r="BB19" s="4"/>
      <c r="BC19" s="4"/>
      <c r="BD19" s="4"/>
      <c r="BE19" s="4"/>
      <c r="BF19" s="4"/>
      <c r="BG19" s="4"/>
      <c r="BH19" s="63"/>
      <c r="BI19" s="63"/>
      <c r="BJ19" s="63"/>
      <c r="BK19" s="63"/>
      <c r="BL19" s="63"/>
      <c r="BM19" s="63"/>
    </row>
    <row r="20" customFormat="false" ht="19.5" hidden="false" customHeight="true" outlineLevel="0" collapsed="false">
      <c r="A20" s="143" t="n">
        <v>44884</v>
      </c>
      <c r="B20" s="62" t="str">
        <f aca="false">TEXT(A20,"Ddd")</f>
        <v>sob</v>
      </c>
      <c r="C20" s="5"/>
      <c r="D20" s="5"/>
      <c r="E20" s="10"/>
      <c r="F20" s="5"/>
      <c r="G20" s="22"/>
      <c r="H20" s="5"/>
      <c r="I20" s="5"/>
      <c r="J20" s="5"/>
      <c r="K20" s="5"/>
      <c r="L20" s="10"/>
      <c r="M20" s="135"/>
      <c r="N20" s="5"/>
      <c r="O20" s="96"/>
      <c r="P20" s="10"/>
      <c r="Q20" s="131"/>
      <c r="R20" s="96"/>
      <c r="S20" s="8"/>
      <c r="T20" s="96"/>
      <c r="U20" s="135"/>
      <c r="V20" s="148"/>
      <c r="W20" s="59" t="n">
        <f aca="false">COUNTIF(AI20:AZ20,"☻")</f>
        <v>0</v>
      </c>
      <c r="X20" s="59" t="n">
        <f aca="false">COUNTIF(AI20:AZ20,"☺")</f>
        <v>0</v>
      </c>
      <c r="Y20" s="59" t="n">
        <f aca="false">COUNTIF(C20:U20,"51")+COUNTIF(C20:U20,"51$")+COUNTIF(C20:U20,"51☻")</f>
        <v>0</v>
      </c>
      <c r="Z20" s="59" t="n">
        <f aca="false">COUNTIF(C20:U20,"52")+COUNTIF(C20:U20,"52$")+COUNTIF(C20:U20,"52☻")</f>
        <v>0</v>
      </c>
      <c r="AA20" s="59" t="n">
        <f aca="false">COUNTIF(C20:U20,"51¶")</f>
        <v>0</v>
      </c>
      <c r="AB20" s="59" t="n">
        <f aca="false">COUNTIF(C20:U20,"52¶")</f>
        <v>0</v>
      </c>
      <c r="AC20" s="59" t="n">
        <f aca="false">COUNTIF(C20:U20,"U")+COUNTIF(C20:U20,"U☻")+COUNTIF(C20:U20,"U☺")</f>
        <v>0</v>
      </c>
      <c r="AD20" s="59" t="n">
        <f aca="false">COUNTIF(C20:U20,"KVIT")+COUNTIF(C20:U20,"KVIT☻")+COUNTIF(C20:U20,"kvit$")</f>
        <v>0</v>
      </c>
      <c r="AE20" s="60" t="n">
        <f aca="false">COUNTBLANK(C20:T20)-3</f>
        <v>15</v>
      </c>
      <c r="AF20" s="60" t="n">
        <f aca="false">COUNTIF(C20:U20,"x")</f>
        <v>0</v>
      </c>
      <c r="AG20" s="59" t="n">
        <f aca="false">COUNTIF(C20:U20,"51")+COUNTIF(C20:U20,"51☻")+COUNTIF(C20:U20,"2")+COUNTIF(C20:U20,"52")+COUNTIF(C20:U20,"52☻")+COUNTIF(C20:U20,"51$")+COUNTIF(C20:U20,"52$")</f>
        <v>0</v>
      </c>
      <c r="AH20" s="18" t="str">
        <f aca="false">Predloge!$B$20</f>
        <v>☺</v>
      </c>
      <c r="AI20" s="61" t="str">
        <f aca="false">RIGHT(C20,1)</f>
        <v/>
      </c>
      <c r="AJ20" s="61" t="str">
        <f aca="false">RIGHT(D20,1)</f>
        <v/>
      </c>
      <c r="AK20" s="61" t="str">
        <f aca="false">RIGHT(E20,1)</f>
        <v/>
      </c>
      <c r="AL20" s="61" t="str">
        <f aca="false">RIGHT(F20,1)</f>
        <v/>
      </c>
      <c r="AM20" s="61" t="str">
        <f aca="false">RIGHT(G20,1)</f>
        <v/>
      </c>
      <c r="AN20" s="61" t="str">
        <f aca="false">RIGHT(H20,1)</f>
        <v/>
      </c>
      <c r="AO20" s="61" t="str">
        <f aca="false">RIGHT(I20,1)</f>
        <v/>
      </c>
      <c r="AP20" s="61" t="str">
        <f aca="false">RIGHT(J20,1)</f>
        <v/>
      </c>
      <c r="AQ20" s="61" t="str">
        <f aca="false">RIGHT(K20,1)</f>
        <v/>
      </c>
      <c r="AR20" s="61" t="str">
        <f aca="false">RIGHT(L20,1)</f>
        <v/>
      </c>
      <c r="AS20" s="61" t="str">
        <f aca="false">RIGHT(M20,1)</f>
        <v/>
      </c>
      <c r="AT20" s="61" t="str">
        <f aca="false">RIGHT(N20,1)</f>
        <v/>
      </c>
      <c r="AU20" s="61" t="str">
        <f aca="false">RIGHT(O20,1)</f>
        <v/>
      </c>
      <c r="AV20" s="61" t="str">
        <f aca="false">RIGHT(P20,1)</f>
        <v/>
      </c>
      <c r="AW20" s="61" t="str">
        <f aca="false">RIGHT(Q20,1)</f>
        <v/>
      </c>
      <c r="AX20" s="61" t="str">
        <f aca="false">RIGHT(R20,1)</f>
        <v/>
      </c>
      <c r="AY20" s="61" t="str">
        <f aca="false">RIGHT(S20,1)</f>
        <v/>
      </c>
      <c r="AZ20" s="61" t="str">
        <f aca="false">RIGHT(T20,1)</f>
        <v/>
      </c>
      <c r="BA20" s="4"/>
      <c r="BB20" s="4"/>
      <c r="BC20" s="4"/>
      <c r="BD20" s="4"/>
      <c r="BE20" s="4"/>
      <c r="BF20" s="4"/>
      <c r="BG20" s="4"/>
      <c r="BH20" s="63"/>
      <c r="BI20" s="63"/>
      <c r="BJ20" s="63"/>
      <c r="BK20" s="63"/>
      <c r="BL20" s="63"/>
      <c r="BM20" s="63"/>
    </row>
    <row r="21" customFormat="false" ht="19.5" hidden="false" customHeight="true" outlineLevel="0" collapsed="false">
      <c r="A21" s="143" t="n">
        <v>44885</v>
      </c>
      <c r="B21" s="62" t="str">
        <f aca="false">TEXT(A21,"Ddd")</f>
        <v>ned</v>
      </c>
      <c r="C21" s="5"/>
      <c r="D21" s="5"/>
      <c r="E21" s="10"/>
      <c r="F21" s="5"/>
      <c r="G21" s="22"/>
      <c r="H21" s="5"/>
      <c r="I21" s="5"/>
      <c r="J21" s="5"/>
      <c r="K21" s="5"/>
      <c r="L21" s="10"/>
      <c r="M21" s="135"/>
      <c r="N21" s="5"/>
      <c r="O21" s="96"/>
      <c r="P21" s="10"/>
      <c r="Q21" s="131"/>
      <c r="R21" s="96"/>
      <c r="S21" s="8"/>
      <c r="T21" s="96"/>
      <c r="U21" s="135"/>
      <c r="V21" s="148"/>
      <c r="W21" s="59" t="n">
        <f aca="false">COUNTIF(AI21:AZ21,"☻")</f>
        <v>0</v>
      </c>
      <c r="X21" s="59" t="n">
        <f aca="false">COUNTIF(AI21:AZ21,"☺")</f>
        <v>0</v>
      </c>
      <c r="Y21" s="59" t="n">
        <f aca="false">COUNTIF(C21:U21,"51")+COUNTIF(C21:U21,"51$")+COUNTIF(C21:U21,"51☻")</f>
        <v>0</v>
      </c>
      <c r="Z21" s="59" t="n">
        <f aca="false">COUNTIF(C21:U21,"52")+COUNTIF(C21:U21,"52$")+COUNTIF(C21:U21,"52☻")</f>
        <v>0</v>
      </c>
      <c r="AA21" s="59" t="n">
        <f aca="false">COUNTIF(C21:U21,"51¶")</f>
        <v>0</v>
      </c>
      <c r="AB21" s="59" t="n">
        <f aca="false">COUNTIF(C21:U21,"52¶")</f>
        <v>0</v>
      </c>
      <c r="AC21" s="59" t="n">
        <f aca="false">COUNTIF(C21:U21,"U")+COUNTIF(C21:U21,"U☻")+COUNTIF(C21:U21,"U☺")</f>
        <v>0</v>
      </c>
      <c r="AD21" s="59" t="n">
        <f aca="false">COUNTIF(C21:U21,"KVIT")+COUNTIF(C21:U21,"KVIT☻")+COUNTIF(C21:U21,"kvit$")</f>
        <v>0</v>
      </c>
      <c r="AE21" s="60" t="n">
        <f aca="false">COUNTBLANK(C21:T21)-3</f>
        <v>15</v>
      </c>
      <c r="AF21" s="60" t="n">
        <f aca="false">COUNTIF(C21:U21,"x")</f>
        <v>0</v>
      </c>
      <c r="AG21" s="59" t="n">
        <f aca="false">COUNTIF(C21:U21,"51")+COUNTIF(C21:U21,"51☻")+COUNTIF(C21:U21,"2")+COUNTIF(C21:U21,"52")+COUNTIF(C21:U21,"52☻")+COUNTIF(C21:U21,"51$")+COUNTIF(C21:U21,"52$")</f>
        <v>0</v>
      </c>
      <c r="AH21" s="20" t="str">
        <f aca="false">Predloge!$B$21</f>
        <v>☺</v>
      </c>
      <c r="AI21" s="61" t="str">
        <f aca="false">RIGHT(C21,1)</f>
        <v/>
      </c>
      <c r="AJ21" s="61" t="str">
        <f aca="false">RIGHT(D21,1)</f>
        <v/>
      </c>
      <c r="AK21" s="61" t="str">
        <f aca="false">RIGHT(E21,1)</f>
        <v/>
      </c>
      <c r="AL21" s="61" t="str">
        <f aca="false">RIGHT(F21,1)</f>
        <v/>
      </c>
      <c r="AM21" s="61" t="str">
        <f aca="false">RIGHT(G21,1)</f>
        <v/>
      </c>
      <c r="AN21" s="61" t="str">
        <f aca="false">RIGHT(H21,1)</f>
        <v/>
      </c>
      <c r="AO21" s="61" t="str">
        <f aca="false">RIGHT(I21,1)</f>
        <v/>
      </c>
      <c r="AP21" s="61" t="str">
        <f aca="false">RIGHT(J21,1)</f>
        <v/>
      </c>
      <c r="AQ21" s="61" t="str">
        <f aca="false">RIGHT(K21,1)</f>
        <v/>
      </c>
      <c r="AR21" s="61" t="str">
        <f aca="false">RIGHT(L21,1)</f>
        <v/>
      </c>
      <c r="AS21" s="61" t="str">
        <f aca="false">RIGHT(M21,1)</f>
        <v/>
      </c>
      <c r="AT21" s="61" t="str">
        <f aca="false">RIGHT(N21,1)</f>
        <v/>
      </c>
      <c r="AU21" s="61" t="str">
        <f aca="false">RIGHT(O21,1)</f>
        <v/>
      </c>
      <c r="AV21" s="61" t="str">
        <f aca="false">RIGHT(P21,1)</f>
        <v/>
      </c>
      <c r="AW21" s="61" t="str">
        <f aca="false">RIGHT(Q21,1)</f>
        <v/>
      </c>
      <c r="AX21" s="61" t="str">
        <f aca="false">RIGHT(R21,1)</f>
        <v/>
      </c>
      <c r="AY21" s="61" t="str">
        <f aca="false">RIGHT(S21,1)</f>
        <v/>
      </c>
      <c r="AZ21" s="61" t="str">
        <f aca="false">RIGHT(T21,1)</f>
        <v/>
      </c>
      <c r="BA21" s="4"/>
      <c r="BB21" s="4"/>
      <c r="BC21" s="4"/>
      <c r="BD21" s="4"/>
      <c r="BE21" s="4"/>
      <c r="BF21" s="4"/>
      <c r="BG21" s="4"/>
      <c r="BH21" s="63"/>
      <c r="BI21" s="63"/>
      <c r="BJ21" s="63"/>
      <c r="BK21" s="63"/>
      <c r="BL21" s="63"/>
      <c r="BM21" s="63"/>
    </row>
    <row r="22" customFormat="false" ht="19.5" hidden="false" customHeight="true" outlineLevel="0" collapsed="false">
      <c r="A22" s="143" t="n">
        <v>44886</v>
      </c>
      <c r="B22" s="62" t="str">
        <f aca="false">TEXT(A22,"Ddd")</f>
        <v>pon</v>
      </c>
      <c r="C22" s="96"/>
      <c r="D22" s="96"/>
      <c r="E22" s="96"/>
      <c r="F22" s="96"/>
      <c r="G22" s="135"/>
      <c r="H22" s="135"/>
      <c r="I22" s="135"/>
      <c r="J22" s="135"/>
      <c r="K22" s="135"/>
      <c r="L22" s="135"/>
      <c r="M22" s="135"/>
      <c r="N22" s="135"/>
      <c r="O22" s="0"/>
      <c r="P22" s="135"/>
      <c r="Q22" s="135"/>
      <c r="R22" s="0"/>
      <c r="S22" s="135"/>
      <c r="T22" s="0"/>
      <c r="U22" s="135"/>
      <c r="V22" s="147"/>
      <c r="W22" s="59" t="n">
        <f aca="false">COUNTIF(AI22:AZ22,"☻")</f>
        <v>0</v>
      </c>
      <c r="X22" s="59" t="n">
        <f aca="false">COUNTIF(AI22:AZ22,"☺")</f>
        <v>0</v>
      </c>
      <c r="Y22" s="59" t="n">
        <f aca="false">COUNTIF(C22:U22,"51")+COUNTIF(C22:U22,"51$")+COUNTIF(C22:U22,"51☻")</f>
        <v>0</v>
      </c>
      <c r="Z22" s="59" t="n">
        <f aca="false">COUNTIF(C22:U22,"52")+COUNTIF(C22:U22,"52$")+COUNTIF(C22:U22,"52☻")</f>
        <v>0</v>
      </c>
      <c r="AA22" s="59" t="n">
        <f aca="false">COUNTIF(C22:U22,"51¶")</f>
        <v>0</v>
      </c>
      <c r="AB22" s="59" t="n">
        <f aca="false">COUNTIF(C22:U22,"52¶")</f>
        <v>0</v>
      </c>
      <c r="AC22" s="59" t="n">
        <f aca="false">COUNTIF(C22:U22,"U")+COUNTIF(C22:U22,"U☻")+COUNTIF(C22:U22,"U☺")</f>
        <v>0</v>
      </c>
      <c r="AD22" s="59" t="n">
        <f aca="false">COUNTIF(C22:U22,"KVIT")+COUNTIF(C22:U22,"KVIT☻")+COUNTIF(C22:U22,"kvit$")</f>
        <v>0</v>
      </c>
      <c r="AE22" s="60" t="n">
        <f aca="false">COUNTBLANK(C22:T22)-3</f>
        <v>15</v>
      </c>
      <c r="AF22" s="60" t="n">
        <f aca="false">COUNTIF(C22:U22,"x")</f>
        <v>0</v>
      </c>
      <c r="AG22" s="59" t="n">
        <f aca="false">COUNTIF(C22:U22,"51")+COUNTIF(C22:U22,"51☻")+COUNTIF(C22:U22,"2")+COUNTIF(C22:U22,"52")+COUNTIF(C22:U22,"52☻")+COUNTIF(C22:U22,"51$")+COUNTIF(C22:U22,"52$")</f>
        <v>0</v>
      </c>
      <c r="AH22" s="22" t="str">
        <f aca="false">Predloge!$B$22</f>
        <v>U☺</v>
      </c>
      <c r="AI22" s="61" t="str">
        <f aca="false">RIGHT(C22,1)</f>
        <v/>
      </c>
      <c r="AJ22" s="61" t="str">
        <f aca="false">RIGHT(D22,1)</f>
        <v/>
      </c>
      <c r="AK22" s="61" t="str">
        <f aca="false">RIGHT(E22,1)</f>
        <v/>
      </c>
      <c r="AL22" s="61" t="str">
        <f aca="false">RIGHT(F22,1)</f>
        <v/>
      </c>
      <c r="AM22" s="61" t="str">
        <f aca="false">RIGHT(G22,1)</f>
        <v/>
      </c>
      <c r="AN22" s="61" t="str">
        <f aca="false">RIGHT(H22,1)</f>
        <v/>
      </c>
      <c r="AO22" s="61" t="str">
        <f aca="false">RIGHT(I22,1)</f>
        <v/>
      </c>
      <c r="AP22" s="61" t="str">
        <f aca="false">RIGHT(J22,1)</f>
        <v/>
      </c>
      <c r="AQ22" s="61" t="str">
        <f aca="false">RIGHT(K22,1)</f>
        <v/>
      </c>
      <c r="AR22" s="61" t="str">
        <f aca="false">RIGHT(L22,1)</f>
        <v/>
      </c>
      <c r="AS22" s="61" t="str">
        <f aca="false">RIGHT(M22,1)</f>
        <v/>
      </c>
      <c r="AT22" s="61" t="str">
        <f aca="false">RIGHT(N22,1)</f>
        <v/>
      </c>
      <c r="AU22" s="61" t="str">
        <f aca="false">RIGHT(O22,1)</f>
        <v/>
      </c>
      <c r="AV22" s="61" t="str">
        <f aca="false">RIGHT(P22,1)</f>
        <v/>
      </c>
      <c r="AW22" s="61" t="str">
        <f aca="false">RIGHT(Q22,1)</f>
        <v/>
      </c>
      <c r="AX22" s="61" t="str">
        <f aca="false">RIGHT(R22,1)</f>
        <v/>
      </c>
      <c r="AY22" s="61" t="str">
        <f aca="false">RIGHT(S22,1)</f>
        <v/>
      </c>
      <c r="AZ22" s="61" t="str">
        <f aca="false">RIGHT(T22,1)</f>
        <v/>
      </c>
      <c r="BA22" s="4"/>
      <c r="BB22" s="4"/>
      <c r="BC22" s="4"/>
      <c r="BD22" s="4"/>
      <c r="BE22" s="4"/>
      <c r="BF22" s="4"/>
      <c r="BG22" s="4"/>
      <c r="BH22" s="63"/>
      <c r="BI22" s="63"/>
      <c r="BJ22" s="63"/>
      <c r="BK22" s="63"/>
      <c r="BL22" s="63"/>
      <c r="BM22" s="63"/>
    </row>
    <row r="23" customFormat="false" ht="19.5" hidden="false" customHeight="true" outlineLevel="0" collapsed="false">
      <c r="A23" s="143" t="n">
        <v>44887</v>
      </c>
      <c r="B23" s="62" t="str">
        <f aca="false">TEXT(A23,"Ddd")</f>
        <v>tor</v>
      </c>
      <c r="C23" s="5"/>
      <c r="D23" s="130"/>
      <c r="E23" s="131"/>
      <c r="F23" s="10"/>
      <c r="G23" s="138"/>
      <c r="H23" s="10"/>
      <c r="I23" s="5"/>
      <c r="J23" s="5"/>
      <c r="K23" s="5"/>
      <c r="L23" s="5"/>
      <c r="M23" s="135"/>
      <c r="N23" s="8"/>
      <c r="O23" s="96"/>
      <c r="P23" s="5"/>
      <c r="Q23" s="131"/>
      <c r="R23" s="96"/>
      <c r="S23" s="10"/>
      <c r="T23" s="96"/>
      <c r="U23" s="135"/>
      <c r="V23" s="7"/>
      <c r="W23" s="59" t="n">
        <f aca="false">COUNTIF(AI23:AZ23,"☻")</f>
        <v>0</v>
      </c>
      <c r="X23" s="59" t="n">
        <f aca="false">COUNTIF(AI23:AZ23,"☺")</f>
        <v>0</v>
      </c>
      <c r="Y23" s="59" t="n">
        <f aca="false">COUNTIF(C23:U23,"51")+COUNTIF(C23:U23,"51$")+COUNTIF(C23:U23,"51☻")</f>
        <v>0</v>
      </c>
      <c r="Z23" s="59" t="n">
        <f aca="false">COUNTIF(C23:U23,"52")+COUNTIF(C23:U23,"52$")+COUNTIF(C23:U23,"52☻")</f>
        <v>0</v>
      </c>
      <c r="AA23" s="59" t="n">
        <f aca="false">COUNTIF(C23:U23,"51¶")</f>
        <v>0</v>
      </c>
      <c r="AB23" s="59" t="n">
        <f aca="false">COUNTIF(C23:U23,"52¶")</f>
        <v>0</v>
      </c>
      <c r="AC23" s="59" t="n">
        <f aca="false">COUNTIF(C23:U23,"U")+COUNTIF(C23:U23,"U☻")+COUNTIF(C23:U23,"U☺")</f>
        <v>0</v>
      </c>
      <c r="AD23" s="59" t="n">
        <f aca="false">COUNTIF(C23:U23,"KVIT")+COUNTIF(C23:U23,"KVIT☻")+COUNTIF(C23:U23,"kvit$")</f>
        <v>0</v>
      </c>
      <c r="AE23" s="60" t="n">
        <f aca="false">COUNTBLANK(C23:T23)-3</f>
        <v>15</v>
      </c>
      <c r="AF23" s="60" t="n">
        <f aca="false">COUNTIF(C23:U23,"x")</f>
        <v>0</v>
      </c>
      <c r="AG23" s="59" t="n">
        <f aca="false">COUNTIF(C23:U23,"51")+COUNTIF(C23:U23,"51☻")+COUNTIF(C23:U23,"2")+COUNTIF(C23:U23,"52")+COUNTIF(C23:U23,"52☻")+COUNTIF(C23:U23,"51$")+COUNTIF(C23:U23,"52$")</f>
        <v>0</v>
      </c>
      <c r="AH23" s="22" t="str">
        <f aca="false">Predloge!$B$23</f>
        <v>51☺</v>
      </c>
      <c r="AI23" s="61" t="str">
        <f aca="false">RIGHT(C23,1)</f>
        <v/>
      </c>
      <c r="AJ23" s="61" t="str">
        <f aca="false">RIGHT(D23,1)</f>
        <v/>
      </c>
      <c r="AK23" s="61" t="str">
        <f aca="false">RIGHT(E23,1)</f>
        <v/>
      </c>
      <c r="AL23" s="61" t="str">
        <f aca="false">RIGHT(F23,1)</f>
        <v/>
      </c>
      <c r="AM23" s="61" t="str">
        <f aca="false">RIGHT(G23,1)</f>
        <v/>
      </c>
      <c r="AN23" s="61" t="str">
        <f aca="false">RIGHT(H23,1)</f>
        <v/>
      </c>
      <c r="AO23" s="61" t="str">
        <f aca="false">RIGHT(I23,1)</f>
        <v/>
      </c>
      <c r="AP23" s="61" t="str">
        <f aca="false">RIGHT(J23,1)</f>
        <v/>
      </c>
      <c r="AQ23" s="61" t="str">
        <f aca="false">RIGHT(K23,1)</f>
        <v/>
      </c>
      <c r="AR23" s="61" t="str">
        <f aca="false">RIGHT(L23,1)</f>
        <v/>
      </c>
      <c r="AS23" s="61" t="str">
        <f aca="false">RIGHT(M23,1)</f>
        <v/>
      </c>
      <c r="AT23" s="61" t="str">
        <f aca="false">RIGHT(N23,1)</f>
        <v/>
      </c>
      <c r="AU23" s="61" t="str">
        <f aca="false">RIGHT(O23,1)</f>
        <v/>
      </c>
      <c r="AV23" s="61" t="str">
        <f aca="false">RIGHT(P23,1)</f>
        <v/>
      </c>
      <c r="AW23" s="61" t="str">
        <f aca="false">RIGHT(Q23,1)</f>
        <v/>
      </c>
      <c r="AX23" s="61" t="str">
        <f aca="false">RIGHT(R23,1)</f>
        <v/>
      </c>
      <c r="AY23" s="61" t="str">
        <f aca="false">RIGHT(S23,1)</f>
        <v/>
      </c>
      <c r="AZ23" s="61" t="str">
        <f aca="false">RIGHT(T23,1)</f>
        <v/>
      </c>
      <c r="BA23" s="4"/>
      <c r="BB23" s="4"/>
      <c r="BC23" s="4"/>
      <c r="BD23" s="4"/>
      <c r="BE23" s="4"/>
      <c r="BF23" s="4"/>
      <c r="BG23" s="4"/>
      <c r="BH23" s="63"/>
      <c r="BI23" s="63"/>
      <c r="BJ23" s="63"/>
      <c r="BK23" s="63"/>
      <c r="BL23" s="63"/>
      <c r="BM23" s="63"/>
    </row>
    <row r="24" customFormat="false" ht="19.5" hidden="false" customHeight="true" outlineLevel="0" collapsed="false">
      <c r="A24" s="143" t="n">
        <v>44888</v>
      </c>
      <c r="B24" s="62" t="str">
        <f aca="false">TEXT(A24,"Ddd")</f>
        <v>sre</v>
      </c>
      <c r="C24" s="5"/>
      <c r="D24" s="5"/>
      <c r="E24" s="131"/>
      <c r="F24" s="5"/>
      <c r="G24" s="138"/>
      <c r="H24" s="10"/>
      <c r="I24" s="5"/>
      <c r="J24" s="5"/>
      <c r="K24" s="5"/>
      <c r="L24" s="22"/>
      <c r="M24" s="135"/>
      <c r="N24" s="10"/>
      <c r="O24" s="96"/>
      <c r="P24" s="5"/>
      <c r="Q24" s="131"/>
      <c r="R24" s="96"/>
      <c r="S24" s="5"/>
      <c r="T24" s="96"/>
      <c r="U24" s="139"/>
      <c r="V24" s="7"/>
      <c r="W24" s="59" t="n">
        <f aca="false">COUNTIF(AI24:AZ24,"☻")</f>
        <v>0</v>
      </c>
      <c r="X24" s="59" t="n">
        <f aca="false">COUNTIF(AI24:AZ24,"☺")</f>
        <v>0</v>
      </c>
      <c r="Y24" s="59" t="n">
        <f aca="false">COUNTIF(C24:U24,"51")+COUNTIF(C24:U24,"51$")+COUNTIF(C24:U24,"51☻")</f>
        <v>0</v>
      </c>
      <c r="Z24" s="59" t="n">
        <f aca="false">COUNTIF(C24:U24,"52")+COUNTIF(C24:U24,"52$")+COUNTIF(C24:U24,"52☻")</f>
        <v>0</v>
      </c>
      <c r="AA24" s="59" t="n">
        <f aca="false">COUNTIF(C24:U24,"51¶")</f>
        <v>0</v>
      </c>
      <c r="AB24" s="59" t="n">
        <f aca="false">COUNTIF(C24:U24,"52¶")</f>
        <v>0</v>
      </c>
      <c r="AC24" s="59" t="n">
        <f aca="false">COUNTIF(C24:U24,"U")+COUNTIF(C24:U24,"U☻")+COUNTIF(C24:U24,"U☺")</f>
        <v>0</v>
      </c>
      <c r="AD24" s="59" t="n">
        <f aca="false">COUNTIF(C24:U24,"KVIT")+COUNTIF(C24:U24,"KVIT☻")+COUNTIF(C24:U24,"kvit$")</f>
        <v>0</v>
      </c>
      <c r="AE24" s="60" t="n">
        <f aca="false">COUNTBLANK(C24:T24)-3</f>
        <v>15</v>
      </c>
      <c r="AF24" s="60" t="n">
        <f aca="false">COUNTIF(C24:U24,"x")</f>
        <v>0</v>
      </c>
      <c r="AG24" s="59" t="n">
        <f aca="false">COUNTIF(C24:U24,"51")+COUNTIF(C24:U24,"51☻")+COUNTIF(C24:U24,"2")+COUNTIF(C24:U24,"52")+COUNTIF(C24:U24,"52☻")+COUNTIF(C24:U24,"51$")+COUNTIF(C24:U24,"52$")</f>
        <v>0</v>
      </c>
      <c r="AH24" s="22" t="str">
        <f aca="false">Predloge!$B$24</f>
        <v>52☺</v>
      </c>
      <c r="AI24" s="61" t="str">
        <f aca="false">RIGHT(C30,1)</f>
        <v/>
      </c>
      <c r="AJ24" s="61" t="str">
        <f aca="false">RIGHT(D24,1)</f>
        <v/>
      </c>
      <c r="AK24" s="61" t="str">
        <f aca="false">RIGHT(E24,1)</f>
        <v/>
      </c>
      <c r="AL24" s="61" t="str">
        <f aca="false">RIGHT(F24,1)</f>
        <v/>
      </c>
      <c r="AM24" s="61" t="str">
        <f aca="false">RIGHT(G24,1)</f>
        <v/>
      </c>
      <c r="AN24" s="61" t="str">
        <f aca="false">RIGHT(H24,1)</f>
        <v/>
      </c>
      <c r="AO24" s="61" t="str">
        <f aca="false">RIGHT(I24,1)</f>
        <v/>
      </c>
      <c r="AP24" s="61" t="str">
        <f aca="false">RIGHT(J24,1)</f>
        <v/>
      </c>
      <c r="AQ24" s="61" t="str">
        <f aca="false">RIGHT(K24,1)</f>
        <v/>
      </c>
      <c r="AR24" s="61" t="str">
        <f aca="false">RIGHT(L24,1)</f>
        <v/>
      </c>
      <c r="AS24" s="61" t="str">
        <f aca="false">RIGHT(M24,1)</f>
        <v/>
      </c>
      <c r="AT24" s="61" t="str">
        <f aca="false">RIGHT(N24,1)</f>
        <v/>
      </c>
      <c r="AU24" s="61" t="str">
        <f aca="false">RIGHT(O24,1)</f>
        <v/>
      </c>
      <c r="AV24" s="61" t="str">
        <f aca="false">RIGHT(P24,1)</f>
        <v/>
      </c>
      <c r="AW24" s="61" t="str">
        <f aca="false">RIGHT(Q24,1)</f>
        <v/>
      </c>
      <c r="AX24" s="61" t="str">
        <f aca="false">RIGHT(R24,1)</f>
        <v/>
      </c>
      <c r="AY24" s="61" t="str">
        <f aca="false">RIGHT(S24,1)</f>
        <v/>
      </c>
      <c r="AZ24" s="61" t="str">
        <f aca="false">RIGHT(T24,1)</f>
        <v/>
      </c>
      <c r="BA24" s="4"/>
      <c r="BB24" s="4"/>
      <c r="BC24" s="4"/>
      <c r="BD24" s="4"/>
      <c r="BE24" s="4"/>
      <c r="BF24" s="4"/>
      <c r="BG24" s="4"/>
      <c r="BH24" s="63"/>
      <c r="BI24" s="63"/>
      <c r="BJ24" s="63"/>
      <c r="BK24" s="63"/>
      <c r="BL24" s="63"/>
      <c r="BM24" s="63"/>
    </row>
    <row r="25" customFormat="false" ht="19.5" hidden="false" customHeight="true" outlineLevel="0" collapsed="false">
      <c r="A25" s="143" t="n">
        <v>44889</v>
      </c>
      <c r="B25" s="62" t="str">
        <f aca="false">TEXT(A25,"Ddd")</f>
        <v>čet</v>
      </c>
      <c r="C25" s="5"/>
      <c r="D25" s="5"/>
      <c r="E25" s="5"/>
      <c r="F25" s="5"/>
      <c r="G25" s="138"/>
      <c r="H25" s="10"/>
      <c r="I25" s="22"/>
      <c r="J25" s="8"/>
      <c r="K25" s="5"/>
      <c r="L25" s="10"/>
      <c r="M25" s="135"/>
      <c r="N25" s="10"/>
      <c r="O25" s="96"/>
      <c r="P25" s="5"/>
      <c r="Q25" s="131"/>
      <c r="R25" s="96"/>
      <c r="S25" s="5"/>
      <c r="T25" s="96"/>
      <c r="U25" s="135"/>
      <c r="V25" s="7"/>
      <c r="W25" s="59" t="n">
        <f aca="false">COUNTIF(AI25:AZ25,"☻")</f>
        <v>0</v>
      </c>
      <c r="X25" s="59" t="n">
        <f aca="false">COUNTIF(AI25:AZ25,"☺")</f>
        <v>0</v>
      </c>
      <c r="Y25" s="59" t="n">
        <f aca="false">COUNTIF(C25:U25,"51")+COUNTIF(C25:U25,"51$")+COUNTIF(C25:U25,"51☻")</f>
        <v>0</v>
      </c>
      <c r="Z25" s="59" t="n">
        <f aca="false">COUNTIF(C25:U25,"52")+COUNTIF(C25:U25,"52$")+COUNTIF(C25:U25,"52☻")</f>
        <v>0</v>
      </c>
      <c r="AA25" s="59" t="n">
        <f aca="false">COUNTIF(C25:U25,"51¶")</f>
        <v>0</v>
      </c>
      <c r="AB25" s="59" t="n">
        <f aca="false">COUNTIF(C25:U25,"52¶")</f>
        <v>0</v>
      </c>
      <c r="AC25" s="59" t="n">
        <f aca="false">COUNTIF(C25:U25,"U")+COUNTIF(C25:U25,"U☻")+COUNTIF(C25:U25,"U☺")</f>
        <v>0</v>
      </c>
      <c r="AD25" s="59" t="n">
        <f aca="false">COUNTIF(C25:U25,"KVIT")+COUNTIF(C25:U25,"KVIT☻")+COUNTIF(C25:U25,"kvit$")</f>
        <v>0</v>
      </c>
      <c r="AE25" s="60" t="n">
        <f aca="false">COUNTBLANK(C25:T25)-3</f>
        <v>15</v>
      </c>
      <c r="AF25" s="60" t="n">
        <f aca="false">COUNTIF(C25:U25,"x")</f>
        <v>0</v>
      </c>
      <c r="AG25" s="59" t="n">
        <f aca="false">COUNTIF(C25:U25,"51")+COUNTIF(C25:U25,"51☻")+COUNTIF(C25:U25,"2")+COUNTIF(C25:U25,"52")+COUNTIF(C25:U25,"52☻")+COUNTIF(C25:U25,"51$")+COUNTIF(C25:U25,"52$")</f>
        <v>0</v>
      </c>
      <c r="AH25" s="10" t="str">
        <f aca="false">Predloge!$B$25</f>
        <v>51¶</v>
      </c>
      <c r="AI25" s="61" t="str">
        <f aca="false">RIGHT(C25,1)</f>
        <v/>
      </c>
      <c r="AJ25" s="61" t="str">
        <f aca="false">RIGHT(D25,1)</f>
        <v/>
      </c>
      <c r="AK25" s="61" t="str">
        <f aca="false">RIGHT(E25,1)</f>
        <v/>
      </c>
      <c r="AL25" s="61" t="str">
        <f aca="false">RIGHT(F25,1)</f>
        <v/>
      </c>
      <c r="AM25" s="61" t="str">
        <f aca="false">RIGHT(G25,1)</f>
        <v/>
      </c>
      <c r="AN25" s="61" t="str">
        <f aca="false">RIGHT(H25,1)</f>
        <v/>
      </c>
      <c r="AO25" s="61" t="str">
        <f aca="false">RIGHT(I25,1)</f>
        <v/>
      </c>
      <c r="AP25" s="61" t="str">
        <f aca="false">RIGHT(J25,1)</f>
        <v/>
      </c>
      <c r="AQ25" s="61" t="str">
        <f aca="false">RIGHT(K25,1)</f>
        <v/>
      </c>
      <c r="AR25" s="61" t="str">
        <f aca="false">RIGHT(L25,1)</f>
        <v/>
      </c>
      <c r="AS25" s="61" t="str">
        <f aca="false">RIGHT(M25,1)</f>
        <v/>
      </c>
      <c r="AT25" s="61" t="str">
        <f aca="false">RIGHT(N25,1)</f>
        <v/>
      </c>
      <c r="AU25" s="61" t="str">
        <f aca="false">RIGHT(O25,1)</f>
        <v/>
      </c>
      <c r="AV25" s="61" t="str">
        <f aca="false">RIGHT(P25,1)</f>
        <v/>
      </c>
      <c r="AW25" s="61" t="str">
        <f aca="false">RIGHT(Q25,1)</f>
        <v/>
      </c>
      <c r="AX25" s="61" t="str">
        <f aca="false">RIGHT(R25,1)</f>
        <v/>
      </c>
      <c r="AY25" s="61" t="str">
        <f aca="false">RIGHT(S25,1)</f>
        <v/>
      </c>
      <c r="AZ25" s="61" t="str">
        <f aca="false">RIGHT(T25,1)</f>
        <v/>
      </c>
      <c r="BA25" s="4"/>
      <c r="BB25" s="4"/>
      <c r="BC25" s="4"/>
      <c r="BD25" s="4"/>
      <c r="BE25" s="4"/>
      <c r="BF25" s="4"/>
      <c r="BG25" s="4"/>
      <c r="BH25" s="63"/>
      <c r="BI25" s="63"/>
      <c r="BJ25" s="63"/>
      <c r="BK25" s="63"/>
      <c r="BL25" s="63"/>
      <c r="BM25" s="63"/>
    </row>
    <row r="26" customFormat="false" ht="19.5" hidden="false" customHeight="true" outlineLevel="0" collapsed="false">
      <c r="A26" s="143" t="n">
        <v>44890</v>
      </c>
      <c r="B26" s="62" t="str">
        <f aca="false">TEXT(A26,"Ddd")</f>
        <v>pet</v>
      </c>
      <c r="C26" s="5"/>
      <c r="D26" s="5"/>
      <c r="E26" s="5"/>
      <c r="F26" s="8"/>
      <c r="G26" s="5"/>
      <c r="H26" s="10"/>
      <c r="I26" s="10"/>
      <c r="J26" s="10"/>
      <c r="K26" s="5"/>
      <c r="L26" s="10"/>
      <c r="M26" s="135"/>
      <c r="N26" s="5"/>
      <c r="O26" s="96"/>
      <c r="P26" s="5"/>
      <c r="Q26" s="131"/>
      <c r="R26" s="96"/>
      <c r="S26" s="5"/>
      <c r="T26" s="96"/>
      <c r="U26" s="135"/>
      <c r="V26" s="7"/>
      <c r="W26" s="59" t="n">
        <f aca="false">COUNTIF(AI26:AZ26,"☻")</f>
        <v>0</v>
      </c>
      <c r="X26" s="59" t="n">
        <f aca="false">COUNTIF(AI26:AZ26,"☺")</f>
        <v>0</v>
      </c>
      <c r="Y26" s="59" t="n">
        <f aca="false">COUNTIF(C26:U26,"51")+COUNTIF(C26:U26,"51$")+COUNTIF(C26:U26,"51☻")</f>
        <v>0</v>
      </c>
      <c r="Z26" s="59" t="n">
        <f aca="false">COUNTIF(C26:U26,"52")+COUNTIF(C26:U26,"52$")+COUNTIF(C26:U26,"52☻")</f>
        <v>0</v>
      </c>
      <c r="AA26" s="59" t="n">
        <f aca="false">COUNTIF(C26:U26,"51¶")</f>
        <v>0</v>
      </c>
      <c r="AB26" s="59" t="n">
        <f aca="false">COUNTIF(C26:U26,"52¶")</f>
        <v>0</v>
      </c>
      <c r="AC26" s="59" t="n">
        <f aca="false">COUNTIF(C26:U26,"U")+COUNTIF(C26:U26,"U☻")+COUNTIF(C26:U26,"U☺")</f>
        <v>0</v>
      </c>
      <c r="AD26" s="59" t="n">
        <f aca="false">COUNTIF(C26:U26,"KVIT")+COUNTIF(C26:U26,"KVIT☻")+COUNTIF(C26:U26,"kvit$")</f>
        <v>0</v>
      </c>
      <c r="AE26" s="60" t="n">
        <f aca="false">COUNTBLANK(C26:T26)-3</f>
        <v>15</v>
      </c>
      <c r="AF26" s="60" t="n">
        <f aca="false">COUNTIF(C26:U26,"x")</f>
        <v>0</v>
      </c>
      <c r="AG26" s="59" t="n">
        <f aca="false">COUNTIF(C26:U26,"51")+COUNTIF(C26:U26,"51☻")+COUNTIF(C26:U26,"2")+COUNTIF(C26:U26,"52")+COUNTIF(C26:U26,"52☻")+COUNTIF(C26:U26,"51$")+COUNTIF(C26:U26,"52$")</f>
        <v>0</v>
      </c>
      <c r="AH26" s="10" t="str">
        <f aca="false">Predloge!$B$26</f>
        <v>52¶</v>
      </c>
      <c r="AI26" s="61" t="str">
        <f aca="false">RIGHT(C26,1)</f>
        <v/>
      </c>
      <c r="AJ26" s="61" t="str">
        <f aca="false">RIGHT(D26,1)</f>
        <v/>
      </c>
      <c r="AK26" s="61" t="str">
        <f aca="false">RIGHT(E26,1)</f>
        <v/>
      </c>
      <c r="AL26" s="61" t="str">
        <f aca="false">RIGHT(F26,1)</f>
        <v/>
      </c>
      <c r="AM26" s="61" t="str">
        <f aca="false">RIGHT(G26,1)</f>
        <v/>
      </c>
      <c r="AN26" s="61" t="str">
        <f aca="false">RIGHT(H26,1)</f>
        <v/>
      </c>
      <c r="AO26" s="61" t="str">
        <f aca="false">RIGHT(I26,1)</f>
        <v/>
      </c>
      <c r="AP26" s="61" t="str">
        <f aca="false">RIGHT(J26,1)</f>
        <v/>
      </c>
      <c r="AQ26" s="61" t="str">
        <f aca="false">RIGHT(K26,1)</f>
        <v/>
      </c>
      <c r="AR26" s="61" t="str">
        <f aca="false">RIGHT(L26,1)</f>
        <v/>
      </c>
      <c r="AS26" s="61" t="str">
        <f aca="false">RIGHT(M26,1)</f>
        <v/>
      </c>
      <c r="AT26" s="61" t="str">
        <f aca="false">RIGHT(N26,1)</f>
        <v/>
      </c>
      <c r="AU26" s="61" t="str">
        <f aca="false">RIGHT(O26,1)</f>
        <v/>
      </c>
      <c r="AV26" s="61" t="str">
        <f aca="false">RIGHT(P26,1)</f>
        <v/>
      </c>
      <c r="AW26" s="61" t="str">
        <f aca="false">RIGHT(Q26,1)</f>
        <v/>
      </c>
      <c r="AX26" s="61" t="str">
        <f aca="false">RIGHT(R26,1)</f>
        <v/>
      </c>
      <c r="AY26" s="61" t="str">
        <f aca="false">RIGHT(S26,1)</f>
        <v/>
      </c>
      <c r="AZ26" s="61" t="str">
        <f aca="false">RIGHT(T26,1)</f>
        <v/>
      </c>
      <c r="BA26" s="4"/>
      <c r="BB26" s="4"/>
      <c r="BC26" s="4"/>
      <c r="BD26" s="4"/>
      <c r="BE26" s="4"/>
      <c r="BF26" s="4"/>
      <c r="BG26" s="4"/>
      <c r="BH26" s="63"/>
      <c r="BI26" s="63"/>
      <c r="BJ26" s="63"/>
      <c r="BK26" s="63"/>
      <c r="BL26" s="63"/>
      <c r="BM26" s="63"/>
    </row>
    <row r="27" customFormat="false" ht="19.5" hidden="false" customHeight="true" outlineLevel="0" collapsed="false">
      <c r="A27" s="143" t="n">
        <v>44891</v>
      </c>
      <c r="B27" s="62" t="str">
        <f aca="false">TEXT(A27,"Ddd")</f>
        <v>sob</v>
      </c>
      <c r="C27" s="5"/>
      <c r="D27" s="5"/>
      <c r="E27" s="5"/>
      <c r="F27" s="10"/>
      <c r="G27" s="22"/>
      <c r="H27" s="5"/>
      <c r="I27" s="5"/>
      <c r="J27" s="10"/>
      <c r="K27" s="5"/>
      <c r="L27" s="5"/>
      <c r="M27" s="135"/>
      <c r="N27" s="5"/>
      <c r="O27" s="96"/>
      <c r="P27" s="8"/>
      <c r="Q27" s="131"/>
      <c r="R27" s="96"/>
      <c r="S27" s="5"/>
      <c r="T27" s="96"/>
      <c r="U27" s="135"/>
      <c r="V27" s="7"/>
      <c r="W27" s="59" t="n">
        <f aca="false">COUNTIF(AI27:AZ27,"☻")</f>
        <v>0</v>
      </c>
      <c r="X27" s="59" t="n">
        <f aca="false">COUNTIF(AI27:AZ27,"☺")</f>
        <v>0</v>
      </c>
      <c r="Y27" s="59" t="n">
        <f aca="false">COUNTIF(C27:U27,"51")+COUNTIF(C27:U27,"51$")+COUNTIF(C27:U27,"51☻")</f>
        <v>0</v>
      </c>
      <c r="Z27" s="59" t="n">
        <f aca="false">COUNTIF(C27:U27,"52")+COUNTIF(C27:U27,"52$")+COUNTIF(C27:U27,"52☻")</f>
        <v>0</v>
      </c>
      <c r="AA27" s="59" t="n">
        <f aca="false">COUNTIF(C27:U27,"51¶")</f>
        <v>0</v>
      </c>
      <c r="AB27" s="59" t="n">
        <f aca="false">COUNTIF(C27:U27,"52¶")</f>
        <v>0</v>
      </c>
      <c r="AC27" s="59" t="n">
        <f aca="false">COUNTIF(C27:U27,"U")+COUNTIF(C27:U27,"U☻")+COUNTIF(C27:U27,"U☺")</f>
        <v>0</v>
      </c>
      <c r="AD27" s="59" t="n">
        <f aca="false">COUNTIF(C27:U27,"KVIT")+COUNTIF(C27:U27,"KVIT☻")+COUNTIF(C27:U27,"kvit$")</f>
        <v>0</v>
      </c>
      <c r="AE27" s="60" t="n">
        <f aca="false">COUNTBLANK(C27:T27)-3</f>
        <v>15</v>
      </c>
      <c r="AF27" s="60" t="n">
        <f aca="false">COUNTIF(C27:U27,"x")</f>
        <v>0</v>
      </c>
      <c r="AG27" s="59" t="n">
        <f aca="false">COUNTIF(C27:U27,"51")+COUNTIF(C27:U27,"51☻")+COUNTIF(C27:U27,"2")+COUNTIF(C27:U27,"52")+COUNTIF(C27:U27,"52☻")+COUNTIF(C27:U27,"51$")+COUNTIF(C27:U27,"52$")</f>
        <v>0</v>
      </c>
      <c r="AH27" s="24" t="str">
        <f aca="false">Predloge!$B$27</f>
        <v>KVIT☺</v>
      </c>
      <c r="AI27" s="61" t="str">
        <f aca="false">RIGHT(C27,1)</f>
        <v/>
      </c>
      <c r="AJ27" s="61" t="str">
        <f aca="false">RIGHT(D27,1)</f>
        <v/>
      </c>
      <c r="AK27" s="61" t="str">
        <f aca="false">RIGHT(E27,1)</f>
        <v/>
      </c>
      <c r="AL27" s="61" t="str">
        <f aca="false">RIGHT(F27,1)</f>
        <v/>
      </c>
      <c r="AM27" s="61" t="str">
        <f aca="false">RIGHT(G27,1)</f>
        <v/>
      </c>
      <c r="AN27" s="61" t="str">
        <f aca="false">RIGHT(H27,1)</f>
        <v/>
      </c>
      <c r="AO27" s="61" t="str">
        <f aca="false">RIGHT(I27,1)</f>
        <v/>
      </c>
      <c r="AP27" s="61" t="str">
        <f aca="false">RIGHT(J27,1)</f>
        <v/>
      </c>
      <c r="AQ27" s="61" t="str">
        <f aca="false">RIGHT(K27,1)</f>
        <v/>
      </c>
      <c r="AR27" s="61" t="str">
        <f aca="false">RIGHT(L27,1)</f>
        <v/>
      </c>
      <c r="AS27" s="61" t="str">
        <f aca="false">RIGHT(M27,1)</f>
        <v/>
      </c>
      <c r="AT27" s="61" t="str">
        <f aca="false">RIGHT(N27,1)</f>
        <v/>
      </c>
      <c r="AU27" s="61" t="str">
        <f aca="false">RIGHT(O27,1)</f>
        <v/>
      </c>
      <c r="AV27" s="61" t="str">
        <f aca="false">RIGHT(P27,1)</f>
        <v/>
      </c>
      <c r="AW27" s="61" t="str">
        <f aca="false">RIGHT(Q27,1)</f>
        <v/>
      </c>
      <c r="AX27" s="61" t="str">
        <f aca="false">RIGHT(R27,1)</f>
        <v/>
      </c>
      <c r="AY27" s="61" t="str">
        <f aca="false">RIGHT(S27,1)</f>
        <v/>
      </c>
      <c r="AZ27" s="61" t="str">
        <f aca="false">RIGHT(T27,1)</f>
        <v/>
      </c>
      <c r="BA27" s="4"/>
      <c r="BB27" s="4"/>
      <c r="BC27" s="4"/>
      <c r="BD27" s="4"/>
      <c r="BE27" s="4"/>
      <c r="BF27" s="4"/>
      <c r="BG27" s="4"/>
      <c r="BH27" s="63"/>
      <c r="BI27" s="63"/>
      <c r="BJ27" s="63"/>
      <c r="BK27" s="63"/>
      <c r="BL27" s="63"/>
      <c r="BM27" s="63"/>
    </row>
    <row r="28" customFormat="false" ht="19.5" hidden="false" customHeight="true" outlineLevel="0" collapsed="false">
      <c r="A28" s="143" t="n">
        <v>44892</v>
      </c>
      <c r="B28" s="62" t="str">
        <f aca="false">TEXT(A28,"Ddd")</f>
        <v>ned</v>
      </c>
      <c r="C28" s="5"/>
      <c r="D28" s="5"/>
      <c r="E28" s="5"/>
      <c r="F28" s="10"/>
      <c r="G28" s="22"/>
      <c r="H28" s="5"/>
      <c r="I28" s="5"/>
      <c r="J28" s="10"/>
      <c r="K28" s="5"/>
      <c r="L28" s="5"/>
      <c r="M28" s="135"/>
      <c r="N28" s="5"/>
      <c r="O28" s="96"/>
      <c r="P28" s="8"/>
      <c r="Q28" s="131"/>
      <c r="R28" s="96"/>
      <c r="S28" s="5"/>
      <c r="T28" s="96"/>
      <c r="U28" s="135"/>
      <c r="V28" s="7"/>
      <c r="W28" s="59" t="n">
        <f aca="false">COUNTIF(AI28:AZ28,"☻")</f>
        <v>0</v>
      </c>
      <c r="X28" s="59" t="n">
        <f aca="false">COUNTIF(AI28:AZ28,"☺")</f>
        <v>0</v>
      </c>
      <c r="Y28" s="59" t="n">
        <f aca="false">COUNTIF(C28:U28,"51")+COUNTIF(C28:U28,"51$")+COUNTIF(C28:U28,"51☻")</f>
        <v>0</v>
      </c>
      <c r="Z28" s="59" t="n">
        <f aca="false">COUNTIF(C28:U28,"52")+COUNTIF(C28:U28,"52$")+COUNTIF(C28:U28,"52☻")</f>
        <v>0</v>
      </c>
      <c r="AA28" s="59" t="n">
        <f aca="false">COUNTIF(C28:U28,"51¶")</f>
        <v>0</v>
      </c>
      <c r="AB28" s="59" t="n">
        <f aca="false">COUNTIF(C28:U28,"52¶")</f>
        <v>0</v>
      </c>
      <c r="AC28" s="59" t="n">
        <f aca="false">COUNTIF(C28:U28,"U")+COUNTIF(C28:U28,"U☻")+COUNTIF(C28:U28,"U☺")</f>
        <v>0</v>
      </c>
      <c r="AD28" s="59" t="n">
        <f aca="false">COUNTIF(C28:U28,"KVIT")+COUNTIF(C28:U28,"KVIT☻")+COUNTIF(C28:U28,"kvit$")</f>
        <v>0</v>
      </c>
      <c r="AE28" s="60" t="n">
        <f aca="false">COUNTBLANK(C28:T28)-3</f>
        <v>15</v>
      </c>
      <c r="AF28" s="60" t="n">
        <f aca="false">COUNTIF(C28:U28,"x")</f>
        <v>0</v>
      </c>
      <c r="AG28" s="59" t="n">
        <f aca="false">COUNTIF(C28:U28,"51")+COUNTIF(C28:U28,"51☻")+COUNTIF(C28:U28,"2")+COUNTIF(C28:U28,"52")+COUNTIF(C28:U28,"52☻")+COUNTIF(C28:U28,"51$")+COUNTIF(C28:U28,"52$")</f>
        <v>0</v>
      </c>
      <c r="AH28" s="26" t="str">
        <f aca="false">Predloge!$B$28</f>
        <v>KO</v>
      </c>
      <c r="AI28" s="61" t="str">
        <f aca="false">RIGHT(C28,1)</f>
        <v/>
      </c>
      <c r="AJ28" s="61" t="str">
        <f aca="false">RIGHT(D28,1)</f>
        <v/>
      </c>
      <c r="AK28" s="61" t="str">
        <f aca="false">RIGHT(E28,1)</f>
        <v/>
      </c>
      <c r="AL28" s="61" t="str">
        <f aca="false">RIGHT(F28,1)</f>
        <v/>
      </c>
      <c r="AM28" s="61" t="str">
        <f aca="false">RIGHT(G28,1)</f>
        <v/>
      </c>
      <c r="AN28" s="61" t="str">
        <f aca="false">RIGHT(H28,1)</f>
        <v/>
      </c>
      <c r="AO28" s="61" t="str">
        <f aca="false">RIGHT(I28,1)</f>
        <v/>
      </c>
      <c r="AP28" s="61" t="str">
        <f aca="false">RIGHT(J28,1)</f>
        <v/>
      </c>
      <c r="AQ28" s="61" t="str">
        <f aca="false">RIGHT(K28,1)</f>
        <v/>
      </c>
      <c r="AR28" s="61" t="str">
        <f aca="false">RIGHT(L28,1)</f>
        <v/>
      </c>
      <c r="AS28" s="61" t="str">
        <f aca="false">RIGHT(M28,1)</f>
        <v/>
      </c>
      <c r="AT28" s="61" t="str">
        <f aca="false">RIGHT(N28,1)</f>
        <v/>
      </c>
      <c r="AU28" s="61" t="str">
        <f aca="false">RIGHT(O28,1)</f>
        <v/>
      </c>
      <c r="AV28" s="61" t="str">
        <f aca="false">RIGHT(P28,1)</f>
        <v/>
      </c>
      <c r="AW28" s="61" t="str">
        <f aca="false">RIGHT(Q28,1)</f>
        <v/>
      </c>
      <c r="AX28" s="61" t="str">
        <f aca="false">RIGHT(R28,1)</f>
        <v/>
      </c>
      <c r="AY28" s="61" t="str">
        <f aca="false">RIGHT(S28,1)</f>
        <v/>
      </c>
      <c r="AZ28" s="61" t="str">
        <f aca="false">RIGHT(T28,1)</f>
        <v/>
      </c>
      <c r="BA28" s="4"/>
      <c r="BB28" s="4"/>
      <c r="BC28" s="4"/>
      <c r="BD28" s="4"/>
      <c r="BE28" s="4"/>
      <c r="BF28" s="4"/>
      <c r="BG28" s="4"/>
      <c r="BH28" s="63"/>
      <c r="BI28" s="63"/>
      <c r="BJ28" s="63"/>
      <c r="BK28" s="63"/>
      <c r="BL28" s="63"/>
      <c r="BM28" s="63"/>
    </row>
    <row r="29" customFormat="false" ht="19.5" hidden="false" customHeight="true" outlineLevel="0" collapsed="false">
      <c r="A29" s="143" t="n">
        <v>44893</v>
      </c>
      <c r="B29" s="62" t="str">
        <f aca="false">TEXT(A29,"Ddd")</f>
        <v>pon</v>
      </c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149"/>
      <c r="W29" s="59" t="n">
        <f aca="false">COUNTIF(AI29:AZ29,"☻")</f>
        <v>0</v>
      </c>
      <c r="X29" s="59" t="n">
        <f aca="false">COUNTIF(AI29:AZ29,"☺")</f>
        <v>0</v>
      </c>
      <c r="Y29" s="59" t="n">
        <f aca="false">COUNTIF(C29:U29,"51")+COUNTIF(C29:U29,"51$")+COUNTIF(C29:U29,"51☻")</f>
        <v>0</v>
      </c>
      <c r="Z29" s="59" t="n">
        <f aca="false">COUNTIF(C29:U29,"52")+COUNTIF(C29:U29,"52$")+COUNTIF(C29:U29,"52☻")</f>
        <v>0</v>
      </c>
      <c r="AA29" s="59" t="n">
        <f aca="false">COUNTIF(C29:U29,"51¶")</f>
        <v>0</v>
      </c>
      <c r="AB29" s="59" t="n">
        <f aca="false">COUNTIF(C29:U29,"52¶")</f>
        <v>0</v>
      </c>
      <c r="AC29" s="59" t="n">
        <f aca="false">COUNTIF(C29:U29,"U")+COUNTIF(C29:U29,"U☻")+COUNTIF(C29:U29,"U☺")</f>
        <v>0</v>
      </c>
      <c r="AD29" s="59" t="n">
        <f aca="false">COUNTIF(C29:U29,"KVIT")+COUNTIF(C29:U29,"KVIT☻")+COUNTIF(C29:U29,"kvit$")</f>
        <v>0</v>
      </c>
      <c r="AE29" s="60" t="n">
        <f aca="false">COUNTBLANK(C29:T29)-3</f>
        <v>15</v>
      </c>
      <c r="AF29" s="60" t="n">
        <f aca="false">COUNTIF(C29:U29,"x")</f>
        <v>0</v>
      </c>
      <c r="AG29" s="59" t="n">
        <f aca="false">COUNTIF(C29:U29,"51")+COUNTIF(C29:U29,"51☻")+COUNTIF(C29:U29,"2")+COUNTIF(C29:U29,"52")+COUNTIF(C29:U29,"52☻")+COUNTIF(C29:U29,"51$")+COUNTIF(C29:U29,"52$")</f>
        <v>0</v>
      </c>
      <c r="AH29" s="26" t="str">
        <f aca="false">Predloge!$B$29</f>
        <v>Rt</v>
      </c>
      <c r="AI29" s="61" t="str">
        <f aca="false">RIGHT(C29,1)</f>
        <v/>
      </c>
      <c r="AJ29" s="61" t="str">
        <f aca="false">RIGHT(D29,1)</f>
        <v/>
      </c>
      <c r="AK29" s="61" t="str">
        <f aca="false">RIGHT(E29,1)</f>
        <v/>
      </c>
      <c r="AL29" s="61" t="str">
        <f aca="false">RIGHT(F29,1)</f>
        <v/>
      </c>
      <c r="AM29" s="61" t="str">
        <f aca="false">RIGHT(G29,1)</f>
        <v/>
      </c>
      <c r="AN29" s="61" t="str">
        <f aca="false">RIGHT(H29,1)</f>
        <v/>
      </c>
      <c r="AO29" s="61" t="str">
        <f aca="false">RIGHT(I29,1)</f>
        <v/>
      </c>
      <c r="AP29" s="61" t="str">
        <f aca="false">RIGHT(J29,1)</f>
        <v/>
      </c>
      <c r="AQ29" s="61" t="str">
        <f aca="false">RIGHT(K29,1)</f>
        <v/>
      </c>
      <c r="AR29" s="61" t="str">
        <f aca="false">RIGHT(L29,1)</f>
        <v/>
      </c>
      <c r="AS29" s="61" t="str">
        <f aca="false">RIGHT(M29,1)</f>
        <v/>
      </c>
      <c r="AT29" s="61" t="str">
        <f aca="false">RIGHT(N29,1)</f>
        <v/>
      </c>
      <c r="AU29" s="61" t="str">
        <f aca="false">RIGHT(O29,1)</f>
        <v/>
      </c>
      <c r="AV29" s="61" t="str">
        <f aca="false">RIGHT(P29,1)</f>
        <v/>
      </c>
      <c r="AW29" s="61" t="str">
        <f aca="false">RIGHT(Q29,1)</f>
        <v/>
      </c>
      <c r="AX29" s="61" t="str">
        <f aca="false">RIGHT(R29,1)</f>
        <v/>
      </c>
      <c r="AY29" s="61" t="str">
        <f aca="false">RIGHT(S29,1)</f>
        <v/>
      </c>
      <c r="AZ29" s="61" t="str">
        <f aca="false">RIGHT(T29,1)</f>
        <v/>
      </c>
      <c r="BA29" s="4"/>
      <c r="BB29" s="4"/>
      <c r="BC29" s="4"/>
      <c r="BD29" s="4"/>
      <c r="BE29" s="4"/>
      <c r="BF29" s="4"/>
      <c r="BG29" s="4"/>
      <c r="BH29" s="63"/>
      <c r="BI29" s="63"/>
      <c r="BJ29" s="63"/>
      <c r="BK29" s="63"/>
      <c r="BL29" s="63"/>
      <c r="BM29" s="63"/>
    </row>
    <row r="30" customFormat="false" ht="19.5" hidden="false" customHeight="true" outlineLevel="0" collapsed="false">
      <c r="A30" s="143" t="n">
        <v>44894</v>
      </c>
      <c r="B30" s="62" t="str">
        <f aca="false">TEXT(A30,"Ddd")</f>
        <v>tor</v>
      </c>
      <c r="C30" s="5"/>
      <c r="D30" s="10"/>
      <c r="E30" s="131"/>
      <c r="F30" s="5"/>
      <c r="G30" s="138"/>
      <c r="H30" s="22"/>
      <c r="I30" s="5"/>
      <c r="J30" s="5"/>
      <c r="K30" s="8"/>
      <c r="L30" s="5"/>
      <c r="M30" s="135"/>
      <c r="N30" s="5"/>
      <c r="O30" s="96"/>
      <c r="P30" s="10"/>
      <c r="Q30" s="10"/>
      <c r="R30" s="96"/>
      <c r="S30" s="5"/>
      <c r="T30" s="96"/>
      <c r="U30" s="135"/>
      <c r="V30" s="7"/>
      <c r="W30" s="59" t="n">
        <f aca="false">COUNTIF(AI30:AZ30,"☻")</f>
        <v>0</v>
      </c>
      <c r="X30" s="59" t="n">
        <f aca="false">COUNTIF(AI30:AZ30,"☺")</f>
        <v>0</v>
      </c>
      <c r="Y30" s="59" t="n">
        <f aca="false">COUNTIF(C30:U30,"51")+COUNTIF(C30:U30,"51$")+COUNTIF(C30:U30,"51☻")</f>
        <v>0</v>
      </c>
      <c r="Z30" s="59" t="n">
        <f aca="false">COUNTIF(C30:U30,"52")+COUNTIF(C30:U30,"52$")+COUNTIF(C30:U30,"52☻")</f>
        <v>0</v>
      </c>
      <c r="AA30" s="59" t="n">
        <f aca="false">COUNTIF(C30:U30,"51¶")</f>
        <v>0</v>
      </c>
      <c r="AB30" s="59" t="n">
        <f aca="false">COUNTIF(C30:U30,"52¶")</f>
        <v>0</v>
      </c>
      <c r="AC30" s="59" t="n">
        <f aca="false">COUNTIF(C30:U30,"U")+COUNTIF(C30:U30,"U☻")+COUNTIF(C30:U30,"U☺")</f>
        <v>0</v>
      </c>
      <c r="AD30" s="59" t="n">
        <f aca="false">COUNTIF(C30:U30,"KVIT")+COUNTIF(C30:U30,"KVIT☻")+COUNTIF(C30:U30,"kvit$")</f>
        <v>0</v>
      </c>
      <c r="AE30" s="60" t="n">
        <f aca="false">COUNTBLANK(C30:T30)-3</f>
        <v>15</v>
      </c>
      <c r="AF30" s="60" t="n">
        <f aca="false">COUNTIF(C30:U30,"x")</f>
        <v>0</v>
      </c>
      <c r="AG30" s="59" t="n">
        <f aca="false">COUNTIF(C30:U30,"51")+COUNTIF(C30:U30,"51☻")+COUNTIF(C30:U30,"2")+COUNTIF(C30:U30,"52")+COUNTIF(C30:U30,"52☻")+COUNTIF(C30:U30,"51$")+COUNTIF(C30:U30,"52$")</f>
        <v>0</v>
      </c>
      <c r="AH30" s="5" t="str">
        <f aca="false">Predloge!$B$30</f>
        <v>Rt☻</v>
      </c>
      <c r="AI30" s="61" t="str">
        <f aca="false">RIGHT(C30,1)</f>
        <v/>
      </c>
      <c r="AJ30" s="61" t="str">
        <f aca="false">RIGHT(D30,1)</f>
        <v/>
      </c>
      <c r="AK30" s="61" t="str">
        <f aca="false">RIGHT(E30,1)</f>
        <v/>
      </c>
      <c r="AL30" s="61" t="str">
        <f aca="false">RIGHT(F30,1)</f>
        <v/>
      </c>
      <c r="AM30" s="61" t="str">
        <f aca="false">RIGHT(G30,1)</f>
        <v/>
      </c>
      <c r="AN30" s="61" t="str">
        <f aca="false">RIGHT(H30,1)</f>
        <v/>
      </c>
      <c r="AO30" s="61" t="str">
        <f aca="false">RIGHT(I30,1)</f>
        <v/>
      </c>
      <c r="AP30" s="61" t="str">
        <f aca="false">RIGHT(J30,1)</f>
        <v/>
      </c>
      <c r="AQ30" s="61" t="str">
        <f aca="false">RIGHT(K30,1)</f>
        <v/>
      </c>
      <c r="AR30" s="61" t="str">
        <f aca="false">RIGHT(L30,1)</f>
        <v/>
      </c>
      <c r="AS30" s="61" t="str">
        <f aca="false">RIGHT(M30,1)</f>
        <v/>
      </c>
      <c r="AT30" s="61" t="str">
        <f aca="false">RIGHT(N30,1)</f>
        <v/>
      </c>
      <c r="AU30" s="61" t="str">
        <f aca="false">RIGHT(O30,1)</f>
        <v/>
      </c>
      <c r="AV30" s="61" t="str">
        <f aca="false">RIGHT(P30,1)</f>
        <v/>
      </c>
      <c r="AW30" s="61" t="str">
        <f aca="false">RIGHT(Q30,1)</f>
        <v/>
      </c>
      <c r="AX30" s="61" t="str">
        <f aca="false">RIGHT(R30,1)</f>
        <v/>
      </c>
      <c r="AY30" s="61" t="str">
        <f aca="false">RIGHT(S30,1)</f>
        <v/>
      </c>
      <c r="AZ30" s="61" t="str">
        <f aca="false">RIGHT(T30,1)</f>
        <v/>
      </c>
      <c r="BA30" s="4"/>
      <c r="BB30" s="4"/>
      <c r="BC30" s="4"/>
      <c r="BD30" s="4"/>
      <c r="BE30" s="4"/>
      <c r="BF30" s="4"/>
      <c r="BG30" s="4"/>
      <c r="BH30" s="63"/>
      <c r="BI30" s="63"/>
      <c r="BJ30" s="63"/>
      <c r="BK30" s="63"/>
      <c r="BL30" s="63"/>
      <c r="BM30" s="63"/>
    </row>
    <row r="31" customFormat="false" ht="19.5" hidden="false" customHeight="true" outlineLevel="0" collapsed="false">
      <c r="A31" s="143" t="n">
        <v>44895</v>
      </c>
      <c r="B31" s="62" t="str">
        <f aca="false">TEXT(A31,"Ddd")</f>
        <v>sre</v>
      </c>
      <c r="C31" s="5"/>
      <c r="D31" s="5"/>
      <c r="E31" s="131"/>
      <c r="F31" s="8"/>
      <c r="G31" s="138"/>
      <c r="H31" s="10"/>
      <c r="I31" s="5"/>
      <c r="J31" s="5"/>
      <c r="K31" s="10"/>
      <c r="L31" s="5"/>
      <c r="M31" s="135"/>
      <c r="N31" s="5"/>
      <c r="O31" s="96"/>
      <c r="P31" s="10"/>
      <c r="Q31" s="131"/>
      <c r="R31" s="96"/>
      <c r="S31" s="22"/>
      <c r="T31" s="96"/>
      <c r="U31" s="135"/>
      <c r="V31" s="7"/>
      <c r="W31" s="59" t="n">
        <f aca="false">COUNTIF(AI31:AZ31,"☻")</f>
        <v>0</v>
      </c>
      <c r="X31" s="59" t="n">
        <f aca="false">COUNTIF(AI31:AZ31,"☺")</f>
        <v>0</v>
      </c>
      <c r="Y31" s="59" t="n">
        <f aca="false">COUNTIF(C31:U31,"51")+COUNTIF(C31:U31,"51$")+COUNTIF(C31:U31,"51☻")</f>
        <v>0</v>
      </c>
      <c r="Z31" s="59" t="n">
        <f aca="false">COUNTIF(C31:U31,"52")+COUNTIF(C31:U31,"52$")+COUNTIF(C31:U31,"52☻")</f>
        <v>0</v>
      </c>
      <c r="AA31" s="59" t="n">
        <f aca="false">COUNTIF(C31:U31,"51¶")</f>
        <v>0</v>
      </c>
      <c r="AB31" s="59" t="n">
        <f aca="false">COUNTIF(C31:U31,"52¶")</f>
        <v>0</v>
      </c>
      <c r="AC31" s="59" t="n">
        <f aca="false">COUNTIF(C31:U31,"U")+COUNTIF(C31:U31,"U☻")+COUNTIF(C31:U31,"U☺")</f>
        <v>0</v>
      </c>
      <c r="AD31" s="59" t="n">
        <f aca="false">COUNTIF(C31:U31,"KVIT")+COUNTIF(C31:U31,"KVIT☻")+COUNTIF(C31:U31,"kvit$")</f>
        <v>0</v>
      </c>
      <c r="AE31" s="60" t="n">
        <f aca="false">COUNTBLANK(C31:T31)-3</f>
        <v>15</v>
      </c>
      <c r="AF31" s="60" t="n">
        <f aca="false">COUNTIF(C31:U31,"x")</f>
        <v>0</v>
      </c>
      <c r="AG31" s="59" t="n">
        <f aca="false">COUNTIF(C31:U31,"51")+COUNTIF(C31:U31,"51☻")+COUNTIF(C31:U31,"2")+COUNTIF(C31:U31,"52")+COUNTIF(C31:U31,"52☻")+COUNTIF(C31:U31,"51$")+COUNTIF(C31:U31,"52$")</f>
        <v>0</v>
      </c>
      <c r="AH31" s="27" t="str">
        <f aca="false">Predloge!$B$31</f>
        <v>Rt☺</v>
      </c>
      <c r="AI31" s="61" t="str">
        <f aca="false">RIGHT(C31,1)</f>
        <v/>
      </c>
      <c r="AJ31" s="61" t="str">
        <f aca="false">RIGHT(D31,1)</f>
        <v/>
      </c>
      <c r="AK31" s="61" t="str">
        <f aca="false">RIGHT(E31,1)</f>
        <v/>
      </c>
      <c r="AL31" s="61" t="str">
        <f aca="false">RIGHT(F31,1)</f>
        <v/>
      </c>
      <c r="AM31" s="61" t="str">
        <f aca="false">RIGHT(G31,1)</f>
        <v/>
      </c>
      <c r="AN31" s="61" t="str">
        <f aca="false">RIGHT(H31,1)</f>
        <v/>
      </c>
      <c r="AO31" s="61" t="str">
        <f aca="false">RIGHT(I31,1)</f>
        <v/>
      </c>
      <c r="AP31" s="61" t="str">
        <f aca="false">RIGHT(J31,1)</f>
        <v/>
      </c>
      <c r="AQ31" s="61" t="str">
        <f aca="false">RIGHT(K31,1)</f>
        <v/>
      </c>
      <c r="AR31" s="61" t="str">
        <f aca="false">RIGHT(L31,1)</f>
        <v/>
      </c>
      <c r="AS31" s="61" t="str">
        <f aca="false">RIGHT(M31,1)</f>
        <v/>
      </c>
      <c r="AT31" s="61" t="str">
        <f aca="false">RIGHT(N31,1)</f>
        <v/>
      </c>
      <c r="AU31" s="61" t="str">
        <f aca="false">RIGHT(O31,1)</f>
        <v/>
      </c>
      <c r="AV31" s="61" t="str">
        <f aca="false">RIGHT(P31,1)</f>
        <v/>
      </c>
      <c r="AW31" s="61" t="str">
        <f aca="false">RIGHT(Q31,1)</f>
        <v/>
      </c>
      <c r="AX31" s="61" t="str">
        <f aca="false">RIGHT(R31,1)</f>
        <v/>
      </c>
      <c r="AY31" s="61" t="str">
        <f aca="false">RIGHT(S31,1)</f>
        <v/>
      </c>
      <c r="AZ31" s="61" t="str">
        <f aca="false">RIGHT(T31,1)</f>
        <v/>
      </c>
      <c r="BA31" s="4"/>
      <c r="BB31" s="4"/>
      <c r="BC31" s="4"/>
      <c r="BD31" s="4"/>
      <c r="BE31" s="4"/>
      <c r="BF31" s="4"/>
      <c r="BG31" s="4"/>
      <c r="BH31" s="63"/>
      <c r="BI31" s="63"/>
      <c r="BJ31" s="63"/>
      <c r="BK31" s="63"/>
      <c r="BL31" s="63"/>
      <c r="BM31" s="63"/>
    </row>
    <row r="32" customFormat="false" ht="19.5" hidden="false" customHeight="true" outlineLevel="0" collapsed="false">
      <c r="A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10" t="str">
        <f aca="false">Predloge!$B$32</f>
        <v>Am</v>
      </c>
      <c r="AI32" s="61" t="str">
        <f aca="false">RIGHT(C32,1)</f>
        <v/>
      </c>
      <c r="AJ32" s="61" t="str">
        <f aca="false">RIGHT(D32,1)</f>
        <v/>
      </c>
      <c r="AK32" s="61" t="str">
        <f aca="false">RIGHT(E32,1)</f>
        <v/>
      </c>
      <c r="AL32" s="61" t="str">
        <f aca="false">RIGHT(F32,1)</f>
        <v/>
      </c>
      <c r="AM32" s="61" t="str">
        <f aca="false">RIGHT(G32,1)</f>
        <v/>
      </c>
      <c r="AN32" s="61" t="str">
        <f aca="false">RIGHT(H32,1)</f>
        <v/>
      </c>
      <c r="AO32" s="61" t="str">
        <f aca="false">RIGHT(I32,1)</f>
        <v/>
      </c>
      <c r="AP32" s="61" t="str">
        <f aca="false">RIGHT(J32,1)</f>
        <v/>
      </c>
      <c r="AQ32" s="61" t="str">
        <f aca="false">RIGHT(K32,1)</f>
        <v/>
      </c>
      <c r="AR32" s="61" t="str">
        <f aca="false">RIGHT(L32,1)</f>
        <v/>
      </c>
      <c r="AS32" s="61" t="str">
        <f aca="false">RIGHT(M32,1)</f>
        <v/>
      </c>
      <c r="AT32" s="61" t="str">
        <f aca="false">RIGHT(N32,1)</f>
        <v/>
      </c>
      <c r="AU32" s="61" t="str">
        <f aca="false">RIGHT(O32,1)</f>
        <v/>
      </c>
      <c r="AV32" s="61" t="str">
        <f aca="false">RIGHT(P32,1)</f>
        <v/>
      </c>
      <c r="AW32" s="61" t="str">
        <f aca="false">RIGHT(Q32,1)</f>
        <v/>
      </c>
      <c r="AX32" s="61" t="str">
        <f aca="false">RIGHT(R32,1)</f>
        <v/>
      </c>
      <c r="AY32" s="61" t="str">
        <f aca="false">RIGHT(S32,1)</f>
        <v/>
      </c>
      <c r="AZ32" s="61" t="str">
        <f aca="false">RIGHT(T32,1)</f>
        <v/>
      </c>
      <c r="BA32" s="4"/>
      <c r="BB32" s="4"/>
      <c r="BC32" s="4"/>
      <c r="BD32" s="4"/>
      <c r="BE32" s="4"/>
      <c r="BF32" s="4"/>
      <c r="BG32" s="4"/>
      <c r="BH32" s="63"/>
      <c r="BI32" s="63"/>
      <c r="BJ32" s="63"/>
      <c r="BK32" s="63"/>
      <c r="BL32" s="63"/>
      <c r="BM32" s="63"/>
    </row>
    <row r="33" customFormat="false" ht="12.75" hidden="false" customHeight="true" outlineLevel="0" collapsed="false">
      <c r="AH33" s="5" t="str">
        <f aca="false">Predloge!$B$33</f>
        <v>Am☻</v>
      </c>
    </row>
    <row r="34" customFormat="false" ht="12.75" hidden="false" customHeight="true" outlineLevel="0" collapsed="false">
      <c r="C34" s="7" t="s">
        <v>37</v>
      </c>
      <c r="D34" s="7" t="str">
        <f aca="false">september!$D$1</f>
        <v>ŠOŠ</v>
      </c>
      <c r="E34" s="7" t="str">
        <f aca="false">september!$E$1</f>
        <v>PIN</v>
      </c>
      <c r="F34" s="7" t="str">
        <f aca="false">september!$F$1</f>
        <v>KON</v>
      </c>
      <c r="G34" s="7" t="str">
        <f aca="false">september!$G$1</f>
        <v>ORO</v>
      </c>
      <c r="H34" s="7" t="str">
        <f aca="false">september!$H$1</f>
        <v>MIO</v>
      </c>
      <c r="I34" s="7" t="str">
        <f aca="false">september!$I$1</f>
        <v>BOŽ</v>
      </c>
      <c r="J34" s="7" t="str">
        <f aca="false">september!$J$1</f>
        <v>TOM</v>
      </c>
      <c r="K34" s="7" t="str">
        <f aca="false">september!$K$1</f>
        <v>MŠŠ</v>
      </c>
      <c r="L34" s="7" t="str">
        <f aca="false">september!$L$1</f>
        <v>ŽIV</v>
      </c>
      <c r="M34" s="7" t="str">
        <f aca="false">september!$M$1</f>
        <v>TAL</v>
      </c>
      <c r="N34" s="7" t="str">
        <f aca="false">september!$N$1</f>
        <v>PIR</v>
      </c>
      <c r="O34" s="7" t="str">
        <f aca="false">september!$O$1</f>
        <v>NOV2</v>
      </c>
      <c r="P34" s="7" t="str">
        <f aca="false">september!$P$1</f>
        <v>BUT</v>
      </c>
      <c r="Q34" s="7" t="str">
        <f aca="false">september!$Q$1</f>
        <v>ŽRJ</v>
      </c>
      <c r="R34" s="7" t="str">
        <f aca="false">september!$R$1</f>
        <v>NOV3</v>
      </c>
      <c r="S34" s="7" t="str">
        <f aca="false">september!$S$1</f>
        <v>JNK</v>
      </c>
      <c r="T34" s="7" t="str">
        <f aca="false">september!$T$1</f>
        <v>NOV4</v>
      </c>
      <c r="AH34" s="27" t="str">
        <f aca="false">Predloge!$B$34</f>
        <v>Am☺</v>
      </c>
    </row>
    <row r="35" customFormat="false" ht="17" hidden="false" customHeight="true" outlineLevel="0" collapsed="false">
      <c r="B35" s="77" t="str">
        <f aca="false">Predloge!$B$20</f>
        <v>☺</v>
      </c>
      <c r="C35" s="78" t="n">
        <f aca="false">COUNTIF(AI2:AI32,"☺")</f>
        <v>0</v>
      </c>
      <c r="D35" s="78" t="n">
        <f aca="false">COUNTIF(AJ2:AJ32,"☺")</f>
        <v>0</v>
      </c>
      <c r="E35" s="78" t="n">
        <f aca="false">COUNTIF(AK2:AK32,"☺")</f>
        <v>0</v>
      </c>
      <c r="F35" s="78" t="n">
        <f aca="false">COUNTIF(AL2:AL32,"☺")</f>
        <v>0</v>
      </c>
      <c r="G35" s="78" t="n">
        <f aca="false">COUNTIF(AM2:AM32,"☺")</f>
        <v>0</v>
      </c>
      <c r="H35" s="78" t="n">
        <f aca="false">COUNTIF(AN2:AN32,"☺")</f>
        <v>0</v>
      </c>
      <c r="I35" s="78" t="n">
        <f aca="false">COUNTIF(AO2:AO32,"☺")</f>
        <v>0</v>
      </c>
      <c r="J35" s="78" t="n">
        <f aca="false">COUNTIF(AP2:AP32,"☺")</f>
        <v>0</v>
      </c>
      <c r="K35" s="78" t="n">
        <f aca="false">COUNTIF(AQ2:AQ32,"☺")</f>
        <v>0</v>
      </c>
      <c r="L35" s="78" t="n">
        <f aca="false">COUNTIF(AR2:AR32,"☺")</f>
        <v>0</v>
      </c>
      <c r="M35" s="78" t="n">
        <f aca="false">COUNTIF(AS2:AS32,"☺")</f>
        <v>0</v>
      </c>
      <c r="N35" s="78" t="n">
        <f aca="false">COUNTIF(AT2:AT32,"☺")</f>
        <v>0</v>
      </c>
      <c r="O35" s="78" t="n">
        <f aca="false">COUNTIF(AU2:AU32,"☺")</f>
        <v>0</v>
      </c>
      <c r="P35" s="78" t="n">
        <f aca="false">COUNTIF(AV2:AV32,"☺")</f>
        <v>0</v>
      </c>
      <c r="Q35" s="78" t="n">
        <f aca="false">COUNTIF(AW2:AW32,"☺")</f>
        <v>0</v>
      </c>
      <c r="R35" s="78" t="n">
        <f aca="false">COUNTIF(AX2:AX32,"☺")</f>
        <v>0</v>
      </c>
      <c r="S35" s="78" t="n">
        <f aca="false">COUNTIF(AY2:AY32,"☺")</f>
        <v>0</v>
      </c>
      <c r="T35" s="78" t="n">
        <f aca="false">COUNTIF(AZ2:AZ32,"☺")</f>
        <v>0</v>
      </c>
      <c r="AH35" s="10" t="str">
        <f aca="false">Predloge!$B$35</f>
        <v>Ta</v>
      </c>
    </row>
    <row r="36" customFormat="false" ht="17" hidden="false" customHeight="true" outlineLevel="0" collapsed="false">
      <c r="A36" s="79"/>
      <c r="B36" s="10" t="str">
        <f aca="false">Predloge!$B$16</f>
        <v>☻</v>
      </c>
      <c r="C36" s="78" t="n">
        <f aca="false">COUNTIF(AI3:AI33,"☻")</f>
        <v>0</v>
      </c>
      <c r="D36" s="78" t="n">
        <f aca="false">COUNTIF(AJ3:AJ33,"☻")</f>
        <v>0</v>
      </c>
      <c r="E36" s="78" t="n">
        <f aca="false">COUNTIF(AK3:AK33,"☻")</f>
        <v>0</v>
      </c>
      <c r="F36" s="78" t="n">
        <f aca="false">COUNTIF(AL3:AL33,"☻")</f>
        <v>0</v>
      </c>
      <c r="G36" s="78" t="n">
        <f aca="false">COUNTIF(AM3:AM33,"☻")</f>
        <v>0</v>
      </c>
      <c r="H36" s="78" t="n">
        <f aca="false">COUNTIF(AN3:AN33,"☻")</f>
        <v>0</v>
      </c>
      <c r="I36" s="78" t="n">
        <f aca="false">COUNTIF(AO3:AO33,"☻")</f>
        <v>0</v>
      </c>
      <c r="J36" s="78" t="n">
        <f aca="false">COUNTIF(AP3:AP33,"☻")</f>
        <v>0</v>
      </c>
      <c r="K36" s="78" t="n">
        <f aca="false">COUNTIF(AQ3:AQ33,"☻")</f>
        <v>0</v>
      </c>
      <c r="L36" s="78" t="n">
        <f aca="false">COUNTIF(AR3:AR33,"☻")</f>
        <v>0</v>
      </c>
      <c r="M36" s="78" t="n">
        <f aca="false">COUNTIF(AS3:AS33,"☻")</f>
        <v>0</v>
      </c>
      <c r="N36" s="78" t="n">
        <f aca="false">COUNTIF(AT3:AT33,"☻")</f>
        <v>0</v>
      </c>
      <c r="O36" s="78" t="n">
        <f aca="false">COUNTIF(AU3:AU33,"☻")</f>
        <v>0</v>
      </c>
      <c r="P36" s="78" t="n">
        <f aca="false">COUNTIF(AV3:AV33,"☻")</f>
        <v>0</v>
      </c>
      <c r="Q36" s="78" t="n">
        <f aca="false">COUNTIF(AW3:AW33,"☻")</f>
        <v>0</v>
      </c>
      <c r="R36" s="78" t="n">
        <f aca="false">COUNTIF(AX3:AX33,"☻")</f>
        <v>0</v>
      </c>
      <c r="S36" s="78" t="n">
        <f aca="false">COUNTIF(AY3:AY33,"☻")</f>
        <v>0</v>
      </c>
      <c r="T36" s="78" t="n">
        <f aca="false">COUNTIF(AZ3:AZ33,"☻")</f>
        <v>0</v>
      </c>
      <c r="U36" s="78"/>
      <c r="V36" s="80"/>
      <c r="W36" s="80"/>
      <c r="X36" s="47"/>
      <c r="Y36" s="47"/>
      <c r="Z36" s="47"/>
      <c r="AA36" s="47"/>
      <c r="AB36" s="47"/>
      <c r="AC36" s="47"/>
      <c r="AD36" s="47"/>
      <c r="AE36" s="47"/>
      <c r="AF36" s="48"/>
      <c r="AG36" s="48"/>
      <c r="AH36" s="5" t="str">
        <f aca="false">Predloge!$B$36</f>
        <v>Ta☻</v>
      </c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81"/>
      <c r="AZ36" s="82"/>
      <c r="BA36" s="82"/>
      <c r="BB36" s="82"/>
      <c r="BC36" s="82"/>
      <c r="BD36" s="82"/>
      <c r="BE36" s="82"/>
      <c r="BF36" s="82"/>
      <c r="BG36" s="82"/>
      <c r="BH36" s="81"/>
      <c r="BI36" s="81"/>
      <c r="BJ36" s="81"/>
      <c r="BK36" s="81"/>
      <c r="BL36" s="81"/>
      <c r="BM36" s="81"/>
    </row>
    <row r="37" customFormat="false" ht="17" hidden="false" customHeight="true" outlineLevel="0" collapsed="false">
      <c r="A37" s="79"/>
      <c r="B37" s="29" t="str">
        <f aca="false">Predloge!$B$42</f>
        <v>Σ</v>
      </c>
      <c r="C37" s="83" t="n">
        <f aca="false">SUM(C35:C36)</f>
        <v>0</v>
      </c>
      <c r="D37" s="83" t="n">
        <f aca="false">SUM(D35:D36)</f>
        <v>0</v>
      </c>
      <c r="E37" s="83" t="n">
        <f aca="false">SUM(E35:E36)</f>
        <v>0</v>
      </c>
      <c r="F37" s="83" t="n">
        <f aca="false">SUM(F35:F36)</f>
        <v>0</v>
      </c>
      <c r="G37" s="83" t="n">
        <f aca="false">SUM(G35:G36)</f>
        <v>0</v>
      </c>
      <c r="H37" s="83" t="n">
        <f aca="false">SUM(H35:H36)</f>
        <v>0</v>
      </c>
      <c r="I37" s="83" t="n">
        <f aca="false">SUM(I35:I36)</f>
        <v>0</v>
      </c>
      <c r="J37" s="83" t="n">
        <f aca="false">SUM(J35:J36)</f>
        <v>0</v>
      </c>
      <c r="K37" s="83" t="n">
        <f aca="false">SUM(K35:K36)</f>
        <v>0</v>
      </c>
      <c r="L37" s="83" t="n">
        <f aca="false">SUM(L35:L36)</f>
        <v>0</v>
      </c>
      <c r="M37" s="83" t="n">
        <f aca="false">SUM(M35:M36)</f>
        <v>0</v>
      </c>
      <c r="N37" s="83" t="n">
        <f aca="false">SUM(N35:N36)</f>
        <v>0</v>
      </c>
      <c r="O37" s="83" t="n">
        <f aca="false">SUM(O35:O36)</f>
        <v>0</v>
      </c>
      <c r="P37" s="83" t="n">
        <f aca="false">SUM(P35:P36)</f>
        <v>0</v>
      </c>
      <c r="Q37" s="83" t="n">
        <f aca="false">SUM(Q35:Q36)</f>
        <v>0</v>
      </c>
      <c r="R37" s="83" t="n">
        <f aca="false">SUM(R35:R36)</f>
        <v>0</v>
      </c>
      <c r="S37" s="83" t="n">
        <f aca="false">SUM(S35:S36)</f>
        <v>0</v>
      </c>
      <c r="T37" s="83" t="n">
        <f aca="false">SUM(T35:T36)</f>
        <v>0</v>
      </c>
      <c r="U37" s="78"/>
      <c r="V37" s="80"/>
      <c r="W37" s="80"/>
      <c r="X37" s="47"/>
      <c r="Y37" s="47"/>
      <c r="Z37" s="47"/>
      <c r="AA37" s="47"/>
      <c r="AB37" s="47"/>
      <c r="AC37" s="47"/>
      <c r="AD37" s="47"/>
      <c r="AE37" s="47"/>
      <c r="AF37" s="48"/>
      <c r="AG37" s="48"/>
      <c r="AH37" s="22" t="str">
        <f aca="false">Predloge!$B$37</f>
        <v>Ta☺</v>
      </c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81"/>
      <c r="AZ37" s="82"/>
      <c r="BA37" s="82"/>
      <c r="BB37" s="82"/>
      <c r="BC37" s="82"/>
      <c r="BD37" s="82"/>
      <c r="BE37" s="82"/>
      <c r="BF37" s="82"/>
      <c r="BG37" s="82"/>
      <c r="BH37" s="81"/>
      <c r="BI37" s="81"/>
      <c r="BJ37" s="81"/>
      <c r="BK37" s="81"/>
      <c r="BL37" s="81"/>
      <c r="BM37" s="81"/>
    </row>
    <row r="38" customFormat="false" ht="17" hidden="false" customHeight="true" outlineLevel="0" collapsed="false">
      <c r="A38" s="79"/>
      <c r="B38" s="5" t="str">
        <f aca="false">Predloge!$B$6</f>
        <v>KVIT</v>
      </c>
      <c r="C38" s="78" t="n">
        <f aca="false">COUNTIF(C2:C32,"KVIT")+COUNTIF(C2:C32,"51KVIT")+COUNTIF(C2:C32,"52KVIT")+COUNTIF(C2:C32,"KVIT$")+COUNTIF(C2:C32,"KVIT☻")+COUNTIF(C2:C32,"KVIT☺")</f>
        <v>0</v>
      </c>
      <c r="D38" s="78" t="n">
        <f aca="false">COUNTIF(D2:D32,"KVIT")+COUNTIF(D2:D32,"51KVIT")+COUNTIF(D2:D32,"52KVIT")+COUNTIF(D2:D32,"KVIT$")+COUNTIF(D2:D32,"KVIT☻")+COUNTIF(D2:D32,"KVIT☺")</f>
        <v>0</v>
      </c>
      <c r="E38" s="78" t="n">
        <f aca="false">COUNTIF(E2:E32,"KVIT")+COUNTIF(E2:E32,"51KVIT")+COUNTIF(E2:E32,"52KVIT")+COUNTIF(E2:E32,"KVIT$")+COUNTIF(E2:E32,"KVIT☻")+COUNTIF(E2:E32,"KVIT☺")</f>
        <v>0</v>
      </c>
      <c r="F38" s="78" t="n">
        <f aca="false">COUNTIF(F2:F32,"KVIT")+COUNTIF(F2:F32,"51KVIT")+COUNTIF(F2:F32,"52KVIT")+COUNTIF(F2:F32,"KVIT$")+COUNTIF(F2:F32,"KVIT☻")+COUNTIF(F2:F32,"KVIT☺")</f>
        <v>0</v>
      </c>
      <c r="G38" s="78" t="n">
        <f aca="false">COUNTIF(G2:G32,"KVIT")+COUNTIF(G2:G32,"51KVIT")+COUNTIF(G2:G32,"52KVIT")+COUNTIF(G2:G32,"KVIT$")+COUNTIF(G2:G32,"KVIT☻")+COUNTIF(G2:G32,"KVIT☺")</f>
        <v>0</v>
      </c>
      <c r="H38" s="78" t="n">
        <f aca="false">COUNTIF(H2:H32,"KVIT")+COUNTIF(H2:H32,"51KVIT")+COUNTIF(H2:H32,"52KVIT")+COUNTIF(H2:H32,"KVIT$")+COUNTIF(H2:H32,"KVIT☻")+COUNTIF(H2:H32,"KVIT☺")</f>
        <v>0</v>
      </c>
      <c r="I38" s="78" t="n">
        <f aca="false">COUNTIF(I2:I32,"KVIT")+COUNTIF(I2:I32,"51KVIT")+COUNTIF(I2:I32,"52KVIT")+COUNTIF(I2:I32,"KVIT$")+COUNTIF(I2:I32,"KVIT☻")+COUNTIF(I2:I32,"KVIT☺")</f>
        <v>0</v>
      </c>
      <c r="J38" s="78" t="n">
        <f aca="false">COUNTIF(J2:J32,"KVIT")+COUNTIF(J2:J32,"51KVIT")+COUNTIF(J2:J32,"52KVIT")+COUNTIF(J2:J32,"KVIT$")+COUNTIF(J2:J32,"KVIT☻")+COUNTIF(J2:J32,"KVIT☺")</f>
        <v>0</v>
      </c>
      <c r="K38" s="78" t="n">
        <f aca="false">COUNTIF(K2:K32,"KVIT")+COUNTIF(K2:K32,"51KVIT")+COUNTIF(K2:K32,"52KVIT")+COUNTIF(K2:K32,"KVIT$")+COUNTIF(K2:K32,"KVIT☻")+COUNTIF(K2:K32,"KVIT☺")</f>
        <v>0</v>
      </c>
      <c r="L38" s="78" t="n">
        <f aca="false">COUNTIF(L2:L32,"KVIT")+COUNTIF(L2:L32,"51KVIT")+COUNTIF(L2:L32,"52KVIT")+COUNTIF(L2:L32,"KVIT$")+COUNTIF(L2:L32,"KVIT☻")+COUNTIF(L2:L32,"KVIT☺")</f>
        <v>0</v>
      </c>
      <c r="M38" s="78" t="n">
        <f aca="false">COUNTIF(M2:M32,"KVIT")+COUNTIF(M2:M32,"51KVIT")+COUNTIF(M2:M32,"52KVIT")+COUNTIF(M2:M32,"KVIT$")+COUNTIF(M2:M32,"KVIT☻")+COUNTIF(M2:M32,"KVIT☺")</f>
        <v>0</v>
      </c>
      <c r="N38" s="78" t="n">
        <f aca="false">COUNTIF(N2:N32,"KVIT")+COUNTIF(N2:N32,"51KVIT")+COUNTIF(N2:N32,"52KVIT")+COUNTIF(N2:N32,"KVIT$")+COUNTIF(N2:N32,"KVIT☻")+COUNTIF(N2:N32,"KVIT☺")</f>
        <v>0</v>
      </c>
      <c r="O38" s="78" t="n">
        <f aca="false">COUNTIF(O2:O32,"KVIT")+COUNTIF(O2:O32,"51KVIT")+COUNTIF(O2:O32,"52KVIT")+COUNTIF(O2:O32,"KVIT$")+COUNTIF(O2:O32,"KVIT☻")+COUNTIF(O2:O32,"KVIT☺")</f>
        <v>0</v>
      </c>
      <c r="P38" s="78" t="n">
        <f aca="false">COUNTIF(P2:P32,"KVIT")+COUNTIF(P2:P32,"51KVIT")+COUNTIF(P2:P32,"52KVIT")+COUNTIF(P2:P32,"KVIT$")+COUNTIF(P2:P32,"KVIT☻")+COUNTIF(P2:P32,"KVIT☺")</f>
        <v>0</v>
      </c>
      <c r="Q38" s="78" t="n">
        <f aca="false">COUNTIF(Q2:Q32,"KVIT")+COUNTIF(Q2:Q32,"51KVIT")+COUNTIF(Q2:Q32,"52KVIT")+COUNTIF(Q2:Q32,"KVIT$")+COUNTIF(Q2:Q32,"KVIT☻")+COUNTIF(Q2:Q32,"KVIT☺")</f>
        <v>0</v>
      </c>
      <c r="R38" s="78" t="n">
        <f aca="false">COUNTIF(R2:R32,"KVIT")+COUNTIF(R2:R32,"51KVIT")+COUNTIF(R2:R32,"52KVIT")+COUNTIF(R2:R32,"KVIT$")+COUNTIF(R2:R32,"KVIT☻")+COUNTIF(R2:R32,"KVIT☺")</f>
        <v>0</v>
      </c>
      <c r="S38" s="78" t="n">
        <f aca="false">COUNTIF(S2:S32,"KVIT")+COUNTIF(S2:S32,"51KVIT")+COUNTIF(S2:S32,"52KVIT")+COUNTIF(S2:S32,"KVIT$")+COUNTIF(S2:S32,"KVIT☻")+COUNTIF(S2:S32,"KVIT☺")</f>
        <v>0</v>
      </c>
      <c r="T38" s="78" t="n">
        <f aca="false">COUNTIF(T2:T32,"KVIT")+COUNTIF(T2:T32,"51KVIT")+COUNTIF(T2:T32,"52KVIT")+COUNTIF(T2:T32,"KVIT$")+COUNTIF(T2:T32,"KVIT☻")+COUNTIF(T2:T32,"KVIT☺")</f>
        <v>0</v>
      </c>
      <c r="U38" s="78"/>
      <c r="V38" s="78"/>
      <c r="W38" s="78"/>
      <c r="X38" s="47"/>
      <c r="Y38" s="47"/>
      <c r="Z38" s="47"/>
      <c r="AA38" s="47"/>
      <c r="AB38" s="47"/>
      <c r="AC38" s="47"/>
      <c r="AD38" s="47"/>
      <c r="AE38" s="47"/>
      <c r="AF38" s="48"/>
      <c r="AG38" s="48"/>
      <c r="AH38" s="10" t="str">
        <f aca="false">Predloge!$B$38</f>
        <v>Rf</v>
      </c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81"/>
      <c r="AZ38" s="82"/>
      <c r="BA38" s="82"/>
      <c r="BB38" s="82"/>
      <c r="BC38" s="82"/>
      <c r="BD38" s="82"/>
      <c r="BE38" s="82"/>
      <c r="BF38" s="82"/>
      <c r="BG38" s="82"/>
      <c r="BH38" s="81"/>
      <c r="BI38" s="81"/>
      <c r="BJ38" s="81"/>
      <c r="BK38" s="81"/>
      <c r="BL38" s="81"/>
      <c r="BM38" s="81"/>
    </row>
    <row r="39" customFormat="false" ht="17" hidden="false" customHeight="true" outlineLevel="0" collapsed="false">
      <c r="A39" s="79"/>
      <c r="B39" s="31" t="str">
        <f aca="false">Predloge!$B$43</f>
        <v>$</v>
      </c>
      <c r="C39" s="78" t="n">
        <f aca="false">COUNTIF(C2:C32,"51$")+COUNTIF(C2:C32,"52$")+COUNTIF(C2:C32,"kvit$")</f>
        <v>0</v>
      </c>
      <c r="D39" s="78" t="n">
        <f aca="false">COUNTIF(D2:D32,"51$")+COUNTIF(D2:D32,"52$")+COUNTIF(D2:D32,"kvit$")</f>
        <v>0</v>
      </c>
      <c r="E39" s="78" t="n">
        <f aca="false">COUNTIF(E2:E32,"51$")+COUNTIF(E2:E32,"52$")+COUNTIF(E2:E32,"kvit$")</f>
        <v>0</v>
      </c>
      <c r="F39" s="78" t="n">
        <f aca="false">COUNTIF(F2:F32,"51$")+COUNTIF(F2:F32,"52$")+COUNTIF(F2:F32,"kvit$")</f>
        <v>0</v>
      </c>
      <c r="G39" s="78" t="n">
        <f aca="false">COUNTIF(G2:G32,"51$")+COUNTIF(G2:G32,"52$")+COUNTIF(G2:G32,"kvit$")</f>
        <v>0</v>
      </c>
      <c r="H39" s="78" t="n">
        <f aca="false">COUNTIF(H2:H32,"51$")+COUNTIF(H2:H32,"52$")+COUNTIF(H2:H32,"kvit$")</f>
        <v>0</v>
      </c>
      <c r="I39" s="78" t="n">
        <f aca="false">COUNTIF(I2:I32,"51$")+COUNTIF(I2:I32,"52$")+COUNTIF(I2:I32,"kvit$")</f>
        <v>0</v>
      </c>
      <c r="J39" s="78" t="n">
        <f aca="false">COUNTIF(J2:J32,"51$")+COUNTIF(J2:J32,"52$")+COUNTIF(J2:J32,"kvit$")</f>
        <v>0</v>
      </c>
      <c r="K39" s="78" t="n">
        <f aca="false">COUNTIF(K2:K32,"51$")+COUNTIF(K2:K32,"52$")+COUNTIF(K2:K32,"kvit$")</f>
        <v>0</v>
      </c>
      <c r="L39" s="78" t="n">
        <f aca="false">COUNTIF(L2:L32,"51$")+COUNTIF(L2:L32,"52$")+COUNTIF(L2:L32,"kvit$")</f>
        <v>0</v>
      </c>
      <c r="M39" s="78" t="n">
        <f aca="false">COUNTIF(M2:M32,"51$")+COUNTIF(M2:M32,"52$")+COUNTIF(M2:M32,"kvit$")</f>
        <v>0</v>
      </c>
      <c r="N39" s="78" t="n">
        <f aca="false">COUNTIF(N2:N32,"51$")+COUNTIF(N2:N32,"52$")+COUNTIF(N2:N32,"kvit$")</f>
        <v>0</v>
      </c>
      <c r="O39" s="78" t="n">
        <f aca="false">COUNTIF(O2:O32,"51$")+COUNTIF(O2:O32,"52$")+COUNTIF(O2:O32,"kvit$")</f>
        <v>0</v>
      </c>
      <c r="P39" s="78" t="n">
        <f aca="false">COUNTIF(P2:P32,"51$")+COUNTIF(P2:P32,"52$")+COUNTIF(P2:P32,"kvit$")</f>
        <v>0</v>
      </c>
      <c r="Q39" s="78" t="n">
        <f aca="false">COUNTIF(Q2:Q32,"51$")+COUNTIF(Q2:Q32,"52$")+COUNTIF(Q2:Q32,"kvit$")</f>
        <v>0</v>
      </c>
      <c r="R39" s="78" t="n">
        <f aca="false">COUNTIF(R2:R32,"51$")+COUNTIF(R2:R32,"52$")+COUNTIF(R2:R32,"kvit$")</f>
        <v>0</v>
      </c>
      <c r="S39" s="78" t="n">
        <f aca="false">COUNTIF(S2:S32,"51$")+COUNTIF(S2:S32,"52$")+COUNTIF(S2:S32,"kvit$")</f>
        <v>0</v>
      </c>
      <c r="T39" s="78" t="n">
        <f aca="false">COUNTIF(T2:T32,"51$")+COUNTIF(T2:T32,"52$")+COUNTIF(T2:T32,"kvit$")</f>
        <v>0</v>
      </c>
      <c r="U39" s="78"/>
      <c r="V39" s="78"/>
      <c r="W39" s="78"/>
      <c r="X39" s="47"/>
      <c r="Y39" s="47"/>
      <c r="Z39" s="47"/>
      <c r="AA39" s="47"/>
      <c r="AB39" s="47"/>
      <c r="AC39" s="47"/>
      <c r="AD39" s="47"/>
      <c r="AE39" s="47"/>
      <c r="AF39" s="48"/>
      <c r="AG39" s="48"/>
      <c r="AH39" s="5" t="str">
        <f aca="false">Predloge!$B$39</f>
        <v>Rf☻</v>
      </c>
      <c r="AI39" s="81"/>
      <c r="AJ39" s="84"/>
      <c r="AK39" s="84"/>
      <c r="AL39" s="84"/>
      <c r="AM39" s="84"/>
      <c r="AN39" s="84"/>
      <c r="AO39" s="84"/>
      <c r="AP39" s="84"/>
      <c r="AQ39" s="84"/>
      <c r="AR39" s="84"/>
      <c r="AS39" s="84"/>
      <c r="AT39" s="84"/>
      <c r="AU39" s="84"/>
      <c r="AV39" s="84"/>
      <c r="AW39" s="84"/>
      <c r="AX39" s="84"/>
      <c r="AY39" s="84"/>
      <c r="AZ39" s="85"/>
      <c r="BA39" s="85"/>
      <c r="BB39" s="85"/>
      <c r="BC39" s="85"/>
      <c r="BD39" s="85"/>
      <c r="BE39" s="85"/>
      <c r="BF39" s="85"/>
      <c r="BG39" s="85"/>
      <c r="BH39" s="84"/>
      <c r="BI39" s="84"/>
      <c r="BJ39" s="84"/>
      <c r="BK39" s="84"/>
      <c r="BL39" s="84"/>
      <c r="BM39" s="84"/>
    </row>
    <row r="40" customFormat="false" ht="17" hidden="false" customHeight="true" outlineLevel="0" collapsed="false">
      <c r="B40" s="31" t="str">
        <f aca="false">Predloge!$B$12</f>
        <v>D</v>
      </c>
      <c r="C40" s="78" t="n">
        <f aca="false">COUNTIF(C2:C32,"D")</f>
        <v>0</v>
      </c>
      <c r="D40" s="78" t="n">
        <f aca="false">COUNTIF(D2:D32,"D")</f>
        <v>0</v>
      </c>
      <c r="E40" s="78" t="n">
        <f aca="false">COUNTIF(E2:E32,"D")</f>
        <v>0</v>
      </c>
      <c r="F40" s="78" t="n">
        <f aca="false">COUNTIF(F2:F32,"D")</f>
        <v>0</v>
      </c>
      <c r="G40" s="78" t="n">
        <f aca="false">COUNTIF(G2:G32,"D")</f>
        <v>0</v>
      </c>
      <c r="H40" s="78" t="n">
        <f aca="false">COUNTIF(H2:H32,"D")</f>
        <v>0</v>
      </c>
      <c r="I40" s="78" t="n">
        <f aca="false">COUNTIF(I2:I32,"D")</f>
        <v>0</v>
      </c>
      <c r="J40" s="78" t="n">
        <f aca="false">COUNTIF(J2:J32,"D")</f>
        <v>0</v>
      </c>
      <c r="K40" s="78" t="n">
        <f aca="false">COUNTIF(K2:K32,"D")</f>
        <v>0</v>
      </c>
      <c r="L40" s="78" t="n">
        <f aca="false">COUNTIF(L2:L32,"D")</f>
        <v>0</v>
      </c>
      <c r="M40" s="78" t="n">
        <f aca="false">COUNTIF(M2:M32,"D")</f>
        <v>0</v>
      </c>
      <c r="N40" s="78" t="n">
        <f aca="false">COUNTIF(N2:N32,"D")</f>
        <v>0</v>
      </c>
      <c r="O40" s="78" t="n">
        <f aca="false">COUNTIF(O2:O32,"D")</f>
        <v>0</v>
      </c>
      <c r="P40" s="78" t="n">
        <f aca="false">COUNTIF(P2:P32,"D")</f>
        <v>0</v>
      </c>
      <c r="Q40" s="78" t="n">
        <f aca="false">COUNTIF(Q2:Q32,"D")</f>
        <v>0</v>
      </c>
      <c r="R40" s="78" t="n">
        <f aca="false">COUNTIF(R2:R32,"D")</f>
        <v>0</v>
      </c>
      <c r="S40" s="78" t="n">
        <f aca="false">COUNTIF(S2:S32,"D")</f>
        <v>0</v>
      </c>
      <c r="T40" s="78" t="n">
        <f aca="false">COUNTIF(T2:T32,"D")</f>
        <v>0</v>
      </c>
      <c r="AH40" s="22" t="str">
        <f aca="false">Predloge!$B$40</f>
        <v>Rf☺</v>
      </c>
    </row>
    <row r="41" customFormat="false" ht="17" hidden="false" customHeight="true" outlineLevel="0" collapsed="false">
      <c r="B41" s="31" t="str">
        <f aca="false">Predloge!$B$15</f>
        <v>SO</v>
      </c>
      <c r="C41" s="78" t="n">
        <f aca="false">COUNTIF(C2:C32,"SO")</f>
        <v>0</v>
      </c>
      <c r="D41" s="78" t="n">
        <f aca="false">COUNTIF(D2:D32,"SO")</f>
        <v>0</v>
      </c>
      <c r="E41" s="78" t="n">
        <f aca="false">COUNTIF(E2:E32,"SO")</f>
        <v>0</v>
      </c>
      <c r="F41" s="78" t="n">
        <f aca="false">COUNTIF(F2:F32,"SO")</f>
        <v>0</v>
      </c>
      <c r="G41" s="78" t="n">
        <f aca="false">COUNTIF(G2:G32,"SO")</f>
        <v>0</v>
      </c>
      <c r="H41" s="78" t="n">
        <f aca="false">COUNTIF(H2:H32,"SO")</f>
        <v>0</v>
      </c>
      <c r="I41" s="78" t="n">
        <f aca="false">COUNTIF(I2:I32,"SO")</f>
        <v>0</v>
      </c>
      <c r="J41" s="78" t="n">
        <f aca="false">COUNTIF(J2:J32,"SO")</f>
        <v>0</v>
      </c>
      <c r="K41" s="78" t="n">
        <f aca="false">COUNTIF(K2:K32,"SO")</f>
        <v>0</v>
      </c>
      <c r="L41" s="78" t="n">
        <f aca="false">COUNTIF(L2:L32,"SO")</f>
        <v>0</v>
      </c>
      <c r="M41" s="78" t="n">
        <f aca="false">COUNTIF(M2:M32,"SO")</f>
        <v>0</v>
      </c>
      <c r="N41" s="78" t="n">
        <f aca="false">COUNTIF(N2:N32,"SO")</f>
        <v>0</v>
      </c>
      <c r="O41" s="78" t="n">
        <f aca="false">COUNTIF(O2:O32,"SO")</f>
        <v>0</v>
      </c>
      <c r="P41" s="78" t="n">
        <f aca="false">COUNTIF(P2:P32,"SO")</f>
        <v>0</v>
      </c>
      <c r="Q41" s="78" t="n">
        <f aca="false">COUNTIF(Q2:Q32,"SO")</f>
        <v>0</v>
      </c>
      <c r="R41" s="78" t="n">
        <f aca="false">COUNTIF(R2:R32,"SO")</f>
        <v>0</v>
      </c>
      <c r="S41" s="78" t="n">
        <f aca="false">COUNTIF(S2:S32,"SO")</f>
        <v>0</v>
      </c>
      <c r="T41" s="78" t="n">
        <f aca="false">COUNTIF(T2:T32,"SO")</f>
        <v>0</v>
      </c>
      <c r="AH41" s="10" t="str">
        <f aca="false">Predloge!$B$41</f>
        <v>TAV</v>
      </c>
    </row>
    <row r="42" customFormat="false" ht="17" hidden="false" customHeight="true" outlineLevel="0" collapsed="false">
      <c r="B42" s="31" t="str">
        <f aca="false">Predloge!$B$13</f>
        <v>BOL</v>
      </c>
      <c r="C42" s="78" t="n">
        <f aca="false">COUNTIF(C2:C32,"BOL")</f>
        <v>0</v>
      </c>
      <c r="D42" s="78" t="n">
        <f aca="false">COUNTIF(D2:D32,"BOL")</f>
        <v>0</v>
      </c>
      <c r="E42" s="78" t="n">
        <f aca="false">COUNTIF(E2:E32,"BOL")</f>
        <v>0</v>
      </c>
      <c r="F42" s="78" t="n">
        <f aca="false">COUNTIF(F2:F32,"BOL")</f>
        <v>0</v>
      </c>
      <c r="G42" s="78" t="n">
        <f aca="false">COUNTIF(G2:G32,"BOL")</f>
        <v>0</v>
      </c>
      <c r="H42" s="78" t="n">
        <f aca="false">COUNTIF(H2:H32,"BOL")</f>
        <v>0</v>
      </c>
      <c r="I42" s="78" t="n">
        <f aca="false">COUNTIF(I2:I32,"BOL")</f>
        <v>0</v>
      </c>
      <c r="J42" s="78" t="n">
        <f aca="false">COUNTIF(J2:J32,"BOL")</f>
        <v>0</v>
      </c>
      <c r="K42" s="78" t="n">
        <f aca="false">COUNTIF(K2:K32,"BOL")</f>
        <v>0</v>
      </c>
      <c r="L42" s="78" t="n">
        <f aca="false">COUNTIF(L2:L32,"BOL")</f>
        <v>0</v>
      </c>
      <c r="M42" s="78" t="n">
        <f aca="false">COUNTIF(M2:M32,"BOL")</f>
        <v>0</v>
      </c>
      <c r="N42" s="78" t="n">
        <f aca="false">COUNTIF(N2:N32,"BOL")</f>
        <v>0</v>
      </c>
      <c r="O42" s="78" t="n">
        <f aca="false">COUNTIF(O2:O32,"BOL")</f>
        <v>0</v>
      </c>
      <c r="P42" s="78" t="n">
        <f aca="false">COUNTIF(P2:P32,"BOL")</f>
        <v>0</v>
      </c>
      <c r="Q42" s="78" t="n">
        <f aca="false">COUNTIF(Q2:Q32,"BOL")</f>
        <v>0</v>
      </c>
      <c r="R42" s="78" t="n">
        <f aca="false">COUNTIF(R2:R32,"BOL")</f>
        <v>0</v>
      </c>
      <c r="S42" s="78" t="n">
        <f aca="false">COUNTIF(S2:S32,"BOL")</f>
        <v>0</v>
      </c>
      <c r="T42" s="78" t="n">
        <f aca="false">COUNTIF(T2:T32,"BOL")</f>
        <v>0</v>
      </c>
      <c r="AH42" s="29" t="str">
        <f aca="false">Predloge!$B$42</f>
        <v>Σ</v>
      </c>
    </row>
    <row r="43" customFormat="false" ht="17" hidden="false" customHeight="true" outlineLevel="0" collapsed="false">
      <c r="B43" s="35" t="str">
        <f aca="false">Predloge!$B$11</f>
        <v>X</v>
      </c>
      <c r="C43" s="78" t="n">
        <f aca="false">COUNTIF(C2:C32,"X")</f>
        <v>0</v>
      </c>
      <c r="D43" s="78" t="n">
        <f aca="false">COUNTIF(D2:D32,"X")</f>
        <v>0</v>
      </c>
      <c r="E43" s="78" t="n">
        <f aca="false">COUNTIF(E2:E32,"X")</f>
        <v>0</v>
      </c>
      <c r="F43" s="78" t="n">
        <f aca="false">COUNTIF(F2:F32,"X")</f>
        <v>0</v>
      </c>
      <c r="G43" s="78" t="n">
        <f aca="false">COUNTIF(G2:G32,"X")</f>
        <v>0</v>
      </c>
      <c r="H43" s="78" t="n">
        <f aca="false">COUNTIF(H2:H32,"X")</f>
        <v>0</v>
      </c>
      <c r="I43" s="78" t="n">
        <f aca="false">COUNTIF(I2:I32,"X")</f>
        <v>0</v>
      </c>
      <c r="J43" s="78" t="n">
        <f aca="false">COUNTIF(J2:J32,"X")</f>
        <v>0</v>
      </c>
      <c r="K43" s="78" t="n">
        <f aca="false">COUNTIF(K2:K32,"X")</f>
        <v>0</v>
      </c>
      <c r="L43" s="78" t="n">
        <f aca="false">COUNTIF(L2:L32,"X")</f>
        <v>0</v>
      </c>
      <c r="M43" s="78" t="n">
        <f aca="false">COUNTIF(M2:M32,"X")</f>
        <v>0</v>
      </c>
      <c r="N43" s="78" t="n">
        <f aca="false">COUNTIF(N2:N32,"X")</f>
        <v>0</v>
      </c>
      <c r="O43" s="78" t="n">
        <f aca="false">COUNTIF(O2:O32,"X")</f>
        <v>0</v>
      </c>
      <c r="P43" s="78" t="n">
        <f aca="false">COUNTIF(P2:P32,"X")</f>
        <v>0</v>
      </c>
      <c r="Q43" s="78" t="n">
        <f aca="false">COUNTIF(Q2:Q32,"X")</f>
        <v>0</v>
      </c>
      <c r="R43" s="78" t="n">
        <f aca="false">COUNTIF(R2:R32,"X")</f>
        <v>0</v>
      </c>
      <c r="S43" s="78" t="n">
        <f aca="false">COUNTIF(S2:S32,"X")</f>
        <v>0</v>
      </c>
      <c r="T43" s="78" t="n">
        <f aca="false">COUNTIF(T2:T32,"X")</f>
        <v>0</v>
      </c>
      <c r="AH43" s="31" t="str">
        <f aca="false">Predloge!$B$43</f>
        <v>$</v>
      </c>
    </row>
    <row r="44" customFormat="false" ht="17" hidden="false" customHeight="true" outlineLevel="0" collapsed="false">
      <c r="B44" s="33" t="str">
        <f aca="false">Predloge!$B$44</f>
        <v>TX</v>
      </c>
      <c r="C44" s="78" t="n">
        <f aca="false">COUNTIF(V2:V32,"KOS")</f>
        <v>0</v>
      </c>
      <c r="D44" s="78" t="n">
        <f aca="false">COUNTIF(V2:V32,"ŠOŠ")</f>
        <v>0</v>
      </c>
      <c r="E44" s="78" t="n">
        <f aca="false">COUNTIF(V2:V32,"PIN")</f>
        <v>0</v>
      </c>
      <c r="F44" s="78" t="n">
        <f aca="false">COUNTIF(V2:V32,"KON")</f>
        <v>0</v>
      </c>
      <c r="G44" s="78" t="n">
        <f aca="false">COUNTIF(V2:V32,"oro")</f>
        <v>0</v>
      </c>
      <c r="H44" s="78" t="n">
        <f aca="false">COUNTIF(V2:V32,"MIO")</f>
        <v>0</v>
      </c>
      <c r="I44" s="78" t="n">
        <f aca="false">COUNTIF(V2:V32,"BOŽ")</f>
        <v>0</v>
      </c>
      <c r="J44" s="78" t="n">
        <f aca="false">COUNTIF(V2:V32,"TOM")</f>
        <v>0</v>
      </c>
      <c r="K44" s="78" t="n">
        <f aca="false">COUNTIF(V2:V32,"MŠŠ")</f>
        <v>0</v>
      </c>
      <c r="L44" s="78" t="n">
        <f aca="false">COUNTIF(V2:V32,"ŽIV")</f>
        <v>0</v>
      </c>
      <c r="M44" s="78" t="n">
        <f aca="false">COUNTIF(V2:V32,"TAL")</f>
        <v>0</v>
      </c>
      <c r="N44" s="78" t="n">
        <f aca="false">COUNTIF(V2:V32,"PIR")</f>
        <v>0</v>
      </c>
      <c r="O44" s="78" t="n">
        <f aca="false">COUNTIF(V2:V32,"HOL")</f>
        <v>0</v>
      </c>
      <c r="P44" s="78" t="n">
        <f aca="false">COUNTIF(V2:V32,P1)</f>
        <v>0</v>
      </c>
      <c r="Q44" s="78" t="n">
        <f aca="false">COUNTIF(V2:V32,Q1)</f>
        <v>0</v>
      </c>
      <c r="R44" s="78" t="n">
        <f aca="false">COUNTIF(V2:V32,R1)</f>
        <v>0</v>
      </c>
      <c r="S44" s="78" t="n">
        <f aca="false">COUNTIF(X2:X32,S1)</f>
        <v>0</v>
      </c>
      <c r="T44" s="78" t="n">
        <f aca="false">COUNTIF(Y2:Y32,T1)</f>
        <v>0</v>
      </c>
      <c r="AH44" s="33" t="str">
        <f aca="false">Predloge!$B$44</f>
        <v>TX</v>
      </c>
    </row>
    <row r="45" customFormat="false" ht="17" hidden="false" customHeight="true" outlineLevel="0" collapsed="false">
      <c r="B45" s="35" t="str">
        <f aca="false">Predloge!$B$45</f>
        <v>¶</v>
      </c>
      <c r="C45" s="78" t="n">
        <f aca="false">COUNTIF(C2:C32,"51¶")+COUNTIF(C2:C32,"52¶")+COUNTIF(C2:C32,"kvit¶")</f>
        <v>0</v>
      </c>
      <c r="D45" s="78" t="n">
        <f aca="false">COUNTIF(D2:D32,"51¶")+COUNTIF(D2:D32,"52¶")+COUNTIF(D2:D32,"kvit¶")</f>
        <v>0</v>
      </c>
      <c r="E45" s="78" t="n">
        <f aca="false">COUNTIF(E2:E32,"51¶")+COUNTIF(E2:E32,"52¶")+COUNTIF(E2:E32,"kvit¶")</f>
        <v>0</v>
      </c>
      <c r="F45" s="78" t="n">
        <f aca="false">COUNTIF(F2:F32,"51¶")+COUNTIF(F2:F32,"52¶")+COUNTIF(F2:F32,"kvit¶")</f>
        <v>0</v>
      </c>
      <c r="G45" s="78" t="n">
        <f aca="false">COUNTIF(G2:G32,"51¶")+COUNTIF(G2:G32,"52¶")+COUNTIF(G2:G32,"kvit¶")</f>
        <v>0</v>
      </c>
      <c r="H45" s="78" t="n">
        <f aca="false">COUNTIF(H2:H32,"51¶")+COUNTIF(H2:H32,"52¶")+COUNTIF(H2:H32,"kvit¶")</f>
        <v>0</v>
      </c>
      <c r="I45" s="78" t="n">
        <f aca="false">COUNTIF(I2:I32,"51¶")+COUNTIF(I2:I32,"52¶")+COUNTIF(I2:I32,"kvit¶")</f>
        <v>0</v>
      </c>
      <c r="J45" s="78" t="n">
        <f aca="false">COUNTIF(J2:J32,"51¶")+COUNTIF(J2:J32,"52¶")+COUNTIF(J2:J32,"kvit¶")</f>
        <v>0</v>
      </c>
      <c r="K45" s="78" t="n">
        <f aca="false">COUNTIF(K2:K32,"51¶")+COUNTIF(K2:K32,"52¶")+COUNTIF(K2:K32,"kvit¶")</f>
        <v>0</v>
      </c>
      <c r="L45" s="78" t="n">
        <f aca="false">COUNTIF(L2:L32,"51¶")+COUNTIF(L2:L32,"52¶")+COUNTIF(L2:L32,"kvit¶")</f>
        <v>0</v>
      </c>
      <c r="M45" s="78" t="n">
        <f aca="false">COUNTIF(M2:M32,"51¶")+COUNTIF(M2:M32,"52¶")+COUNTIF(M2:M32,"kvit¶")</f>
        <v>0</v>
      </c>
      <c r="N45" s="78" t="n">
        <f aca="false">COUNTIF(N2:N32,"51¶")+COUNTIF(N2:N32,"52¶")+COUNTIF(N2:N32,"kvit¶")</f>
        <v>0</v>
      </c>
      <c r="O45" s="78" t="n">
        <f aca="false">COUNTIF(O2:O32,"51¶")+COUNTIF(O2:O32,"52¶")+COUNTIF(O2:O32,"kvit¶")</f>
        <v>0</v>
      </c>
      <c r="P45" s="78" t="n">
        <f aca="false">COUNTIF(P2:P32,"51¶")+COUNTIF(P2:P32,"52¶")+COUNTIF(P2:P32,"kvit¶")</f>
        <v>0</v>
      </c>
      <c r="Q45" s="78" t="n">
        <f aca="false">COUNTIF(Q2:Q32,"51¶")+COUNTIF(Q2:Q32,"52¶")+COUNTIF(Q2:Q32,"kvit¶")</f>
        <v>0</v>
      </c>
      <c r="R45" s="78" t="n">
        <f aca="false">COUNTIF(R2:R32,"51¶")+COUNTIF(R2:R32,"52¶")+COUNTIF(R2:R32,"kvit¶")</f>
        <v>0</v>
      </c>
      <c r="S45" s="78" t="n">
        <f aca="false">COUNTIF(S2:S32,"51¶")+COUNTIF(S2:S32,"52¶")+COUNTIF(S2:S32,"kvit¶")</f>
        <v>0</v>
      </c>
      <c r="T45" s="78" t="n">
        <f aca="false">COUNTIF(T2:T32,"51¶")+COUNTIF(T2:T32,"52¶")+COUNTIF(T2:T32,"kvit¶")</f>
        <v>0</v>
      </c>
      <c r="AH45" s="35" t="str">
        <f aca="false">Predloge!$B$45</f>
        <v>¶</v>
      </c>
    </row>
    <row r="46" customFormat="false" ht="17" hidden="false" customHeight="true" outlineLevel="0" collapsed="false">
      <c r="B46" s="31" t="str">
        <f aca="false">Predloge!$B$8</f>
        <v>U</v>
      </c>
      <c r="C46" s="78" t="n">
        <f aca="false">COUNTIF(C2:C32,"U☺")+COUNTIF(C2:C32,"U☻")+COUNTIF(C2:C32,"U")</f>
        <v>0</v>
      </c>
      <c r="D46" s="78" t="n">
        <f aca="false">COUNTIF(D2:D32,"U☺")+COUNTIF(D2:D32,"U☻")+COUNTIF(D2:D32,"U")</f>
        <v>0</v>
      </c>
      <c r="E46" s="78" t="n">
        <f aca="false">COUNTIF(E2:E32,"U☺")+COUNTIF(E2:E32,"U☻")+COUNTIF(E2:E32,"U")</f>
        <v>0</v>
      </c>
      <c r="F46" s="78" t="n">
        <f aca="false">COUNTIF(F2:F32,"U☺")+COUNTIF(F2:F32,"U☻")+COUNTIF(F2:F32,"U")</f>
        <v>0</v>
      </c>
      <c r="G46" s="78" t="n">
        <f aca="false">COUNTIF(G2:G32,"U☺")+COUNTIF(G2:G32,"U☻")+COUNTIF(G2:G32,"U")</f>
        <v>0</v>
      </c>
      <c r="H46" s="78" t="n">
        <f aca="false">COUNTIF(H2:H32,"U☺")+COUNTIF(H2:H32,"U☻")+COUNTIF(H2:H32,"U")</f>
        <v>0</v>
      </c>
      <c r="I46" s="78" t="n">
        <f aca="false">COUNTIF(I2:I32,"U☺")+COUNTIF(I2:I32,"U☻")+COUNTIF(I2:I32,"U")</f>
        <v>0</v>
      </c>
      <c r="J46" s="78" t="n">
        <f aca="false">COUNTIF(J2:J32,"U☺")+COUNTIF(J2:J32,"U☻")+COUNTIF(J2:J32,"U")</f>
        <v>0</v>
      </c>
      <c r="K46" s="78" t="n">
        <f aca="false">COUNTIF(K2:K32,"U☺")+COUNTIF(K2:K32,"U☻")+COUNTIF(K2:K32,"U")</f>
        <v>0</v>
      </c>
      <c r="L46" s="78" t="n">
        <f aca="false">COUNTIF(L2:L32,"U☺")+COUNTIF(L2:L32,"U☻")+COUNTIF(L2:L32,"U")</f>
        <v>0</v>
      </c>
      <c r="M46" s="78" t="n">
        <f aca="false">COUNTIF(M2:M32,"U☺")+COUNTIF(M2:M32,"U☻")+COUNTIF(M2:M32,"U")</f>
        <v>0</v>
      </c>
      <c r="N46" s="78" t="n">
        <f aca="false">COUNTIF(N2:N32,"U☺")+COUNTIF(N2:N32,"U☻")+COUNTIF(N2:N32,"U")</f>
        <v>0</v>
      </c>
      <c r="O46" s="78" t="n">
        <f aca="false">COUNTIF(O2:O32,"U☺")+COUNTIF(O2:O32,"U☻")+COUNTIF(O2:O32,"U")</f>
        <v>0</v>
      </c>
      <c r="P46" s="78" t="n">
        <f aca="false">COUNTIF(P2:P32,"U☺")+COUNTIF(P2:P32,"U☻")+COUNTIF(P2:P32,"U")</f>
        <v>0</v>
      </c>
      <c r="Q46" s="78" t="n">
        <f aca="false">COUNTIF(Q2:Q32,"U☺")+COUNTIF(Q2:Q32,"U☻")+COUNTIF(Q2:Q32,"U")</f>
        <v>0</v>
      </c>
      <c r="R46" s="78" t="n">
        <f aca="false">COUNTIF(R2:R32,"U☺")+COUNTIF(R2:R32,"U☻")+COUNTIF(R2:R32,"U")</f>
        <v>0</v>
      </c>
      <c r="S46" s="78" t="n">
        <f aca="false">COUNTIF(S2:S32,"U☺")+COUNTIF(S2:S32,"U☻")+COUNTIF(S2:S32,"U")</f>
        <v>0</v>
      </c>
      <c r="T46" s="78" t="n">
        <f aca="false">COUNTIF(T2:T32,"U☺")+COUNTIF(T2:T32,"U☻")+COUNTIF(T2:T32,"U")</f>
        <v>0</v>
      </c>
    </row>
  </sheetData>
  <sheetProtection sheet="true" objects="true" scenarios="true"/>
  <conditionalFormatting sqref="AE2:AE31">
    <cfRule type="cellIs" priority="2" operator="notEqual" aboveAverage="0" equalAverage="0" bottom="0" percent="0" rank="0" text="" dxfId="90">
      <formula>0</formula>
    </cfRule>
  </conditionalFormatting>
  <conditionalFormatting sqref="W2:AD31">
    <cfRule type="cellIs" priority="3" operator="lessThan" aboveAverage="0" equalAverage="0" bottom="0" percent="0" rank="0" text="" dxfId="91">
      <formula>1</formula>
    </cfRule>
  </conditionalFormatting>
  <conditionalFormatting sqref="AG2:AG31">
    <cfRule type="cellIs" priority="4" operator="lessThan" aboveAverage="0" equalAverage="0" bottom="0" percent="0" rank="0" text="" dxfId="92">
      <formula>2</formula>
    </cfRule>
  </conditionalFormatting>
  <conditionalFormatting sqref="AF2:AF31">
    <cfRule type="cellIs" priority="5" operator="equal" aboveAverage="0" equalAverage="0" bottom="0" percent="0" rank="0" text="" dxfId="93">
      <formula>1</formula>
    </cfRule>
  </conditionalFormatting>
  <conditionalFormatting sqref="AF2:AF31">
    <cfRule type="cellIs" priority="6" operator="greaterThan" aboveAverage="0" equalAverage="0" bottom="0" percent="0" rank="0" text="" dxfId="94">
      <formula>1</formula>
    </cfRule>
  </conditionalFormatting>
  <conditionalFormatting sqref="W2:AD31">
    <cfRule type="cellIs" priority="7" operator="greaterThan" aboveAverage="0" equalAverage="0" bottom="0" percent="0" rank="0" text="" dxfId="95">
      <formula>1</formula>
    </cfRule>
  </conditionalFormatting>
  <conditionalFormatting sqref="AG2:AG31">
    <cfRule type="cellIs" priority="8" operator="greaterThan" aboveAverage="0" equalAverage="0" bottom="0" percent="0" rank="0" text="" dxfId="96">
      <formula>2</formula>
    </cfRule>
  </conditionalFormatting>
  <conditionalFormatting sqref="A2:V31">
    <cfRule type="expression" priority="9" aboveAverage="0" equalAverage="0" bottom="0" percent="0" rank="0" text="" dxfId="97">
      <formula>WEEKDAY($A2,2)=6</formula>
    </cfRule>
  </conditionalFormatting>
  <conditionalFormatting sqref="A2:V31">
    <cfRule type="expression" priority="10" aboveAverage="0" equalAverage="0" bottom="0" percent="0" rank="0" text="" dxfId="98">
      <formula>WEEKDAY($A2,2)=7</formula>
    </cfRule>
  </conditionalFormatting>
  <printOptions headings="false" gridLines="false" gridLinesSet="true" horizontalCentered="false" verticalCentered="false"/>
  <pageMargins left="0" right="0" top="1.39513888888889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M46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C1" activeCellId="0" sqref="C1"/>
    </sheetView>
  </sheetViews>
  <sheetFormatPr defaultColWidth="10.6875" defaultRowHeight="16" zeroHeight="false" outlineLevelRow="0" outlineLevelCol="0"/>
  <cols>
    <col collapsed="false" customWidth="true" hidden="false" outlineLevel="0" max="1" min="1" style="38" width="5.14"/>
    <col collapsed="false" customWidth="true" hidden="false" outlineLevel="0" max="2" min="2" style="39" width="2.85"/>
    <col collapsed="false" customWidth="true" hidden="false" outlineLevel="0" max="14" min="3" style="40" width="3.71"/>
    <col collapsed="false" customWidth="true" hidden="true" outlineLevel="0" max="15" min="15" style="40" width="3.71"/>
    <col collapsed="false" customWidth="true" hidden="false" outlineLevel="0" max="17" min="16" style="40" width="3.71"/>
    <col collapsed="false" customWidth="true" hidden="true" outlineLevel="0" max="18" min="18" style="40" width="3.71"/>
    <col collapsed="false" customWidth="true" hidden="false" outlineLevel="0" max="19" min="19" style="40" width="3.71"/>
    <col collapsed="false" customWidth="true" hidden="true" outlineLevel="0" max="20" min="20" style="40" width="3.71"/>
    <col collapsed="false" customWidth="true" hidden="false" outlineLevel="0" max="22" min="21" style="40" width="3.71"/>
    <col collapsed="false" customWidth="true" hidden="false" outlineLevel="0" max="33" min="23" style="40" width="3.14"/>
    <col collapsed="false" customWidth="true" hidden="false" outlineLevel="0" max="34" min="34" style="1" width="3.71"/>
    <col collapsed="false" customWidth="true" hidden="true" outlineLevel="0" max="51" min="35" style="3" width="2.71"/>
    <col collapsed="false" customWidth="true" hidden="true" outlineLevel="0" max="52" min="52" style="2" width="2.71"/>
    <col collapsed="false" customWidth="true" hidden="false" outlineLevel="0" max="59" min="53" style="2" width="6"/>
    <col collapsed="false" customWidth="true" hidden="false" outlineLevel="0" max="65" min="60" style="3" width="6"/>
  </cols>
  <sheetData>
    <row r="1" customFormat="false" ht="19.5" hidden="false" customHeight="true" outlineLevel="0" collapsed="false">
      <c r="A1" s="41" t="s">
        <v>67</v>
      </c>
      <c r="B1" s="31"/>
      <c r="C1" s="7" t="str">
        <f aca="false">Predloge!$E$21</f>
        <v>DIV</v>
      </c>
      <c r="D1" s="7" t="str">
        <f aca="false">Predloge!$E$3</f>
        <v>ŠOŠ</v>
      </c>
      <c r="E1" s="7" t="str">
        <f aca="false">Predloge!$E$4</f>
        <v>PIN</v>
      </c>
      <c r="F1" s="7" t="str">
        <f aca="false">Predloge!$E$5</f>
        <v>KON</v>
      </c>
      <c r="G1" s="7" t="str">
        <f aca="false">Predloge!$E$6</f>
        <v>ORO</v>
      </c>
      <c r="H1" s="7" t="str">
        <f aca="false">Predloge!$E$7</f>
        <v>MIO</v>
      </c>
      <c r="I1" s="7" t="str">
        <f aca="false">Predloge!$E$8</f>
        <v>BOŽ</v>
      </c>
      <c r="J1" s="7" t="str">
        <f aca="false">Predloge!$E$9</f>
        <v>TOM</v>
      </c>
      <c r="K1" s="7" t="str">
        <f aca="false">Predloge!$E$10</f>
        <v>MŠŠ</v>
      </c>
      <c r="L1" s="7" t="str">
        <f aca="false">Predloge!$E$11</f>
        <v>ŽIV</v>
      </c>
      <c r="M1" s="7" t="str">
        <f aca="false">Predloge!$E$12</f>
        <v>TAL</v>
      </c>
      <c r="N1" s="7" t="str">
        <f aca="false">Predloge!$E$13</f>
        <v>PIR</v>
      </c>
      <c r="O1" s="7" t="str">
        <f aca="false">Predloge!$E$14</f>
        <v>NOV2</v>
      </c>
      <c r="P1" s="7" t="str">
        <f aca="false">Predloge!$E$15</f>
        <v>BUT</v>
      </c>
      <c r="Q1" s="7" t="str">
        <f aca="false">Predloge!$E$16</f>
        <v>ŽRJ</v>
      </c>
      <c r="R1" s="7" t="str">
        <f aca="false">Predloge!$E$17</f>
        <v>NOV3</v>
      </c>
      <c r="S1" s="7" t="str">
        <f aca="false">Predloge!$E$18</f>
        <v>JNK</v>
      </c>
      <c r="T1" s="7" t="str">
        <f aca="false">Predloge!$E$19</f>
        <v>NOV4</v>
      </c>
      <c r="U1" s="42" t="s">
        <v>68</v>
      </c>
      <c r="V1" s="43" t="s">
        <v>60</v>
      </c>
      <c r="W1" s="44" t="s">
        <v>24</v>
      </c>
      <c r="X1" s="45" t="s">
        <v>35</v>
      </c>
      <c r="Y1" s="5" t="str">
        <f aca="false">Predloge!$B$4</f>
        <v>51</v>
      </c>
      <c r="Z1" s="5" t="str">
        <f aca="false">Predloge!$B$5</f>
        <v>52</v>
      </c>
      <c r="AA1" s="10" t="str">
        <f aca="false">Predloge!$B$25</f>
        <v>51¶</v>
      </c>
      <c r="AB1" s="10" t="str">
        <f aca="false">Predloge!$B$26</f>
        <v>52¶</v>
      </c>
      <c r="AC1" s="5" t="str">
        <f aca="false">Predloge!$B$8</f>
        <v>U</v>
      </c>
      <c r="AD1" s="5" t="str">
        <f aca="false">Predloge!$B$6</f>
        <v>KVIT</v>
      </c>
      <c r="AE1" s="46" t="s">
        <v>69</v>
      </c>
      <c r="AF1" s="47" t="s">
        <v>18</v>
      </c>
      <c r="AG1" s="48" t="s">
        <v>70</v>
      </c>
      <c r="AI1" s="7" t="str">
        <f aca="false">Predloge!$E$2</f>
        <v>AND</v>
      </c>
      <c r="AJ1" s="7" t="str">
        <f aca="false">Predloge!$E$3</f>
        <v>ŠOŠ</v>
      </c>
      <c r="AK1" s="7" t="str">
        <f aca="false">Predloge!$E$4</f>
        <v>PIN</v>
      </c>
      <c r="AL1" s="7" t="str">
        <f aca="false">Predloge!$E$5</f>
        <v>KON</v>
      </c>
      <c r="AM1" s="7" t="str">
        <f aca="false">Predloge!$E$6</f>
        <v>ORO</v>
      </c>
      <c r="AN1" s="7" t="str">
        <f aca="false">Predloge!$E$7</f>
        <v>MIO</v>
      </c>
      <c r="AO1" s="7" t="str">
        <f aca="false">Predloge!$E$8</f>
        <v>BOŽ</v>
      </c>
      <c r="AP1" s="7" t="str">
        <f aca="false">Predloge!$E$9</f>
        <v>TOM</v>
      </c>
      <c r="AQ1" s="7" t="str">
        <f aca="false">Predloge!$E$10</f>
        <v>MŠŠ</v>
      </c>
      <c r="AR1" s="7" t="str">
        <f aca="false">Predloge!$E$11</f>
        <v>ŽIV</v>
      </c>
      <c r="AS1" s="7" t="str">
        <f aca="false">Predloge!$E$12</f>
        <v>TAL</v>
      </c>
      <c r="AT1" s="7" t="str">
        <f aca="false">Predloge!$E$13</f>
        <v>PIR</v>
      </c>
      <c r="AU1" s="7" t="str">
        <f aca="false">Predloge!$E$14</f>
        <v>NOV2</v>
      </c>
      <c r="AV1" s="7" t="str">
        <f aca="false">Predloge!$E$15</f>
        <v>BUT</v>
      </c>
      <c r="AW1" s="7" t="str">
        <f aca="false">Predloge!$E$16</f>
        <v>ŽRJ</v>
      </c>
      <c r="AX1" s="7" t="str">
        <f aca="false">Predloge!$E$17</f>
        <v>NOV3</v>
      </c>
      <c r="AY1" s="7" t="str">
        <f aca="false">Predloge!$E$18</f>
        <v>JNK</v>
      </c>
      <c r="AZ1" s="7" t="str">
        <f aca="false">Predloge!$E$19</f>
        <v>NOV4</v>
      </c>
      <c r="BA1" s="49"/>
      <c r="BB1" s="49"/>
      <c r="BC1" s="49"/>
      <c r="BD1" s="49"/>
      <c r="BE1" s="49"/>
      <c r="BF1" s="49"/>
      <c r="BG1" s="49"/>
      <c r="BH1" s="50"/>
      <c r="BI1" s="50"/>
      <c r="BJ1" s="50"/>
      <c r="BK1" s="50"/>
      <c r="BL1" s="50"/>
      <c r="BM1" s="50"/>
    </row>
    <row r="2" customFormat="false" ht="19.5" hidden="false" customHeight="true" outlineLevel="0" collapsed="false">
      <c r="A2" s="51" t="n">
        <v>44896</v>
      </c>
      <c r="B2" s="62" t="str">
        <f aca="false">TEXT(A2,"Ddd")</f>
        <v>čet</v>
      </c>
      <c r="C2" s="96"/>
      <c r="D2" s="96"/>
      <c r="E2" s="96"/>
      <c r="F2" s="96"/>
      <c r="G2" s="96"/>
      <c r="H2" s="96"/>
      <c r="I2" s="96"/>
      <c r="J2" s="96"/>
      <c r="K2" s="129"/>
      <c r="L2" s="96"/>
      <c r="M2" s="96"/>
      <c r="N2" s="96"/>
      <c r="O2" s="96"/>
      <c r="P2" s="96"/>
      <c r="Q2" s="129"/>
      <c r="R2" s="96"/>
      <c r="S2" s="96"/>
      <c r="T2" s="96"/>
      <c r="U2" s="96"/>
      <c r="V2" s="148"/>
      <c r="W2" s="59" t="n">
        <f aca="false">COUNTIF(AI2:AZ2,"☻")</f>
        <v>0</v>
      </c>
      <c r="X2" s="59" t="n">
        <f aca="false">COUNTIF(AI2:AZ2,"☺")</f>
        <v>0</v>
      </c>
      <c r="Y2" s="59" t="n">
        <f aca="false">COUNTIF(C2:U2,"51")+COUNTIF(C2:U2,"51$")+COUNTIF(C2:U2,"51☻")</f>
        <v>0</v>
      </c>
      <c r="Z2" s="59" t="n">
        <f aca="false">COUNTIF(C2:U2,"52")+COUNTIF(C2:U2,"52$")+COUNTIF(C2:U2,"52☻")</f>
        <v>0</v>
      </c>
      <c r="AA2" s="59" t="n">
        <f aca="false">COUNTIF(C2:U2,"51¶")</f>
        <v>0</v>
      </c>
      <c r="AB2" s="59" t="n">
        <f aca="false">COUNTIF(C2:U2,"52¶")</f>
        <v>0</v>
      </c>
      <c r="AC2" s="59" t="n">
        <f aca="false">COUNTIF(C2:U2,"U")+COUNTIF(C2:U2,"U☻")+COUNTIF(C2:U2,"U☺")</f>
        <v>0</v>
      </c>
      <c r="AD2" s="59" t="n">
        <f aca="false">COUNTIF(C2:U2,"KVIT")+COUNTIF(C2:U2,"KVIT☻")+COUNTIF(C2:U2,"kvit$")</f>
        <v>0</v>
      </c>
      <c r="AE2" s="60" t="n">
        <f aca="false">COUNTBLANK(C2:T2)-3</f>
        <v>15</v>
      </c>
      <c r="AF2" s="60" t="n">
        <f aca="false">COUNTIF(C2:U2,"x")</f>
        <v>0</v>
      </c>
      <c r="AG2" s="59" t="n">
        <f aca="false">COUNTIF(C2:U2,"51")+COUNTIF(C2:U2,"51☻")+COUNTIF(C2:U2,"2")+COUNTIF(C2:U2,"52")+COUNTIF(C2:U2,"52☻")+COUNTIF(C2:U2,"51$")+COUNTIF(C2:U2,"52$")</f>
        <v>0</v>
      </c>
      <c r="AH2" s="5" t="str">
        <f aca="false">Predloge!$B$2</f>
        <v>51☻</v>
      </c>
      <c r="AI2" s="61" t="str">
        <f aca="false">RIGHT(C2,1)</f>
        <v/>
      </c>
      <c r="AJ2" s="61" t="str">
        <f aca="false">RIGHT(D2,1)</f>
        <v/>
      </c>
      <c r="AK2" s="61" t="str">
        <f aca="false">RIGHT(E2,1)</f>
        <v/>
      </c>
      <c r="AL2" s="61" t="str">
        <f aca="false">RIGHT(F2,1)</f>
        <v/>
      </c>
      <c r="AM2" s="61" t="str">
        <f aca="false">RIGHT(G2,1)</f>
        <v/>
      </c>
      <c r="AN2" s="61" t="str">
        <f aca="false">RIGHT(H2,1)</f>
        <v/>
      </c>
      <c r="AO2" s="61" t="str">
        <f aca="false">RIGHT(I2,1)</f>
        <v/>
      </c>
      <c r="AP2" s="61" t="str">
        <f aca="false">RIGHT(J2,1)</f>
        <v/>
      </c>
      <c r="AQ2" s="61" t="str">
        <f aca="false">RIGHT(K2,1)</f>
        <v/>
      </c>
      <c r="AR2" s="61" t="str">
        <f aca="false">RIGHT(L2,1)</f>
        <v/>
      </c>
      <c r="AS2" s="61" t="str">
        <f aca="false">RIGHT(M2,1)</f>
        <v/>
      </c>
      <c r="AT2" s="61" t="str">
        <f aca="false">RIGHT(N2,1)</f>
        <v/>
      </c>
      <c r="AU2" s="61" t="str">
        <f aca="false">RIGHT(O2,1)</f>
        <v/>
      </c>
      <c r="AV2" s="61" t="str">
        <f aca="false">RIGHT(P2,1)</f>
        <v/>
      </c>
      <c r="AW2" s="61" t="str">
        <f aca="false">RIGHT(Q2,1)</f>
        <v/>
      </c>
      <c r="AX2" s="61" t="str">
        <f aca="false">RIGHT(R2,1)</f>
        <v/>
      </c>
      <c r="AY2" s="61" t="str">
        <f aca="false">RIGHT(S2,1)</f>
        <v/>
      </c>
      <c r="AZ2" s="61" t="str">
        <f aca="false">RIGHT(T2,1)</f>
        <v/>
      </c>
      <c r="BA2" s="49"/>
      <c r="BB2" s="49"/>
      <c r="BC2" s="49"/>
      <c r="BD2" s="49"/>
      <c r="BE2" s="49"/>
      <c r="BF2" s="49"/>
      <c r="BG2" s="49"/>
      <c r="BH2" s="50"/>
      <c r="BI2" s="50"/>
      <c r="BJ2" s="50"/>
      <c r="BK2" s="50"/>
      <c r="BL2" s="50"/>
      <c r="BM2" s="50"/>
    </row>
    <row r="3" customFormat="false" ht="19.5" hidden="false" customHeight="true" outlineLevel="0" collapsed="false">
      <c r="A3" s="51" t="n">
        <v>44897</v>
      </c>
      <c r="B3" s="62" t="str">
        <f aca="false">TEXT(A3,"Ddd")</f>
        <v>pet</v>
      </c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129"/>
      <c r="R3" s="96"/>
      <c r="S3" s="96"/>
      <c r="T3" s="96"/>
      <c r="U3" s="96"/>
      <c r="V3" s="148"/>
      <c r="W3" s="59" t="n">
        <f aca="false">COUNTIF(AI3:AZ3,"☻")</f>
        <v>0</v>
      </c>
      <c r="X3" s="59" t="n">
        <f aca="false">COUNTIF(AI3:AZ3,"☺")</f>
        <v>0</v>
      </c>
      <c r="Y3" s="59" t="n">
        <f aca="false">COUNTIF(C3:U3,"51")+COUNTIF(C3:U3,"51$")+COUNTIF(C3:U3,"51☻")</f>
        <v>0</v>
      </c>
      <c r="Z3" s="59" t="n">
        <f aca="false">COUNTIF(C3:U3,"52")+COUNTIF(C3:U3,"52$")+COUNTIF(C3:U3,"52☻")</f>
        <v>0</v>
      </c>
      <c r="AA3" s="59" t="n">
        <f aca="false">COUNTIF(C3:U3,"51¶")</f>
        <v>0</v>
      </c>
      <c r="AB3" s="59" t="n">
        <f aca="false">COUNTIF(C3:U3,"52¶")</f>
        <v>0</v>
      </c>
      <c r="AC3" s="59" t="n">
        <f aca="false">COUNTIF(C3:U3,"U")+COUNTIF(C3:U3,"U☻")+COUNTIF(C3:U3,"U☺")</f>
        <v>0</v>
      </c>
      <c r="AD3" s="59" t="n">
        <f aca="false">COUNTIF(C3:U3,"KVIT")+COUNTIF(C3:U3,"KVIT☻")+COUNTIF(C3:U3,"kvit$")</f>
        <v>0</v>
      </c>
      <c r="AE3" s="60" t="n">
        <f aca="false">COUNTBLANK(C3:T3)-3</f>
        <v>15</v>
      </c>
      <c r="AF3" s="60" t="n">
        <f aca="false">COUNTIF(C3:U3,"x")</f>
        <v>0</v>
      </c>
      <c r="AG3" s="59" t="n">
        <f aca="false">COUNTIF(C3:U3,"51")+COUNTIF(C3:U3,"51☻")+COUNTIF(C3:U3,"2")+COUNTIF(C3:U3,"52")+COUNTIF(C3:U3,"52☻")+COUNTIF(C3:U3,"51$")+COUNTIF(C3:U3,"52$")</f>
        <v>0</v>
      </c>
      <c r="AH3" s="5" t="str">
        <f aca="false">Predloge!$B$3</f>
        <v>52☻</v>
      </c>
      <c r="AI3" s="61" t="str">
        <f aca="false">RIGHT(C3,1)</f>
        <v/>
      </c>
      <c r="AJ3" s="61" t="str">
        <f aca="false">RIGHT(D3,1)</f>
        <v/>
      </c>
      <c r="AK3" s="61" t="str">
        <f aca="false">RIGHT(E3,1)</f>
        <v/>
      </c>
      <c r="AL3" s="61" t="str">
        <f aca="false">RIGHT(F3,1)</f>
        <v/>
      </c>
      <c r="AM3" s="61" t="str">
        <f aca="false">RIGHT(G3,1)</f>
        <v/>
      </c>
      <c r="AN3" s="61" t="str">
        <f aca="false">RIGHT(H3,1)</f>
        <v/>
      </c>
      <c r="AO3" s="61" t="str">
        <f aca="false">RIGHT(I3,1)</f>
        <v/>
      </c>
      <c r="AP3" s="61" t="str">
        <f aca="false">RIGHT(J3,1)</f>
        <v/>
      </c>
      <c r="AQ3" s="61" t="str">
        <f aca="false">RIGHT(K3,1)</f>
        <v/>
      </c>
      <c r="AR3" s="61" t="str">
        <f aca="false">RIGHT(L3,1)</f>
        <v/>
      </c>
      <c r="AS3" s="61" t="str">
        <f aca="false">RIGHT(M3,1)</f>
        <v/>
      </c>
      <c r="AT3" s="61" t="str">
        <f aca="false">RIGHT(N3,1)</f>
        <v/>
      </c>
      <c r="AU3" s="61" t="str">
        <f aca="false">RIGHT(O3,1)</f>
        <v/>
      </c>
      <c r="AV3" s="61" t="str">
        <f aca="false">RIGHT(P3,1)</f>
        <v/>
      </c>
      <c r="AW3" s="61" t="str">
        <f aca="false">RIGHT(Q3,1)</f>
        <v/>
      </c>
      <c r="AX3" s="61" t="str">
        <f aca="false">RIGHT(R3,1)</f>
        <v/>
      </c>
      <c r="AY3" s="61" t="str">
        <f aca="false">RIGHT(S3,1)</f>
        <v/>
      </c>
      <c r="AZ3" s="61" t="str">
        <f aca="false">RIGHT(T3,1)</f>
        <v/>
      </c>
      <c r="BA3" s="4"/>
      <c r="BB3" s="4"/>
      <c r="BC3" s="4"/>
      <c r="BD3" s="4"/>
      <c r="BE3" s="4"/>
      <c r="BF3" s="4"/>
      <c r="BG3" s="4"/>
      <c r="BH3" s="63"/>
      <c r="BI3" s="63"/>
      <c r="BJ3" s="63"/>
      <c r="BK3" s="63"/>
      <c r="BL3" s="63"/>
      <c r="BM3" s="63"/>
    </row>
    <row r="4" customFormat="false" ht="19.5" hidden="false" customHeight="true" outlineLevel="0" collapsed="false">
      <c r="A4" s="51" t="n">
        <v>44898</v>
      </c>
      <c r="B4" s="62" t="str">
        <f aca="false">TEXT(A4,"Ddd")</f>
        <v>sub</v>
      </c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129"/>
      <c r="R4" s="96"/>
      <c r="S4" s="96"/>
      <c r="T4" s="96"/>
      <c r="U4" s="96"/>
      <c r="V4" s="148"/>
      <c r="W4" s="59" t="n">
        <f aca="false">COUNTIF(AI4:AZ4,"☻")</f>
        <v>0</v>
      </c>
      <c r="X4" s="59" t="n">
        <f aca="false">COUNTIF(AI4:AZ4,"☺")</f>
        <v>0</v>
      </c>
      <c r="Y4" s="59" t="n">
        <f aca="false">COUNTIF(C4:U4,"51")+COUNTIF(C4:U4,"51$")+COUNTIF(C4:U4,"51☻")</f>
        <v>0</v>
      </c>
      <c r="Z4" s="59" t="n">
        <f aca="false">COUNTIF(C4:U4,"52")+COUNTIF(C4:U4,"52$")+COUNTIF(C4:U4,"52☻")</f>
        <v>0</v>
      </c>
      <c r="AA4" s="59" t="n">
        <f aca="false">COUNTIF(C4:U4,"51¶")</f>
        <v>0</v>
      </c>
      <c r="AB4" s="59" t="n">
        <f aca="false">COUNTIF(C4:U4,"52¶")</f>
        <v>0</v>
      </c>
      <c r="AC4" s="59" t="n">
        <f aca="false">COUNTIF(C4:U4,"U")+COUNTIF(C4:U4,"U☻")+COUNTIF(C4:U4,"U☺")</f>
        <v>0</v>
      </c>
      <c r="AD4" s="59" t="n">
        <f aca="false">COUNTIF(C4:U4,"KVIT")+COUNTIF(C4:U4,"KVIT☻")+COUNTIF(C4:U4,"kvit$")</f>
        <v>0</v>
      </c>
      <c r="AE4" s="60" t="n">
        <f aca="false">COUNTBLANK(C4:T4)-3</f>
        <v>15</v>
      </c>
      <c r="AF4" s="60" t="n">
        <f aca="false">COUNTIF(C4:U4,"x")</f>
        <v>0</v>
      </c>
      <c r="AG4" s="59" t="n">
        <f aca="false">COUNTIF(C4:U4,"51")+COUNTIF(C4:U4,"51☻")+COUNTIF(C4:U4,"2")+COUNTIF(C4:U4,"52")+COUNTIF(C4:U4,"52☻")+COUNTIF(C4:U4,"51$")+COUNTIF(C4:U4,"52$")</f>
        <v>0</v>
      </c>
      <c r="AH4" s="5" t="str">
        <f aca="false">Predloge!$B$4</f>
        <v>51</v>
      </c>
      <c r="AI4" s="61" t="str">
        <f aca="false">RIGHT(C4,1)</f>
        <v/>
      </c>
      <c r="AJ4" s="61" t="str">
        <f aca="false">RIGHT(D4,1)</f>
        <v/>
      </c>
      <c r="AK4" s="61" t="str">
        <f aca="false">RIGHT(E4,1)</f>
        <v/>
      </c>
      <c r="AL4" s="61" t="str">
        <f aca="false">RIGHT(F4,1)</f>
        <v/>
      </c>
      <c r="AM4" s="61" t="str">
        <f aca="false">RIGHT(G4,1)</f>
        <v/>
      </c>
      <c r="AN4" s="61" t="str">
        <f aca="false">RIGHT(H4,1)</f>
        <v/>
      </c>
      <c r="AO4" s="61" t="str">
        <f aca="false">RIGHT(I4,1)</f>
        <v/>
      </c>
      <c r="AP4" s="61" t="str">
        <f aca="false">RIGHT(J4,1)</f>
        <v/>
      </c>
      <c r="AQ4" s="61" t="str">
        <f aca="false">RIGHT(K4,1)</f>
        <v/>
      </c>
      <c r="AR4" s="61" t="str">
        <f aca="false">RIGHT(L4,1)</f>
        <v/>
      </c>
      <c r="AS4" s="61" t="str">
        <f aca="false">RIGHT(M4,1)</f>
        <v/>
      </c>
      <c r="AT4" s="61" t="str">
        <f aca="false">RIGHT(N4,1)</f>
        <v/>
      </c>
      <c r="AU4" s="61" t="str">
        <f aca="false">RIGHT(O4,1)</f>
        <v/>
      </c>
      <c r="AV4" s="61" t="str">
        <f aca="false">RIGHT(P4,1)</f>
        <v/>
      </c>
      <c r="AW4" s="61" t="str">
        <f aca="false">RIGHT(Q4,1)</f>
        <v/>
      </c>
      <c r="AX4" s="61" t="str">
        <f aca="false">RIGHT(R4,1)</f>
        <v/>
      </c>
      <c r="AY4" s="61" t="str">
        <f aca="false">RIGHT(S4,1)</f>
        <v/>
      </c>
      <c r="AZ4" s="61" t="str">
        <f aca="false">RIGHT(T4,1)</f>
        <v/>
      </c>
      <c r="BA4" s="4"/>
      <c r="BB4" s="4"/>
      <c r="BC4" s="4"/>
      <c r="BD4" s="4"/>
      <c r="BE4" s="4"/>
      <c r="BF4" s="4"/>
      <c r="BG4" s="4"/>
      <c r="BH4" s="63"/>
      <c r="BI4" s="63"/>
      <c r="BJ4" s="63"/>
      <c r="BK4" s="63"/>
      <c r="BL4" s="63"/>
      <c r="BM4" s="63"/>
    </row>
    <row r="5" customFormat="false" ht="19.5" hidden="false" customHeight="true" outlineLevel="0" collapsed="false">
      <c r="A5" s="51" t="n">
        <v>44899</v>
      </c>
      <c r="B5" s="62" t="str">
        <f aca="false">TEXT(A5,"Ddd")</f>
        <v>ned</v>
      </c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148"/>
      <c r="W5" s="59" t="n">
        <f aca="false">COUNTIF(AI5:AZ5,"☻")</f>
        <v>0</v>
      </c>
      <c r="X5" s="59" t="n">
        <f aca="false">COUNTIF(AI5:AZ5,"☺")</f>
        <v>0</v>
      </c>
      <c r="Y5" s="59" t="n">
        <f aca="false">COUNTIF(C5:U5,"51")+COUNTIF(C5:U5,"51$")+COUNTIF(C5:U5,"51☻")</f>
        <v>0</v>
      </c>
      <c r="Z5" s="59" t="n">
        <f aca="false">COUNTIF(C5:U5,"52")+COUNTIF(C5:U5,"52$")+COUNTIF(C5:U5,"52☻")</f>
        <v>0</v>
      </c>
      <c r="AA5" s="59" t="n">
        <f aca="false">COUNTIF(C5:U5,"51¶")</f>
        <v>0</v>
      </c>
      <c r="AB5" s="59" t="n">
        <f aca="false">COUNTIF(C5:U5,"52¶")</f>
        <v>0</v>
      </c>
      <c r="AC5" s="59" t="n">
        <f aca="false">COUNTIF(C5:U5,"U")+COUNTIF(C5:U5,"U☻")+COUNTIF(C5:U5,"U☺")</f>
        <v>0</v>
      </c>
      <c r="AD5" s="59" t="n">
        <f aca="false">COUNTIF(C5:U5,"KVIT")+COUNTIF(C5:U5,"KVIT☻")+COUNTIF(C5:U5,"kvit$")</f>
        <v>0</v>
      </c>
      <c r="AE5" s="60" t="n">
        <f aca="false">COUNTBLANK(C5:T5)-3</f>
        <v>15</v>
      </c>
      <c r="AF5" s="60" t="n">
        <f aca="false">COUNTIF(C5:U5,"x")</f>
        <v>0</v>
      </c>
      <c r="AG5" s="59" t="n">
        <f aca="false">COUNTIF(C5:U5,"51")+COUNTIF(C5:U5,"51☻")+COUNTIF(C5:U5,"2")+COUNTIF(C5:U5,"52")+COUNTIF(C5:U5,"52☻")+COUNTIF(C5:U5,"51$")+COUNTIF(C5:U5,"52$")</f>
        <v>0</v>
      </c>
      <c r="AH5" s="5" t="str">
        <f aca="false">Predloge!$B$5</f>
        <v>52</v>
      </c>
      <c r="AI5" s="61" t="str">
        <f aca="false">RIGHT(C5,1)</f>
        <v/>
      </c>
      <c r="AJ5" s="61" t="str">
        <f aca="false">RIGHT(D5,1)</f>
        <v/>
      </c>
      <c r="AK5" s="61" t="str">
        <f aca="false">RIGHT(E5,1)</f>
        <v/>
      </c>
      <c r="AL5" s="61" t="str">
        <f aca="false">RIGHT(F5,1)</f>
        <v/>
      </c>
      <c r="AM5" s="61" t="str">
        <f aca="false">RIGHT(G5,1)</f>
        <v/>
      </c>
      <c r="AN5" s="61" t="str">
        <f aca="false">RIGHT(H5,1)</f>
        <v/>
      </c>
      <c r="AO5" s="61" t="str">
        <f aca="false">RIGHT(I5,1)</f>
        <v/>
      </c>
      <c r="AP5" s="61" t="str">
        <f aca="false">RIGHT(J5,1)</f>
        <v/>
      </c>
      <c r="AQ5" s="61" t="str">
        <f aca="false">RIGHT(K5,1)</f>
        <v/>
      </c>
      <c r="AR5" s="61" t="str">
        <f aca="false">RIGHT(L5,1)</f>
        <v/>
      </c>
      <c r="AS5" s="61" t="str">
        <f aca="false">RIGHT(M5,1)</f>
        <v/>
      </c>
      <c r="AT5" s="61" t="str">
        <f aca="false">RIGHT(N5,1)</f>
        <v/>
      </c>
      <c r="AU5" s="61" t="str">
        <f aca="false">RIGHT(O5,1)</f>
        <v/>
      </c>
      <c r="AV5" s="61" t="str">
        <f aca="false">RIGHT(P5,1)</f>
        <v/>
      </c>
      <c r="AW5" s="61" t="str">
        <f aca="false">RIGHT(Q5,1)</f>
        <v/>
      </c>
      <c r="AX5" s="61" t="str">
        <f aca="false">RIGHT(R5,1)</f>
        <v/>
      </c>
      <c r="AY5" s="61" t="str">
        <f aca="false">RIGHT(S5,1)</f>
        <v/>
      </c>
      <c r="AZ5" s="61" t="str">
        <f aca="false">RIGHT(T5,1)</f>
        <v/>
      </c>
      <c r="BA5" s="4"/>
      <c r="BB5" s="4"/>
      <c r="BC5" s="4"/>
      <c r="BD5" s="4"/>
      <c r="BE5" s="4"/>
      <c r="BF5" s="4"/>
      <c r="BG5" s="4"/>
      <c r="BH5" s="63"/>
      <c r="BI5" s="63"/>
      <c r="BJ5" s="63"/>
      <c r="BK5" s="63"/>
      <c r="BL5" s="63"/>
      <c r="BM5" s="63"/>
    </row>
    <row r="6" customFormat="false" ht="19.5" hidden="false" customHeight="true" outlineLevel="0" collapsed="false">
      <c r="A6" s="51" t="n">
        <v>44900</v>
      </c>
      <c r="B6" s="62" t="str">
        <f aca="false">TEXT(A6,"Ddd")</f>
        <v>pon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148"/>
      <c r="W6" s="59" t="n">
        <f aca="false">COUNTIF(AI6:AZ6,"☻")</f>
        <v>0</v>
      </c>
      <c r="X6" s="59" t="n">
        <f aca="false">COUNTIF(AI6:AZ6,"☺")</f>
        <v>0</v>
      </c>
      <c r="Y6" s="59" t="n">
        <f aca="false">COUNTIF(C6:U6,"51")+COUNTIF(C6:U6,"51$")+COUNTIF(C6:U6,"51☻")</f>
        <v>0</v>
      </c>
      <c r="Z6" s="59" t="n">
        <f aca="false">COUNTIF(C6:U6,"52")+COUNTIF(C6:U6,"52$")+COUNTIF(C6:U6,"52☻")</f>
        <v>0</v>
      </c>
      <c r="AA6" s="59" t="n">
        <f aca="false">COUNTIF(C6:U6,"51¶")</f>
        <v>0</v>
      </c>
      <c r="AB6" s="59" t="n">
        <f aca="false">COUNTIF(C6:U6,"52¶")</f>
        <v>0</v>
      </c>
      <c r="AC6" s="59" t="n">
        <f aca="false">COUNTIF(C6:U6,"U")+COUNTIF(C6:U6,"U☻")+COUNTIF(C6:U6,"U☺")</f>
        <v>0</v>
      </c>
      <c r="AD6" s="59" t="n">
        <f aca="false">COUNTIF(C6:U6,"KVIT")+COUNTIF(C6:U6,"KVIT☻")+COUNTIF(C6:U6,"kvit$")</f>
        <v>0</v>
      </c>
      <c r="AE6" s="60" t="n">
        <f aca="false">COUNTBLANK(C6:T6)-3</f>
        <v>15</v>
      </c>
      <c r="AF6" s="60" t="n">
        <f aca="false">COUNTIF(C6:U6,"x")</f>
        <v>0</v>
      </c>
      <c r="AG6" s="59" t="n">
        <f aca="false">COUNTIF(C6:U6,"51")+COUNTIF(C6:U6,"51☻")+COUNTIF(C6:U6,"2")+COUNTIF(C6:U6,"52")+COUNTIF(C6:U6,"52☻")+COUNTIF(C6:U6,"51$")+COUNTIF(C6:U6,"52$")</f>
        <v>0</v>
      </c>
      <c r="AH6" s="5" t="str">
        <f aca="false">Predloge!$B$6</f>
        <v>KVIT</v>
      </c>
      <c r="AI6" s="61" t="str">
        <f aca="false">RIGHT(C6,1)</f>
        <v/>
      </c>
      <c r="AJ6" s="61" t="str">
        <f aca="false">RIGHT(D6,1)</f>
        <v/>
      </c>
      <c r="AK6" s="61" t="str">
        <f aca="false">RIGHT(E6,1)</f>
        <v/>
      </c>
      <c r="AL6" s="61" t="str">
        <f aca="false">RIGHT(F6,1)</f>
        <v/>
      </c>
      <c r="AM6" s="61" t="str">
        <f aca="false">RIGHT(G6,1)</f>
        <v/>
      </c>
      <c r="AN6" s="61" t="str">
        <f aca="false">RIGHT(H6,1)</f>
        <v/>
      </c>
      <c r="AO6" s="61" t="str">
        <f aca="false">RIGHT(I6,1)</f>
        <v/>
      </c>
      <c r="AP6" s="61" t="str">
        <f aca="false">RIGHT(J6,1)</f>
        <v/>
      </c>
      <c r="AQ6" s="61" t="str">
        <f aca="false">RIGHT(K6,1)</f>
        <v/>
      </c>
      <c r="AR6" s="61" t="str">
        <f aca="false">RIGHT(L6,1)</f>
        <v/>
      </c>
      <c r="AS6" s="61" t="str">
        <f aca="false">RIGHT(M6,1)</f>
        <v/>
      </c>
      <c r="AT6" s="61" t="str">
        <f aca="false">RIGHT(N6,1)</f>
        <v/>
      </c>
      <c r="AU6" s="61" t="str">
        <f aca="false">RIGHT(O6,1)</f>
        <v/>
      </c>
      <c r="AV6" s="61" t="str">
        <f aca="false">RIGHT(P6,1)</f>
        <v/>
      </c>
      <c r="AW6" s="61" t="str">
        <f aca="false">RIGHT(Q6,1)</f>
        <v/>
      </c>
      <c r="AX6" s="61" t="str">
        <f aca="false">RIGHT(R6,1)</f>
        <v/>
      </c>
      <c r="AY6" s="61" t="str">
        <f aca="false">RIGHT(S6,1)</f>
        <v/>
      </c>
      <c r="AZ6" s="61" t="str">
        <f aca="false">RIGHT(T6,1)</f>
        <v/>
      </c>
      <c r="BA6" s="4"/>
      <c r="BB6" s="4"/>
      <c r="BC6" s="4"/>
      <c r="BD6" s="4"/>
      <c r="BE6" s="4"/>
      <c r="BF6" s="4"/>
      <c r="BG6" s="4"/>
      <c r="BH6" s="63"/>
      <c r="BI6" s="63"/>
      <c r="BJ6" s="63"/>
      <c r="BK6" s="63"/>
      <c r="BL6" s="63"/>
      <c r="BM6" s="63"/>
    </row>
    <row r="7" customFormat="false" ht="19.5" hidden="false" customHeight="true" outlineLevel="0" collapsed="false">
      <c r="A7" s="51" t="n">
        <v>44901</v>
      </c>
      <c r="B7" s="62" t="str">
        <f aca="false">TEXT(A7,"Ddd")</f>
        <v>uto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148"/>
      <c r="W7" s="59" t="n">
        <f aca="false">COUNTIF(AI7:AZ7,"☻")</f>
        <v>0</v>
      </c>
      <c r="X7" s="59" t="n">
        <f aca="false">COUNTIF(AI7:AZ7,"☺")</f>
        <v>0</v>
      </c>
      <c r="Y7" s="59" t="n">
        <f aca="false">COUNTIF(C7:U7,"51")+COUNTIF(C7:U7,"51$")+COUNTIF(C7:U7,"51☻")</f>
        <v>0</v>
      </c>
      <c r="Z7" s="59" t="n">
        <f aca="false">COUNTIF(C7:U7,"52")+COUNTIF(C7:U7,"52$")+COUNTIF(C7:U7,"52☻")</f>
        <v>0</v>
      </c>
      <c r="AA7" s="59" t="n">
        <f aca="false">COUNTIF(C7:U7,"51¶")</f>
        <v>0</v>
      </c>
      <c r="AB7" s="59" t="n">
        <f aca="false">COUNTIF(C7:U7,"52¶")</f>
        <v>0</v>
      </c>
      <c r="AC7" s="59" t="n">
        <f aca="false">COUNTIF(C7:U7,"U")+COUNTIF(C7:U7,"U☻")+COUNTIF(C7:U7,"U☺")</f>
        <v>0</v>
      </c>
      <c r="AD7" s="59" t="n">
        <f aca="false">COUNTIF(C7:U7,"KVIT")+COUNTIF(C7:U7,"KVIT☻")+COUNTIF(C7:U7,"kvit$")</f>
        <v>0</v>
      </c>
      <c r="AE7" s="60" t="n">
        <f aca="false">COUNTBLANK(C7:T7)-3</f>
        <v>15</v>
      </c>
      <c r="AF7" s="60" t="n">
        <f aca="false">COUNTIF(C7:U7,"x")</f>
        <v>0</v>
      </c>
      <c r="AG7" s="59" t="n">
        <f aca="false">COUNTIF(C7:U7,"51")+COUNTIF(C7:U7,"51☻")+COUNTIF(C7:U7,"2")+COUNTIF(C7:U7,"52")+COUNTIF(C7:U7,"52☻")+COUNTIF(C7:U7,"51$")+COUNTIF(C7:U7,"52$")</f>
        <v>0</v>
      </c>
      <c r="AH7" s="8" t="str">
        <f aca="false">Predloge!$B$7</f>
        <v>KVIT☻</v>
      </c>
      <c r="AI7" s="61" t="str">
        <f aca="false">RIGHT(C7,1)</f>
        <v/>
      </c>
      <c r="AJ7" s="61" t="str">
        <f aca="false">RIGHT(D7,1)</f>
        <v/>
      </c>
      <c r="AK7" s="61" t="str">
        <f aca="false">RIGHT(E7,1)</f>
        <v/>
      </c>
      <c r="AL7" s="61" t="str">
        <f aca="false">RIGHT(F7,1)</f>
        <v/>
      </c>
      <c r="AM7" s="61" t="str">
        <f aca="false">RIGHT(G7,1)</f>
        <v/>
      </c>
      <c r="AN7" s="61" t="str">
        <f aca="false">RIGHT(H7,1)</f>
        <v/>
      </c>
      <c r="AO7" s="61" t="str">
        <f aca="false">RIGHT(I7,1)</f>
        <v/>
      </c>
      <c r="AP7" s="61" t="str">
        <f aca="false">RIGHT(J7,1)</f>
        <v/>
      </c>
      <c r="AQ7" s="61" t="str">
        <f aca="false">RIGHT(K7,1)</f>
        <v/>
      </c>
      <c r="AR7" s="61" t="str">
        <f aca="false">RIGHT(L7,1)</f>
        <v/>
      </c>
      <c r="AS7" s="61" t="str">
        <f aca="false">RIGHT(M7,1)</f>
        <v/>
      </c>
      <c r="AT7" s="61" t="str">
        <f aca="false">RIGHT(N7,1)</f>
        <v/>
      </c>
      <c r="AU7" s="61" t="str">
        <f aca="false">RIGHT(O7,1)</f>
        <v/>
      </c>
      <c r="AV7" s="61" t="str">
        <f aca="false">RIGHT(P7,1)</f>
        <v/>
      </c>
      <c r="AW7" s="61" t="str">
        <f aca="false">RIGHT(Q7,1)</f>
        <v/>
      </c>
      <c r="AX7" s="61" t="str">
        <f aca="false">RIGHT(R7,1)</f>
        <v/>
      </c>
      <c r="AY7" s="61" t="str">
        <f aca="false">RIGHT(S7,1)</f>
        <v/>
      </c>
      <c r="AZ7" s="61" t="str">
        <f aca="false">RIGHT(T7,1)</f>
        <v/>
      </c>
      <c r="BA7" s="4"/>
      <c r="BB7" s="4"/>
      <c r="BC7" s="4"/>
      <c r="BD7" s="4"/>
      <c r="BE7" s="4"/>
      <c r="BF7" s="4"/>
      <c r="BG7" s="4"/>
      <c r="BH7" s="63"/>
      <c r="BI7" s="63"/>
      <c r="BJ7" s="63"/>
      <c r="BK7" s="63"/>
      <c r="BL7" s="63"/>
      <c r="BM7" s="63"/>
    </row>
    <row r="8" customFormat="false" ht="19.5" hidden="false" customHeight="true" outlineLevel="0" collapsed="false">
      <c r="A8" s="51" t="n">
        <v>44902</v>
      </c>
      <c r="B8" s="62" t="str">
        <f aca="false">TEXT(A8,"Ddd")</f>
        <v>sri</v>
      </c>
      <c r="C8" s="96"/>
      <c r="D8" s="96"/>
      <c r="E8" s="96"/>
      <c r="F8" s="96"/>
      <c r="G8" s="96"/>
      <c r="H8" s="96"/>
      <c r="I8" s="96"/>
      <c r="J8" s="96"/>
      <c r="K8" s="129"/>
      <c r="L8" s="96"/>
      <c r="M8" s="96"/>
      <c r="N8" s="96"/>
      <c r="O8" s="96"/>
      <c r="P8" s="96"/>
      <c r="Q8" s="96"/>
      <c r="R8" s="96"/>
      <c r="S8" s="96"/>
      <c r="T8" s="96"/>
      <c r="U8" s="96"/>
      <c r="V8" s="148"/>
      <c r="W8" s="59" t="n">
        <f aca="false">COUNTIF(AI8:AZ8,"☻")</f>
        <v>0</v>
      </c>
      <c r="X8" s="59" t="n">
        <f aca="false">COUNTIF(AI8:AZ8,"☺")</f>
        <v>0</v>
      </c>
      <c r="Y8" s="59" t="n">
        <f aca="false">COUNTIF(C8:U8,"51")+COUNTIF(C8:U8,"51$")+COUNTIF(C8:U8,"51☻")</f>
        <v>0</v>
      </c>
      <c r="Z8" s="59" t="n">
        <f aca="false">COUNTIF(C8:U8,"52")+COUNTIF(C8:U8,"52$")+COUNTIF(C8:U8,"52☻")</f>
        <v>0</v>
      </c>
      <c r="AA8" s="59" t="n">
        <f aca="false">COUNTIF(C8:U8,"51¶")</f>
        <v>0</v>
      </c>
      <c r="AB8" s="59" t="n">
        <f aca="false">COUNTIF(C8:U8,"52¶")</f>
        <v>0</v>
      </c>
      <c r="AC8" s="59" t="n">
        <f aca="false">COUNTIF(C8:U8,"U")+COUNTIF(C8:U8,"U☻")+COUNTIF(C8:U8,"U☺")</f>
        <v>0</v>
      </c>
      <c r="AD8" s="59" t="n">
        <f aca="false">COUNTIF(C8:U8,"KVIT")+COUNTIF(C8:U8,"KVIT☻")+COUNTIF(C8:U8,"kvit$")</f>
        <v>0</v>
      </c>
      <c r="AE8" s="60" t="n">
        <f aca="false">COUNTBLANK(C8:T8)-3</f>
        <v>15</v>
      </c>
      <c r="AF8" s="60" t="n">
        <f aca="false">COUNTIF(C8:U8,"x")</f>
        <v>0</v>
      </c>
      <c r="AG8" s="59" t="n">
        <f aca="false">COUNTIF(C8:U8,"51")+COUNTIF(C8:U8,"51☻")+COUNTIF(C8:U8,"2")+COUNTIF(C8:U8,"52")+COUNTIF(C8:U8,"52☻")+COUNTIF(C8:U8,"51$")+COUNTIF(C8:U8,"52$")</f>
        <v>0</v>
      </c>
      <c r="AH8" s="5" t="str">
        <f aca="false">Predloge!$B$8</f>
        <v>U</v>
      </c>
      <c r="AI8" s="61" t="str">
        <f aca="false">RIGHT(C8,1)</f>
        <v/>
      </c>
      <c r="AJ8" s="61" t="str">
        <f aca="false">RIGHT(D8,1)</f>
        <v/>
      </c>
      <c r="AK8" s="61" t="str">
        <f aca="false">RIGHT(E8,1)</f>
        <v/>
      </c>
      <c r="AL8" s="61" t="str">
        <f aca="false">RIGHT(F8,1)</f>
        <v/>
      </c>
      <c r="AM8" s="61" t="str">
        <f aca="false">RIGHT(G8,1)</f>
        <v/>
      </c>
      <c r="AN8" s="61" t="str">
        <f aca="false">RIGHT(H8,1)</f>
        <v/>
      </c>
      <c r="AO8" s="61" t="str">
        <f aca="false">RIGHT(I8,1)</f>
        <v/>
      </c>
      <c r="AP8" s="61" t="str">
        <f aca="false">RIGHT(J8,1)</f>
        <v/>
      </c>
      <c r="AQ8" s="61" t="str">
        <f aca="false">RIGHT(K8,1)</f>
        <v/>
      </c>
      <c r="AR8" s="61" t="str">
        <f aca="false">RIGHT(L8,1)</f>
        <v/>
      </c>
      <c r="AS8" s="61" t="str">
        <f aca="false">RIGHT(M8,1)</f>
        <v/>
      </c>
      <c r="AT8" s="61" t="str">
        <f aca="false">RIGHT(N8,1)</f>
        <v/>
      </c>
      <c r="AU8" s="61" t="str">
        <f aca="false">RIGHT(O8,1)</f>
        <v/>
      </c>
      <c r="AV8" s="61" t="str">
        <f aca="false">RIGHT(P8,1)</f>
        <v/>
      </c>
      <c r="AW8" s="61" t="str">
        <f aca="false">RIGHT(Q8,1)</f>
        <v/>
      </c>
      <c r="AX8" s="61" t="str">
        <f aca="false">RIGHT(R8,1)</f>
        <v/>
      </c>
      <c r="AY8" s="61" t="str">
        <f aca="false">RIGHT(S8,1)</f>
        <v/>
      </c>
      <c r="AZ8" s="61" t="str">
        <f aca="false">RIGHT(T8,1)</f>
        <v/>
      </c>
      <c r="BA8" s="4"/>
      <c r="BB8" s="4"/>
      <c r="BC8" s="4"/>
      <c r="BD8" s="4"/>
      <c r="BE8" s="4"/>
      <c r="BF8" s="4"/>
      <c r="BG8" s="4"/>
      <c r="BH8" s="63"/>
      <c r="BI8" s="63"/>
      <c r="BJ8" s="63"/>
      <c r="BK8" s="63"/>
      <c r="BL8" s="63"/>
      <c r="BM8" s="63"/>
    </row>
    <row r="9" customFormat="false" ht="19.5" hidden="false" customHeight="true" outlineLevel="0" collapsed="false">
      <c r="A9" s="51" t="n">
        <v>44903</v>
      </c>
      <c r="B9" s="62" t="str">
        <f aca="false">TEXT(A9,"Ddd")</f>
        <v>čet</v>
      </c>
      <c r="C9" s="96"/>
      <c r="D9" s="96"/>
      <c r="E9" s="96"/>
      <c r="F9" s="96"/>
      <c r="G9" s="96"/>
      <c r="H9" s="96"/>
      <c r="I9" s="96"/>
      <c r="J9" s="96"/>
      <c r="K9" s="129"/>
      <c r="L9" s="96"/>
      <c r="M9" s="96"/>
      <c r="N9" s="96"/>
      <c r="O9" s="96"/>
      <c r="P9" s="96"/>
      <c r="Q9" s="96"/>
      <c r="R9" s="96"/>
      <c r="S9" s="96"/>
      <c r="T9" s="96"/>
      <c r="U9" s="96"/>
      <c r="V9" s="148"/>
      <c r="W9" s="59" t="n">
        <f aca="false">COUNTIF(AI9:AZ9,"☻")</f>
        <v>0</v>
      </c>
      <c r="X9" s="59" t="n">
        <f aca="false">COUNTIF(AI9:AZ9,"☺")</f>
        <v>0</v>
      </c>
      <c r="Y9" s="59" t="n">
        <f aca="false">COUNTIF(C9:U9,"51")+COUNTIF(C9:U9,"51$")+COUNTIF(C9:U9,"51☻")</f>
        <v>0</v>
      </c>
      <c r="Z9" s="59" t="n">
        <f aca="false">COUNTIF(C9:U9,"52")+COUNTIF(C9:U9,"52$")+COUNTIF(C9:U9,"52☻")</f>
        <v>0</v>
      </c>
      <c r="AA9" s="59" t="n">
        <f aca="false">COUNTIF(C9:U9,"51¶")</f>
        <v>0</v>
      </c>
      <c r="AB9" s="59" t="n">
        <f aca="false">COUNTIF(C9:U9,"52¶")</f>
        <v>0</v>
      </c>
      <c r="AC9" s="59" t="n">
        <f aca="false">COUNTIF(C9:U9,"U")+COUNTIF(C9:U9,"U☻")+COUNTIF(C9:U9,"U☺")</f>
        <v>0</v>
      </c>
      <c r="AD9" s="59" t="n">
        <f aca="false">COUNTIF(C9:U9,"KVIT")+COUNTIF(C9:U9,"KVIT☻")+COUNTIF(C9:U9,"kvit$")</f>
        <v>0</v>
      </c>
      <c r="AE9" s="60" t="n">
        <f aca="false">COUNTBLANK(C9:T9)-3</f>
        <v>15</v>
      </c>
      <c r="AF9" s="60" t="n">
        <f aca="false">COUNTIF(C9:U9,"x")</f>
        <v>0</v>
      </c>
      <c r="AG9" s="59" t="n">
        <f aca="false">COUNTIF(C9:U9,"51")+COUNTIF(C9:U9,"51☻")+COUNTIF(C9:U9,"2")+COUNTIF(C9:U9,"52")+COUNTIF(C9:U9,"52☻")+COUNTIF(C9:U9,"51$")+COUNTIF(C9:U9,"52$")</f>
        <v>0</v>
      </c>
      <c r="AH9" s="5" t="str">
        <f aca="false">Predloge!$B$9</f>
        <v>U☻</v>
      </c>
      <c r="AI9" s="61" t="str">
        <f aca="false">RIGHT(C9,1)</f>
        <v/>
      </c>
      <c r="AJ9" s="61" t="str">
        <f aca="false">RIGHT(D9,1)</f>
        <v/>
      </c>
      <c r="AK9" s="61" t="str">
        <f aca="false">RIGHT(E9,1)</f>
        <v/>
      </c>
      <c r="AL9" s="61" t="str">
        <f aca="false">RIGHT(F9,1)</f>
        <v/>
      </c>
      <c r="AM9" s="61" t="str">
        <f aca="false">RIGHT(G9,1)</f>
        <v/>
      </c>
      <c r="AN9" s="61" t="str">
        <f aca="false">RIGHT(H9,1)</f>
        <v/>
      </c>
      <c r="AO9" s="61" t="str">
        <f aca="false">RIGHT(I9,1)</f>
        <v/>
      </c>
      <c r="AP9" s="61" t="str">
        <f aca="false">RIGHT(J9,1)</f>
        <v/>
      </c>
      <c r="AQ9" s="61" t="str">
        <f aca="false">RIGHT(K9,1)</f>
        <v/>
      </c>
      <c r="AR9" s="61" t="str">
        <f aca="false">RIGHT(L9,1)</f>
        <v/>
      </c>
      <c r="AS9" s="61" t="str">
        <f aca="false">RIGHT(M9,1)</f>
        <v/>
      </c>
      <c r="AT9" s="61" t="str">
        <f aca="false">RIGHT(N9,1)</f>
        <v/>
      </c>
      <c r="AU9" s="61" t="str">
        <f aca="false">RIGHT(O9,1)</f>
        <v/>
      </c>
      <c r="AV9" s="61" t="str">
        <f aca="false">RIGHT(P9,1)</f>
        <v/>
      </c>
      <c r="AW9" s="61" t="str">
        <f aca="false">RIGHT(Q9,1)</f>
        <v/>
      </c>
      <c r="AX9" s="61" t="str">
        <f aca="false">RIGHT(R9,1)</f>
        <v/>
      </c>
      <c r="AY9" s="61" t="str">
        <f aca="false">RIGHT(S9,1)</f>
        <v/>
      </c>
      <c r="AZ9" s="61" t="str">
        <f aca="false">RIGHT(T9,1)</f>
        <v/>
      </c>
      <c r="BA9" s="4"/>
      <c r="BB9" s="4"/>
      <c r="BC9" s="4"/>
      <c r="BD9" s="4"/>
      <c r="BE9" s="4"/>
      <c r="BF9" s="4"/>
      <c r="BG9" s="4"/>
      <c r="BH9" s="63"/>
      <c r="BI9" s="63"/>
      <c r="BJ9" s="63"/>
      <c r="BK9" s="63"/>
      <c r="BL9" s="63"/>
      <c r="BM9" s="63"/>
    </row>
    <row r="10" customFormat="false" ht="19.5" hidden="false" customHeight="true" outlineLevel="0" collapsed="false">
      <c r="A10" s="51" t="n">
        <v>44904</v>
      </c>
      <c r="B10" s="62" t="str">
        <f aca="false">TEXT(A10,"Ddd")</f>
        <v>pet</v>
      </c>
      <c r="C10" s="96"/>
      <c r="D10" s="96"/>
      <c r="E10" s="96"/>
      <c r="F10" s="96"/>
      <c r="G10" s="96"/>
      <c r="H10" s="96"/>
      <c r="I10" s="96"/>
      <c r="J10" s="96"/>
      <c r="K10" s="129"/>
      <c r="L10" s="140"/>
      <c r="M10" s="96"/>
      <c r="N10" s="96"/>
      <c r="O10" s="96"/>
      <c r="P10" s="96"/>
      <c r="Q10" s="140"/>
      <c r="R10" s="96"/>
      <c r="S10" s="140"/>
      <c r="T10" s="96"/>
      <c r="U10" s="96"/>
      <c r="V10" s="148"/>
      <c r="W10" s="59" t="n">
        <f aca="false">COUNTIF(AI10:AZ10,"☻")</f>
        <v>0</v>
      </c>
      <c r="X10" s="59" t="n">
        <f aca="false">COUNTIF(AI10:AZ10,"☺")</f>
        <v>0</v>
      </c>
      <c r="Y10" s="59" t="n">
        <f aca="false">COUNTIF(C10:U10,"51")+COUNTIF(C10:U10,"51$")+COUNTIF(C10:U10,"51☻")</f>
        <v>0</v>
      </c>
      <c r="Z10" s="59" t="n">
        <f aca="false">COUNTIF(C10:U10,"52")+COUNTIF(C10:U10,"52$")+COUNTIF(C10:U10,"52☻")</f>
        <v>0</v>
      </c>
      <c r="AA10" s="59" t="n">
        <f aca="false">COUNTIF(C10:U10,"51¶")</f>
        <v>0</v>
      </c>
      <c r="AB10" s="59" t="n">
        <f aca="false">COUNTIF(C10:U10,"52¶")</f>
        <v>0</v>
      </c>
      <c r="AC10" s="59" t="n">
        <f aca="false">COUNTIF(C10:U10,"U")+COUNTIF(C10:U10,"U☻")+COUNTIF(C10:U10,"U☺")</f>
        <v>0</v>
      </c>
      <c r="AD10" s="59" t="n">
        <f aca="false">COUNTIF(C10:U10,"KVIT")+COUNTIF(C10:U10,"KVIT☻")+COUNTIF(C10:U10,"kvit$")</f>
        <v>0</v>
      </c>
      <c r="AE10" s="60" t="n">
        <f aca="false">COUNTBLANK(C10:T10)-3</f>
        <v>15</v>
      </c>
      <c r="AF10" s="60" t="n">
        <f aca="false">COUNTIF(C10:U10,"x")</f>
        <v>0</v>
      </c>
      <c r="AG10" s="59" t="n">
        <f aca="false">COUNTIF(C10:U10,"51")+COUNTIF(C10:U10,"51☻")+COUNTIF(C10:U10,"2")+COUNTIF(C10:U10,"52")+COUNTIF(C10:U10,"52☻")+COUNTIF(C10:U10,"51$")+COUNTIF(C10:U10,"52$")</f>
        <v>0</v>
      </c>
      <c r="AH10" s="5" t="str">
        <f aca="false">Predloge!$B$10</f>
        <v>12-20</v>
      </c>
      <c r="AI10" s="61" t="str">
        <f aca="false">RIGHT(C10,1)</f>
        <v/>
      </c>
      <c r="AJ10" s="61" t="str">
        <f aca="false">RIGHT(D10,1)</f>
        <v/>
      </c>
      <c r="AK10" s="61" t="str">
        <f aca="false">RIGHT(E10,1)</f>
        <v/>
      </c>
      <c r="AL10" s="61" t="str">
        <f aca="false">RIGHT(F10,1)</f>
        <v/>
      </c>
      <c r="AM10" s="61" t="str">
        <f aca="false">RIGHT(G10,1)</f>
        <v/>
      </c>
      <c r="AN10" s="61" t="str">
        <f aca="false">RIGHT(H10,1)</f>
        <v/>
      </c>
      <c r="AO10" s="61" t="str">
        <f aca="false">RIGHT(I10,1)</f>
        <v/>
      </c>
      <c r="AP10" s="61" t="str">
        <f aca="false">RIGHT(J10,1)</f>
        <v/>
      </c>
      <c r="AQ10" s="61" t="str">
        <f aca="false">RIGHT(K10,1)</f>
        <v/>
      </c>
      <c r="AR10" s="61" t="str">
        <f aca="false">RIGHT(L10,1)</f>
        <v/>
      </c>
      <c r="AS10" s="61" t="str">
        <f aca="false">RIGHT(M10,1)</f>
        <v/>
      </c>
      <c r="AT10" s="61" t="str">
        <f aca="false">RIGHT(N10,1)</f>
        <v/>
      </c>
      <c r="AU10" s="61" t="str">
        <f aca="false">RIGHT(O10,1)</f>
        <v/>
      </c>
      <c r="AV10" s="61" t="str">
        <f aca="false">RIGHT(P10,1)</f>
        <v/>
      </c>
      <c r="AW10" s="61" t="str">
        <f aca="false">RIGHT(Q10,1)</f>
        <v/>
      </c>
      <c r="AX10" s="61" t="str">
        <f aca="false">RIGHT(R10,1)</f>
        <v/>
      </c>
      <c r="AY10" s="61" t="str">
        <f aca="false">RIGHT(S10,1)</f>
        <v/>
      </c>
      <c r="AZ10" s="61" t="str">
        <f aca="false">RIGHT(T10,1)</f>
        <v/>
      </c>
      <c r="BA10" s="4"/>
      <c r="BB10" s="4"/>
      <c r="BC10" s="4"/>
      <c r="BD10" s="4"/>
      <c r="BE10" s="4"/>
      <c r="BF10" s="4"/>
      <c r="BG10" s="4"/>
      <c r="BH10" s="63"/>
      <c r="BI10" s="63"/>
      <c r="BJ10" s="63"/>
      <c r="BK10" s="63"/>
      <c r="BL10" s="63"/>
      <c r="BM10" s="63"/>
    </row>
    <row r="11" customFormat="false" ht="19.5" hidden="false" customHeight="true" outlineLevel="0" collapsed="false">
      <c r="A11" s="51" t="n">
        <v>44905</v>
      </c>
      <c r="B11" s="62" t="str">
        <f aca="false">TEXT(A11,"Ddd")</f>
        <v>sub</v>
      </c>
      <c r="C11" s="96"/>
      <c r="D11" s="96"/>
      <c r="E11" s="96"/>
      <c r="F11" s="96"/>
      <c r="G11" s="96"/>
      <c r="H11" s="96"/>
      <c r="I11" s="96"/>
      <c r="J11" s="96"/>
      <c r="K11" s="96"/>
      <c r="L11" s="140"/>
      <c r="M11" s="96"/>
      <c r="N11" s="96"/>
      <c r="O11" s="96"/>
      <c r="P11" s="96"/>
      <c r="Q11" s="140"/>
      <c r="R11" s="96"/>
      <c r="S11" s="140"/>
      <c r="T11" s="96"/>
      <c r="U11" s="96"/>
      <c r="V11" s="148"/>
      <c r="W11" s="59" t="n">
        <f aca="false">COUNTIF(AI11:AZ11,"☻")</f>
        <v>0</v>
      </c>
      <c r="X11" s="59" t="n">
        <f aca="false">COUNTIF(AI11:AZ11,"☺")</f>
        <v>0</v>
      </c>
      <c r="Y11" s="59" t="n">
        <f aca="false">COUNTIF(C11:U11,"51")+COUNTIF(C11:U11,"51$")+COUNTIF(C11:U11,"51☻")</f>
        <v>0</v>
      </c>
      <c r="Z11" s="59" t="n">
        <f aca="false">COUNTIF(C11:U11,"52")+COUNTIF(C11:U11,"52$")+COUNTIF(C11:U11,"52☻")</f>
        <v>0</v>
      </c>
      <c r="AA11" s="59" t="n">
        <f aca="false">COUNTIF(C11:U11,"51¶")</f>
        <v>0</v>
      </c>
      <c r="AB11" s="59" t="n">
        <f aca="false">COUNTIF(C11:U11,"52¶")</f>
        <v>0</v>
      </c>
      <c r="AC11" s="59" t="n">
        <f aca="false">COUNTIF(C11:U11,"U")+COUNTIF(C11:U11,"U☻")+COUNTIF(C11:U11,"U☺")</f>
        <v>0</v>
      </c>
      <c r="AD11" s="59" t="n">
        <f aca="false">COUNTIF(C11:U11,"KVIT")+COUNTIF(C11:U11,"KVIT☻")+COUNTIF(C11:U11,"kvit$")</f>
        <v>0</v>
      </c>
      <c r="AE11" s="60" t="n">
        <f aca="false">COUNTBLANK(C11:T11)-3</f>
        <v>15</v>
      </c>
      <c r="AF11" s="60" t="n">
        <f aca="false">COUNTIF(C11:U11,"x")</f>
        <v>0</v>
      </c>
      <c r="AG11" s="59" t="n">
        <f aca="false">COUNTIF(C11:U11,"51")+COUNTIF(C11:U11,"51☻")+COUNTIF(C11:U11,"2")+COUNTIF(C11:U11,"52")+COUNTIF(C11:U11,"52☻")+COUNTIF(C11:U11,"51$")+COUNTIF(C11:U11,"52$")</f>
        <v>0</v>
      </c>
      <c r="AH11" s="10" t="str">
        <f aca="false">Predloge!$B$11</f>
        <v>X</v>
      </c>
      <c r="AI11" s="61" t="str">
        <f aca="false">RIGHT(C11,1)</f>
        <v/>
      </c>
      <c r="AJ11" s="61" t="str">
        <f aca="false">RIGHT(D11,1)</f>
        <v/>
      </c>
      <c r="AK11" s="61" t="str">
        <f aca="false">RIGHT(E11,1)</f>
        <v/>
      </c>
      <c r="AL11" s="61" t="str">
        <f aca="false">RIGHT(F11,1)</f>
        <v/>
      </c>
      <c r="AM11" s="61" t="str">
        <f aca="false">RIGHT(G11,1)</f>
        <v/>
      </c>
      <c r="AN11" s="61" t="str">
        <f aca="false">RIGHT(H11,1)</f>
        <v/>
      </c>
      <c r="AO11" s="61" t="str">
        <f aca="false">RIGHT(I11,1)</f>
        <v/>
      </c>
      <c r="AP11" s="61" t="str">
        <f aca="false">RIGHT(J11,1)</f>
        <v/>
      </c>
      <c r="AQ11" s="61" t="str">
        <f aca="false">RIGHT(K11,1)</f>
        <v/>
      </c>
      <c r="AR11" s="61" t="str">
        <f aca="false">RIGHT(L11,1)</f>
        <v/>
      </c>
      <c r="AS11" s="61" t="str">
        <f aca="false">RIGHT(M11,1)</f>
        <v/>
      </c>
      <c r="AT11" s="61" t="str">
        <f aca="false">RIGHT(N11,1)</f>
        <v/>
      </c>
      <c r="AU11" s="61" t="str">
        <f aca="false">RIGHT(O11,1)</f>
        <v/>
      </c>
      <c r="AV11" s="61" t="str">
        <f aca="false">RIGHT(P11,1)</f>
        <v/>
      </c>
      <c r="AW11" s="61" t="str">
        <f aca="false">RIGHT(Q11,1)</f>
        <v/>
      </c>
      <c r="AX11" s="61" t="str">
        <f aca="false">RIGHT(R11,1)</f>
        <v/>
      </c>
      <c r="AY11" s="61" t="str">
        <f aca="false">RIGHT(S11,1)</f>
        <v/>
      </c>
      <c r="AZ11" s="61" t="str">
        <f aca="false">RIGHT(T11,1)</f>
        <v/>
      </c>
      <c r="BA11" s="4"/>
      <c r="BB11" s="4"/>
      <c r="BC11" s="4"/>
      <c r="BD11" s="4"/>
      <c r="BE11" s="4"/>
      <c r="BF11" s="4"/>
      <c r="BG11" s="4"/>
      <c r="BH11" s="63"/>
      <c r="BI11" s="63"/>
      <c r="BJ11" s="63"/>
      <c r="BK11" s="63"/>
      <c r="BL11" s="63"/>
      <c r="BM11" s="63"/>
    </row>
    <row r="12" customFormat="false" ht="19.5" hidden="false" customHeight="true" outlineLevel="0" collapsed="false">
      <c r="A12" s="51" t="n">
        <v>44906</v>
      </c>
      <c r="B12" s="62" t="str">
        <f aca="false">TEXT(A12,"Ddd")</f>
        <v>ned</v>
      </c>
      <c r="C12" s="129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148"/>
      <c r="W12" s="59" t="n">
        <f aca="false">COUNTIF(AI12:AZ12,"☻")</f>
        <v>0</v>
      </c>
      <c r="X12" s="59" t="n">
        <f aca="false">COUNTIF(AI12:AZ12,"☺")</f>
        <v>0</v>
      </c>
      <c r="Y12" s="59" t="n">
        <f aca="false">COUNTIF(C12:U12,"51")+COUNTIF(C12:U12,"51$")+COUNTIF(C12:U12,"51☻")</f>
        <v>0</v>
      </c>
      <c r="Z12" s="59" t="n">
        <f aca="false">COUNTIF(C12:U12,"52")+COUNTIF(C12:U12,"52$")+COUNTIF(C12:U12,"52☻")</f>
        <v>0</v>
      </c>
      <c r="AA12" s="59" t="n">
        <f aca="false">COUNTIF(C12:U12,"51¶")</f>
        <v>0</v>
      </c>
      <c r="AB12" s="59" t="n">
        <f aca="false">COUNTIF(C12:U12,"52¶")</f>
        <v>0</v>
      </c>
      <c r="AC12" s="59" t="n">
        <f aca="false">COUNTIF(C12:U12,"U")+COUNTIF(C12:U12,"U☻")+COUNTIF(C12:U12,"U☺")</f>
        <v>0</v>
      </c>
      <c r="AD12" s="59" t="n">
        <f aca="false">COUNTIF(C12:U12,"KVIT")+COUNTIF(C12:U12,"KVIT☻")+COUNTIF(C12:U12,"kvit$")</f>
        <v>0</v>
      </c>
      <c r="AE12" s="60" t="n">
        <f aca="false">COUNTBLANK(C12:T12)-3</f>
        <v>15</v>
      </c>
      <c r="AF12" s="60" t="n">
        <f aca="false">COUNTIF(C12:U12,"x")</f>
        <v>0</v>
      </c>
      <c r="AG12" s="59" t="n">
        <f aca="false">COUNTIF(C12:U12,"51")+COUNTIF(C12:U12,"51☻")+COUNTIF(C12:U12,"2")+COUNTIF(C12:U12,"52")+COUNTIF(C12:U12,"52☻")+COUNTIF(C12:U12,"51$")+COUNTIF(C12:U12,"52$")</f>
        <v>0</v>
      </c>
      <c r="AH12" s="5" t="str">
        <f aca="false">Predloge!$B$12</f>
        <v>D</v>
      </c>
      <c r="AI12" s="61" t="str">
        <f aca="false">RIGHT(C12,1)</f>
        <v/>
      </c>
      <c r="AJ12" s="61" t="str">
        <f aca="false">RIGHT(D12,1)</f>
        <v/>
      </c>
      <c r="AK12" s="61" t="str">
        <f aca="false">RIGHT(E12,1)</f>
        <v/>
      </c>
      <c r="AL12" s="61" t="str">
        <f aca="false">RIGHT(F12,1)</f>
        <v/>
      </c>
      <c r="AM12" s="61" t="str">
        <f aca="false">RIGHT(G12,1)</f>
        <v/>
      </c>
      <c r="AN12" s="61" t="str">
        <f aca="false">RIGHT(H12,1)</f>
        <v/>
      </c>
      <c r="AO12" s="61" t="str">
        <f aca="false">RIGHT(I12,1)</f>
        <v/>
      </c>
      <c r="AP12" s="61" t="str">
        <f aca="false">RIGHT(J12,1)</f>
        <v/>
      </c>
      <c r="AQ12" s="61" t="str">
        <f aca="false">RIGHT(K12,1)</f>
        <v/>
      </c>
      <c r="AR12" s="61" t="str">
        <f aca="false">RIGHT(L12,1)</f>
        <v/>
      </c>
      <c r="AS12" s="61" t="str">
        <f aca="false">RIGHT(M12,1)</f>
        <v/>
      </c>
      <c r="AT12" s="61" t="str">
        <f aca="false">RIGHT(N12,1)</f>
        <v/>
      </c>
      <c r="AU12" s="61" t="str">
        <f aca="false">RIGHT(O12,1)</f>
        <v/>
      </c>
      <c r="AV12" s="61" t="str">
        <f aca="false">RIGHT(P12,1)</f>
        <v/>
      </c>
      <c r="AW12" s="61" t="str">
        <f aca="false">RIGHT(Q12,1)</f>
        <v/>
      </c>
      <c r="AX12" s="61" t="str">
        <f aca="false">RIGHT(R12,1)</f>
        <v/>
      </c>
      <c r="AY12" s="61" t="str">
        <f aca="false">RIGHT(S12,1)</f>
        <v/>
      </c>
      <c r="AZ12" s="61" t="str">
        <f aca="false">RIGHT(T12,1)</f>
        <v/>
      </c>
      <c r="BA12" s="4"/>
      <c r="BB12" s="4"/>
      <c r="BC12" s="4"/>
      <c r="BD12" s="4"/>
      <c r="BE12" s="4"/>
      <c r="BF12" s="4"/>
      <c r="BG12" s="4"/>
      <c r="BH12" s="63"/>
      <c r="BI12" s="63"/>
      <c r="BJ12" s="63"/>
      <c r="BK12" s="63"/>
      <c r="BL12" s="63"/>
      <c r="BM12" s="63"/>
    </row>
    <row r="13" customFormat="false" ht="19.5" hidden="false" customHeight="true" outlineLevel="0" collapsed="false">
      <c r="A13" s="51" t="n">
        <v>44907</v>
      </c>
      <c r="B13" s="62" t="str">
        <f aca="false">TEXT(A13,"Ddd")</f>
        <v>pon</v>
      </c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148"/>
      <c r="W13" s="59" t="n">
        <f aca="false">COUNTIF(AI13:AZ13,"☻")</f>
        <v>0</v>
      </c>
      <c r="X13" s="59" t="n">
        <f aca="false">COUNTIF(AI13:AZ13,"☺")</f>
        <v>0</v>
      </c>
      <c r="Y13" s="59" t="n">
        <f aca="false">COUNTIF(C13:U13,"51")+COUNTIF(C13:U13,"51$")+COUNTIF(C13:U13,"51☻")</f>
        <v>0</v>
      </c>
      <c r="Z13" s="59" t="n">
        <f aca="false">COUNTIF(C13:U13,"52")+COUNTIF(C13:U13,"52$")+COUNTIF(C13:U13,"52☻")</f>
        <v>0</v>
      </c>
      <c r="AA13" s="59" t="n">
        <f aca="false">COUNTIF(C13:U13,"51¶")</f>
        <v>0</v>
      </c>
      <c r="AB13" s="59" t="n">
        <f aca="false">COUNTIF(C13:U13,"52¶")</f>
        <v>0</v>
      </c>
      <c r="AC13" s="59" t="n">
        <f aca="false">COUNTIF(C13:U13,"U")+COUNTIF(C13:U13,"U☻")+COUNTIF(C13:U13,"U☺")</f>
        <v>0</v>
      </c>
      <c r="AD13" s="59" t="n">
        <f aca="false">COUNTIF(C13:U13,"KVIT")+COUNTIF(C13:U13,"KVIT☻")+COUNTIF(C13:U13,"kvit$")</f>
        <v>0</v>
      </c>
      <c r="AE13" s="60" t="n">
        <f aca="false">COUNTBLANK(C13:T13)-3</f>
        <v>15</v>
      </c>
      <c r="AF13" s="60" t="n">
        <f aca="false">COUNTIF(C13:U13,"x")</f>
        <v>0</v>
      </c>
      <c r="AG13" s="59" t="n">
        <f aca="false">COUNTIF(C13:U13,"51")+COUNTIF(C13:U13,"51☻")+COUNTIF(C13:U13,"2")+COUNTIF(C13:U13,"52")+COUNTIF(C13:U13,"52☻")+COUNTIF(C13:U13,"51$")+COUNTIF(C13:U13,"52$")</f>
        <v>0</v>
      </c>
      <c r="AH13" s="5" t="str">
        <f aca="false">Predloge!$B$13</f>
        <v>BOL</v>
      </c>
      <c r="AI13" s="61" t="str">
        <f aca="false">RIGHT(C13,1)</f>
        <v/>
      </c>
      <c r="AJ13" s="61" t="str">
        <f aca="false">RIGHT(D13,1)</f>
        <v/>
      </c>
      <c r="AK13" s="61" t="str">
        <f aca="false">RIGHT(E13,1)</f>
        <v/>
      </c>
      <c r="AL13" s="61" t="str">
        <f aca="false">RIGHT(F13,1)</f>
        <v/>
      </c>
      <c r="AM13" s="61" t="str">
        <f aca="false">RIGHT(G13,1)</f>
        <v/>
      </c>
      <c r="AN13" s="61" t="str">
        <f aca="false">RIGHT(H13,1)</f>
        <v/>
      </c>
      <c r="AO13" s="61" t="str">
        <f aca="false">RIGHT(I13,1)</f>
        <v/>
      </c>
      <c r="AP13" s="61" t="str">
        <f aca="false">RIGHT(J13,1)</f>
        <v/>
      </c>
      <c r="AQ13" s="61" t="str">
        <f aca="false">RIGHT(K13,1)</f>
        <v/>
      </c>
      <c r="AR13" s="61" t="str">
        <f aca="false">RIGHT(L13,1)</f>
        <v/>
      </c>
      <c r="AS13" s="61" t="str">
        <f aca="false">RIGHT(M13,1)</f>
        <v/>
      </c>
      <c r="AT13" s="61" t="str">
        <f aca="false">RIGHT(N13,1)</f>
        <v/>
      </c>
      <c r="AU13" s="61" t="str">
        <f aca="false">RIGHT(O13,1)</f>
        <v/>
      </c>
      <c r="AV13" s="61" t="str">
        <f aca="false">RIGHT(P13,1)</f>
        <v/>
      </c>
      <c r="AW13" s="61" t="str">
        <f aca="false">RIGHT(Q13,1)</f>
        <v/>
      </c>
      <c r="AX13" s="61" t="str">
        <f aca="false">RIGHT(R13,1)</f>
        <v/>
      </c>
      <c r="AY13" s="61" t="str">
        <f aca="false">RIGHT(S13,1)</f>
        <v/>
      </c>
      <c r="AZ13" s="61" t="str">
        <f aca="false">RIGHT(T13,1)</f>
        <v/>
      </c>
      <c r="BA13" s="4"/>
      <c r="BB13" s="4"/>
      <c r="BC13" s="4"/>
      <c r="BD13" s="4"/>
      <c r="BE13" s="4"/>
      <c r="BF13" s="4"/>
      <c r="BG13" s="4"/>
      <c r="BH13" s="63"/>
      <c r="BI13" s="63"/>
      <c r="BJ13" s="63"/>
      <c r="BK13" s="63"/>
      <c r="BL13" s="63"/>
      <c r="BM13" s="63"/>
    </row>
    <row r="14" customFormat="false" ht="19.5" hidden="false" customHeight="true" outlineLevel="0" collapsed="false">
      <c r="A14" s="51" t="n">
        <v>44908</v>
      </c>
      <c r="B14" s="62" t="str">
        <f aca="false">TEXT(A14,"Ddd")</f>
        <v>uto</v>
      </c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148"/>
      <c r="W14" s="59" t="n">
        <f aca="false">COUNTIF(AI14:AZ14,"☻")</f>
        <v>0</v>
      </c>
      <c r="X14" s="59" t="n">
        <f aca="false">COUNTIF(AI14:AZ14,"☺")</f>
        <v>0</v>
      </c>
      <c r="Y14" s="59" t="n">
        <f aca="false">COUNTIF(C14:U14,"51")+COUNTIF(C14:U14,"51$")+COUNTIF(C14:U14,"51☻")</f>
        <v>0</v>
      </c>
      <c r="Z14" s="59" t="n">
        <f aca="false">COUNTIF(C14:U14,"52")+COUNTIF(C14:U14,"52$")+COUNTIF(C14:U14,"52☻")</f>
        <v>0</v>
      </c>
      <c r="AA14" s="59" t="n">
        <f aca="false">COUNTIF(C14:U14,"51¶")</f>
        <v>0</v>
      </c>
      <c r="AB14" s="59" t="n">
        <f aca="false">COUNTIF(C14:U14,"52¶")</f>
        <v>0</v>
      </c>
      <c r="AC14" s="59" t="n">
        <f aca="false">COUNTIF(C14:U14,"U")+COUNTIF(C14:U14,"U☻")+COUNTIF(C14:U14,"U☺")</f>
        <v>0</v>
      </c>
      <c r="AD14" s="59" t="n">
        <f aca="false">COUNTIF(C14:U14,"KVIT")+COUNTIF(C14:U14,"KVIT☻")+COUNTIF(C14:U14,"kvit$")</f>
        <v>0</v>
      </c>
      <c r="AE14" s="60" t="n">
        <f aca="false">COUNTBLANK(C14:T14)-3</f>
        <v>15</v>
      </c>
      <c r="AF14" s="60" t="n">
        <f aca="false">COUNTIF(C14:U14,"x")</f>
        <v>0</v>
      </c>
      <c r="AG14" s="59" t="n">
        <f aca="false">COUNTIF(C14:U14,"51")+COUNTIF(C14:U14,"51☻")+COUNTIF(C14:U14,"2")+COUNTIF(C14:U14,"52")+COUNTIF(C14:U14,"52☻")+COUNTIF(C14:U14,"51$")+COUNTIF(C14:U14,"52$")</f>
        <v>0</v>
      </c>
      <c r="AH14" s="12" t="str">
        <f aca="false">Predloge!$B$14</f>
        <v>☻</v>
      </c>
      <c r="AI14" s="61" t="str">
        <f aca="false">RIGHT(C14,1)</f>
        <v/>
      </c>
      <c r="AJ14" s="61" t="str">
        <f aca="false">RIGHT(D14,1)</f>
        <v/>
      </c>
      <c r="AK14" s="61" t="str">
        <f aca="false">RIGHT(E14,1)</f>
        <v/>
      </c>
      <c r="AL14" s="61" t="str">
        <f aca="false">RIGHT(F14,1)</f>
        <v/>
      </c>
      <c r="AM14" s="61" t="str">
        <f aca="false">RIGHT(G14,1)</f>
        <v/>
      </c>
      <c r="AN14" s="61" t="str">
        <f aca="false">RIGHT(H14,1)</f>
        <v/>
      </c>
      <c r="AO14" s="61" t="str">
        <f aca="false">RIGHT(I14,1)</f>
        <v/>
      </c>
      <c r="AP14" s="61" t="str">
        <f aca="false">RIGHT(J14,1)</f>
        <v/>
      </c>
      <c r="AQ14" s="61" t="str">
        <f aca="false">RIGHT(K14,1)</f>
        <v/>
      </c>
      <c r="AR14" s="61" t="str">
        <f aca="false">RIGHT(L14,1)</f>
        <v/>
      </c>
      <c r="AS14" s="61" t="str">
        <f aca="false">RIGHT(M14,1)</f>
        <v/>
      </c>
      <c r="AT14" s="61" t="str">
        <f aca="false">RIGHT(N14,1)</f>
        <v/>
      </c>
      <c r="AU14" s="61" t="str">
        <f aca="false">RIGHT(O14,1)</f>
        <v/>
      </c>
      <c r="AV14" s="61" t="str">
        <f aca="false">RIGHT(P14,1)</f>
        <v/>
      </c>
      <c r="AW14" s="61" t="str">
        <f aca="false">RIGHT(Q14,1)</f>
        <v/>
      </c>
      <c r="AX14" s="61" t="str">
        <f aca="false">RIGHT(R14,1)</f>
        <v/>
      </c>
      <c r="AY14" s="61" t="str">
        <f aca="false">RIGHT(S14,1)</f>
        <v/>
      </c>
      <c r="AZ14" s="61" t="str">
        <f aca="false">RIGHT(T14,1)</f>
        <v/>
      </c>
      <c r="BA14" s="4"/>
      <c r="BB14" s="4"/>
      <c r="BC14" s="4"/>
      <c r="BD14" s="4"/>
      <c r="BE14" s="4"/>
      <c r="BF14" s="4"/>
      <c r="BG14" s="4"/>
      <c r="BH14" s="63"/>
      <c r="BI14" s="63"/>
      <c r="BJ14" s="63"/>
      <c r="BK14" s="63"/>
      <c r="BL14" s="63"/>
      <c r="BM14" s="63"/>
    </row>
    <row r="15" customFormat="false" ht="19.5" hidden="false" customHeight="true" outlineLevel="0" collapsed="false">
      <c r="A15" s="51" t="n">
        <v>44909</v>
      </c>
      <c r="B15" s="62" t="str">
        <f aca="false">TEXT(A15,"Ddd")</f>
        <v>sri</v>
      </c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148"/>
      <c r="W15" s="59" t="n">
        <f aca="false">COUNTIF(AI15:AZ15,"☻")</f>
        <v>0</v>
      </c>
      <c r="X15" s="59" t="n">
        <f aca="false">COUNTIF(AI15:AZ15,"☺")</f>
        <v>0</v>
      </c>
      <c r="Y15" s="59" t="n">
        <f aca="false">COUNTIF(C15:U15,"51")+COUNTIF(C15:U15,"51$")+COUNTIF(C15:U15,"51☻")</f>
        <v>0</v>
      </c>
      <c r="Z15" s="59" t="n">
        <f aca="false">COUNTIF(C15:U15,"52")+COUNTIF(C15:U15,"52$")+COUNTIF(C15:U15,"52☻")</f>
        <v>0</v>
      </c>
      <c r="AA15" s="59" t="n">
        <f aca="false">COUNTIF(C15:U15,"51¶")</f>
        <v>0</v>
      </c>
      <c r="AB15" s="59" t="n">
        <f aca="false">COUNTIF(C15:U15,"52¶")</f>
        <v>0</v>
      </c>
      <c r="AC15" s="59" t="n">
        <f aca="false">COUNTIF(C15:U15,"U")+COUNTIF(C15:U15,"U☻")+COUNTIF(C15:U15,"U☺")</f>
        <v>0</v>
      </c>
      <c r="AD15" s="59" t="n">
        <f aca="false">COUNTIF(C15:U15,"KVIT")+COUNTIF(C15:U15,"KVIT☻")+COUNTIF(C15:U15,"kvit$")</f>
        <v>0</v>
      </c>
      <c r="AE15" s="60" t="n">
        <f aca="false">COUNTBLANK(C15:T15)-3</f>
        <v>15</v>
      </c>
      <c r="AF15" s="60" t="n">
        <f aca="false">COUNTIF(C15:U15,"x")</f>
        <v>0</v>
      </c>
      <c r="AG15" s="59" t="n">
        <f aca="false">COUNTIF(C15:U15,"51")+COUNTIF(C15:U15,"51☻")+COUNTIF(C15:U15,"2")+COUNTIF(C15:U15,"52")+COUNTIF(C15:U15,"52☻")+COUNTIF(C15:U15,"51$")+COUNTIF(C15:U15,"52$")</f>
        <v>0</v>
      </c>
      <c r="AH15" s="5" t="str">
        <f aca="false">Predloge!$B$15</f>
        <v>SO</v>
      </c>
      <c r="AI15" s="61" t="str">
        <f aca="false">RIGHT(C15,1)</f>
        <v/>
      </c>
      <c r="AJ15" s="61" t="str">
        <f aca="false">RIGHT(D15,1)</f>
        <v/>
      </c>
      <c r="AK15" s="61" t="str">
        <f aca="false">RIGHT(E15,1)</f>
        <v/>
      </c>
      <c r="AL15" s="61" t="str">
        <f aca="false">RIGHT(F15,1)</f>
        <v/>
      </c>
      <c r="AM15" s="61" t="str">
        <f aca="false">RIGHT(G15,1)</f>
        <v/>
      </c>
      <c r="AN15" s="61" t="str">
        <f aca="false">RIGHT(H15,1)</f>
        <v/>
      </c>
      <c r="AO15" s="61" t="str">
        <f aca="false">RIGHT(I15,1)</f>
        <v/>
      </c>
      <c r="AP15" s="61" t="str">
        <f aca="false">RIGHT(J15,1)</f>
        <v/>
      </c>
      <c r="AQ15" s="61" t="str">
        <f aca="false">RIGHT(K15,1)</f>
        <v/>
      </c>
      <c r="AR15" s="61" t="str">
        <f aca="false">RIGHT(L15,1)</f>
        <v/>
      </c>
      <c r="AS15" s="61" t="str">
        <f aca="false">RIGHT(M15,1)</f>
        <v/>
      </c>
      <c r="AT15" s="61" t="str">
        <f aca="false">RIGHT(N15,1)</f>
        <v/>
      </c>
      <c r="AU15" s="61" t="str">
        <f aca="false">RIGHT(O15,1)</f>
        <v/>
      </c>
      <c r="AV15" s="61" t="str">
        <f aca="false">RIGHT(P15,1)</f>
        <v/>
      </c>
      <c r="AW15" s="61" t="str">
        <f aca="false">RIGHT(Q15,1)</f>
        <v/>
      </c>
      <c r="AX15" s="61" t="str">
        <f aca="false">RIGHT(R15,1)</f>
        <v/>
      </c>
      <c r="AY15" s="61" t="str">
        <f aca="false">RIGHT(S15,1)</f>
        <v/>
      </c>
      <c r="AZ15" s="61" t="str">
        <f aca="false">RIGHT(T15,1)</f>
        <v/>
      </c>
      <c r="BA15" s="4"/>
      <c r="BB15" s="4"/>
      <c r="BC15" s="4"/>
      <c r="BD15" s="4"/>
      <c r="BE15" s="4"/>
      <c r="BF15" s="4"/>
      <c r="BG15" s="4"/>
      <c r="BH15" s="63"/>
      <c r="BI15" s="63"/>
      <c r="BJ15" s="63"/>
      <c r="BK15" s="63"/>
      <c r="BL15" s="63"/>
      <c r="BM15" s="63"/>
    </row>
    <row r="16" customFormat="false" ht="19.5" hidden="false" customHeight="true" outlineLevel="0" collapsed="false">
      <c r="A16" s="51" t="n">
        <v>44910</v>
      </c>
      <c r="B16" s="62" t="str">
        <f aca="false">TEXT(A16,"Ddd")</f>
        <v>čet</v>
      </c>
      <c r="C16" s="96"/>
      <c r="D16" s="96"/>
      <c r="E16" s="129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148"/>
      <c r="W16" s="59" t="n">
        <f aca="false">COUNTIF(AI16:AZ16,"☻")</f>
        <v>0</v>
      </c>
      <c r="X16" s="59" t="n">
        <f aca="false">COUNTIF(AI16:AZ16,"☺")</f>
        <v>0</v>
      </c>
      <c r="Y16" s="59" t="n">
        <f aca="false">COUNTIF(C16:U16,"51")+COUNTIF(C16:U16,"51$")+COUNTIF(C16:U16,"51☻")</f>
        <v>0</v>
      </c>
      <c r="Z16" s="59" t="n">
        <f aca="false">COUNTIF(C16:U16,"52")+COUNTIF(C16:U16,"52$")+COUNTIF(C16:U16,"52☻")</f>
        <v>0</v>
      </c>
      <c r="AA16" s="59" t="n">
        <f aca="false">COUNTIF(C16:U16,"51¶")</f>
        <v>0</v>
      </c>
      <c r="AB16" s="59" t="n">
        <f aca="false">COUNTIF(C16:U16,"52¶")</f>
        <v>0</v>
      </c>
      <c r="AC16" s="59" t="n">
        <f aca="false">COUNTIF(C16:U16,"U")+COUNTIF(C16:U16,"U☻")+COUNTIF(C16:U16,"U☺")</f>
        <v>0</v>
      </c>
      <c r="AD16" s="59" t="n">
        <f aca="false">COUNTIF(C16:U16,"KVIT")+COUNTIF(C16:U16,"KVIT☻")+COUNTIF(C16:U16,"kvit$")</f>
        <v>0</v>
      </c>
      <c r="AE16" s="60" t="n">
        <f aca="false">COUNTBLANK(C16:T16)-3</f>
        <v>15</v>
      </c>
      <c r="AF16" s="60" t="n">
        <f aca="false">COUNTIF(C16:U16,"x")</f>
        <v>0</v>
      </c>
      <c r="AG16" s="59" t="n">
        <f aca="false">COUNTIF(C16:U16,"51")+COUNTIF(C16:U16,"51☻")+COUNTIF(C16:U16,"2")+COUNTIF(C16:U16,"52")+COUNTIF(C16:U16,"52☻")+COUNTIF(C16:U16,"51$")+COUNTIF(C16:U16,"52$")</f>
        <v>0</v>
      </c>
      <c r="AH16" s="10" t="str">
        <f aca="false">Predloge!$B$16</f>
        <v>☻</v>
      </c>
      <c r="AI16" s="61" t="str">
        <f aca="false">RIGHT(C16,1)</f>
        <v/>
      </c>
      <c r="AJ16" s="61" t="str">
        <f aca="false">RIGHT(D16,1)</f>
        <v/>
      </c>
      <c r="AK16" s="61" t="str">
        <f aca="false">RIGHT(E16,1)</f>
        <v/>
      </c>
      <c r="AL16" s="61" t="str">
        <f aca="false">RIGHT(F16,1)</f>
        <v/>
      </c>
      <c r="AM16" s="61" t="str">
        <f aca="false">RIGHT(G16,1)</f>
        <v/>
      </c>
      <c r="AN16" s="61" t="str">
        <f aca="false">RIGHT(H16,1)</f>
        <v/>
      </c>
      <c r="AO16" s="61" t="str">
        <f aca="false">RIGHT(I16,1)</f>
        <v/>
      </c>
      <c r="AP16" s="61" t="str">
        <f aca="false">RIGHT(J16,1)</f>
        <v/>
      </c>
      <c r="AQ16" s="61" t="str">
        <f aca="false">RIGHT(K16,1)</f>
        <v/>
      </c>
      <c r="AR16" s="61" t="str">
        <f aca="false">RIGHT(L16,1)</f>
        <v/>
      </c>
      <c r="AS16" s="61" t="str">
        <f aca="false">RIGHT(M16,1)</f>
        <v/>
      </c>
      <c r="AT16" s="61" t="str">
        <f aca="false">RIGHT(N16,1)</f>
        <v/>
      </c>
      <c r="AU16" s="61" t="str">
        <f aca="false">RIGHT(O16,1)</f>
        <v/>
      </c>
      <c r="AV16" s="61" t="str">
        <f aca="false">RIGHT(P16,1)</f>
        <v/>
      </c>
      <c r="AW16" s="61" t="str">
        <f aca="false">RIGHT(Q16,1)</f>
        <v/>
      </c>
      <c r="AX16" s="61" t="str">
        <f aca="false">RIGHT(R16,1)</f>
        <v/>
      </c>
      <c r="AY16" s="61" t="str">
        <f aca="false">RIGHT(S16,1)</f>
        <v/>
      </c>
      <c r="AZ16" s="61" t="str">
        <f aca="false">RIGHT(T16,1)</f>
        <v/>
      </c>
      <c r="BA16" s="4"/>
      <c r="BB16" s="4"/>
      <c r="BC16" s="4"/>
      <c r="BD16" s="4"/>
      <c r="BE16" s="4"/>
      <c r="BF16" s="4"/>
      <c r="BG16" s="4"/>
      <c r="BH16" s="63"/>
      <c r="BI16" s="63"/>
      <c r="BJ16" s="63"/>
      <c r="BK16" s="63"/>
      <c r="BL16" s="63"/>
      <c r="BM16" s="63"/>
    </row>
    <row r="17" customFormat="false" ht="19.5" hidden="false" customHeight="true" outlineLevel="0" collapsed="false">
      <c r="A17" s="51" t="n">
        <v>44911</v>
      </c>
      <c r="B17" s="62" t="str">
        <f aca="false">TEXT(A17,"Ddd")</f>
        <v>pet</v>
      </c>
      <c r="C17" s="96"/>
      <c r="D17" s="96"/>
      <c r="E17" s="129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148"/>
      <c r="W17" s="59" t="n">
        <f aca="false">COUNTIF(AI17:AZ17,"☻")</f>
        <v>0</v>
      </c>
      <c r="X17" s="59" t="n">
        <f aca="false">COUNTIF(AI17:AZ17,"☺")</f>
        <v>0</v>
      </c>
      <c r="Y17" s="59" t="n">
        <f aca="false">COUNTIF(C17:U17,"51")+COUNTIF(C17:U17,"51$")+COUNTIF(C17:U17,"51☻")</f>
        <v>0</v>
      </c>
      <c r="Z17" s="59" t="n">
        <f aca="false">COUNTIF(C17:U17,"52")+COUNTIF(C17:U17,"52$")+COUNTIF(C17:U17,"52☻")</f>
        <v>0</v>
      </c>
      <c r="AA17" s="59" t="n">
        <f aca="false">COUNTIF(C17:U17,"51¶")</f>
        <v>0</v>
      </c>
      <c r="AB17" s="59" t="n">
        <f aca="false">COUNTIF(C17:U17,"52¶")</f>
        <v>0</v>
      </c>
      <c r="AC17" s="59" t="n">
        <f aca="false">COUNTIF(C17:U17,"U")+COUNTIF(C17:U17,"U☻")+COUNTIF(C17:U17,"U☺")</f>
        <v>0</v>
      </c>
      <c r="AD17" s="59" t="n">
        <f aca="false">COUNTIF(C17:U17,"KVIT")+COUNTIF(C17:U17,"KVIT☻")+COUNTIF(C17:U17,"kvit$")</f>
        <v>0</v>
      </c>
      <c r="AE17" s="60" t="n">
        <f aca="false">COUNTBLANK(C17:T17)-3</f>
        <v>15</v>
      </c>
      <c r="AF17" s="60" t="n">
        <f aca="false">COUNTIF(C17:U17,"x")</f>
        <v>0</v>
      </c>
      <c r="AG17" s="59" t="n">
        <f aca="false">COUNTIF(C17:U17,"51")+COUNTIF(C17:U17,"51☻")+COUNTIF(C17:U17,"2")+COUNTIF(C17:U17,"52")+COUNTIF(C17:U17,"52☻")+COUNTIF(C17:U17,"51$")+COUNTIF(C17:U17,"52$")</f>
        <v>0</v>
      </c>
      <c r="AH17" s="14" t="str">
        <f aca="false">Predloge!$B$17</f>
        <v>51$</v>
      </c>
      <c r="AI17" s="61" t="str">
        <f aca="false">RIGHT(C17,1)</f>
        <v/>
      </c>
      <c r="AJ17" s="61" t="str">
        <f aca="false">RIGHT(D17,1)</f>
        <v/>
      </c>
      <c r="AK17" s="61" t="str">
        <f aca="false">RIGHT(E17,1)</f>
        <v/>
      </c>
      <c r="AL17" s="61" t="str">
        <f aca="false">RIGHT(F17,1)</f>
        <v/>
      </c>
      <c r="AM17" s="61" t="str">
        <f aca="false">RIGHT(G17,1)</f>
        <v/>
      </c>
      <c r="AN17" s="61" t="str">
        <f aca="false">RIGHT(H17,1)</f>
        <v/>
      </c>
      <c r="AO17" s="61" t="str">
        <f aca="false">RIGHT(I17,1)</f>
        <v/>
      </c>
      <c r="AP17" s="61" t="str">
        <f aca="false">RIGHT(J17,1)</f>
        <v/>
      </c>
      <c r="AQ17" s="61" t="str">
        <f aca="false">RIGHT(K17,1)</f>
        <v/>
      </c>
      <c r="AR17" s="61" t="str">
        <f aca="false">RIGHT(L17,1)</f>
        <v/>
      </c>
      <c r="AS17" s="61" t="str">
        <f aca="false">RIGHT(M17,1)</f>
        <v/>
      </c>
      <c r="AT17" s="61" t="str">
        <f aca="false">RIGHT(N17,1)</f>
        <v/>
      </c>
      <c r="AU17" s="61" t="str">
        <f aca="false">RIGHT(O17,1)</f>
        <v/>
      </c>
      <c r="AV17" s="61" t="str">
        <f aca="false">RIGHT(P17,1)</f>
        <v/>
      </c>
      <c r="AW17" s="61" t="str">
        <f aca="false">RIGHT(Q17,1)</f>
        <v/>
      </c>
      <c r="AX17" s="61" t="str">
        <f aca="false">RIGHT(R17,1)</f>
        <v/>
      </c>
      <c r="AY17" s="61" t="str">
        <f aca="false">RIGHT(S17,1)</f>
        <v/>
      </c>
      <c r="AZ17" s="61" t="str">
        <f aca="false">RIGHT(T17,1)</f>
        <v/>
      </c>
      <c r="BA17" s="4"/>
      <c r="BB17" s="4"/>
      <c r="BC17" s="4"/>
      <c r="BD17" s="4"/>
      <c r="BE17" s="4"/>
      <c r="BF17" s="4"/>
      <c r="BG17" s="4"/>
      <c r="BH17" s="63"/>
      <c r="BI17" s="63"/>
      <c r="BJ17" s="63"/>
      <c r="BK17" s="63"/>
      <c r="BL17" s="63"/>
      <c r="BM17" s="63"/>
    </row>
    <row r="18" customFormat="false" ht="19.5" hidden="false" customHeight="true" outlineLevel="0" collapsed="false">
      <c r="A18" s="51" t="n">
        <v>44912</v>
      </c>
      <c r="B18" s="62" t="str">
        <f aca="false">TEXT(A18,"Ddd")</f>
        <v>sub</v>
      </c>
      <c r="C18" s="96"/>
      <c r="D18" s="96"/>
      <c r="E18" s="129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148"/>
      <c r="W18" s="59" t="n">
        <f aca="false">COUNTIF(AI18:AZ18,"☻")</f>
        <v>0</v>
      </c>
      <c r="X18" s="59" t="n">
        <f aca="false">COUNTIF(AI18:AZ18,"☺")</f>
        <v>0</v>
      </c>
      <c r="Y18" s="59" t="n">
        <f aca="false">COUNTIF(C18:U18,"51")+COUNTIF(C18:U18,"51$")+COUNTIF(C18:U18,"51☻")</f>
        <v>0</v>
      </c>
      <c r="Z18" s="59" t="n">
        <f aca="false">COUNTIF(C18:U18,"52")+COUNTIF(C18:U18,"52$")+COUNTIF(C18:U18,"52☻")</f>
        <v>0</v>
      </c>
      <c r="AA18" s="59" t="n">
        <f aca="false">COUNTIF(C18:U18,"51¶")</f>
        <v>0</v>
      </c>
      <c r="AB18" s="59" t="n">
        <f aca="false">COUNTIF(C18:U18,"52¶")</f>
        <v>0</v>
      </c>
      <c r="AC18" s="59" t="n">
        <f aca="false">COUNTIF(C18:U18,"U")+COUNTIF(C18:U18,"U☻")+COUNTIF(C18:U18,"U☺")</f>
        <v>0</v>
      </c>
      <c r="AD18" s="59" t="n">
        <f aca="false">COUNTIF(C18:U18,"KVIT")+COUNTIF(C18:U18,"KVIT☻")+COUNTIF(C18:U18,"kvit$")</f>
        <v>0</v>
      </c>
      <c r="AE18" s="60" t="n">
        <f aca="false">COUNTBLANK(C18:T18)-3</f>
        <v>15</v>
      </c>
      <c r="AF18" s="60" t="n">
        <f aca="false">COUNTIF(C18:U18,"x")</f>
        <v>0</v>
      </c>
      <c r="AG18" s="59" t="n">
        <f aca="false">COUNTIF(C18:U18,"51")+COUNTIF(C18:U18,"51☻")+COUNTIF(C18:U18,"2")+COUNTIF(C18:U18,"52")+COUNTIF(C18:U18,"52☻")+COUNTIF(C18:U18,"51$")+COUNTIF(C18:U18,"52$")</f>
        <v>0</v>
      </c>
      <c r="AH18" s="14" t="str">
        <f aca="false">Predloge!$B$18</f>
        <v>52$</v>
      </c>
      <c r="AI18" s="61" t="str">
        <f aca="false">RIGHT(C18,1)</f>
        <v/>
      </c>
      <c r="AJ18" s="61" t="str">
        <f aca="false">RIGHT(D18,1)</f>
        <v/>
      </c>
      <c r="AK18" s="61" t="str">
        <f aca="false">RIGHT(E18,1)</f>
        <v/>
      </c>
      <c r="AL18" s="61" t="str">
        <f aca="false">RIGHT(F18,1)</f>
        <v/>
      </c>
      <c r="AM18" s="61" t="str">
        <f aca="false">RIGHT(G18,1)</f>
        <v/>
      </c>
      <c r="AN18" s="61" t="str">
        <f aca="false">RIGHT(H18,1)</f>
        <v/>
      </c>
      <c r="AO18" s="61" t="str">
        <f aca="false">RIGHT(I18,1)</f>
        <v/>
      </c>
      <c r="AP18" s="61" t="str">
        <f aca="false">RIGHT(J18,1)</f>
        <v/>
      </c>
      <c r="AQ18" s="61" t="str">
        <f aca="false">RIGHT(K18,1)</f>
        <v/>
      </c>
      <c r="AR18" s="61" t="str">
        <f aca="false">RIGHT(L18,1)</f>
        <v/>
      </c>
      <c r="AS18" s="61" t="str">
        <f aca="false">RIGHT(M18,1)</f>
        <v/>
      </c>
      <c r="AT18" s="61" t="str">
        <f aca="false">RIGHT(N18,1)</f>
        <v/>
      </c>
      <c r="AU18" s="61" t="str">
        <f aca="false">RIGHT(O18,1)</f>
        <v/>
      </c>
      <c r="AV18" s="61" t="str">
        <f aca="false">RIGHT(P18,1)</f>
        <v/>
      </c>
      <c r="AW18" s="61" t="str">
        <f aca="false">RIGHT(Q18,1)</f>
        <v/>
      </c>
      <c r="AX18" s="61" t="str">
        <f aca="false">RIGHT(R18,1)</f>
        <v/>
      </c>
      <c r="AY18" s="61" t="str">
        <f aca="false">RIGHT(S18,1)</f>
        <v/>
      </c>
      <c r="AZ18" s="61" t="str">
        <f aca="false">RIGHT(T18,1)</f>
        <v/>
      </c>
      <c r="BA18" s="4"/>
      <c r="BB18" s="4"/>
      <c r="BC18" s="4"/>
      <c r="BD18" s="4"/>
      <c r="BE18" s="4"/>
      <c r="BF18" s="4"/>
      <c r="BG18" s="4"/>
      <c r="BH18" s="63"/>
      <c r="BI18" s="63"/>
      <c r="BJ18" s="63"/>
      <c r="BK18" s="63"/>
      <c r="BL18" s="63"/>
      <c r="BM18" s="63"/>
    </row>
    <row r="19" customFormat="false" ht="19.5" hidden="false" customHeight="true" outlineLevel="0" collapsed="false">
      <c r="A19" s="51" t="n">
        <v>44913</v>
      </c>
      <c r="B19" s="62" t="str">
        <f aca="false">TEXT(A19,"Ddd")</f>
        <v>ned</v>
      </c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148"/>
      <c r="W19" s="59" t="n">
        <f aca="false">COUNTIF(AI19:AZ19,"☻")</f>
        <v>0</v>
      </c>
      <c r="X19" s="59" t="n">
        <f aca="false">COUNTIF(AI19:AZ19,"☺")</f>
        <v>0</v>
      </c>
      <c r="Y19" s="59" t="n">
        <f aca="false">COUNTIF(C19:U19,"51")+COUNTIF(C19:U19,"51$")+COUNTIF(C19:U19,"51☻")</f>
        <v>0</v>
      </c>
      <c r="Z19" s="59" t="n">
        <f aca="false">COUNTIF(C19:U19,"52")+COUNTIF(C19:U19,"52$")+COUNTIF(C19:U19,"52☻")</f>
        <v>0</v>
      </c>
      <c r="AA19" s="59" t="n">
        <f aca="false">COUNTIF(C19:U19,"51¶")</f>
        <v>0</v>
      </c>
      <c r="AB19" s="59" t="n">
        <f aca="false">COUNTIF(C19:U19,"52¶")</f>
        <v>0</v>
      </c>
      <c r="AC19" s="59" t="n">
        <f aca="false">COUNTIF(C19:U19,"U")+COUNTIF(C19:U19,"U☻")+COUNTIF(C19:U19,"U☺")</f>
        <v>0</v>
      </c>
      <c r="AD19" s="59" t="n">
        <f aca="false">COUNTIF(C19:U19,"KVIT")+COUNTIF(C19:U19,"KVIT☻")+COUNTIF(C19:U19,"kvit$")</f>
        <v>0</v>
      </c>
      <c r="AE19" s="60" t="n">
        <f aca="false">COUNTBLANK(C19:T19)-3</f>
        <v>15</v>
      </c>
      <c r="AF19" s="60" t="n">
        <f aca="false">COUNTIF(C19:U19,"x")</f>
        <v>0</v>
      </c>
      <c r="AG19" s="59" t="n">
        <f aca="false">COUNTIF(C19:U19,"51")+COUNTIF(C19:U19,"51☻")+COUNTIF(C19:U19,"2")+COUNTIF(C19:U19,"52")+COUNTIF(C19:U19,"52☻")+COUNTIF(C19:U19,"51$")+COUNTIF(C19:U19,"52$")</f>
        <v>0</v>
      </c>
      <c r="AH19" s="16" t="str">
        <f aca="false">Predloge!$B$19</f>
        <v>KVIT$</v>
      </c>
      <c r="AI19" s="61" t="str">
        <f aca="false">RIGHT(C19,1)</f>
        <v/>
      </c>
      <c r="AJ19" s="61" t="str">
        <f aca="false">RIGHT(D19,1)</f>
        <v/>
      </c>
      <c r="AK19" s="61" t="str">
        <f aca="false">RIGHT(E19,1)</f>
        <v/>
      </c>
      <c r="AL19" s="61" t="str">
        <f aca="false">RIGHT(F19,1)</f>
        <v/>
      </c>
      <c r="AM19" s="61" t="str">
        <f aca="false">RIGHT(G19,1)</f>
        <v/>
      </c>
      <c r="AN19" s="61" t="str">
        <f aca="false">RIGHT(H19,1)</f>
        <v/>
      </c>
      <c r="AO19" s="61" t="str">
        <f aca="false">RIGHT(I19,1)</f>
        <v/>
      </c>
      <c r="AP19" s="61" t="str">
        <f aca="false">RIGHT(J19,1)</f>
        <v/>
      </c>
      <c r="AQ19" s="61" t="str">
        <f aca="false">RIGHT(K19,1)</f>
        <v/>
      </c>
      <c r="AR19" s="61" t="str">
        <f aca="false">RIGHT(L19,1)</f>
        <v/>
      </c>
      <c r="AS19" s="61" t="str">
        <f aca="false">RIGHT(M19,1)</f>
        <v/>
      </c>
      <c r="AT19" s="61" t="str">
        <f aca="false">RIGHT(N19,1)</f>
        <v/>
      </c>
      <c r="AU19" s="61" t="str">
        <f aca="false">RIGHT(O19,1)</f>
        <v/>
      </c>
      <c r="AV19" s="61" t="str">
        <f aca="false">RIGHT(P19,1)</f>
        <v/>
      </c>
      <c r="AW19" s="61" t="str">
        <f aca="false">RIGHT(Q19,1)</f>
        <v/>
      </c>
      <c r="AX19" s="61" t="str">
        <f aca="false">RIGHT(R19,1)</f>
        <v/>
      </c>
      <c r="AY19" s="61" t="str">
        <f aca="false">RIGHT(S19,1)</f>
        <v/>
      </c>
      <c r="AZ19" s="61" t="str">
        <f aca="false">RIGHT(T19,1)</f>
        <v/>
      </c>
      <c r="BA19" s="4"/>
      <c r="BB19" s="4"/>
      <c r="BC19" s="4"/>
      <c r="BD19" s="4"/>
      <c r="BE19" s="4"/>
      <c r="BF19" s="4"/>
      <c r="BG19" s="4"/>
      <c r="BH19" s="63"/>
      <c r="BI19" s="63"/>
      <c r="BJ19" s="63"/>
      <c r="BK19" s="63"/>
      <c r="BL19" s="63"/>
      <c r="BM19" s="63"/>
    </row>
    <row r="20" customFormat="false" ht="19.5" hidden="false" customHeight="true" outlineLevel="0" collapsed="false">
      <c r="A20" s="51" t="n">
        <v>44914</v>
      </c>
      <c r="B20" s="62" t="str">
        <f aca="false">TEXT(A20,"Ddd")</f>
        <v>pon</v>
      </c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148"/>
      <c r="W20" s="59" t="n">
        <f aca="false">COUNTIF(AI20:AZ20,"☻")</f>
        <v>0</v>
      </c>
      <c r="X20" s="59" t="n">
        <f aca="false">COUNTIF(AI20:AZ20,"☺")</f>
        <v>0</v>
      </c>
      <c r="Y20" s="59" t="n">
        <f aca="false">COUNTIF(C20:U20,"51")+COUNTIF(C20:U20,"51$")+COUNTIF(C20:U20,"51☻")</f>
        <v>0</v>
      </c>
      <c r="Z20" s="59" t="n">
        <f aca="false">COUNTIF(C20:U20,"52")+COUNTIF(C20:U20,"52$")+COUNTIF(C20:U20,"52☻")</f>
        <v>0</v>
      </c>
      <c r="AA20" s="59" t="n">
        <f aca="false">COUNTIF(C20:U20,"51¶")</f>
        <v>0</v>
      </c>
      <c r="AB20" s="59" t="n">
        <f aca="false">COUNTIF(C20:U20,"52¶")</f>
        <v>0</v>
      </c>
      <c r="AC20" s="59" t="n">
        <f aca="false">COUNTIF(C20:U20,"U")+COUNTIF(C20:U20,"U☻")+COUNTIF(C20:U20,"U☺")</f>
        <v>0</v>
      </c>
      <c r="AD20" s="59" t="n">
        <f aca="false">COUNTIF(C20:U20,"KVIT")+COUNTIF(C20:U20,"KVIT☻")+COUNTIF(C20:U20,"kvit$")</f>
        <v>0</v>
      </c>
      <c r="AE20" s="60" t="n">
        <f aca="false">COUNTBLANK(C20:T20)-3</f>
        <v>15</v>
      </c>
      <c r="AF20" s="60" t="n">
        <f aca="false">COUNTIF(C20:U20,"x")</f>
        <v>0</v>
      </c>
      <c r="AG20" s="59" t="n">
        <f aca="false">COUNTIF(C20:U20,"51")+COUNTIF(C20:U20,"51☻")+COUNTIF(C20:U20,"2")+COUNTIF(C20:U20,"52")+COUNTIF(C20:U20,"52☻")+COUNTIF(C20:U20,"51$")+COUNTIF(C20:U20,"52$")</f>
        <v>0</v>
      </c>
      <c r="AH20" s="18" t="str">
        <f aca="false">Predloge!$B$20</f>
        <v>☺</v>
      </c>
      <c r="AI20" s="61" t="str">
        <f aca="false">RIGHT(C20,1)</f>
        <v/>
      </c>
      <c r="AJ20" s="61" t="str">
        <f aca="false">RIGHT(D20,1)</f>
        <v/>
      </c>
      <c r="AK20" s="61" t="str">
        <f aca="false">RIGHT(E20,1)</f>
        <v/>
      </c>
      <c r="AL20" s="61" t="str">
        <f aca="false">RIGHT(F20,1)</f>
        <v/>
      </c>
      <c r="AM20" s="61" t="str">
        <f aca="false">RIGHT(G20,1)</f>
        <v/>
      </c>
      <c r="AN20" s="61" t="str">
        <f aca="false">RIGHT(H20,1)</f>
        <v/>
      </c>
      <c r="AO20" s="61" t="str">
        <f aca="false">RIGHT(I20,1)</f>
        <v/>
      </c>
      <c r="AP20" s="61" t="str">
        <f aca="false">RIGHT(J20,1)</f>
        <v/>
      </c>
      <c r="AQ20" s="61" t="str">
        <f aca="false">RIGHT(K20,1)</f>
        <v/>
      </c>
      <c r="AR20" s="61" t="str">
        <f aca="false">RIGHT(L20,1)</f>
        <v/>
      </c>
      <c r="AS20" s="61" t="str">
        <f aca="false">RIGHT(M20,1)</f>
        <v/>
      </c>
      <c r="AT20" s="61" t="str">
        <f aca="false">RIGHT(N20,1)</f>
        <v/>
      </c>
      <c r="AU20" s="61" t="str">
        <f aca="false">RIGHT(O20,1)</f>
        <v/>
      </c>
      <c r="AV20" s="61" t="str">
        <f aca="false">RIGHT(P20,1)</f>
        <v/>
      </c>
      <c r="AW20" s="61" t="str">
        <f aca="false">RIGHT(Q20,1)</f>
        <v/>
      </c>
      <c r="AX20" s="61" t="str">
        <f aca="false">RIGHT(R20,1)</f>
        <v/>
      </c>
      <c r="AY20" s="61" t="str">
        <f aca="false">RIGHT(S20,1)</f>
        <v/>
      </c>
      <c r="AZ20" s="61" t="str">
        <f aca="false">RIGHT(T20,1)</f>
        <v/>
      </c>
      <c r="BA20" s="4"/>
      <c r="BB20" s="4"/>
      <c r="BC20" s="4"/>
      <c r="BD20" s="4"/>
      <c r="BE20" s="4"/>
      <c r="BF20" s="4"/>
      <c r="BG20" s="4"/>
      <c r="BH20" s="63"/>
      <c r="BI20" s="63"/>
      <c r="BJ20" s="63"/>
      <c r="BK20" s="63"/>
      <c r="BL20" s="63"/>
      <c r="BM20" s="63"/>
    </row>
    <row r="21" customFormat="false" ht="19.5" hidden="false" customHeight="true" outlineLevel="0" collapsed="false">
      <c r="A21" s="51" t="n">
        <v>44915</v>
      </c>
      <c r="B21" s="62" t="str">
        <f aca="false">TEXT(A21,"Ddd")</f>
        <v>uto</v>
      </c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148"/>
      <c r="W21" s="59" t="n">
        <f aca="false">COUNTIF(AI21:AZ21,"☻")</f>
        <v>0</v>
      </c>
      <c r="X21" s="59" t="n">
        <f aca="false">COUNTIF(AI21:AZ21,"☺")</f>
        <v>0</v>
      </c>
      <c r="Y21" s="59" t="n">
        <f aca="false">COUNTIF(C21:U21,"51")+COUNTIF(C21:U21,"51$")+COUNTIF(C21:U21,"51☻")</f>
        <v>0</v>
      </c>
      <c r="Z21" s="59" t="n">
        <f aca="false">COUNTIF(C21:U21,"52")+COUNTIF(C21:U21,"52$")+COUNTIF(C21:U21,"52☻")</f>
        <v>0</v>
      </c>
      <c r="AA21" s="59" t="n">
        <f aca="false">COUNTIF(C21:U21,"51¶")</f>
        <v>0</v>
      </c>
      <c r="AB21" s="59" t="n">
        <f aca="false">COUNTIF(C21:U21,"52¶")</f>
        <v>0</v>
      </c>
      <c r="AC21" s="59" t="n">
        <f aca="false">COUNTIF(C21:U21,"U")+COUNTIF(C21:U21,"U☻")+COUNTIF(C21:U21,"U☺")</f>
        <v>0</v>
      </c>
      <c r="AD21" s="59" t="n">
        <f aca="false">COUNTIF(C21:U21,"KVIT")+COUNTIF(C21:U21,"KVIT☻")+COUNTIF(C21:U21,"kvit$")</f>
        <v>0</v>
      </c>
      <c r="AE21" s="60" t="n">
        <f aca="false">COUNTBLANK(C21:T21)-3</f>
        <v>15</v>
      </c>
      <c r="AF21" s="60" t="n">
        <f aca="false">COUNTIF(C21:U21,"x")</f>
        <v>0</v>
      </c>
      <c r="AG21" s="59" t="n">
        <f aca="false">COUNTIF(C21:U21,"51")+COUNTIF(C21:U21,"51☻")+COUNTIF(C21:U21,"2")+COUNTIF(C21:U21,"52")+COUNTIF(C21:U21,"52☻")+COUNTIF(C21:U21,"51$")+COUNTIF(C21:U21,"52$")</f>
        <v>0</v>
      </c>
      <c r="AH21" s="20" t="str">
        <f aca="false">Predloge!$B$21</f>
        <v>☺</v>
      </c>
      <c r="AI21" s="61" t="str">
        <f aca="false">RIGHT(C21,1)</f>
        <v/>
      </c>
      <c r="AJ21" s="61" t="str">
        <f aca="false">RIGHT(D21,1)</f>
        <v/>
      </c>
      <c r="AK21" s="61" t="str">
        <f aca="false">RIGHT(E21,1)</f>
        <v/>
      </c>
      <c r="AL21" s="61" t="str">
        <f aca="false">RIGHT(F21,1)</f>
        <v/>
      </c>
      <c r="AM21" s="61" t="str">
        <f aca="false">RIGHT(G21,1)</f>
        <v/>
      </c>
      <c r="AN21" s="61" t="str">
        <f aca="false">RIGHT(H21,1)</f>
        <v/>
      </c>
      <c r="AO21" s="61" t="str">
        <f aca="false">RIGHT(I21,1)</f>
        <v/>
      </c>
      <c r="AP21" s="61" t="str">
        <f aca="false">RIGHT(J21,1)</f>
        <v/>
      </c>
      <c r="AQ21" s="61" t="str">
        <f aca="false">RIGHT(K21,1)</f>
        <v/>
      </c>
      <c r="AR21" s="61" t="str">
        <f aca="false">RIGHT(L21,1)</f>
        <v/>
      </c>
      <c r="AS21" s="61" t="str">
        <f aca="false">RIGHT(M21,1)</f>
        <v/>
      </c>
      <c r="AT21" s="61" t="str">
        <f aca="false">RIGHT(N21,1)</f>
        <v/>
      </c>
      <c r="AU21" s="61" t="str">
        <f aca="false">RIGHT(O21,1)</f>
        <v/>
      </c>
      <c r="AV21" s="61" t="str">
        <f aca="false">RIGHT(P21,1)</f>
        <v/>
      </c>
      <c r="AW21" s="61" t="str">
        <f aca="false">RIGHT(Q21,1)</f>
        <v/>
      </c>
      <c r="AX21" s="61" t="str">
        <f aca="false">RIGHT(R21,1)</f>
        <v/>
      </c>
      <c r="AY21" s="61" t="str">
        <f aca="false">RIGHT(S21,1)</f>
        <v/>
      </c>
      <c r="AZ21" s="61" t="str">
        <f aca="false">RIGHT(T21,1)</f>
        <v/>
      </c>
      <c r="BA21" s="4"/>
      <c r="BB21" s="4"/>
      <c r="BC21" s="4"/>
      <c r="BD21" s="4"/>
      <c r="BE21" s="4"/>
      <c r="BF21" s="4"/>
      <c r="BG21" s="4"/>
      <c r="BH21" s="63"/>
      <c r="BI21" s="63"/>
      <c r="BJ21" s="63"/>
      <c r="BK21" s="63"/>
      <c r="BL21" s="63"/>
      <c r="BM21" s="63"/>
    </row>
    <row r="22" customFormat="false" ht="19.5" hidden="false" customHeight="true" outlineLevel="0" collapsed="false">
      <c r="A22" s="51" t="n">
        <v>44916</v>
      </c>
      <c r="B22" s="62" t="str">
        <f aca="false">TEXT(A22,"Ddd")</f>
        <v>sri</v>
      </c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148"/>
      <c r="W22" s="59" t="n">
        <f aca="false">COUNTIF(AI22:AZ22,"☻")</f>
        <v>0</v>
      </c>
      <c r="X22" s="59" t="n">
        <f aca="false">COUNTIF(AI22:AZ22,"☺")</f>
        <v>0</v>
      </c>
      <c r="Y22" s="59" t="n">
        <f aca="false">COUNTIF(C22:U22,"51")+COUNTIF(C22:U22,"51$")+COUNTIF(C22:U22,"51☻")</f>
        <v>0</v>
      </c>
      <c r="Z22" s="59" t="n">
        <f aca="false">COUNTIF(C22:U22,"52")+COUNTIF(C22:U22,"52$")+COUNTIF(C22:U22,"52☻")</f>
        <v>0</v>
      </c>
      <c r="AA22" s="59" t="n">
        <f aca="false">COUNTIF(C22:U22,"51¶")</f>
        <v>0</v>
      </c>
      <c r="AB22" s="59" t="n">
        <f aca="false">COUNTIF(C22:U22,"52¶")</f>
        <v>0</v>
      </c>
      <c r="AC22" s="59" t="n">
        <f aca="false">COUNTIF(C22:U22,"U")+COUNTIF(C22:U22,"U☻")+COUNTIF(C22:U22,"U☺")</f>
        <v>0</v>
      </c>
      <c r="AD22" s="59" t="n">
        <f aca="false">COUNTIF(C22:U22,"KVIT")+COUNTIF(C22:U22,"KVIT☻")+COUNTIF(C22:U22,"kvit$")</f>
        <v>0</v>
      </c>
      <c r="AE22" s="60" t="n">
        <f aca="false">COUNTBLANK(C22:T22)-3</f>
        <v>15</v>
      </c>
      <c r="AF22" s="60" t="n">
        <f aca="false">COUNTIF(C22:U22,"x")</f>
        <v>0</v>
      </c>
      <c r="AG22" s="59" t="n">
        <f aca="false">COUNTIF(C22:U22,"51")+COUNTIF(C22:U22,"51☻")+COUNTIF(C22:U22,"2")+COUNTIF(C22:U22,"52")+COUNTIF(C22:U22,"52☻")+COUNTIF(C22:U22,"51$")+COUNTIF(C22:U22,"52$")</f>
        <v>0</v>
      </c>
      <c r="AH22" s="22" t="str">
        <f aca="false">Predloge!$B$22</f>
        <v>U☺</v>
      </c>
      <c r="AI22" s="61" t="str">
        <f aca="false">RIGHT(C22,1)</f>
        <v/>
      </c>
      <c r="AJ22" s="61" t="str">
        <f aca="false">RIGHT(D22,1)</f>
        <v/>
      </c>
      <c r="AK22" s="61" t="str">
        <f aca="false">RIGHT(E22,1)</f>
        <v/>
      </c>
      <c r="AL22" s="61" t="str">
        <f aca="false">RIGHT(F22,1)</f>
        <v/>
      </c>
      <c r="AM22" s="61" t="str">
        <f aca="false">RIGHT(G22,1)</f>
        <v/>
      </c>
      <c r="AN22" s="61" t="str">
        <f aca="false">RIGHT(H22,1)</f>
        <v/>
      </c>
      <c r="AO22" s="61" t="str">
        <f aca="false">RIGHT(I22,1)</f>
        <v/>
      </c>
      <c r="AP22" s="61" t="str">
        <f aca="false">RIGHT(J22,1)</f>
        <v/>
      </c>
      <c r="AQ22" s="61" t="str">
        <f aca="false">RIGHT(K22,1)</f>
        <v/>
      </c>
      <c r="AR22" s="61" t="str">
        <f aca="false">RIGHT(L22,1)</f>
        <v/>
      </c>
      <c r="AS22" s="61" t="str">
        <f aca="false">RIGHT(M22,1)</f>
        <v/>
      </c>
      <c r="AT22" s="61" t="str">
        <f aca="false">RIGHT(N22,1)</f>
        <v/>
      </c>
      <c r="AU22" s="61" t="str">
        <f aca="false">RIGHT(O22,1)</f>
        <v/>
      </c>
      <c r="AV22" s="61" t="str">
        <f aca="false">RIGHT(P22,1)</f>
        <v/>
      </c>
      <c r="AW22" s="61" t="str">
        <f aca="false">RIGHT(Q22,1)</f>
        <v/>
      </c>
      <c r="AX22" s="61" t="str">
        <f aca="false">RIGHT(R22,1)</f>
        <v/>
      </c>
      <c r="AY22" s="61" t="str">
        <f aca="false">RIGHT(S22,1)</f>
        <v/>
      </c>
      <c r="AZ22" s="61" t="str">
        <f aca="false">RIGHT(T22,1)</f>
        <v/>
      </c>
      <c r="BA22" s="4"/>
      <c r="BB22" s="4"/>
      <c r="BC22" s="4"/>
      <c r="BD22" s="4"/>
      <c r="BE22" s="4"/>
      <c r="BF22" s="4"/>
      <c r="BG22" s="4"/>
      <c r="BH22" s="63"/>
      <c r="BI22" s="63"/>
      <c r="BJ22" s="63"/>
      <c r="BK22" s="63"/>
      <c r="BL22" s="63"/>
      <c r="BM22" s="63"/>
    </row>
    <row r="23" customFormat="false" ht="19.5" hidden="false" customHeight="true" outlineLevel="0" collapsed="false">
      <c r="A23" s="51" t="n">
        <v>44917</v>
      </c>
      <c r="B23" s="62" t="str">
        <f aca="false">TEXT(A23,"Ddd")</f>
        <v>čet</v>
      </c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148"/>
      <c r="W23" s="59" t="n">
        <f aca="false">COUNTIF(AI23:AZ23,"☻")</f>
        <v>0</v>
      </c>
      <c r="X23" s="59" t="n">
        <f aca="false">COUNTIF(AI23:AZ23,"☺")</f>
        <v>0</v>
      </c>
      <c r="Y23" s="59" t="n">
        <f aca="false">COUNTIF(C23:U23,"51")+COUNTIF(C23:U23,"51$")+COUNTIF(C23:U23,"51☻")</f>
        <v>0</v>
      </c>
      <c r="Z23" s="59" t="n">
        <f aca="false">COUNTIF(C23:U23,"52")+COUNTIF(C23:U23,"52$")+COUNTIF(C23:U23,"52☻")</f>
        <v>0</v>
      </c>
      <c r="AA23" s="59" t="n">
        <f aca="false">COUNTIF(C23:U23,"51¶")</f>
        <v>0</v>
      </c>
      <c r="AB23" s="59" t="n">
        <f aca="false">COUNTIF(C23:U23,"52¶")</f>
        <v>0</v>
      </c>
      <c r="AC23" s="59" t="n">
        <f aca="false">COUNTIF(C23:U23,"U")+COUNTIF(C23:U23,"U☻")+COUNTIF(C23:U23,"U☺")</f>
        <v>0</v>
      </c>
      <c r="AD23" s="59" t="n">
        <f aca="false">COUNTIF(C23:U23,"KVIT")+COUNTIF(C23:U23,"KVIT☻")+COUNTIF(C23:U23,"kvit$")</f>
        <v>0</v>
      </c>
      <c r="AE23" s="60" t="n">
        <f aca="false">COUNTBLANK(C23:T23)-3</f>
        <v>15</v>
      </c>
      <c r="AF23" s="60" t="n">
        <f aca="false">COUNTIF(C23:U23,"x")</f>
        <v>0</v>
      </c>
      <c r="AG23" s="59" t="n">
        <f aca="false">COUNTIF(C23:U23,"51")+COUNTIF(C23:U23,"51☻")+COUNTIF(C23:U23,"2")+COUNTIF(C23:U23,"52")+COUNTIF(C23:U23,"52☻")+COUNTIF(C23:U23,"51$")+COUNTIF(C23:U23,"52$")</f>
        <v>0</v>
      </c>
      <c r="AH23" s="22" t="str">
        <f aca="false">Predloge!$B$23</f>
        <v>51☺</v>
      </c>
      <c r="AI23" s="61" t="str">
        <f aca="false">RIGHT(C23,1)</f>
        <v/>
      </c>
      <c r="AJ23" s="61" t="str">
        <f aca="false">RIGHT(D23,1)</f>
        <v/>
      </c>
      <c r="AK23" s="61" t="str">
        <f aca="false">RIGHT(E23,1)</f>
        <v/>
      </c>
      <c r="AL23" s="61" t="str">
        <f aca="false">RIGHT(F23,1)</f>
        <v/>
      </c>
      <c r="AM23" s="61" t="str">
        <f aca="false">RIGHT(G23,1)</f>
        <v/>
      </c>
      <c r="AN23" s="61" t="str">
        <f aca="false">RIGHT(H23,1)</f>
        <v/>
      </c>
      <c r="AO23" s="61" t="str">
        <f aca="false">RIGHT(I23,1)</f>
        <v/>
      </c>
      <c r="AP23" s="61" t="str">
        <f aca="false">RIGHT(J23,1)</f>
        <v/>
      </c>
      <c r="AQ23" s="61" t="str">
        <f aca="false">RIGHT(K23,1)</f>
        <v/>
      </c>
      <c r="AR23" s="61" t="str">
        <f aca="false">RIGHT(L23,1)</f>
        <v/>
      </c>
      <c r="AS23" s="61" t="str">
        <f aca="false">RIGHT(M23,1)</f>
        <v/>
      </c>
      <c r="AT23" s="61" t="str">
        <f aca="false">RIGHT(N23,1)</f>
        <v/>
      </c>
      <c r="AU23" s="61" t="str">
        <f aca="false">RIGHT(O23,1)</f>
        <v/>
      </c>
      <c r="AV23" s="61" t="str">
        <f aca="false">RIGHT(P23,1)</f>
        <v/>
      </c>
      <c r="AW23" s="61" t="str">
        <f aca="false">RIGHT(Q23,1)</f>
        <v/>
      </c>
      <c r="AX23" s="61" t="str">
        <f aca="false">RIGHT(R23,1)</f>
        <v/>
      </c>
      <c r="AY23" s="61" t="str">
        <f aca="false">RIGHT(S23,1)</f>
        <v/>
      </c>
      <c r="AZ23" s="61" t="str">
        <f aca="false">RIGHT(T23,1)</f>
        <v/>
      </c>
      <c r="BA23" s="4"/>
      <c r="BB23" s="4"/>
      <c r="BC23" s="4"/>
      <c r="BD23" s="4"/>
      <c r="BE23" s="4"/>
      <c r="BF23" s="4"/>
      <c r="BG23" s="4"/>
      <c r="BH23" s="63"/>
      <c r="BI23" s="63"/>
      <c r="BJ23" s="63"/>
      <c r="BK23" s="63"/>
      <c r="BL23" s="63"/>
      <c r="BM23" s="63"/>
    </row>
    <row r="24" customFormat="false" ht="19.5" hidden="false" customHeight="true" outlineLevel="0" collapsed="false">
      <c r="A24" s="51" t="n">
        <v>44918</v>
      </c>
      <c r="B24" s="62" t="str">
        <f aca="false">TEXT(A24,"Ddd")</f>
        <v>pet</v>
      </c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148"/>
      <c r="W24" s="59" t="n">
        <f aca="false">COUNTIF(AI24:AZ24,"☻")</f>
        <v>0</v>
      </c>
      <c r="X24" s="59" t="n">
        <f aca="false">COUNTIF(AI24:AZ24,"☺")</f>
        <v>0</v>
      </c>
      <c r="Y24" s="59" t="n">
        <f aca="false">COUNTIF(C24:U24,"51")+COUNTIF(C24:U24,"51$")+COUNTIF(C24:U24,"51☻")</f>
        <v>0</v>
      </c>
      <c r="Z24" s="59" t="n">
        <f aca="false">COUNTIF(C24:U24,"52")+COUNTIF(C24:U24,"52$")+COUNTIF(C24:U24,"52☻")</f>
        <v>0</v>
      </c>
      <c r="AA24" s="59" t="n">
        <f aca="false">COUNTIF(C24:U24,"51¶")</f>
        <v>0</v>
      </c>
      <c r="AB24" s="59" t="n">
        <f aca="false">COUNTIF(C24:U24,"52¶")</f>
        <v>0</v>
      </c>
      <c r="AC24" s="59" t="n">
        <f aca="false">COUNTIF(C24:U24,"U")+COUNTIF(C24:U24,"U☻")+COUNTIF(C24:U24,"U☺")</f>
        <v>0</v>
      </c>
      <c r="AD24" s="59" t="n">
        <f aca="false">COUNTIF(C24:U24,"KVIT")+COUNTIF(C24:U24,"KVIT☻")+COUNTIF(C24:U24,"kvit$")</f>
        <v>0</v>
      </c>
      <c r="AE24" s="60" t="n">
        <f aca="false">COUNTBLANK(C24:T24)-3</f>
        <v>15</v>
      </c>
      <c r="AF24" s="60" t="n">
        <f aca="false">COUNTIF(C24:U24,"x")</f>
        <v>0</v>
      </c>
      <c r="AG24" s="59" t="n">
        <f aca="false">COUNTIF(C24:U24,"51")+COUNTIF(C24:U24,"51☻")+COUNTIF(C24:U24,"2")+COUNTIF(C24:U24,"52")+COUNTIF(C24:U24,"52☻")+COUNTIF(C24:U24,"51$")+COUNTIF(C24:U24,"52$")</f>
        <v>0</v>
      </c>
      <c r="AH24" s="22" t="str">
        <f aca="false">Predloge!$B$24</f>
        <v>52☺</v>
      </c>
      <c r="AI24" s="61" t="str">
        <f aca="false">RIGHT(C30,1)</f>
        <v/>
      </c>
      <c r="AJ24" s="61" t="str">
        <f aca="false">RIGHT(D24,1)</f>
        <v/>
      </c>
      <c r="AK24" s="61" t="str">
        <f aca="false">RIGHT(E24,1)</f>
        <v/>
      </c>
      <c r="AL24" s="61" t="str">
        <f aca="false">RIGHT(F24,1)</f>
        <v/>
      </c>
      <c r="AM24" s="61" t="str">
        <f aca="false">RIGHT(G24,1)</f>
        <v/>
      </c>
      <c r="AN24" s="61" t="str">
        <f aca="false">RIGHT(H24,1)</f>
        <v/>
      </c>
      <c r="AO24" s="61" t="str">
        <f aca="false">RIGHT(I24,1)</f>
        <v/>
      </c>
      <c r="AP24" s="61" t="str">
        <f aca="false">RIGHT(J24,1)</f>
        <v/>
      </c>
      <c r="AQ24" s="61" t="str">
        <f aca="false">RIGHT(K24,1)</f>
        <v/>
      </c>
      <c r="AR24" s="61" t="str">
        <f aca="false">RIGHT(L24,1)</f>
        <v/>
      </c>
      <c r="AS24" s="61" t="str">
        <f aca="false">RIGHT(M24,1)</f>
        <v/>
      </c>
      <c r="AT24" s="61" t="str">
        <f aca="false">RIGHT(N24,1)</f>
        <v/>
      </c>
      <c r="AU24" s="61" t="str">
        <f aca="false">RIGHT(O24,1)</f>
        <v/>
      </c>
      <c r="AV24" s="61" t="str">
        <f aca="false">RIGHT(P24,1)</f>
        <v/>
      </c>
      <c r="AW24" s="61" t="str">
        <f aca="false">RIGHT(Q24,1)</f>
        <v/>
      </c>
      <c r="AX24" s="61" t="str">
        <f aca="false">RIGHT(R24,1)</f>
        <v/>
      </c>
      <c r="AY24" s="61" t="str">
        <f aca="false">RIGHT(S24,1)</f>
        <v/>
      </c>
      <c r="AZ24" s="61" t="str">
        <f aca="false">RIGHT(T24,1)</f>
        <v/>
      </c>
      <c r="BA24" s="4"/>
      <c r="BB24" s="4"/>
      <c r="BC24" s="4"/>
      <c r="BD24" s="4"/>
      <c r="BE24" s="4"/>
      <c r="BF24" s="4"/>
      <c r="BG24" s="4"/>
      <c r="BH24" s="63"/>
      <c r="BI24" s="63"/>
      <c r="BJ24" s="63"/>
      <c r="BK24" s="63"/>
      <c r="BL24" s="63"/>
      <c r="BM24" s="63"/>
    </row>
    <row r="25" customFormat="false" ht="19.5" hidden="false" customHeight="true" outlineLevel="0" collapsed="false">
      <c r="A25" s="51" t="n">
        <v>44919</v>
      </c>
      <c r="B25" s="62" t="str">
        <f aca="false">TEXT(A25,"Ddd")</f>
        <v>sub</v>
      </c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148"/>
      <c r="W25" s="59" t="n">
        <f aca="false">COUNTIF(AI25:AZ25,"☻")</f>
        <v>0</v>
      </c>
      <c r="X25" s="59" t="n">
        <f aca="false">COUNTIF(AI25:AZ25,"☺")</f>
        <v>0</v>
      </c>
      <c r="Y25" s="59" t="n">
        <f aca="false">COUNTIF(C25:U25,"51")+COUNTIF(C25:U25,"51$")+COUNTIF(C25:U25,"51☻")</f>
        <v>0</v>
      </c>
      <c r="Z25" s="59" t="n">
        <f aca="false">COUNTIF(C25:U25,"52")+COUNTIF(C25:U25,"52$")+COUNTIF(C25:U25,"52☻")</f>
        <v>0</v>
      </c>
      <c r="AA25" s="59" t="n">
        <f aca="false">COUNTIF(C25:U25,"51¶")</f>
        <v>0</v>
      </c>
      <c r="AB25" s="59" t="n">
        <f aca="false">COUNTIF(C25:U25,"52¶")</f>
        <v>0</v>
      </c>
      <c r="AC25" s="59" t="n">
        <f aca="false">COUNTIF(C25:U25,"U")+COUNTIF(C25:U25,"U☻")+COUNTIF(C25:U25,"U☺")</f>
        <v>0</v>
      </c>
      <c r="AD25" s="59" t="n">
        <f aca="false">COUNTIF(C25:U25,"KVIT")+COUNTIF(C25:U25,"KVIT☻")+COUNTIF(C25:U25,"kvit$")</f>
        <v>0</v>
      </c>
      <c r="AE25" s="60" t="n">
        <f aca="false">COUNTBLANK(C25:T25)-3</f>
        <v>15</v>
      </c>
      <c r="AF25" s="60" t="n">
        <f aca="false">COUNTIF(C25:U25,"x")</f>
        <v>0</v>
      </c>
      <c r="AG25" s="59" t="n">
        <f aca="false">COUNTIF(C25:U25,"51")+COUNTIF(C25:U25,"51☻")+COUNTIF(C25:U25,"2")+COUNTIF(C25:U25,"52")+COUNTIF(C25:U25,"52☻")+COUNTIF(C25:U25,"51$")+COUNTIF(C25:U25,"52$")</f>
        <v>0</v>
      </c>
      <c r="AH25" s="10" t="str">
        <f aca="false">Predloge!$B$25</f>
        <v>51¶</v>
      </c>
      <c r="AI25" s="61" t="str">
        <f aca="false">RIGHT(C25,1)</f>
        <v/>
      </c>
      <c r="AJ25" s="61" t="str">
        <f aca="false">RIGHT(D25,1)</f>
        <v/>
      </c>
      <c r="AK25" s="61" t="str">
        <f aca="false">RIGHT(E25,1)</f>
        <v/>
      </c>
      <c r="AL25" s="61" t="str">
        <f aca="false">RIGHT(F25,1)</f>
        <v/>
      </c>
      <c r="AM25" s="61" t="str">
        <f aca="false">RIGHT(G25,1)</f>
        <v/>
      </c>
      <c r="AN25" s="61" t="str">
        <f aca="false">RIGHT(H25,1)</f>
        <v/>
      </c>
      <c r="AO25" s="61" t="str">
        <f aca="false">RIGHT(I25,1)</f>
        <v/>
      </c>
      <c r="AP25" s="61" t="str">
        <f aca="false">RIGHT(J25,1)</f>
        <v/>
      </c>
      <c r="AQ25" s="61" t="str">
        <f aca="false">RIGHT(K25,1)</f>
        <v/>
      </c>
      <c r="AR25" s="61" t="str">
        <f aca="false">RIGHT(L25,1)</f>
        <v/>
      </c>
      <c r="AS25" s="61" t="str">
        <f aca="false">RIGHT(M25,1)</f>
        <v/>
      </c>
      <c r="AT25" s="61" t="str">
        <f aca="false">RIGHT(N25,1)</f>
        <v/>
      </c>
      <c r="AU25" s="61" t="str">
        <f aca="false">RIGHT(O25,1)</f>
        <v/>
      </c>
      <c r="AV25" s="61" t="str">
        <f aca="false">RIGHT(P25,1)</f>
        <v/>
      </c>
      <c r="AW25" s="61" t="str">
        <f aca="false">RIGHT(Q25,1)</f>
        <v/>
      </c>
      <c r="AX25" s="61" t="str">
        <f aca="false">RIGHT(R25,1)</f>
        <v/>
      </c>
      <c r="AY25" s="61" t="str">
        <f aca="false">RIGHT(S25,1)</f>
        <v/>
      </c>
      <c r="AZ25" s="61" t="str">
        <f aca="false">RIGHT(T25,1)</f>
        <v/>
      </c>
      <c r="BA25" s="4"/>
      <c r="BB25" s="4"/>
      <c r="BC25" s="4"/>
      <c r="BD25" s="4"/>
      <c r="BE25" s="4"/>
      <c r="BF25" s="4"/>
      <c r="BG25" s="4"/>
      <c r="BH25" s="63"/>
      <c r="BI25" s="63"/>
      <c r="BJ25" s="63"/>
      <c r="BK25" s="63"/>
      <c r="BL25" s="63"/>
      <c r="BM25" s="63"/>
    </row>
    <row r="26" customFormat="false" ht="19.5" hidden="false" customHeight="true" outlineLevel="0" collapsed="false">
      <c r="A26" s="51" t="n">
        <v>44920</v>
      </c>
      <c r="B26" s="150" t="str">
        <f aca="false">TEXT(A26,"Ddd")</f>
        <v>ned</v>
      </c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  <c r="N26" s="151"/>
      <c r="O26" s="151"/>
      <c r="P26" s="151"/>
      <c r="Q26" s="151"/>
      <c r="R26" s="151"/>
      <c r="S26" s="151"/>
      <c r="T26" s="151"/>
      <c r="U26" s="151"/>
      <c r="V26" s="152"/>
      <c r="W26" s="59" t="n">
        <f aca="false">COUNTIF(AI26:AZ26,"☻")</f>
        <v>0</v>
      </c>
      <c r="X26" s="59" t="n">
        <f aca="false">COUNTIF(AI26:AZ26,"☺")</f>
        <v>0</v>
      </c>
      <c r="Y26" s="59" t="n">
        <f aca="false">COUNTIF(C26:U26,"51")+COUNTIF(C26:U26,"51$")+COUNTIF(C26:U26,"51☻")</f>
        <v>0</v>
      </c>
      <c r="Z26" s="59" t="n">
        <f aca="false">COUNTIF(C26:U26,"52")+COUNTIF(C26:U26,"52$")+COUNTIF(C26:U26,"52☻")</f>
        <v>0</v>
      </c>
      <c r="AA26" s="59" t="n">
        <f aca="false">COUNTIF(C26:U26,"51¶")</f>
        <v>0</v>
      </c>
      <c r="AB26" s="59" t="n">
        <f aca="false">COUNTIF(C26:U26,"52¶")</f>
        <v>0</v>
      </c>
      <c r="AC26" s="59" t="n">
        <f aca="false">COUNTIF(C26:U26,"U")+COUNTIF(C26:U26,"U☻")+COUNTIF(C26:U26,"U☺")</f>
        <v>0</v>
      </c>
      <c r="AD26" s="59" t="n">
        <f aca="false">COUNTIF(C26:U26,"KVIT")+COUNTIF(C26:U26,"KVIT☻")+COUNTIF(C26:U26,"kvit$")</f>
        <v>0</v>
      </c>
      <c r="AE26" s="60" t="n">
        <f aca="false">COUNTBLANK(C26:T26)-3</f>
        <v>15</v>
      </c>
      <c r="AF26" s="60" t="n">
        <f aca="false">COUNTIF(C26:U26,"x")</f>
        <v>0</v>
      </c>
      <c r="AG26" s="59" t="n">
        <f aca="false">COUNTIF(C26:U26,"51")+COUNTIF(C26:U26,"51☻")+COUNTIF(C26:U26,"2")+COUNTIF(C26:U26,"52")+COUNTIF(C26:U26,"52☻")+COUNTIF(C26:U26,"51$")+COUNTIF(C26:U26,"52$")</f>
        <v>0</v>
      </c>
      <c r="AH26" s="10" t="str">
        <f aca="false">Predloge!$B$26</f>
        <v>52¶</v>
      </c>
      <c r="AI26" s="61" t="str">
        <f aca="false">RIGHT(C26,1)</f>
        <v/>
      </c>
      <c r="AJ26" s="61" t="str">
        <f aca="false">RIGHT(D26,1)</f>
        <v/>
      </c>
      <c r="AK26" s="61" t="str">
        <f aca="false">RIGHT(E26,1)</f>
        <v/>
      </c>
      <c r="AL26" s="61" t="str">
        <f aca="false">RIGHT(F26,1)</f>
        <v/>
      </c>
      <c r="AM26" s="61" t="str">
        <f aca="false">RIGHT(G26,1)</f>
        <v/>
      </c>
      <c r="AN26" s="61" t="str">
        <f aca="false">RIGHT(H26,1)</f>
        <v/>
      </c>
      <c r="AO26" s="61" t="str">
        <f aca="false">RIGHT(I26,1)</f>
        <v/>
      </c>
      <c r="AP26" s="61" t="str">
        <f aca="false">RIGHT(J26,1)</f>
        <v/>
      </c>
      <c r="AQ26" s="61" t="str">
        <f aca="false">RIGHT(K26,1)</f>
        <v/>
      </c>
      <c r="AR26" s="61" t="str">
        <f aca="false">RIGHT(L26,1)</f>
        <v/>
      </c>
      <c r="AS26" s="61" t="str">
        <f aca="false">RIGHT(M26,1)</f>
        <v/>
      </c>
      <c r="AT26" s="61" t="str">
        <f aca="false">RIGHT(N26,1)</f>
        <v/>
      </c>
      <c r="AU26" s="61" t="str">
        <f aca="false">RIGHT(O26,1)</f>
        <v/>
      </c>
      <c r="AV26" s="61" t="str">
        <f aca="false">RIGHT(P26,1)</f>
        <v/>
      </c>
      <c r="AW26" s="61" t="str">
        <f aca="false">RIGHT(Q26,1)</f>
        <v/>
      </c>
      <c r="AX26" s="61" t="str">
        <f aca="false">RIGHT(R26,1)</f>
        <v/>
      </c>
      <c r="AY26" s="61" t="str">
        <f aca="false">RIGHT(S26,1)</f>
        <v/>
      </c>
      <c r="AZ26" s="61" t="str">
        <f aca="false">RIGHT(T26,1)</f>
        <v/>
      </c>
      <c r="BA26" s="4"/>
      <c r="BB26" s="4"/>
      <c r="BC26" s="4"/>
      <c r="BD26" s="4"/>
      <c r="BE26" s="4"/>
      <c r="BF26" s="4"/>
      <c r="BG26" s="4"/>
      <c r="BH26" s="63"/>
      <c r="BI26" s="63"/>
      <c r="BJ26" s="63"/>
      <c r="BK26" s="63"/>
      <c r="BL26" s="63"/>
      <c r="BM26" s="63"/>
    </row>
    <row r="27" customFormat="false" ht="19.5" hidden="false" customHeight="true" outlineLevel="0" collapsed="false">
      <c r="A27" s="51" t="n">
        <v>44921</v>
      </c>
      <c r="B27" s="150" t="str">
        <f aca="false">TEXT(A27,"Ddd")</f>
        <v>pon</v>
      </c>
      <c r="C27" s="151"/>
      <c r="D27" s="151"/>
      <c r="E27" s="151"/>
      <c r="F27" s="151"/>
      <c r="G27" s="151"/>
      <c r="H27" s="151"/>
      <c r="I27" s="151"/>
      <c r="J27" s="151"/>
      <c r="K27" s="151"/>
      <c r="L27" s="151"/>
      <c r="M27" s="151"/>
      <c r="N27" s="151"/>
      <c r="O27" s="151"/>
      <c r="P27" s="151"/>
      <c r="Q27" s="151"/>
      <c r="R27" s="151"/>
      <c r="S27" s="151"/>
      <c r="T27" s="151"/>
      <c r="U27" s="151"/>
      <c r="V27" s="152"/>
      <c r="W27" s="59" t="n">
        <f aca="false">COUNTIF(AI27:AZ27,"☻")</f>
        <v>0</v>
      </c>
      <c r="X27" s="59" t="n">
        <f aca="false">COUNTIF(AI27:AZ27,"☺")</f>
        <v>0</v>
      </c>
      <c r="Y27" s="59" t="n">
        <f aca="false">COUNTIF(C27:U27,"51")+COUNTIF(C27:U27,"51$")+COUNTIF(C27:U27,"51☻")</f>
        <v>0</v>
      </c>
      <c r="Z27" s="59" t="n">
        <f aca="false">COUNTIF(C27:U27,"52")+COUNTIF(C27:U27,"52$")+COUNTIF(C27:U27,"52☻")</f>
        <v>0</v>
      </c>
      <c r="AA27" s="59" t="n">
        <f aca="false">COUNTIF(C27:U27,"51¶")</f>
        <v>0</v>
      </c>
      <c r="AB27" s="59" t="n">
        <f aca="false">COUNTIF(C27:U27,"52¶")</f>
        <v>0</v>
      </c>
      <c r="AC27" s="59" t="n">
        <f aca="false">COUNTIF(C27:U27,"U")+COUNTIF(C27:U27,"U☻")+COUNTIF(C27:U27,"U☺")</f>
        <v>0</v>
      </c>
      <c r="AD27" s="59" t="n">
        <f aca="false">COUNTIF(C27:U27,"KVIT")+COUNTIF(C27:U27,"KVIT☻")+COUNTIF(C27:U27,"kvit$")</f>
        <v>0</v>
      </c>
      <c r="AE27" s="60" t="n">
        <f aca="false">COUNTBLANK(C27:T27)-3</f>
        <v>15</v>
      </c>
      <c r="AF27" s="60" t="n">
        <f aca="false">COUNTIF(C27:U27,"x")</f>
        <v>0</v>
      </c>
      <c r="AG27" s="59" t="n">
        <f aca="false">COUNTIF(C27:U27,"51")+COUNTIF(C27:U27,"51☻")+COUNTIF(C27:U27,"2")+COUNTIF(C27:U27,"52")+COUNTIF(C27:U27,"52☻")+COUNTIF(C27:U27,"51$")+COUNTIF(C27:U27,"52$")</f>
        <v>0</v>
      </c>
      <c r="AH27" s="24" t="str">
        <f aca="false">Predloge!$B$27</f>
        <v>KVIT☺</v>
      </c>
      <c r="AI27" s="61" t="str">
        <f aca="false">RIGHT(C27,1)</f>
        <v/>
      </c>
      <c r="AJ27" s="61" t="str">
        <f aca="false">RIGHT(D27,1)</f>
        <v/>
      </c>
      <c r="AK27" s="61" t="str">
        <f aca="false">RIGHT(E27,1)</f>
        <v/>
      </c>
      <c r="AL27" s="61" t="str">
        <f aca="false">RIGHT(F27,1)</f>
        <v/>
      </c>
      <c r="AM27" s="61" t="str">
        <f aca="false">RIGHT(G27,1)</f>
        <v/>
      </c>
      <c r="AN27" s="61" t="str">
        <f aca="false">RIGHT(H27,1)</f>
        <v/>
      </c>
      <c r="AO27" s="61" t="str">
        <f aca="false">RIGHT(I27,1)</f>
        <v/>
      </c>
      <c r="AP27" s="61" t="str">
        <f aca="false">RIGHT(J27,1)</f>
        <v/>
      </c>
      <c r="AQ27" s="61" t="str">
        <f aca="false">RIGHT(K27,1)</f>
        <v/>
      </c>
      <c r="AR27" s="61" t="str">
        <f aca="false">RIGHT(L27,1)</f>
        <v/>
      </c>
      <c r="AS27" s="61" t="str">
        <f aca="false">RIGHT(M27,1)</f>
        <v/>
      </c>
      <c r="AT27" s="61" t="str">
        <f aca="false">RIGHT(N27,1)</f>
        <v/>
      </c>
      <c r="AU27" s="61" t="str">
        <f aca="false">RIGHT(O27,1)</f>
        <v/>
      </c>
      <c r="AV27" s="61" t="str">
        <f aca="false">RIGHT(P27,1)</f>
        <v/>
      </c>
      <c r="AW27" s="61" t="str">
        <f aca="false">RIGHT(Q27,1)</f>
        <v/>
      </c>
      <c r="AX27" s="61" t="str">
        <f aca="false">RIGHT(R27,1)</f>
        <v/>
      </c>
      <c r="AY27" s="61" t="str">
        <f aca="false">RIGHT(S27,1)</f>
        <v/>
      </c>
      <c r="AZ27" s="61" t="str">
        <f aca="false">RIGHT(T27,1)</f>
        <v/>
      </c>
      <c r="BA27" s="4"/>
      <c r="BB27" s="4"/>
      <c r="BC27" s="4"/>
      <c r="BD27" s="4"/>
      <c r="BE27" s="4"/>
      <c r="BF27" s="4"/>
      <c r="BG27" s="4"/>
      <c r="BH27" s="63"/>
      <c r="BI27" s="63"/>
      <c r="BJ27" s="63"/>
      <c r="BK27" s="63"/>
      <c r="BL27" s="63"/>
      <c r="BM27" s="63"/>
    </row>
    <row r="28" customFormat="false" ht="19.5" hidden="false" customHeight="true" outlineLevel="0" collapsed="false">
      <c r="A28" s="51" t="n">
        <v>44922</v>
      </c>
      <c r="B28" s="62" t="str">
        <f aca="false">TEXT(A28,"Ddd")</f>
        <v>uto</v>
      </c>
      <c r="C28" s="96"/>
      <c r="D28" s="96"/>
      <c r="E28" s="129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148"/>
      <c r="W28" s="59" t="n">
        <f aca="false">COUNTIF(AI28:AZ28,"☻")</f>
        <v>0</v>
      </c>
      <c r="X28" s="59" t="n">
        <f aca="false">COUNTIF(AI28:AZ28,"☺")</f>
        <v>0</v>
      </c>
      <c r="Y28" s="59" t="n">
        <f aca="false">COUNTIF(C28:U28,"51")+COUNTIF(C28:U28,"51$")+COUNTIF(C28:U28,"51☻")</f>
        <v>0</v>
      </c>
      <c r="Z28" s="59" t="n">
        <f aca="false">COUNTIF(C28:U28,"52")+COUNTIF(C28:U28,"52$")+COUNTIF(C28:U28,"52☻")</f>
        <v>0</v>
      </c>
      <c r="AA28" s="59" t="n">
        <f aca="false">COUNTIF(C28:U28,"51¶")</f>
        <v>0</v>
      </c>
      <c r="AB28" s="59" t="n">
        <f aca="false">COUNTIF(C28:U28,"52¶")</f>
        <v>0</v>
      </c>
      <c r="AC28" s="59" t="n">
        <f aca="false">COUNTIF(C28:U28,"U")+COUNTIF(C28:U28,"U☻")+COUNTIF(C28:U28,"U☺")</f>
        <v>0</v>
      </c>
      <c r="AD28" s="59" t="n">
        <f aca="false">COUNTIF(C28:U28,"KVIT")+COUNTIF(C28:U28,"KVIT☻")+COUNTIF(C28:U28,"kvit$")</f>
        <v>0</v>
      </c>
      <c r="AE28" s="60" t="n">
        <f aca="false">COUNTBLANK(C28:T28)-3</f>
        <v>15</v>
      </c>
      <c r="AF28" s="60" t="n">
        <f aca="false">COUNTIF(C28:U28,"x")</f>
        <v>0</v>
      </c>
      <c r="AG28" s="59" t="n">
        <f aca="false">COUNTIF(C28:U28,"51")+COUNTIF(C28:U28,"51☻")+COUNTIF(C28:U28,"2")+COUNTIF(C28:U28,"52")+COUNTIF(C28:U28,"52☻")+COUNTIF(C28:U28,"51$")+COUNTIF(C28:U28,"52$")</f>
        <v>0</v>
      </c>
      <c r="AH28" s="26" t="str">
        <f aca="false">Predloge!$B$28</f>
        <v>KO</v>
      </c>
      <c r="AI28" s="61" t="str">
        <f aca="false">RIGHT(C28,1)</f>
        <v/>
      </c>
      <c r="AJ28" s="61" t="str">
        <f aca="false">RIGHT(D28,1)</f>
        <v/>
      </c>
      <c r="AK28" s="61" t="str">
        <f aca="false">RIGHT(E28,1)</f>
        <v/>
      </c>
      <c r="AL28" s="61" t="str">
        <f aca="false">RIGHT(F28,1)</f>
        <v/>
      </c>
      <c r="AM28" s="61" t="str">
        <f aca="false">RIGHT(G28,1)</f>
        <v/>
      </c>
      <c r="AN28" s="61" t="str">
        <f aca="false">RIGHT(H28,1)</f>
        <v/>
      </c>
      <c r="AO28" s="61" t="str">
        <f aca="false">RIGHT(I28,1)</f>
        <v/>
      </c>
      <c r="AP28" s="61" t="str">
        <f aca="false">RIGHT(J28,1)</f>
        <v/>
      </c>
      <c r="AQ28" s="61" t="str">
        <f aca="false">RIGHT(K28,1)</f>
        <v/>
      </c>
      <c r="AR28" s="61" t="str">
        <f aca="false">RIGHT(L28,1)</f>
        <v/>
      </c>
      <c r="AS28" s="61" t="str">
        <f aca="false">RIGHT(M28,1)</f>
        <v/>
      </c>
      <c r="AT28" s="61" t="str">
        <f aca="false">RIGHT(N28,1)</f>
        <v/>
      </c>
      <c r="AU28" s="61" t="str">
        <f aca="false">RIGHT(O28,1)</f>
        <v/>
      </c>
      <c r="AV28" s="61" t="str">
        <f aca="false">RIGHT(P28,1)</f>
        <v/>
      </c>
      <c r="AW28" s="61" t="str">
        <f aca="false">RIGHT(Q28,1)</f>
        <v/>
      </c>
      <c r="AX28" s="61" t="str">
        <f aca="false">RIGHT(R28,1)</f>
        <v/>
      </c>
      <c r="AY28" s="61" t="str">
        <f aca="false">RIGHT(S28,1)</f>
        <v/>
      </c>
      <c r="AZ28" s="61" t="str">
        <f aca="false">RIGHT(T28,1)</f>
        <v/>
      </c>
      <c r="BA28" s="4"/>
      <c r="BB28" s="4"/>
      <c r="BC28" s="4"/>
      <c r="BD28" s="4"/>
      <c r="BE28" s="4"/>
      <c r="BF28" s="4"/>
      <c r="BG28" s="4"/>
      <c r="BH28" s="63"/>
      <c r="BI28" s="63"/>
      <c r="BJ28" s="63"/>
      <c r="BK28" s="63"/>
      <c r="BL28" s="63"/>
      <c r="BM28" s="63"/>
    </row>
    <row r="29" customFormat="false" ht="19.5" hidden="false" customHeight="true" outlineLevel="0" collapsed="false">
      <c r="A29" s="51" t="n">
        <v>44923</v>
      </c>
      <c r="B29" s="62" t="str">
        <f aca="false">TEXT(A29,"Ddd")</f>
        <v>sri</v>
      </c>
      <c r="C29" s="96"/>
      <c r="D29" s="96"/>
      <c r="E29" s="129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148"/>
      <c r="W29" s="59" t="n">
        <f aca="false">COUNTIF(AI29:AZ29,"☻")</f>
        <v>0</v>
      </c>
      <c r="X29" s="59" t="n">
        <f aca="false">COUNTIF(AI29:AZ29,"☺")</f>
        <v>0</v>
      </c>
      <c r="Y29" s="59" t="n">
        <f aca="false">COUNTIF(C29:U29,"51")+COUNTIF(C29:U29,"51$")+COUNTIF(C29:U29,"51☻")</f>
        <v>0</v>
      </c>
      <c r="Z29" s="59" t="n">
        <f aca="false">COUNTIF(C29:U29,"52")+COUNTIF(C29:U29,"52$")+COUNTIF(C29:U29,"52☻")</f>
        <v>0</v>
      </c>
      <c r="AA29" s="59" t="n">
        <f aca="false">COUNTIF(C29:U29,"51¶")</f>
        <v>0</v>
      </c>
      <c r="AB29" s="59" t="n">
        <f aca="false">COUNTIF(C29:U29,"52¶")</f>
        <v>0</v>
      </c>
      <c r="AC29" s="59" t="n">
        <f aca="false">COUNTIF(C29:U29,"U")+COUNTIF(C29:U29,"U☻")+COUNTIF(C29:U29,"U☺")</f>
        <v>0</v>
      </c>
      <c r="AD29" s="59" t="n">
        <f aca="false">COUNTIF(C29:U29,"KVIT")+COUNTIF(C29:U29,"KVIT☻")+COUNTIF(C29:U29,"kvit$")</f>
        <v>0</v>
      </c>
      <c r="AE29" s="60" t="n">
        <f aca="false">COUNTBLANK(C29:T29)-3</f>
        <v>15</v>
      </c>
      <c r="AF29" s="60" t="n">
        <f aca="false">COUNTIF(C29:U29,"x")</f>
        <v>0</v>
      </c>
      <c r="AG29" s="59" t="n">
        <f aca="false">COUNTIF(C29:U29,"51")+COUNTIF(C29:U29,"51☻")+COUNTIF(C29:U29,"2")+COUNTIF(C29:U29,"52")+COUNTIF(C29:U29,"52☻")+COUNTIF(C29:U29,"51$")+COUNTIF(C29:U29,"52$")</f>
        <v>0</v>
      </c>
      <c r="AH29" s="26" t="str">
        <f aca="false">Predloge!$B$29</f>
        <v>Rt</v>
      </c>
      <c r="AI29" s="61" t="str">
        <f aca="false">RIGHT(C29,1)</f>
        <v/>
      </c>
      <c r="AJ29" s="61" t="str">
        <f aca="false">RIGHT(D29,1)</f>
        <v/>
      </c>
      <c r="AK29" s="61" t="str">
        <f aca="false">RIGHT(E29,1)</f>
        <v/>
      </c>
      <c r="AL29" s="61" t="str">
        <f aca="false">RIGHT(F29,1)</f>
        <v/>
      </c>
      <c r="AM29" s="61" t="str">
        <f aca="false">RIGHT(G29,1)</f>
        <v/>
      </c>
      <c r="AN29" s="61" t="str">
        <f aca="false">RIGHT(H29,1)</f>
        <v/>
      </c>
      <c r="AO29" s="61" t="str">
        <f aca="false">RIGHT(I29,1)</f>
        <v/>
      </c>
      <c r="AP29" s="61" t="str">
        <f aca="false">RIGHT(J29,1)</f>
        <v/>
      </c>
      <c r="AQ29" s="61" t="str">
        <f aca="false">RIGHT(K29,1)</f>
        <v/>
      </c>
      <c r="AR29" s="61" t="str">
        <f aca="false">RIGHT(L29,1)</f>
        <v/>
      </c>
      <c r="AS29" s="61" t="str">
        <f aca="false">RIGHT(M29,1)</f>
        <v/>
      </c>
      <c r="AT29" s="61" t="str">
        <f aca="false">RIGHT(N29,1)</f>
        <v/>
      </c>
      <c r="AU29" s="61" t="str">
        <f aca="false">RIGHT(O29,1)</f>
        <v/>
      </c>
      <c r="AV29" s="61" t="str">
        <f aca="false">RIGHT(P29,1)</f>
        <v/>
      </c>
      <c r="AW29" s="61" t="str">
        <f aca="false">RIGHT(Q29,1)</f>
        <v/>
      </c>
      <c r="AX29" s="61" t="str">
        <f aca="false">RIGHT(R29,1)</f>
        <v/>
      </c>
      <c r="AY29" s="61" t="str">
        <f aca="false">RIGHT(S29,1)</f>
        <v/>
      </c>
      <c r="AZ29" s="61" t="str">
        <f aca="false">RIGHT(T29,1)</f>
        <v/>
      </c>
      <c r="BA29" s="4"/>
      <c r="BB29" s="4"/>
      <c r="BC29" s="4"/>
      <c r="BD29" s="4"/>
      <c r="BE29" s="4"/>
      <c r="BF29" s="4"/>
      <c r="BG29" s="4"/>
      <c r="BH29" s="63"/>
      <c r="BI29" s="63"/>
      <c r="BJ29" s="63"/>
      <c r="BK29" s="63"/>
      <c r="BL29" s="63"/>
      <c r="BM29" s="63"/>
    </row>
    <row r="30" customFormat="false" ht="19.5" hidden="false" customHeight="true" outlineLevel="0" collapsed="false">
      <c r="A30" s="51" t="n">
        <v>44924</v>
      </c>
      <c r="B30" s="62" t="str">
        <f aca="false">TEXT(A30,"Ddd")</f>
        <v>čet</v>
      </c>
      <c r="C30" s="96"/>
      <c r="D30" s="96"/>
      <c r="E30" s="129"/>
      <c r="F30" s="96"/>
      <c r="G30" s="96"/>
      <c r="H30" s="129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148"/>
      <c r="W30" s="59" t="n">
        <f aca="false">COUNTIF(AI30:AZ30,"☻")</f>
        <v>0</v>
      </c>
      <c r="X30" s="59" t="n">
        <f aca="false">COUNTIF(AI30:AZ30,"☺")</f>
        <v>0</v>
      </c>
      <c r="Y30" s="59" t="n">
        <f aca="false">COUNTIF(C30:U30,"51")+COUNTIF(C30:U30,"51$")+COUNTIF(C30:U30,"51☻")</f>
        <v>0</v>
      </c>
      <c r="Z30" s="59" t="n">
        <f aca="false">COUNTIF(C30:U30,"52")+COUNTIF(C30:U30,"52$")+COUNTIF(C30:U30,"52☻")</f>
        <v>0</v>
      </c>
      <c r="AA30" s="59" t="n">
        <f aca="false">COUNTIF(C30:U30,"51¶")</f>
        <v>0</v>
      </c>
      <c r="AB30" s="59" t="n">
        <f aca="false">COUNTIF(C30:U30,"52¶")</f>
        <v>0</v>
      </c>
      <c r="AC30" s="59" t="n">
        <f aca="false">COUNTIF(C30:U30,"U")+COUNTIF(C30:U30,"U☻")+COUNTIF(C30:U30,"U☺")</f>
        <v>0</v>
      </c>
      <c r="AD30" s="59" t="n">
        <f aca="false">COUNTIF(C30:U30,"KVIT")+COUNTIF(C30:U30,"KVIT☻")+COUNTIF(C30:U30,"kvit$")</f>
        <v>0</v>
      </c>
      <c r="AE30" s="60" t="n">
        <f aca="false">COUNTBLANK(C30:T30)-3</f>
        <v>15</v>
      </c>
      <c r="AF30" s="60" t="n">
        <f aca="false">COUNTIF(C30:U30,"x")</f>
        <v>0</v>
      </c>
      <c r="AG30" s="59" t="n">
        <f aca="false">COUNTIF(C30:U30,"51")+COUNTIF(C30:U30,"51☻")+COUNTIF(C30:U30,"2")+COUNTIF(C30:U30,"52")+COUNTIF(C30:U30,"52☻")+COUNTIF(C30:U30,"51$")+COUNTIF(C30:U30,"52$")</f>
        <v>0</v>
      </c>
      <c r="AH30" s="5" t="str">
        <f aca="false">Predloge!$B$30</f>
        <v>Rt☻</v>
      </c>
      <c r="AI30" s="61" t="str">
        <f aca="false">RIGHT(C30,1)</f>
        <v/>
      </c>
      <c r="AJ30" s="61" t="str">
        <f aca="false">RIGHT(D30,1)</f>
        <v/>
      </c>
      <c r="AK30" s="61" t="str">
        <f aca="false">RIGHT(E30,1)</f>
        <v/>
      </c>
      <c r="AL30" s="61" t="str">
        <f aca="false">RIGHT(F30,1)</f>
        <v/>
      </c>
      <c r="AM30" s="61" t="str">
        <f aca="false">RIGHT(G30,1)</f>
        <v/>
      </c>
      <c r="AN30" s="61" t="str">
        <f aca="false">RIGHT(H30,1)</f>
        <v/>
      </c>
      <c r="AO30" s="61" t="str">
        <f aca="false">RIGHT(I30,1)</f>
        <v/>
      </c>
      <c r="AP30" s="61" t="str">
        <f aca="false">RIGHT(J30,1)</f>
        <v/>
      </c>
      <c r="AQ30" s="61" t="str">
        <f aca="false">RIGHT(K30,1)</f>
        <v/>
      </c>
      <c r="AR30" s="61" t="str">
        <f aca="false">RIGHT(L30,1)</f>
        <v/>
      </c>
      <c r="AS30" s="61" t="str">
        <f aca="false">RIGHT(M30,1)</f>
        <v/>
      </c>
      <c r="AT30" s="61" t="str">
        <f aca="false">RIGHT(N30,1)</f>
        <v/>
      </c>
      <c r="AU30" s="61" t="str">
        <f aca="false">RIGHT(O30,1)</f>
        <v/>
      </c>
      <c r="AV30" s="61" t="str">
        <f aca="false">RIGHT(P30,1)</f>
        <v/>
      </c>
      <c r="AW30" s="61" t="str">
        <f aca="false">RIGHT(Q30,1)</f>
        <v/>
      </c>
      <c r="AX30" s="61" t="str">
        <f aca="false">RIGHT(R30,1)</f>
        <v/>
      </c>
      <c r="AY30" s="61" t="str">
        <f aca="false">RIGHT(S30,1)</f>
        <v/>
      </c>
      <c r="AZ30" s="61" t="str">
        <f aca="false">RIGHT(T30,1)</f>
        <v/>
      </c>
      <c r="BA30" s="4"/>
      <c r="BB30" s="4"/>
      <c r="BC30" s="4"/>
      <c r="BD30" s="4"/>
      <c r="BE30" s="4"/>
      <c r="BF30" s="4"/>
      <c r="BG30" s="4"/>
      <c r="BH30" s="63"/>
      <c r="BI30" s="63"/>
      <c r="BJ30" s="63"/>
      <c r="BK30" s="63"/>
      <c r="BL30" s="63"/>
      <c r="BM30" s="63"/>
    </row>
    <row r="31" customFormat="false" ht="19.5" hidden="false" customHeight="true" outlineLevel="0" collapsed="false">
      <c r="A31" s="51" t="n">
        <v>44925</v>
      </c>
      <c r="B31" s="62" t="str">
        <f aca="false">TEXT(A31,"Ddd")</f>
        <v>pet</v>
      </c>
      <c r="C31" s="96"/>
      <c r="D31" s="96"/>
      <c r="E31" s="129"/>
      <c r="F31" s="96"/>
      <c r="G31" s="96"/>
      <c r="H31" s="129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148"/>
      <c r="W31" s="59" t="n">
        <f aca="false">COUNTIF(AI31:AZ31,"☻")</f>
        <v>0</v>
      </c>
      <c r="X31" s="59" t="n">
        <f aca="false">COUNTIF(AI31:AZ31,"☺")</f>
        <v>0</v>
      </c>
      <c r="Y31" s="59" t="n">
        <f aca="false">COUNTIF(C31:U31,"51")+COUNTIF(C31:U31,"51$")+COUNTIF(C31:U31,"51☻")</f>
        <v>0</v>
      </c>
      <c r="Z31" s="59" t="n">
        <f aca="false">COUNTIF(C31:U31,"52")+COUNTIF(C31:U31,"52$")+COUNTIF(C31:U31,"52☻")</f>
        <v>0</v>
      </c>
      <c r="AA31" s="59" t="n">
        <f aca="false">COUNTIF(C31:U31,"51¶")</f>
        <v>0</v>
      </c>
      <c r="AB31" s="59" t="n">
        <f aca="false">COUNTIF(C31:U31,"52¶")</f>
        <v>0</v>
      </c>
      <c r="AC31" s="59" t="n">
        <f aca="false">COUNTIF(C31:U31,"U")+COUNTIF(C31:U31,"U☻")+COUNTIF(C31:U31,"U☺")</f>
        <v>0</v>
      </c>
      <c r="AD31" s="59" t="n">
        <f aca="false">COUNTIF(C31:U31,"KVIT")+COUNTIF(C31:U31,"KVIT☻")+COUNTIF(C31:U31,"kvit$")</f>
        <v>0</v>
      </c>
      <c r="AE31" s="60" t="n">
        <f aca="false">COUNTBLANK(C31:T31)-3</f>
        <v>15</v>
      </c>
      <c r="AF31" s="60" t="n">
        <f aca="false">COUNTIF(C31:U31,"x")</f>
        <v>0</v>
      </c>
      <c r="AG31" s="59" t="n">
        <f aca="false">COUNTIF(C31:U31,"51")+COUNTIF(C31:U31,"51☻")+COUNTIF(C31:U31,"2")+COUNTIF(C31:U31,"52")+COUNTIF(C31:U31,"52☻")+COUNTIF(C31:U31,"51$")+COUNTIF(C31:U31,"52$")</f>
        <v>0</v>
      </c>
      <c r="AH31" s="27" t="str">
        <f aca="false">Predloge!$B$31</f>
        <v>Rt☺</v>
      </c>
      <c r="AI31" s="61" t="str">
        <f aca="false">RIGHT(C31,1)</f>
        <v/>
      </c>
      <c r="AJ31" s="61" t="str">
        <f aca="false">RIGHT(D31,1)</f>
        <v/>
      </c>
      <c r="AK31" s="61" t="str">
        <f aca="false">RIGHT(E31,1)</f>
        <v/>
      </c>
      <c r="AL31" s="61" t="str">
        <f aca="false">RIGHT(F31,1)</f>
        <v/>
      </c>
      <c r="AM31" s="61" t="str">
        <f aca="false">RIGHT(G31,1)</f>
        <v/>
      </c>
      <c r="AN31" s="61" t="str">
        <f aca="false">RIGHT(H31,1)</f>
        <v/>
      </c>
      <c r="AO31" s="61" t="str">
        <f aca="false">RIGHT(I31,1)</f>
        <v/>
      </c>
      <c r="AP31" s="61" t="str">
        <f aca="false">RIGHT(J31,1)</f>
        <v/>
      </c>
      <c r="AQ31" s="61" t="str">
        <f aca="false">RIGHT(K31,1)</f>
        <v/>
      </c>
      <c r="AR31" s="61" t="str">
        <f aca="false">RIGHT(L31,1)</f>
        <v/>
      </c>
      <c r="AS31" s="61" t="str">
        <f aca="false">RIGHT(M31,1)</f>
        <v/>
      </c>
      <c r="AT31" s="61" t="str">
        <f aca="false">RIGHT(N31,1)</f>
        <v/>
      </c>
      <c r="AU31" s="61" t="str">
        <f aca="false">RIGHT(O31,1)</f>
        <v/>
      </c>
      <c r="AV31" s="61" t="str">
        <f aca="false">RIGHT(P31,1)</f>
        <v/>
      </c>
      <c r="AW31" s="61" t="str">
        <f aca="false">RIGHT(Q31,1)</f>
        <v/>
      </c>
      <c r="AX31" s="61" t="str">
        <f aca="false">RIGHT(R31,1)</f>
        <v/>
      </c>
      <c r="AY31" s="61" t="str">
        <f aca="false">RIGHT(S31,1)</f>
        <v/>
      </c>
      <c r="AZ31" s="61" t="str">
        <f aca="false">RIGHT(T31,1)</f>
        <v/>
      </c>
      <c r="BA31" s="4"/>
      <c r="BB31" s="4"/>
      <c r="BC31" s="4"/>
      <c r="BD31" s="4"/>
      <c r="BE31" s="4"/>
      <c r="BF31" s="4"/>
      <c r="BG31" s="4"/>
      <c r="BH31" s="63"/>
      <c r="BI31" s="63"/>
      <c r="BJ31" s="63"/>
      <c r="BK31" s="63"/>
      <c r="BL31" s="63"/>
      <c r="BM31" s="63"/>
    </row>
    <row r="32" customFormat="false" ht="19.5" hidden="false" customHeight="true" outlineLevel="0" collapsed="false">
      <c r="A32" s="51" t="n">
        <v>44926</v>
      </c>
      <c r="B32" s="62" t="str">
        <f aca="false">TEXT(A32,"Ddd")</f>
        <v>sub</v>
      </c>
      <c r="C32" s="96"/>
      <c r="D32" s="96"/>
      <c r="E32" s="129"/>
      <c r="F32" s="96"/>
      <c r="G32" s="96"/>
      <c r="H32" s="129"/>
      <c r="I32" s="96"/>
      <c r="J32" s="96"/>
      <c r="K32" s="96"/>
      <c r="L32" s="129"/>
      <c r="M32" s="96"/>
      <c r="N32" s="96"/>
      <c r="O32" s="96"/>
      <c r="P32" s="96"/>
      <c r="Q32" s="96"/>
      <c r="R32" s="96"/>
      <c r="S32" s="96"/>
      <c r="T32" s="96"/>
      <c r="U32" s="96"/>
      <c r="V32" s="148"/>
      <c r="W32" s="59" t="n">
        <f aca="false">COUNTIF(AI32:AZ32,"☻")</f>
        <v>0</v>
      </c>
      <c r="X32" s="59" t="n">
        <f aca="false">COUNTIF(AI32:AZ32,"☺")</f>
        <v>0</v>
      </c>
      <c r="Y32" s="59" t="n">
        <f aca="false">COUNTIF(C32:U32,"51")+COUNTIF(C32:U32,"51$")+COUNTIF(C32:U32,"51☻")</f>
        <v>0</v>
      </c>
      <c r="Z32" s="59" t="n">
        <f aca="false">COUNTIF(C32:U32,"52")+COUNTIF(C32:U32,"52$")+COUNTIF(C32:U32,"52☻")</f>
        <v>0</v>
      </c>
      <c r="AA32" s="59" t="n">
        <f aca="false">COUNTIF(C32:U32,"51¶")</f>
        <v>0</v>
      </c>
      <c r="AB32" s="59" t="n">
        <f aca="false">COUNTIF(C32:U32,"52¶")</f>
        <v>0</v>
      </c>
      <c r="AC32" s="59" t="n">
        <f aca="false">COUNTIF(C32:U32,"U")+COUNTIF(C32:U32,"U☻")+COUNTIF(C32:U32,"U☺")</f>
        <v>0</v>
      </c>
      <c r="AD32" s="59" t="n">
        <f aca="false">COUNTIF(C32:U32,"KVIT")+COUNTIF(C32:U32,"KVIT☻")+COUNTIF(C32:U32,"kvit$")</f>
        <v>0</v>
      </c>
      <c r="AE32" s="60" t="n">
        <f aca="false">COUNTBLANK(C32:T32)-3</f>
        <v>15</v>
      </c>
      <c r="AF32" s="60" t="n">
        <f aca="false">COUNTIF(C32:U32,"x")</f>
        <v>0</v>
      </c>
      <c r="AG32" s="59" t="n">
        <f aca="false">COUNTIF(C32:U32,"51")+COUNTIF(C32:U32,"51☻")+COUNTIF(C32:U32,"2")+COUNTIF(C32:U32,"52")+COUNTIF(C32:U32,"52☻")+COUNTIF(C32:U32,"51$")+COUNTIF(C32:U32,"52$")</f>
        <v>0</v>
      </c>
      <c r="AH32" s="10" t="str">
        <f aca="false">Predloge!$B$32</f>
        <v>Am</v>
      </c>
      <c r="AI32" s="61" t="str">
        <f aca="false">RIGHT(C32,1)</f>
        <v/>
      </c>
      <c r="AJ32" s="61" t="str">
        <f aca="false">RIGHT(D32,1)</f>
        <v/>
      </c>
      <c r="AK32" s="61" t="str">
        <f aca="false">RIGHT(E32,1)</f>
        <v/>
      </c>
      <c r="AL32" s="61" t="str">
        <f aca="false">RIGHT(F32,1)</f>
        <v/>
      </c>
      <c r="AM32" s="61" t="str">
        <f aca="false">RIGHT(G32,1)</f>
        <v/>
      </c>
      <c r="AN32" s="61" t="str">
        <f aca="false">RIGHT(H32,1)</f>
        <v/>
      </c>
      <c r="AO32" s="61" t="str">
        <f aca="false">RIGHT(I32,1)</f>
        <v/>
      </c>
      <c r="AP32" s="61" t="str">
        <f aca="false">RIGHT(J32,1)</f>
        <v/>
      </c>
      <c r="AQ32" s="61" t="str">
        <f aca="false">RIGHT(K32,1)</f>
        <v/>
      </c>
      <c r="AR32" s="61" t="str">
        <f aca="false">RIGHT(L32,1)</f>
        <v/>
      </c>
      <c r="AS32" s="61" t="str">
        <f aca="false">RIGHT(M32,1)</f>
        <v/>
      </c>
      <c r="AT32" s="61" t="str">
        <f aca="false">RIGHT(N32,1)</f>
        <v/>
      </c>
      <c r="AU32" s="61" t="str">
        <f aca="false">RIGHT(O32,1)</f>
        <v/>
      </c>
      <c r="AV32" s="61" t="str">
        <f aca="false">RIGHT(P32,1)</f>
        <v/>
      </c>
      <c r="AW32" s="61" t="str">
        <f aca="false">RIGHT(Q32,1)</f>
        <v/>
      </c>
      <c r="AX32" s="61" t="str">
        <f aca="false">RIGHT(R32,1)</f>
        <v/>
      </c>
      <c r="AY32" s="61" t="str">
        <f aca="false">RIGHT(S32,1)</f>
        <v/>
      </c>
      <c r="AZ32" s="61" t="str">
        <f aca="false">RIGHT(T32,1)</f>
        <v/>
      </c>
      <c r="BA32" s="4"/>
      <c r="BB32" s="4"/>
      <c r="BC32" s="4"/>
      <c r="BD32" s="4"/>
      <c r="BE32" s="4"/>
      <c r="BF32" s="4"/>
      <c r="BG32" s="4"/>
      <c r="BH32" s="63"/>
      <c r="BI32" s="63"/>
      <c r="BJ32" s="63"/>
      <c r="BK32" s="63"/>
      <c r="BL32" s="63"/>
      <c r="BM32" s="63"/>
    </row>
    <row r="33" customFormat="false" ht="12.75" hidden="false" customHeight="true" outlineLevel="0" collapsed="false">
      <c r="AH33" s="5" t="str">
        <f aca="false">Predloge!$B$33</f>
        <v>Am☻</v>
      </c>
    </row>
    <row r="34" customFormat="false" ht="12.75" hidden="false" customHeight="true" outlineLevel="0" collapsed="false">
      <c r="C34" s="7" t="str">
        <f aca="false">september!$C$1</f>
        <v>DIV</v>
      </c>
      <c r="D34" s="7" t="str">
        <f aca="false">september!$D$1</f>
        <v>ŠOŠ</v>
      </c>
      <c r="E34" s="7" t="str">
        <f aca="false">september!$E$1</f>
        <v>PIN</v>
      </c>
      <c r="F34" s="7" t="str">
        <f aca="false">september!$F$1</f>
        <v>KON</v>
      </c>
      <c r="G34" s="7" t="str">
        <f aca="false">september!$G$1</f>
        <v>ORO</v>
      </c>
      <c r="H34" s="7" t="str">
        <f aca="false">september!$H$1</f>
        <v>MIO</v>
      </c>
      <c r="I34" s="7" t="str">
        <f aca="false">september!$I$1</f>
        <v>BOŽ</v>
      </c>
      <c r="J34" s="7" t="str">
        <f aca="false">september!$J$1</f>
        <v>TOM</v>
      </c>
      <c r="K34" s="7" t="str">
        <f aca="false">september!$K$1</f>
        <v>MŠŠ</v>
      </c>
      <c r="L34" s="7" t="str">
        <f aca="false">september!$L$1</f>
        <v>ŽIV</v>
      </c>
      <c r="M34" s="7" t="str">
        <f aca="false">september!$M$1</f>
        <v>TAL</v>
      </c>
      <c r="N34" s="7" t="str">
        <f aca="false">september!$N$1</f>
        <v>PIR</v>
      </c>
      <c r="O34" s="7" t="str">
        <f aca="false">september!$O$1</f>
        <v>NOV2</v>
      </c>
      <c r="P34" s="7" t="str">
        <f aca="false">september!$P$1</f>
        <v>BUT</v>
      </c>
      <c r="Q34" s="7" t="str">
        <f aca="false">september!$Q$1</f>
        <v>ŽRJ</v>
      </c>
      <c r="R34" s="7" t="str">
        <f aca="false">september!$R$1</f>
        <v>NOV3</v>
      </c>
      <c r="S34" s="7" t="str">
        <f aca="false">september!$S$1</f>
        <v>JNK</v>
      </c>
      <c r="T34" s="7" t="str">
        <f aca="false">september!$T$1</f>
        <v>NOV4</v>
      </c>
      <c r="AH34" s="27" t="str">
        <f aca="false">Predloge!$B$34</f>
        <v>Am☺</v>
      </c>
    </row>
    <row r="35" customFormat="false" ht="17" hidden="false" customHeight="true" outlineLevel="0" collapsed="false">
      <c r="B35" s="77" t="str">
        <f aca="false">Predloge!$B$20</f>
        <v>☺</v>
      </c>
      <c r="C35" s="78" t="n">
        <f aca="false">COUNTIF(AI2:AI32,"☺")</f>
        <v>0</v>
      </c>
      <c r="D35" s="78" t="n">
        <f aca="false">COUNTIF(AJ2:AJ32,"☺")</f>
        <v>0</v>
      </c>
      <c r="E35" s="78" t="n">
        <f aca="false">COUNTIF(AK2:AK32,"☺")</f>
        <v>0</v>
      </c>
      <c r="F35" s="78" t="n">
        <f aca="false">COUNTIF(AL2:AL32,"☺")</f>
        <v>0</v>
      </c>
      <c r="G35" s="78" t="n">
        <f aca="false">COUNTIF(AM2:AM32,"☺")</f>
        <v>0</v>
      </c>
      <c r="H35" s="78" t="n">
        <f aca="false">COUNTIF(AN2:AN32,"☺")</f>
        <v>0</v>
      </c>
      <c r="I35" s="78" t="n">
        <f aca="false">COUNTIF(AO2:AO32,"☺")</f>
        <v>0</v>
      </c>
      <c r="J35" s="78" t="n">
        <f aca="false">COUNTIF(AP2:AP32,"☺")</f>
        <v>0</v>
      </c>
      <c r="K35" s="78" t="n">
        <f aca="false">COUNTIF(AQ2:AQ32,"☺")</f>
        <v>0</v>
      </c>
      <c r="L35" s="78" t="n">
        <f aca="false">COUNTIF(AR2:AR32,"☺")</f>
        <v>0</v>
      </c>
      <c r="M35" s="78" t="n">
        <f aca="false">COUNTIF(AS2:AS32,"☺")</f>
        <v>0</v>
      </c>
      <c r="N35" s="78" t="n">
        <f aca="false">COUNTIF(AT2:AT32,"☺")</f>
        <v>0</v>
      </c>
      <c r="O35" s="78" t="n">
        <f aca="false">COUNTIF(AU2:AU32,"☺")</f>
        <v>0</v>
      </c>
      <c r="P35" s="78" t="n">
        <f aca="false">COUNTIF(AV2:AV32,"☺")</f>
        <v>0</v>
      </c>
      <c r="Q35" s="78" t="n">
        <f aca="false">COUNTIF(AW2:AW32,"☺")</f>
        <v>0</v>
      </c>
      <c r="R35" s="78" t="n">
        <f aca="false">COUNTIF(AX2:AX32,"☺")</f>
        <v>0</v>
      </c>
      <c r="S35" s="78" t="n">
        <f aca="false">COUNTIF(AY2:AY32,"☺")</f>
        <v>0</v>
      </c>
      <c r="T35" s="78" t="n">
        <f aca="false">COUNTIF(AZ2:AZ32,"☺")</f>
        <v>0</v>
      </c>
      <c r="AH35" s="10" t="str">
        <f aca="false">Predloge!$B$35</f>
        <v>Ta</v>
      </c>
    </row>
    <row r="36" customFormat="false" ht="17" hidden="false" customHeight="true" outlineLevel="0" collapsed="false">
      <c r="A36" s="79"/>
      <c r="B36" s="10" t="str">
        <f aca="false">Predloge!$B$16</f>
        <v>☻</v>
      </c>
      <c r="C36" s="78" t="n">
        <f aca="false">COUNTIF(AI3:AI33,"☻")</f>
        <v>0</v>
      </c>
      <c r="D36" s="78" t="n">
        <f aca="false">COUNTIF(AJ3:AJ33,"☻")</f>
        <v>0</v>
      </c>
      <c r="E36" s="78" t="n">
        <f aca="false">COUNTIF(AK3:AK33,"☻")</f>
        <v>0</v>
      </c>
      <c r="F36" s="78" t="n">
        <f aca="false">COUNTIF(AL3:AL33,"☻")</f>
        <v>0</v>
      </c>
      <c r="G36" s="78" t="n">
        <f aca="false">COUNTIF(AM3:AM33,"☻")</f>
        <v>0</v>
      </c>
      <c r="H36" s="78" t="n">
        <f aca="false">COUNTIF(AN3:AN33,"☻")</f>
        <v>0</v>
      </c>
      <c r="I36" s="78" t="n">
        <f aca="false">COUNTIF(AO3:AO33,"☻")</f>
        <v>0</v>
      </c>
      <c r="J36" s="78" t="n">
        <f aca="false">COUNTIF(AP3:AP33,"☻")</f>
        <v>0</v>
      </c>
      <c r="K36" s="78" t="n">
        <f aca="false">COUNTIF(AQ3:AQ33,"☻")</f>
        <v>0</v>
      </c>
      <c r="L36" s="78" t="n">
        <f aca="false">COUNTIF(AR3:AR33,"☻")</f>
        <v>0</v>
      </c>
      <c r="M36" s="78" t="n">
        <f aca="false">COUNTIF(AS3:AS33,"☻")</f>
        <v>0</v>
      </c>
      <c r="N36" s="78" t="n">
        <f aca="false">COUNTIF(AT3:AT33,"☻")</f>
        <v>0</v>
      </c>
      <c r="O36" s="78" t="n">
        <f aca="false">COUNTIF(AU3:AU33,"☻")</f>
        <v>0</v>
      </c>
      <c r="P36" s="78" t="n">
        <f aca="false">COUNTIF(AV3:AV33,"☻")</f>
        <v>0</v>
      </c>
      <c r="Q36" s="78" t="n">
        <f aca="false">COUNTIF(AW3:AW33,"☻")</f>
        <v>0</v>
      </c>
      <c r="R36" s="78" t="n">
        <f aca="false">COUNTIF(AX3:AX33,"☻")</f>
        <v>0</v>
      </c>
      <c r="S36" s="78" t="n">
        <f aca="false">COUNTIF(AY3:AY33,"☻")</f>
        <v>0</v>
      </c>
      <c r="T36" s="78" t="n">
        <f aca="false">COUNTIF(AZ3:AZ33,"☻")</f>
        <v>0</v>
      </c>
      <c r="U36" s="78"/>
      <c r="V36" s="80"/>
      <c r="W36" s="80"/>
      <c r="X36" s="47"/>
      <c r="Y36" s="47"/>
      <c r="Z36" s="47"/>
      <c r="AA36" s="47"/>
      <c r="AB36" s="47"/>
      <c r="AC36" s="47"/>
      <c r="AD36" s="47"/>
      <c r="AE36" s="47"/>
      <c r="AF36" s="48"/>
      <c r="AG36" s="48"/>
      <c r="AH36" s="5" t="str">
        <f aca="false">Predloge!$B$36</f>
        <v>Ta☻</v>
      </c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81"/>
      <c r="AZ36" s="82"/>
      <c r="BA36" s="82"/>
      <c r="BB36" s="82"/>
      <c r="BC36" s="82"/>
      <c r="BD36" s="82"/>
      <c r="BE36" s="82"/>
      <c r="BF36" s="82"/>
      <c r="BG36" s="82"/>
      <c r="BH36" s="81"/>
      <c r="BI36" s="81"/>
      <c r="BJ36" s="81"/>
      <c r="BK36" s="81"/>
      <c r="BL36" s="81"/>
      <c r="BM36" s="81"/>
    </row>
    <row r="37" customFormat="false" ht="17" hidden="false" customHeight="true" outlineLevel="0" collapsed="false">
      <c r="A37" s="79"/>
      <c r="B37" s="29" t="str">
        <f aca="false">Predloge!$B$42</f>
        <v>Σ</v>
      </c>
      <c r="C37" s="83" t="n">
        <f aca="false">SUM(C35:C36)</f>
        <v>0</v>
      </c>
      <c r="D37" s="83" t="n">
        <f aca="false">SUM(D35:D36)</f>
        <v>0</v>
      </c>
      <c r="E37" s="83" t="n">
        <f aca="false">SUM(E35:E36)</f>
        <v>0</v>
      </c>
      <c r="F37" s="83" t="n">
        <f aca="false">SUM(F35:F36)</f>
        <v>0</v>
      </c>
      <c r="G37" s="83" t="n">
        <f aca="false">SUM(G35:G36)</f>
        <v>0</v>
      </c>
      <c r="H37" s="83" t="n">
        <f aca="false">SUM(H35:H36)</f>
        <v>0</v>
      </c>
      <c r="I37" s="83" t="n">
        <f aca="false">SUM(I35:I36)</f>
        <v>0</v>
      </c>
      <c r="J37" s="83" t="n">
        <f aca="false">SUM(J35:J36)</f>
        <v>0</v>
      </c>
      <c r="K37" s="83" t="n">
        <f aca="false">SUM(K35:K36)</f>
        <v>0</v>
      </c>
      <c r="L37" s="83" t="n">
        <f aca="false">SUM(L35:L36)</f>
        <v>0</v>
      </c>
      <c r="M37" s="83" t="n">
        <f aca="false">SUM(M35:M36)</f>
        <v>0</v>
      </c>
      <c r="N37" s="83" t="n">
        <f aca="false">SUM(N35:N36)</f>
        <v>0</v>
      </c>
      <c r="O37" s="83" t="n">
        <f aca="false">SUM(O35:O36)</f>
        <v>0</v>
      </c>
      <c r="P37" s="83" t="n">
        <f aca="false">SUM(P35:P36)</f>
        <v>0</v>
      </c>
      <c r="Q37" s="83" t="n">
        <f aca="false">SUM(Q35:Q36)</f>
        <v>0</v>
      </c>
      <c r="R37" s="83" t="n">
        <f aca="false">SUM(R35:R36)</f>
        <v>0</v>
      </c>
      <c r="S37" s="83" t="n">
        <f aca="false">SUM(S35:S36)</f>
        <v>0</v>
      </c>
      <c r="T37" s="83" t="n">
        <f aca="false">SUM(T35:T36)</f>
        <v>0</v>
      </c>
      <c r="U37" s="78"/>
      <c r="V37" s="80"/>
      <c r="W37" s="80"/>
      <c r="X37" s="47"/>
      <c r="Y37" s="47"/>
      <c r="Z37" s="47"/>
      <c r="AA37" s="47"/>
      <c r="AB37" s="47"/>
      <c r="AC37" s="47"/>
      <c r="AD37" s="47"/>
      <c r="AE37" s="47"/>
      <c r="AF37" s="48"/>
      <c r="AG37" s="48"/>
      <c r="AH37" s="22" t="str">
        <f aca="false">Predloge!$B$37</f>
        <v>Ta☺</v>
      </c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81"/>
      <c r="AZ37" s="82"/>
      <c r="BA37" s="82"/>
      <c r="BB37" s="82"/>
      <c r="BC37" s="82"/>
      <c r="BD37" s="82"/>
      <c r="BE37" s="82"/>
      <c r="BF37" s="82"/>
      <c r="BG37" s="82"/>
      <c r="BH37" s="81"/>
      <c r="BI37" s="81"/>
      <c r="BJ37" s="81"/>
      <c r="BK37" s="81"/>
      <c r="BL37" s="81"/>
      <c r="BM37" s="81"/>
    </row>
    <row r="38" customFormat="false" ht="17" hidden="false" customHeight="true" outlineLevel="0" collapsed="false">
      <c r="A38" s="79"/>
      <c r="B38" s="5" t="str">
        <f aca="false">Predloge!$B$6</f>
        <v>KVIT</v>
      </c>
      <c r="C38" s="78" t="n">
        <f aca="false">COUNTIF(C2:C32,"KVIT")+COUNTIF(C2:C32,"51KVIT")+COUNTIF(C2:C32,"52KVIT")+COUNTIF(C2:C32,"KVIT$")+COUNTIF(C2:C32,"KVIT☻")+COUNTIF(C2:C32,"KVIT☺")</f>
        <v>0</v>
      </c>
      <c r="D38" s="78" t="n">
        <f aca="false">COUNTIF(D2:D32,"KVIT")+COUNTIF(D2:D32,"51KVIT")+COUNTIF(D2:D32,"52KVIT")+COUNTIF(D2:D32,"KVIT$")+COUNTIF(D2:D32,"KVIT☻")+COUNTIF(D2:D32,"KVIT☺")</f>
        <v>0</v>
      </c>
      <c r="E38" s="78" t="n">
        <f aca="false">COUNTIF(E2:E32,"KVIT")+COUNTIF(E2:E32,"51KVIT")+COUNTIF(E2:E32,"52KVIT")+COUNTIF(E2:E32,"KVIT$")+COUNTIF(E2:E32,"KVIT☻")+COUNTIF(E2:E32,"KVIT☺")</f>
        <v>0</v>
      </c>
      <c r="F38" s="78" t="n">
        <f aca="false">COUNTIF(F2:F32,"KVIT")+COUNTIF(F2:F32,"51KVIT")+COUNTIF(F2:F32,"52KVIT")+COUNTIF(F2:F32,"KVIT$")+COUNTIF(F2:F32,"KVIT☻")+COUNTIF(F2:F32,"KVIT☺")</f>
        <v>0</v>
      </c>
      <c r="G38" s="78" t="n">
        <f aca="false">COUNTIF(G2:G32,"KVIT")+COUNTIF(G2:G32,"51KVIT")+COUNTIF(G2:G32,"52KVIT")+COUNTIF(G2:G32,"KVIT$")+COUNTIF(G2:G32,"KVIT☻")+COUNTIF(G2:G32,"KVIT☺")</f>
        <v>0</v>
      </c>
      <c r="H38" s="78" t="n">
        <f aca="false">COUNTIF(H2:H32,"KVIT")+COUNTIF(H2:H32,"51KVIT")+COUNTIF(H2:H32,"52KVIT")+COUNTIF(H2:H32,"KVIT$")+COUNTIF(H2:H32,"KVIT☻")+COUNTIF(H2:H32,"KVIT☺")</f>
        <v>0</v>
      </c>
      <c r="I38" s="78" t="n">
        <f aca="false">COUNTIF(I2:I32,"KVIT")+COUNTIF(I2:I32,"51KVIT")+COUNTIF(I2:I32,"52KVIT")+COUNTIF(I2:I32,"KVIT$")+COUNTIF(I2:I32,"KVIT☻")+COUNTIF(I2:I32,"KVIT☺")</f>
        <v>0</v>
      </c>
      <c r="J38" s="78" t="n">
        <f aca="false">COUNTIF(J2:J32,"KVIT")+COUNTIF(J2:J32,"51KVIT")+COUNTIF(J2:J32,"52KVIT")+COUNTIF(J2:J32,"KVIT$")+COUNTIF(J2:J32,"KVIT☻")+COUNTIF(J2:J32,"KVIT☺")</f>
        <v>0</v>
      </c>
      <c r="K38" s="78" t="n">
        <f aca="false">COUNTIF(K2:K32,"KVIT")+COUNTIF(K2:K32,"51KVIT")+COUNTIF(K2:K32,"52KVIT")+COUNTIF(K2:K32,"KVIT$")+COUNTIF(K2:K32,"KVIT☻")+COUNTIF(K2:K32,"KVIT☺")</f>
        <v>0</v>
      </c>
      <c r="L38" s="78" t="n">
        <f aca="false">COUNTIF(L2:L32,"KVIT")+COUNTIF(L2:L32,"51KVIT")+COUNTIF(L2:L32,"52KVIT")+COUNTIF(L2:L32,"KVIT$")+COUNTIF(L2:L32,"KVIT☻")+COUNTIF(L2:L32,"KVIT☺")</f>
        <v>0</v>
      </c>
      <c r="M38" s="78" t="n">
        <f aca="false">COUNTIF(M2:M32,"KVIT")+COUNTIF(M2:M32,"51KVIT")+COUNTIF(M2:M32,"52KVIT")+COUNTIF(M2:M32,"KVIT$")+COUNTIF(M2:M32,"KVIT☻")+COUNTIF(M2:M32,"KVIT☺")</f>
        <v>0</v>
      </c>
      <c r="N38" s="78" t="n">
        <f aca="false">COUNTIF(N2:N32,"KVIT")+COUNTIF(N2:N32,"51KVIT")+COUNTIF(N2:N32,"52KVIT")+COUNTIF(N2:N32,"KVIT$")+COUNTIF(N2:N32,"KVIT☻")+COUNTIF(N2:N32,"KVIT☺")</f>
        <v>0</v>
      </c>
      <c r="O38" s="78" t="n">
        <f aca="false">COUNTIF(O2:O32,"KVIT")+COUNTIF(O2:O32,"51KVIT")+COUNTIF(O2:O32,"52KVIT")+COUNTIF(O2:O32,"KVIT$")+COUNTIF(O2:O32,"KVIT☻")+COUNTIF(O2:O32,"KVIT☺")</f>
        <v>0</v>
      </c>
      <c r="P38" s="78" t="n">
        <f aca="false">COUNTIF(P2:P32,"KVIT")+COUNTIF(P2:P32,"51KVIT")+COUNTIF(P2:P32,"52KVIT")+COUNTIF(P2:P32,"KVIT$")+COUNTIF(P2:P32,"KVIT☻")+COUNTIF(P2:P32,"KVIT☺")</f>
        <v>0</v>
      </c>
      <c r="Q38" s="78" t="n">
        <f aca="false">COUNTIF(Q2:Q32,"KVIT")+COUNTIF(Q2:Q32,"51KVIT")+COUNTIF(Q2:Q32,"52KVIT")+COUNTIF(Q2:Q32,"KVIT$")+COUNTIF(Q2:Q32,"KVIT☻")+COUNTIF(Q2:Q32,"KVIT☺")</f>
        <v>0</v>
      </c>
      <c r="R38" s="78" t="n">
        <f aca="false">COUNTIF(R2:R32,"KVIT")+COUNTIF(R2:R32,"51KVIT")+COUNTIF(R2:R32,"52KVIT")+COUNTIF(R2:R32,"KVIT$")+COUNTIF(R2:R32,"KVIT☻")+COUNTIF(R2:R32,"KVIT☺")</f>
        <v>0</v>
      </c>
      <c r="S38" s="78" t="n">
        <f aca="false">COUNTIF(S2:S32,"KVIT")+COUNTIF(S2:S32,"51KVIT")+COUNTIF(S2:S32,"52KVIT")+COUNTIF(S2:S32,"KVIT$")+COUNTIF(S2:S32,"KVIT☻")+COUNTIF(S2:S32,"KVIT☺")</f>
        <v>0</v>
      </c>
      <c r="T38" s="78" t="n">
        <f aca="false">COUNTIF(T2:T32,"KVIT")+COUNTIF(T2:T32,"51KVIT")+COUNTIF(T2:T32,"52KVIT")+COUNTIF(T2:T32,"KVIT$")+COUNTIF(T2:T32,"KVIT☻")+COUNTIF(T2:T32,"KVIT☺")</f>
        <v>0</v>
      </c>
      <c r="U38" s="78"/>
      <c r="V38" s="78"/>
      <c r="W38" s="78"/>
      <c r="X38" s="47"/>
      <c r="Y38" s="47"/>
      <c r="Z38" s="47"/>
      <c r="AA38" s="47"/>
      <c r="AB38" s="47"/>
      <c r="AC38" s="47"/>
      <c r="AD38" s="47"/>
      <c r="AE38" s="47"/>
      <c r="AF38" s="48"/>
      <c r="AG38" s="48"/>
      <c r="AH38" s="10" t="str">
        <f aca="false">Predloge!$B$38</f>
        <v>Rf</v>
      </c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81"/>
      <c r="AZ38" s="82"/>
      <c r="BA38" s="82"/>
      <c r="BB38" s="82"/>
      <c r="BC38" s="82"/>
      <c r="BD38" s="82"/>
      <c r="BE38" s="82"/>
      <c r="BF38" s="82"/>
      <c r="BG38" s="82"/>
      <c r="BH38" s="81"/>
      <c r="BI38" s="81"/>
      <c r="BJ38" s="81"/>
      <c r="BK38" s="81"/>
      <c r="BL38" s="81"/>
      <c r="BM38" s="81"/>
    </row>
    <row r="39" customFormat="false" ht="17" hidden="false" customHeight="true" outlineLevel="0" collapsed="false">
      <c r="A39" s="79"/>
      <c r="B39" s="31" t="str">
        <f aca="false">Predloge!$B$43</f>
        <v>$</v>
      </c>
      <c r="C39" s="78" t="n">
        <f aca="false">COUNTIF(C2:C32,"51$")+COUNTIF(C2:C32,"52$")+COUNTIF(C2:C32,"kvit$")</f>
        <v>0</v>
      </c>
      <c r="D39" s="78" t="n">
        <f aca="false">COUNTIF(D2:D32,"51$")+COUNTIF(D2:D32,"52$")+COUNTIF(D2:D32,"kvit$")</f>
        <v>0</v>
      </c>
      <c r="E39" s="78" t="n">
        <f aca="false">COUNTIF(E2:E32,"51$")+COUNTIF(E2:E32,"52$")+COUNTIF(E2:E32,"kvit$")</f>
        <v>0</v>
      </c>
      <c r="F39" s="78" t="n">
        <f aca="false">COUNTIF(F2:F32,"51$")+COUNTIF(F2:F32,"52$")+COUNTIF(F2:F32,"kvit$")</f>
        <v>0</v>
      </c>
      <c r="G39" s="78" t="n">
        <f aca="false">COUNTIF(G2:G32,"51$")+COUNTIF(G2:G32,"52$")+COUNTIF(G2:G32,"kvit$")</f>
        <v>0</v>
      </c>
      <c r="H39" s="78" t="n">
        <f aca="false">COUNTIF(H2:H32,"51$")+COUNTIF(H2:H32,"52$")+COUNTIF(H2:H32,"kvit$")</f>
        <v>0</v>
      </c>
      <c r="I39" s="78" t="n">
        <f aca="false">COUNTIF(I2:I32,"51$")+COUNTIF(I2:I32,"52$")+COUNTIF(I2:I32,"kvit$")</f>
        <v>0</v>
      </c>
      <c r="J39" s="78" t="n">
        <f aca="false">COUNTIF(J2:J32,"51$")+COUNTIF(J2:J32,"52$")+COUNTIF(J2:J32,"kvit$")</f>
        <v>0</v>
      </c>
      <c r="K39" s="78" t="n">
        <f aca="false">COUNTIF(K2:K32,"51$")+COUNTIF(K2:K32,"52$")+COUNTIF(K2:K32,"kvit$")</f>
        <v>0</v>
      </c>
      <c r="L39" s="78" t="n">
        <f aca="false">COUNTIF(L2:L32,"51$")+COUNTIF(L2:L32,"52$")+COUNTIF(L2:L32,"kvit$")</f>
        <v>0</v>
      </c>
      <c r="M39" s="78" t="n">
        <f aca="false">COUNTIF(M2:M32,"51$")+COUNTIF(M2:M32,"52$")+COUNTIF(M2:M32,"kvit$")</f>
        <v>0</v>
      </c>
      <c r="N39" s="78" t="n">
        <f aca="false">COUNTIF(N2:N32,"51$")+COUNTIF(N2:N32,"52$")+COUNTIF(N2:N32,"kvit$")</f>
        <v>0</v>
      </c>
      <c r="O39" s="78" t="n">
        <f aca="false">COUNTIF(O2:O32,"51$")+COUNTIF(O2:O32,"52$")+COUNTIF(O2:O32,"kvit$")</f>
        <v>0</v>
      </c>
      <c r="P39" s="78" t="n">
        <f aca="false">COUNTIF(P2:P32,"51$")+COUNTIF(P2:P32,"52$")+COUNTIF(P2:P32,"kvit$")</f>
        <v>0</v>
      </c>
      <c r="Q39" s="78" t="n">
        <f aca="false">COUNTIF(Q2:Q32,"51$")+COUNTIF(Q2:Q32,"52$")+COUNTIF(Q2:Q32,"kvit$")</f>
        <v>0</v>
      </c>
      <c r="R39" s="78" t="n">
        <f aca="false">COUNTIF(R2:R32,"51$")+COUNTIF(R2:R32,"52$")+COUNTIF(R2:R32,"kvit$")</f>
        <v>0</v>
      </c>
      <c r="S39" s="78" t="n">
        <f aca="false">COUNTIF(S2:S32,"51$")+COUNTIF(S2:S32,"52$")+COUNTIF(S2:S32,"kvit$")</f>
        <v>0</v>
      </c>
      <c r="T39" s="78" t="n">
        <f aca="false">COUNTIF(T2:T32,"51$")+COUNTIF(T2:T32,"52$")+COUNTIF(T2:T32,"kvit$")</f>
        <v>0</v>
      </c>
      <c r="U39" s="78"/>
      <c r="V39" s="78"/>
      <c r="W39" s="78"/>
      <c r="X39" s="47"/>
      <c r="Y39" s="47"/>
      <c r="Z39" s="47"/>
      <c r="AA39" s="47"/>
      <c r="AB39" s="47"/>
      <c r="AC39" s="47"/>
      <c r="AD39" s="47"/>
      <c r="AE39" s="47"/>
      <c r="AF39" s="48"/>
      <c r="AG39" s="48"/>
      <c r="AH39" s="5" t="str">
        <f aca="false">Predloge!$B$39</f>
        <v>Rf☻</v>
      </c>
      <c r="AI39" s="81"/>
      <c r="AJ39" s="84"/>
      <c r="AK39" s="84"/>
      <c r="AL39" s="84"/>
      <c r="AM39" s="84"/>
      <c r="AN39" s="84"/>
      <c r="AO39" s="84"/>
      <c r="AP39" s="84"/>
      <c r="AQ39" s="84"/>
      <c r="AR39" s="84"/>
      <c r="AS39" s="84"/>
      <c r="AT39" s="84"/>
      <c r="AU39" s="84"/>
      <c r="AV39" s="84"/>
      <c r="AW39" s="84"/>
      <c r="AX39" s="84"/>
      <c r="AY39" s="84"/>
      <c r="AZ39" s="85"/>
      <c r="BA39" s="85"/>
      <c r="BB39" s="85"/>
      <c r="BC39" s="85"/>
      <c r="BD39" s="85"/>
      <c r="BE39" s="85"/>
      <c r="BF39" s="85"/>
      <c r="BG39" s="85"/>
      <c r="BH39" s="84"/>
      <c r="BI39" s="84"/>
      <c r="BJ39" s="84"/>
      <c r="BK39" s="84"/>
      <c r="BL39" s="84"/>
      <c r="BM39" s="84"/>
    </row>
    <row r="40" customFormat="false" ht="17" hidden="false" customHeight="true" outlineLevel="0" collapsed="false">
      <c r="B40" s="31" t="str">
        <f aca="false">Predloge!$B$12</f>
        <v>D</v>
      </c>
      <c r="C40" s="78" t="n">
        <f aca="false">COUNTIF(C2:C32,"D")</f>
        <v>0</v>
      </c>
      <c r="D40" s="78" t="n">
        <f aca="false">COUNTIF(D2:D32,"D")</f>
        <v>0</v>
      </c>
      <c r="E40" s="78" t="n">
        <f aca="false">COUNTIF(E2:E32,"D")</f>
        <v>0</v>
      </c>
      <c r="F40" s="78" t="n">
        <f aca="false">COUNTIF(F2:F32,"D")</f>
        <v>0</v>
      </c>
      <c r="G40" s="78" t="n">
        <f aca="false">COUNTIF(G2:G32,"D")</f>
        <v>0</v>
      </c>
      <c r="H40" s="78" t="n">
        <f aca="false">COUNTIF(H2:H32,"D")</f>
        <v>0</v>
      </c>
      <c r="I40" s="78" t="n">
        <f aca="false">COUNTIF(I2:I32,"D")</f>
        <v>0</v>
      </c>
      <c r="J40" s="78" t="n">
        <f aca="false">COUNTIF(J2:J32,"D")</f>
        <v>0</v>
      </c>
      <c r="K40" s="78" t="n">
        <f aca="false">COUNTIF(K2:K32,"D")</f>
        <v>0</v>
      </c>
      <c r="L40" s="78" t="n">
        <f aca="false">COUNTIF(L2:L32,"D")</f>
        <v>0</v>
      </c>
      <c r="M40" s="78" t="n">
        <f aca="false">COUNTIF(M2:M32,"D")</f>
        <v>0</v>
      </c>
      <c r="N40" s="78" t="n">
        <f aca="false">COUNTIF(N2:N32,"D")</f>
        <v>0</v>
      </c>
      <c r="O40" s="78" t="n">
        <f aca="false">COUNTIF(O2:O32,"D")</f>
        <v>0</v>
      </c>
      <c r="P40" s="78" t="n">
        <f aca="false">COUNTIF(P2:P32,"D")</f>
        <v>0</v>
      </c>
      <c r="Q40" s="78" t="n">
        <f aca="false">COUNTIF(Q2:Q32,"D")</f>
        <v>0</v>
      </c>
      <c r="R40" s="78" t="n">
        <f aca="false">COUNTIF(R2:R32,"D")</f>
        <v>0</v>
      </c>
      <c r="S40" s="78" t="n">
        <f aca="false">COUNTIF(S2:S32,"D")</f>
        <v>0</v>
      </c>
      <c r="T40" s="78" t="n">
        <f aca="false">COUNTIF(T2:T32,"D")</f>
        <v>0</v>
      </c>
      <c r="AH40" s="22" t="str">
        <f aca="false">Predloge!$B$40</f>
        <v>Rf☺</v>
      </c>
    </row>
    <row r="41" customFormat="false" ht="17" hidden="false" customHeight="true" outlineLevel="0" collapsed="false">
      <c r="B41" s="31" t="str">
        <f aca="false">Predloge!$B$15</f>
        <v>SO</v>
      </c>
      <c r="C41" s="78" t="n">
        <f aca="false">COUNTIF(C2:C32,"SO")</f>
        <v>0</v>
      </c>
      <c r="D41" s="78" t="n">
        <f aca="false">COUNTIF(D2:D32,"SO")</f>
        <v>0</v>
      </c>
      <c r="E41" s="78" t="n">
        <f aca="false">COUNTIF(E2:E32,"SO")</f>
        <v>0</v>
      </c>
      <c r="F41" s="78" t="n">
        <f aca="false">COUNTIF(F2:F32,"SO")</f>
        <v>0</v>
      </c>
      <c r="G41" s="78" t="n">
        <f aca="false">COUNTIF(G2:G32,"SO")</f>
        <v>0</v>
      </c>
      <c r="H41" s="78" t="n">
        <f aca="false">COUNTIF(H2:H32,"SO")</f>
        <v>0</v>
      </c>
      <c r="I41" s="78" t="n">
        <f aca="false">COUNTIF(I2:I32,"SO")</f>
        <v>0</v>
      </c>
      <c r="J41" s="78" t="n">
        <f aca="false">COUNTIF(J2:J32,"SO")</f>
        <v>0</v>
      </c>
      <c r="K41" s="78" t="n">
        <f aca="false">COUNTIF(K2:K32,"SO")</f>
        <v>0</v>
      </c>
      <c r="L41" s="78" t="n">
        <f aca="false">COUNTIF(L2:L32,"SO")</f>
        <v>0</v>
      </c>
      <c r="M41" s="78" t="n">
        <f aca="false">COUNTIF(M2:M32,"SO")</f>
        <v>0</v>
      </c>
      <c r="N41" s="78" t="n">
        <f aca="false">COUNTIF(N2:N32,"SO")</f>
        <v>0</v>
      </c>
      <c r="O41" s="78" t="n">
        <f aca="false">COUNTIF(O2:O32,"SO")</f>
        <v>0</v>
      </c>
      <c r="P41" s="78" t="n">
        <f aca="false">COUNTIF(P2:P32,"SO")</f>
        <v>0</v>
      </c>
      <c r="Q41" s="78" t="n">
        <f aca="false">COUNTIF(Q2:Q32,"SO")</f>
        <v>0</v>
      </c>
      <c r="R41" s="78" t="n">
        <f aca="false">COUNTIF(R2:R32,"SO")</f>
        <v>0</v>
      </c>
      <c r="S41" s="78" t="n">
        <f aca="false">COUNTIF(S2:S32,"SO")</f>
        <v>0</v>
      </c>
      <c r="T41" s="78" t="n">
        <f aca="false">COUNTIF(T2:T32,"SO")</f>
        <v>0</v>
      </c>
      <c r="AH41" s="10" t="str">
        <f aca="false">Predloge!$B$41</f>
        <v>TAV</v>
      </c>
    </row>
    <row r="42" customFormat="false" ht="17" hidden="false" customHeight="true" outlineLevel="0" collapsed="false">
      <c r="B42" s="31" t="str">
        <f aca="false">Predloge!$B$13</f>
        <v>BOL</v>
      </c>
      <c r="C42" s="78" t="n">
        <f aca="false">COUNTIF(C2:C32,"BOL")</f>
        <v>0</v>
      </c>
      <c r="D42" s="78" t="n">
        <f aca="false">COUNTIF(D2:D32,"BOL")</f>
        <v>0</v>
      </c>
      <c r="E42" s="78" t="n">
        <f aca="false">COUNTIF(E2:E32,"BOL")</f>
        <v>0</v>
      </c>
      <c r="F42" s="78" t="n">
        <f aca="false">COUNTIF(F2:F32,"BOL")</f>
        <v>0</v>
      </c>
      <c r="G42" s="78" t="n">
        <f aca="false">COUNTIF(G2:G32,"BOL")</f>
        <v>0</v>
      </c>
      <c r="H42" s="78" t="n">
        <f aca="false">COUNTIF(H2:H32,"BOL")</f>
        <v>0</v>
      </c>
      <c r="I42" s="78" t="n">
        <f aca="false">COUNTIF(I2:I32,"BOL")</f>
        <v>0</v>
      </c>
      <c r="J42" s="78" t="n">
        <f aca="false">COUNTIF(J2:J32,"BOL")</f>
        <v>0</v>
      </c>
      <c r="K42" s="78" t="n">
        <f aca="false">COUNTIF(K2:K32,"BOL")</f>
        <v>0</v>
      </c>
      <c r="L42" s="78" t="n">
        <f aca="false">COUNTIF(L2:L32,"BOL")</f>
        <v>0</v>
      </c>
      <c r="M42" s="78" t="n">
        <f aca="false">COUNTIF(M2:M32,"BOL")</f>
        <v>0</v>
      </c>
      <c r="N42" s="78" t="n">
        <f aca="false">COUNTIF(N2:N32,"BOL")</f>
        <v>0</v>
      </c>
      <c r="O42" s="78" t="n">
        <f aca="false">COUNTIF(O2:O32,"BOL")</f>
        <v>0</v>
      </c>
      <c r="P42" s="78" t="n">
        <f aca="false">COUNTIF(P2:P32,"BOL")</f>
        <v>0</v>
      </c>
      <c r="Q42" s="78" t="n">
        <f aca="false">COUNTIF(Q2:Q32,"BOL")</f>
        <v>0</v>
      </c>
      <c r="R42" s="78" t="n">
        <f aca="false">COUNTIF(R2:R32,"BOL")</f>
        <v>0</v>
      </c>
      <c r="S42" s="78" t="n">
        <f aca="false">COUNTIF(S2:S32,"BOL")</f>
        <v>0</v>
      </c>
      <c r="T42" s="78" t="n">
        <f aca="false">COUNTIF(T2:T32,"BOL")</f>
        <v>0</v>
      </c>
      <c r="AH42" s="29" t="str">
        <f aca="false">Predloge!$B$42</f>
        <v>Σ</v>
      </c>
    </row>
    <row r="43" customFormat="false" ht="17" hidden="false" customHeight="true" outlineLevel="0" collapsed="false">
      <c r="B43" s="35" t="str">
        <f aca="false">Predloge!$B$11</f>
        <v>X</v>
      </c>
      <c r="C43" s="78" t="n">
        <f aca="false">COUNTIF(C2:C32,"X")</f>
        <v>0</v>
      </c>
      <c r="D43" s="78" t="n">
        <f aca="false">COUNTIF(D2:D32,"X")</f>
        <v>0</v>
      </c>
      <c r="E43" s="78" t="n">
        <f aca="false">COUNTIF(E2:E32,"X")</f>
        <v>0</v>
      </c>
      <c r="F43" s="78" t="n">
        <f aca="false">COUNTIF(F2:F32,"X")</f>
        <v>0</v>
      </c>
      <c r="G43" s="78" t="n">
        <f aca="false">COUNTIF(G2:G32,"X")</f>
        <v>0</v>
      </c>
      <c r="H43" s="78" t="n">
        <f aca="false">COUNTIF(H2:H32,"X")</f>
        <v>0</v>
      </c>
      <c r="I43" s="78" t="n">
        <f aca="false">COUNTIF(I2:I32,"X")</f>
        <v>0</v>
      </c>
      <c r="J43" s="78" t="n">
        <f aca="false">COUNTIF(J2:J32,"X")</f>
        <v>0</v>
      </c>
      <c r="K43" s="78" t="n">
        <f aca="false">COUNTIF(K2:K32,"X")</f>
        <v>0</v>
      </c>
      <c r="L43" s="78" t="n">
        <f aca="false">COUNTIF(L2:L32,"X")</f>
        <v>0</v>
      </c>
      <c r="M43" s="78" t="n">
        <f aca="false">COUNTIF(M2:M32,"X")</f>
        <v>0</v>
      </c>
      <c r="N43" s="78" t="n">
        <f aca="false">COUNTIF(N2:N32,"X")</f>
        <v>0</v>
      </c>
      <c r="O43" s="78" t="n">
        <f aca="false">COUNTIF(O2:O32,"X")</f>
        <v>0</v>
      </c>
      <c r="P43" s="78" t="n">
        <f aca="false">COUNTIF(P2:P32,"X")</f>
        <v>0</v>
      </c>
      <c r="Q43" s="78" t="n">
        <f aca="false">COUNTIF(Q2:Q32,"X")</f>
        <v>0</v>
      </c>
      <c r="R43" s="78" t="n">
        <f aca="false">COUNTIF(R2:R32,"X")</f>
        <v>0</v>
      </c>
      <c r="S43" s="78" t="n">
        <f aca="false">COUNTIF(S2:S32,"X")</f>
        <v>0</v>
      </c>
      <c r="T43" s="78" t="n">
        <f aca="false">COUNTIF(T2:T32,"X")</f>
        <v>0</v>
      </c>
      <c r="AH43" s="31" t="str">
        <f aca="false">Predloge!$B$43</f>
        <v>$</v>
      </c>
    </row>
    <row r="44" customFormat="false" ht="17" hidden="false" customHeight="true" outlineLevel="0" collapsed="false">
      <c r="B44" s="33" t="str">
        <f aca="false">Predloge!$B$44</f>
        <v>TX</v>
      </c>
      <c r="C44" s="78" t="n">
        <f aca="false">COUNTIF(V2:V32,"KOS")</f>
        <v>0</v>
      </c>
      <c r="D44" s="78" t="n">
        <f aca="false">COUNTIF(V2:V32,"ŠOŠ")</f>
        <v>0</v>
      </c>
      <c r="E44" s="78" t="n">
        <f aca="false">COUNTIF(V2:V32,"PIN")</f>
        <v>0</v>
      </c>
      <c r="F44" s="78" t="n">
        <f aca="false">COUNTIF(V2:V32,"KON")</f>
        <v>0</v>
      </c>
      <c r="G44" s="78" t="n">
        <f aca="false">COUNTIF(V2:V32,"oro")</f>
        <v>0</v>
      </c>
      <c r="H44" s="78" t="n">
        <f aca="false">COUNTIF(V2:V32,"MIO")</f>
        <v>0</v>
      </c>
      <c r="I44" s="78" t="n">
        <f aca="false">COUNTIF(V2:V32,"BOŽ")</f>
        <v>0</v>
      </c>
      <c r="J44" s="78" t="n">
        <f aca="false">COUNTIF(V2:V32,"TOM")</f>
        <v>0</v>
      </c>
      <c r="K44" s="78" t="n">
        <f aca="false">COUNTIF(V2:V32,"MŠŠ")</f>
        <v>0</v>
      </c>
      <c r="L44" s="78" t="n">
        <f aca="false">COUNTIF(V2:V32,"ŽIV")</f>
        <v>0</v>
      </c>
      <c r="M44" s="78" t="n">
        <f aca="false">COUNTIF(V2:V32,"TAL")</f>
        <v>0</v>
      </c>
      <c r="N44" s="78" t="n">
        <f aca="false">COUNTIF(V2:V32,"PIR")</f>
        <v>0</v>
      </c>
      <c r="O44" s="78" t="n">
        <f aca="false">COUNTIF(V2:V32,"HOL")</f>
        <v>0</v>
      </c>
      <c r="P44" s="78" t="n">
        <f aca="false">COUNTIF(V2:V32,P1)</f>
        <v>0</v>
      </c>
      <c r="Q44" s="78" t="n">
        <f aca="false">COUNTIF(V2:V32,Q1)</f>
        <v>0</v>
      </c>
      <c r="R44" s="78" t="n">
        <f aca="false">COUNTIF(V2:V32,R1)</f>
        <v>0</v>
      </c>
      <c r="S44" s="78" t="n">
        <f aca="false">COUNTIF(X2:X32,S1)</f>
        <v>0</v>
      </c>
      <c r="T44" s="78" t="n">
        <f aca="false">COUNTIF(Y2:Y32,T1)</f>
        <v>0</v>
      </c>
      <c r="AH44" s="33" t="str">
        <f aca="false">Predloge!$B$44</f>
        <v>TX</v>
      </c>
    </row>
    <row r="45" customFormat="false" ht="17" hidden="false" customHeight="true" outlineLevel="0" collapsed="false">
      <c r="B45" s="35" t="str">
        <f aca="false">Predloge!$B$45</f>
        <v>¶</v>
      </c>
      <c r="C45" s="78" t="n">
        <f aca="false">COUNTIF(C2:C32,"51¶")+COUNTIF(C2:C32,"52¶")+COUNTIF(C2:C32,"kvit¶")</f>
        <v>0</v>
      </c>
      <c r="D45" s="78" t="n">
        <f aca="false">COUNTIF(D2:D32,"51¶")+COUNTIF(D2:D32,"52¶")+COUNTIF(D2:D32,"kvit¶")</f>
        <v>0</v>
      </c>
      <c r="E45" s="78" t="n">
        <f aca="false">COUNTIF(E2:E32,"51¶")+COUNTIF(E2:E32,"52¶")+COUNTIF(E2:E32,"kvit¶")</f>
        <v>0</v>
      </c>
      <c r="F45" s="78" t="n">
        <f aca="false">COUNTIF(F2:F32,"51¶")+COUNTIF(F2:F32,"52¶")+COUNTIF(F2:F32,"kvit¶")</f>
        <v>0</v>
      </c>
      <c r="G45" s="78" t="n">
        <f aca="false">COUNTIF(G2:G32,"51¶")+COUNTIF(G2:G32,"52¶")+COUNTIF(G2:G32,"kvit¶")</f>
        <v>0</v>
      </c>
      <c r="H45" s="78" t="n">
        <f aca="false">COUNTIF(H2:H32,"51¶")+COUNTIF(H2:H32,"52¶")+COUNTIF(H2:H32,"kvit¶")</f>
        <v>0</v>
      </c>
      <c r="I45" s="78" t="n">
        <f aca="false">COUNTIF(I2:I32,"51¶")+COUNTIF(I2:I32,"52¶")+COUNTIF(I2:I32,"kvit¶")</f>
        <v>0</v>
      </c>
      <c r="J45" s="78" t="n">
        <f aca="false">COUNTIF(J2:J32,"51¶")+COUNTIF(J2:J32,"52¶")+COUNTIF(J2:J32,"kvit¶")</f>
        <v>0</v>
      </c>
      <c r="K45" s="78" t="n">
        <f aca="false">COUNTIF(K2:K32,"51¶")+COUNTIF(K2:K32,"52¶")+COUNTIF(K2:K32,"kvit¶")</f>
        <v>0</v>
      </c>
      <c r="L45" s="78" t="n">
        <f aca="false">COUNTIF(L2:L32,"51¶")+COUNTIF(L2:L32,"52¶")+COUNTIF(L2:L32,"kvit¶")</f>
        <v>0</v>
      </c>
      <c r="M45" s="78" t="n">
        <f aca="false">COUNTIF(M2:M32,"51¶")+COUNTIF(M2:M32,"52¶")+COUNTIF(M2:M32,"kvit¶")</f>
        <v>0</v>
      </c>
      <c r="N45" s="78" t="n">
        <f aca="false">COUNTIF(N2:N32,"51¶")+COUNTIF(N2:N32,"52¶")+COUNTIF(N2:N32,"kvit¶")</f>
        <v>0</v>
      </c>
      <c r="O45" s="78" t="n">
        <f aca="false">COUNTIF(O2:O32,"51¶")+COUNTIF(O2:O32,"52¶")+COUNTIF(O2:O32,"kvit¶")</f>
        <v>0</v>
      </c>
      <c r="P45" s="78" t="n">
        <f aca="false">COUNTIF(P2:P32,"51¶")+COUNTIF(P2:P32,"52¶")+COUNTIF(P2:P32,"kvit¶")</f>
        <v>0</v>
      </c>
      <c r="Q45" s="78" t="n">
        <f aca="false">COUNTIF(Q2:Q32,"51¶")+COUNTIF(Q2:Q32,"52¶")+COUNTIF(Q2:Q32,"kvit¶")</f>
        <v>0</v>
      </c>
      <c r="R45" s="78" t="n">
        <f aca="false">COUNTIF(R2:R32,"51¶")+COUNTIF(R2:R32,"52¶")+COUNTIF(R2:R32,"kvit¶")</f>
        <v>0</v>
      </c>
      <c r="S45" s="78" t="n">
        <f aca="false">COUNTIF(S2:S32,"51¶")+COUNTIF(S2:S32,"52¶")+COUNTIF(S2:S32,"kvit¶")</f>
        <v>0</v>
      </c>
      <c r="T45" s="78" t="n">
        <f aca="false">COUNTIF(T2:T32,"51¶")+COUNTIF(T2:T32,"52¶")+COUNTIF(T2:T32,"kvit¶")</f>
        <v>0</v>
      </c>
      <c r="AH45" s="35" t="str">
        <f aca="false">Predloge!$B$45</f>
        <v>¶</v>
      </c>
    </row>
    <row r="46" customFormat="false" ht="17" hidden="false" customHeight="true" outlineLevel="0" collapsed="false">
      <c r="B46" s="31" t="str">
        <f aca="false">Predloge!$B$8</f>
        <v>U</v>
      </c>
      <c r="C46" s="78" t="n">
        <f aca="false">COUNTIF(C2:C32,"U☺")+COUNTIF(C2:C32,"U☻")+COUNTIF(C2:C32,"U")</f>
        <v>0</v>
      </c>
      <c r="D46" s="78" t="n">
        <f aca="false">COUNTIF(D2:D32,"U☺")+COUNTIF(D2:D32,"U☻")+COUNTIF(D2:D32,"U")</f>
        <v>0</v>
      </c>
      <c r="E46" s="78" t="n">
        <f aca="false">COUNTIF(E2:E32,"U☺")+COUNTIF(E2:E32,"U☻")+COUNTIF(E2:E32,"U")</f>
        <v>0</v>
      </c>
      <c r="F46" s="78" t="n">
        <f aca="false">COUNTIF(F2:F32,"U☺")+COUNTIF(F2:F32,"U☻")+COUNTIF(F2:F32,"U")</f>
        <v>0</v>
      </c>
      <c r="G46" s="78" t="n">
        <f aca="false">COUNTIF(G2:G32,"U☺")+COUNTIF(G2:G32,"U☻")+COUNTIF(G2:G32,"U")</f>
        <v>0</v>
      </c>
      <c r="H46" s="78" t="n">
        <f aca="false">COUNTIF(H2:H32,"U☺")+COUNTIF(H2:H32,"U☻")+COUNTIF(H2:H32,"U")</f>
        <v>0</v>
      </c>
      <c r="I46" s="78" t="n">
        <f aca="false">COUNTIF(I2:I32,"U☺")+COUNTIF(I2:I32,"U☻")+COUNTIF(I2:I32,"U")</f>
        <v>0</v>
      </c>
      <c r="J46" s="78" t="n">
        <f aca="false">COUNTIF(J2:J32,"U☺")+COUNTIF(J2:J32,"U☻")+COUNTIF(J2:J32,"U")</f>
        <v>0</v>
      </c>
      <c r="K46" s="78" t="n">
        <f aca="false">COUNTIF(K2:K32,"U☺")+COUNTIF(K2:K32,"U☻")+COUNTIF(K2:K32,"U")</f>
        <v>0</v>
      </c>
      <c r="L46" s="78" t="n">
        <f aca="false">COUNTIF(L2:L32,"U☺")+COUNTIF(L2:L32,"U☻")+COUNTIF(L2:L32,"U")</f>
        <v>0</v>
      </c>
      <c r="M46" s="78" t="n">
        <f aca="false">COUNTIF(M2:M32,"U☺")+COUNTIF(M2:M32,"U☻")+COUNTIF(M2:M32,"U")</f>
        <v>0</v>
      </c>
      <c r="N46" s="78" t="n">
        <f aca="false">COUNTIF(N2:N32,"U☺")+COUNTIF(N2:N32,"U☻")+COUNTIF(N2:N32,"U")</f>
        <v>0</v>
      </c>
      <c r="O46" s="78" t="n">
        <f aca="false">COUNTIF(O2:O32,"U☺")+COUNTIF(O2:O32,"U☻")+COUNTIF(O2:O32,"U")</f>
        <v>0</v>
      </c>
      <c r="P46" s="78" t="n">
        <f aca="false">COUNTIF(P2:P32,"U☺")+COUNTIF(P2:P32,"U☻")+COUNTIF(P2:P32,"U")</f>
        <v>0</v>
      </c>
      <c r="Q46" s="78" t="n">
        <f aca="false">COUNTIF(Q2:Q32,"U☺")+COUNTIF(Q2:Q32,"U☻")+COUNTIF(Q2:Q32,"U")</f>
        <v>0</v>
      </c>
      <c r="R46" s="78" t="n">
        <f aca="false">COUNTIF(R2:R32,"U☺")+COUNTIF(R2:R32,"U☻")+COUNTIF(R2:R32,"U")</f>
        <v>0</v>
      </c>
      <c r="S46" s="78" t="n">
        <f aca="false">COUNTIF(S2:S32,"U☺")+COUNTIF(S2:S32,"U☻")+COUNTIF(S2:S32,"U")</f>
        <v>0</v>
      </c>
      <c r="T46" s="78" t="n">
        <f aca="false">COUNTIF(T2:T32,"U☺")+COUNTIF(T2:T32,"U☻")+COUNTIF(T2:T32,"U")</f>
        <v>0</v>
      </c>
    </row>
  </sheetData>
  <sheetProtection sheet="true" objects="true" scenarios="true"/>
  <conditionalFormatting sqref="AE2:AE32">
    <cfRule type="cellIs" priority="2" operator="notEqual" aboveAverage="0" equalAverage="0" bottom="0" percent="0" rank="0" text="" dxfId="99">
      <formula>0</formula>
    </cfRule>
  </conditionalFormatting>
  <conditionalFormatting sqref="W2:AD32">
    <cfRule type="cellIs" priority="3" operator="lessThan" aboveAverage="0" equalAverage="0" bottom="0" percent="0" rank="0" text="" dxfId="100">
      <formula>1</formula>
    </cfRule>
  </conditionalFormatting>
  <conditionalFormatting sqref="AG2:AG32">
    <cfRule type="cellIs" priority="4" operator="lessThan" aboveAverage="0" equalAverage="0" bottom="0" percent="0" rank="0" text="" dxfId="101">
      <formula>2</formula>
    </cfRule>
  </conditionalFormatting>
  <conditionalFormatting sqref="AF2:AF32">
    <cfRule type="cellIs" priority="5" operator="equal" aboveAverage="0" equalAverage="0" bottom="0" percent="0" rank="0" text="" dxfId="102">
      <formula>1</formula>
    </cfRule>
  </conditionalFormatting>
  <conditionalFormatting sqref="AF2:AF32">
    <cfRule type="cellIs" priority="6" operator="greaterThan" aboveAverage="0" equalAverage="0" bottom="0" percent="0" rank="0" text="" dxfId="103">
      <formula>1</formula>
    </cfRule>
  </conditionalFormatting>
  <conditionalFormatting sqref="W2:AD32">
    <cfRule type="cellIs" priority="7" operator="greaterThan" aboveAverage="0" equalAverage="0" bottom="0" percent="0" rank="0" text="" dxfId="104">
      <formula>1</formula>
    </cfRule>
  </conditionalFormatting>
  <conditionalFormatting sqref="AG2:AG32">
    <cfRule type="cellIs" priority="8" operator="greaterThan" aboveAverage="0" equalAverage="0" bottom="0" percent="0" rank="0" text="" dxfId="105">
      <formula>2</formula>
    </cfRule>
  </conditionalFormatting>
  <conditionalFormatting sqref="A2:V32">
    <cfRule type="expression" priority="9" aboveAverage="0" equalAverage="0" bottom="0" percent="0" rank="0" text="" dxfId="106">
      <formula>WEEKDAY($A2,2)=6</formula>
    </cfRule>
  </conditionalFormatting>
  <conditionalFormatting sqref="A2:V32">
    <cfRule type="expression" priority="10" aboveAverage="0" equalAverage="0" bottom="0" percent="0" rank="0" text="" dxfId="107">
      <formula>WEEKDAY($A2,2)=7</formula>
    </cfRule>
  </conditionalFormatting>
  <printOptions headings="false" gridLines="false" gridLinesSet="true" horizontalCentered="false" verticalCentered="false"/>
  <pageMargins left="0" right="0" top="0.395138888888889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1" activeCellId="0" sqref="H21"/>
    </sheetView>
  </sheetViews>
  <sheetFormatPr defaultColWidth="10.6875" defaultRowHeight="16" zeroHeight="false" outlineLevelRow="0" outlineLevelCol="0"/>
  <cols>
    <col collapsed="false" customWidth="true" hidden="false" outlineLevel="0" max="2" min="1" style="153" width="6"/>
    <col collapsed="false" customWidth="true" hidden="false" outlineLevel="0" max="13" min="3" style="153" width="5.43"/>
    <col collapsed="false" customWidth="true" hidden="false" outlineLevel="0" max="14" min="14" style="153" width="6.85"/>
    <col collapsed="false" customWidth="true" hidden="false" outlineLevel="0" max="19" min="15" style="153" width="5.43"/>
    <col collapsed="false" customWidth="true" hidden="false" outlineLevel="0" max="64" min="20" style="153" width="6"/>
  </cols>
  <sheetData>
    <row r="1" customFormat="false" ht="24.75" hidden="false" customHeight="true" outlineLevel="0" collapsed="false">
      <c r="C1" s="154" t="s">
        <v>82</v>
      </c>
      <c r="D1" s="154"/>
      <c r="E1" s="154"/>
      <c r="F1" s="154"/>
      <c r="G1" s="154"/>
      <c r="H1" s="154"/>
      <c r="I1" s="154"/>
      <c r="J1" s="154"/>
      <c r="K1" s="154"/>
    </row>
    <row r="4" customFormat="false" ht="12.75" hidden="false" customHeight="true" outlineLevel="0" collapsed="false">
      <c r="C4" s="7" t="str">
        <f aca="false">Predloge!$E$21</f>
        <v>DIV</v>
      </c>
      <c r="D4" s="7" t="str">
        <f aca="false">Predloge!$E$3</f>
        <v>ŠOŠ</v>
      </c>
      <c r="E4" s="7" t="str">
        <f aca="false">Predloge!$E$4</f>
        <v>PIN</v>
      </c>
      <c r="F4" s="7" t="str">
        <f aca="false">Predloge!$E$5</f>
        <v>KON</v>
      </c>
      <c r="G4" s="7" t="str">
        <f aca="false">Predloge!$E$6</f>
        <v>ORO</v>
      </c>
      <c r="H4" s="7" t="str">
        <f aca="false">Predloge!$E$7</f>
        <v>MIO</v>
      </c>
      <c r="I4" s="7" t="str">
        <f aca="false">Predloge!$E$8</f>
        <v>BOŽ</v>
      </c>
      <c r="J4" s="7" t="str">
        <f aca="false">Predloge!$E$9</f>
        <v>TOM</v>
      </c>
      <c r="K4" s="7" t="str">
        <f aca="false">Predloge!$E$10</f>
        <v>MŠŠ</v>
      </c>
      <c r="L4" s="7" t="str">
        <f aca="false">Predloge!$E$11</f>
        <v>ŽIV</v>
      </c>
      <c r="M4" s="7" t="str">
        <f aca="false">Predloge!$E$12</f>
        <v>TAL</v>
      </c>
      <c r="N4" s="7" t="str">
        <f aca="false">Predloge!$E$13</f>
        <v>PIR</v>
      </c>
      <c r="O4" s="7" t="str">
        <f aca="false">Predloge!$E$14</f>
        <v>NOV2</v>
      </c>
      <c r="P4" s="7" t="str">
        <f aca="false">Predloge!$E$15</f>
        <v>BUT</v>
      </c>
      <c r="Q4" s="7" t="str">
        <f aca="false">Predloge!$E$16</f>
        <v>ŽRJ</v>
      </c>
      <c r="R4" s="7" t="str">
        <f aca="false">Predloge!$E$17</f>
        <v>NOV3</v>
      </c>
      <c r="S4" s="7" t="str">
        <f aca="false">Predloge!$E$18</f>
        <v>JNK</v>
      </c>
      <c r="T4" s="7" t="str">
        <f aca="false">Predloge!$E$19</f>
        <v>NOV4</v>
      </c>
    </row>
    <row r="5" customFormat="false" ht="21" hidden="false" customHeight="true" outlineLevel="0" collapsed="false">
      <c r="B5" s="155" t="str">
        <f aca="false">Predloge!$B$20</f>
        <v>☺</v>
      </c>
      <c r="C5" s="156" t="n">
        <f aca="false">SUM(januar!C35,februar!C35,marec!C35,april!C35,maj!C35,junij!C35,julij!C35,avgust!C35,september!C35,oktober!C35,november!C35,december!C35)</f>
        <v>6</v>
      </c>
      <c r="D5" s="156" t="n">
        <f aca="false">SUM(januar!D35,februar!D35,marec!D35,april!D35,maj!D35,junij!D35,julij!D35,avgust!D35,september!D35,oktober!D35,november!D35,december!D35)</f>
        <v>0</v>
      </c>
      <c r="E5" s="156" t="n">
        <f aca="false">SUM(januar!E35,februar!E35,marec!E35,april!E35,maj!E35,junij!E35,julij!E35,avgust!E35,september!E35,oktober!E35,november!E35,december!E35)</f>
        <v>0</v>
      </c>
      <c r="F5" s="156" t="n">
        <f aca="false">SUM(januar!F35,februar!F35,marec!F35,april!F35,maj!F35,junij!F35,julij!F35,avgust!F35,september!F35,oktober!F35,november!F35,december!F35)</f>
        <v>0</v>
      </c>
      <c r="G5" s="156" t="n">
        <f aca="false">SUM(januar!G35,februar!G35,marec!G35,april!G35,maj!G35,junij!G35,julij!G35,avgust!G35,september!G35,oktober!G35,november!G35,december!G35)</f>
        <v>13</v>
      </c>
      <c r="H5" s="156" t="n">
        <f aca="false">SUM(januar!H35,februar!H35,marec!H35,april!H35,maj!H35,junij!H35,julij!H35,avgust!H35,september!H35,oktober!H35,november!H35,december!H35)</f>
        <v>7</v>
      </c>
      <c r="I5" s="156" t="n">
        <f aca="false">SUM(januar!I35,februar!I35,marec!I35,april!I35,maj!I35,junij!I35,julij!I35,avgust!I35,september!I35,oktober!I35,november!I35,december!I35)</f>
        <v>17</v>
      </c>
      <c r="J5" s="156" t="n">
        <f aca="false">SUM(januar!J35,februar!J35,marec!J35,april!J35,maj!J35,junij!J35,julij!J35,avgust!J35,september!J35,oktober!J35,november!J35,december!J35)</f>
        <v>1</v>
      </c>
      <c r="K5" s="156" t="n">
        <f aca="false">SUM(januar!K35,februar!K35,marec!K35,april!K35,maj!K35,junij!K35,julij!K35,avgust!K35,september!K35,oktober!K35,november!K35,december!K35)</f>
        <v>0</v>
      </c>
      <c r="L5" s="156" t="n">
        <f aca="false">SUM(januar!L35,februar!L35,marec!L35,april!L35,maj!L35,junij!L35,julij!L35,avgust!L35,september!L35,oktober!L35,november!L35,december!L35)</f>
        <v>20</v>
      </c>
      <c r="M5" s="156" t="n">
        <f aca="false">SUM(januar!M35,februar!M35,marec!M35,april!M35,maj!M35,junij!M35,julij!M35,avgust!M35,september!M35,oktober!M35,november!M35,december!M35)</f>
        <v>0</v>
      </c>
      <c r="N5" s="156" t="n">
        <f aca="false">SUM(januar!N35,februar!N35,marec!N35,april!N35,maj!N35,junij!N35,julij!N35,avgust!N35,september!N35,oktober!N35,november!N35,december!N35)</f>
        <v>12</v>
      </c>
      <c r="O5" s="156" t="n">
        <f aca="false">SUM(januar!O35,februar!O35,marec!O35,april!O35,maj!O35,junij!O35,julij!O35,avgust!O35,september!O35,oktober!O35,november!O35,december!O35)</f>
        <v>0</v>
      </c>
      <c r="P5" s="156" t="n">
        <f aca="false">SUM(januar!P35,februar!P35,marec!P35,april!P35,maj!P35,junij!P35,julij!P35,avgust!P35,september!P35,oktober!P35,november!P35,december!P35)</f>
        <v>6</v>
      </c>
      <c r="Q5" s="156" t="n">
        <f aca="false">SUM(januar!Q35,februar!Q35,marec!Q35,april!Q35,maj!Q35,junij!Q35,julij!Q35,avgust!Q35,september!Q35,oktober!Q35,november!Q35,december!Q35)</f>
        <v>24</v>
      </c>
      <c r="R5" s="156" t="n">
        <f aca="false">SUM(januar!R35,februar!R35,marec!R35,april!R35,maj!R35,junij!R35,julij!R35,avgust!R35,september!R35,oktober!R35,november!R35,december!R35)</f>
        <v>0</v>
      </c>
      <c r="S5" s="156" t="n">
        <f aca="false">SUM(januar!S35,februar!S35,marec!S35,april!S35,maj!S35,junij!S35,julij!S35,avgust!S35,september!S35,oktober!S35,november!S35,december!S35)</f>
        <v>0</v>
      </c>
      <c r="T5" s="156" t="n">
        <f aca="false">SUM(januar!T35,februar!T35,marec!T35,april!T35,maj!T35,junij!T35,julij!T35,avgust!T35,september!T35,oktober!T35,november!T35,december!T35)</f>
        <v>0</v>
      </c>
      <c r="AB5" s="50"/>
    </row>
    <row r="6" customFormat="false" ht="19.5" hidden="false" customHeight="true" outlineLevel="0" collapsed="false">
      <c r="A6" s="81"/>
      <c r="B6" s="10" t="str">
        <f aca="false">Predloge!$B$16</f>
        <v>☻</v>
      </c>
      <c r="C6" s="156" t="n">
        <f aca="false">SUM(januar!C36,februar!C36,marec!C36,april!C36,maj!C36,junij!C36,julij!C36,avgust!C36,september!C36,oktober!C36,november!C36,december!C36)</f>
        <v>0</v>
      </c>
      <c r="D6" s="156" t="n">
        <f aca="false">SUM(januar!D36,februar!D36,marec!D36,april!D36,maj!D36,junij!D36,julij!D36,avgust!D36,september!D36,oktober!D36,november!D36,december!D36)</f>
        <v>11</v>
      </c>
      <c r="E6" s="156" t="n">
        <f aca="false">SUM(januar!E36,februar!E36,marec!E36,april!E36,maj!E36,junij!E36,julij!E36,avgust!E36,september!E36,oktober!E36,november!E36,december!E36)</f>
        <v>13</v>
      </c>
      <c r="F6" s="156" t="n">
        <f aca="false">SUM(januar!F36,februar!F36,marec!F36,april!F36,maj!F36,junij!F36,julij!F36,avgust!F36,september!F36,oktober!F36,november!F36,december!F36)</f>
        <v>16</v>
      </c>
      <c r="G6" s="156" t="n">
        <f aca="false">SUM(januar!G36,februar!G36,marec!G36,april!G36,maj!G36,junij!G36,julij!G36,avgust!G36,september!G36,oktober!G36,november!G36,december!G36)</f>
        <v>0</v>
      </c>
      <c r="H6" s="156" t="n">
        <f aca="false">SUM(januar!H36,februar!H36,marec!H36,april!H36,maj!H36,junij!H36,julij!H36,avgust!H36,september!H36,oktober!H36,november!H36,december!H36)</f>
        <v>0</v>
      </c>
      <c r="I6" s="156" t="n">
        <f aca="false">SUM(januar!I36,februar!I36,marec!I36,april!I36,maj!I36,junij!I36,julij!I36,avgust!I36,september!I36,oktober!I36,november!I36,december!I36)</f>
        <v>0</v>
      </c>
      <c r="J6" s="156" t="n">
        <f aca="false">SUM(januar!J36,februar!J36,marec!J36,april!J36,maj!J36,junij!J36,julij!J36,avgust!J36,september!J36,oktober!J36,november!J36,december!J36)</f>
        <v>14</v>
      </c>
      <c r="K6" s="156" t="n">
        <f aca="false">SUM(januar!K36,februar!K36,marec!K36,april!K36,maj!K36,junij!K36,julij!K36,avgust!K36,september!K36,oktober!K36,november!K36,december!K36)</f>
        <v>18</v>
      </c>
      <c r="L6" s="156" t="n">
        <f aca="false">SUM(januar!L36,februar!L36,marec!L36,april!L36,maj!L36,junij!L36,julij!L36,avgust!L36,september!L36,oktober!L36,november!L36,december!L36)</f>
        <v>0</v>
      </c>
      <c r="M6" s="156" t="n">
        <f aca="false">SUM(januar!M36,februar!M36,marec!M36,april!M36,maj!M36,junij!M36,julij!M36,avgust!M36,september!M36,oktober!M36,november!M36,december!M36)</f>
        <v>0</v>
      </c>
      <c r="N6" s="156" t="n">
        <f aca="false">SUM(januar!N36,februar!N36,marec!N36,april!N36,maj!N36,junij!N36,julij!N36,avgust!N36,september!N36,oktober!N36,november!N36,december!N36)</f>
        <v>10</v>
      </c>
      <c r="O6" s="156" t="n">
        <f aca="false">SUM(januar!O36,februar!O36,marec!O36,april!O36,maj!O36,junij!O36,julij!O36,avgust!O36,september!O36,oktober!O36,november!O36,december!O36)</f>
        <v>0</v>
      </c>
      <c r="P6" s="156" t="n">
        <f aca="false">SUM(januar!P36,februar!P36,marec!P36,april!P36,maj!P36,junij!P36,julij!P36,avgust!P36,september!P36,oktober!P36,november!P36,december!P36)</f>
        <v>15</v>
      </c>
      <c r="Q6" s="156" t="n">
        <f aca="false">SUM(januar!Q36,februar!Q36,marec!Q36,april!Q36,maj!Q36,junij!Q36,julij!Q36,avgust!Q36,september!Q36,oktober!Q36,november!Q36,december!Q36)</f>
        <v>0</v>
      </c>
      <c r="R6" s="156" t="n">
        <f aca="false">SUM(januar!R36,februar!R36,marec!R36,april!R36,maj!R36,junij!R36,julij!R36,avgust!R36,september!R36,oktober!R36,november!R36,december!R36)</f>
        <v>0</v>
      </c>
      <c r="S6" s="156" t="n">
        <f aca="false">SUM(januar!S36,februar!S36,marec!S36,april!S36,maj!S36,junij!S36,julij!S36,avgust!S36,september!S36,oktober!S36,november!S36,december!S36)</f>
        <v>0</v>
      </c>
      <c r="T6" s="156" t="n">
        <f aca="false">SUM(januar!T36,februar!T36,marec!T36,april!T36,maj!T36,junij!T36,julij!T36,avgust!T36,september!T36,oktober!T36,november!T36,december!T36)</f>
        <v>0</v>
      </c>
      <c r="U6" s="157"/>
      <c r="V6" s="157"/>
      <c r="W6" s="157"/>
      <c r="X6" s="157"/>
      <c r="Y6" s="157"/>
      <c r="Z6" s="81"/>
      <c r="AA6" s="81"/>
      <c r="AB6" s="50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81"/>
      <c r="AW6" s="81"/>
      <c r="AX6" s="81"/>
      <c r="AY6" s="81"/>
      <c r="AZ6" s="81"/>
      <c r="BA6" s="81"/>
      <c r="BB6" s="81"/>
      <c r="BC6" s="81"/>
      <c r="BD6" s="81"/>
      <c r="BE6" s="81"/>
      <c r="BF6" s="81"/>
      <c r="BG6" s="81"/>
      <c r="BH6" s="81"/>
      <c r="BI6" s="81"/>
      <c r="BJ6" s="81"/>
      <c r="BK6" s="81"/>
      <c r="BL6" s="81"/>
    </row>
    <row r="7" customFormat="false" ht="19.5" hidden="false" customHeight="true" outlineLevel="0" collapsed="false">
      <c r="A7" s="81"/>
      <c r="B7" s="29" t="str">
        <f aca="false">Predloge!$B$42</f>
        <v>Σ</v>
      </c>
      <c r="C7" s="156" t="n">
        <f aca="false">SUM(januar!C37,februar!C37,marec!C37,april!C37,maj!C37,junij!C37,julij!C37,avgust!C37,september!C37,oktober!C37,november!C37,december!C37)</f>
        <v>6</v>
      </c>
      <c r="D7" s="156" t="n">
        <f aca="false">SUM(januar!D37,februar!D37,marec!D37,april!D37,maj!D37,junij!D37,julij!D37,avgust!D37,september!D37,oktober!D37,november!D37,december!D37)</f>
        <v>11</v>
      </c>
      <c r="E7" s="156" t="n">
        <f aca="false">SUM(januar!E37,februar!E37,marec!E37,april!E37,maj!E37,junij!E37,julij!E37,avgust!E37,september!E37,oktober!E37,november!E37,december!E37)</f>
        <v>13</v>
      </c>
      <c r="F7" s="156" t="n">
        <f aca="false">SUM(januar!F37,februar!F37,marec!F37,april!F37,maj!F37,junij!F37,julij!F37,avgust!F37,september!F37,oktober!F37,november!F37,december!F37)</f>
        <v>16</v>
      </c>
      <c r="G7" s="156" t="n">
        <f aca="false">SUM(januar!G37,februar!G37,marec!G37,april!G37,maj!G37,junij!G37,julij!G37,avgust!G37,september!G37,oktober!G37,november!G37,december!G37)</f>
        <v>13</v>
      </c>
      <c r="H7" s="156" t="n">
        <f aca="false">SUM(januar!H37,februar!H37,marec!H37,april!H37,maj!H37,junij!H37,julij!H37,avgust!H37,september!H37,oktober!H37,november!H37,december!H37)</f>
        <v>7</v>
      </c>
      <c r="I7" s="156" t="n">
        <f aca="false">SUM(januar!I37,februar!I37,marec!I37,april!I37,maj!I37,junij!I37,julij!I37,avgust!I37,september!I37,oktober!I37,november!I37,december!I37)</f>
        <v>17</v>
      </c>
      <c r="J7" s="156" t="n">
        <f aca="false">SUM(januar!J37,februar!J37,marec!J37,april!J37,maj!J37,junij!J37,julij!J37,avgust!J37,september!J37,oktober!J37,november!J37,december!J37)</f>
        <v>15</v>
      </c>
      <c r="K7" s="156" t="n">
        <f aca="false">SUM(januar!K37,februar!K37,marec!K37,april!K37,maj!K37,junij!K37,julij!K37,avgust!K37,september!K37,oktober!K37,november!K37,december!K37)</f>
        <v>18</v>
      </c>
      <c r="L7" s="156" t="n">
        <f aca="false">SUM(januar!L37,februar!L37,marec!L37,april!L37,maj!L37,junij!L37,julij!L37,avgust!L37,september!L37,oktober!L37,november!L37,december!L37)</f>
        <v>20</v>
      </c>
      <c r="M7" s="156" t="n">
        <f aca="false">SUM(januar!M37,februar!M37,marec!M37,april!M37,maj!M37,junij!M37,julij!M37,avgust!M37,september!M37,oktober!M37,november!M37,december!M37)</f>
        <v>0</v>
      </c>
      <c r="N7" s="156" t="n">
        <f aca="false">SUM(januar!N37,februar!N37,marec!N37,april!N37,maj!N37,junij!N37,julij!N37,avgust!N37,september!N37,oktober!N37,november!N37,december!N37)</f>
        <v>22</v>
      </c>
      <c r="O7" s="156" t="n">
        <f aca="false">SUM(januar!O37,februar!O37,marec!O37,april!O37,maj!O37,junij!O37,julij!O37,avgust!O37,september!O37,oktober!O37,november!O37,december!O37)</f>
        <v>0</v>
      </c>
      <c r="P7" s="156" t="n">
        <f aca="false">SUM(januar!P37,februar!P37,marec!P37,april!P37,maj!P37,junij!P37,julij!P37,avgust!P37,september!P37,oktober!P37,november!P37,december!P37)</f>
        <v>21</v>
      </c>
      <c r="Q7" s="156" t="n">
        <f aca="false">SUM(januar!Q37,februar!Q37,marec!Q37,april!Q37,maj!Q37,junij!Q37,julij!Q37,avgust!Q37,september!Q37,oktober!Q37,november!Q37,december!Q37)</f>
        <v>24</v>
      </c>
      <c r="R7" s="156" t="n">
        <f aca="false">SUM(januar!R37,februar!R37,marec!R37,april!R37,maj!R37,junij!R37,julij!R37,avgust!R37,september!R37,oktober!R37,november!R37,december!R37)</f>
        <v>0</v>
      </c>
      <c r="S7" s="156" t="n">
        <f aca="false">SUM(januar!S37,februar!S37,marec!S37,april!S37,maj!S37,junij!S37,julij!S37,avgust!S37,september!S37,oktober!S37,november!S37,december!S37)</f>
        <v>0</v>
      </c>
      <c r="T7" s="156" t="n">
        <f aca="false">SUM(januar!T37,februar!T37,marec!T37,april!T37,maj!T37,junij!T37,julij!T37,avgust!T37,september!T37,oktober!T37,november!T37,december!T37)</f>
        <v>0</v>
      </c>
      <c r="U7" s="157"/>
      <c r="V7" s="157"/>
      <c r="W7" s="157"/>
      <c r="X7" s="157"/>
      <c r="Y7" s="157"/>
      <c r="Z7" s="81"/>
      <c r="AA7" s="81"/>
      <c r="AB7" s="50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81"/>
      <c r="BL7" s="81"/>
    </row>
    <row r="8" customFormat="false" ht="19.5" hidden="false" customHeight="true" outlineLevel="0" collapsed="false">
      <c r="A8" s="81"/>
      <c r="B8" s="5" t="str">
        <f aca="false">Predloge!$B$6</f>
        <v>KVIT</v>
      </c>
      <c r="C8" s="156" t="n">
        <f aca="false">SUM(januar!C37,februar!C37,marec!C37,april!C37,maj!C37,junij!C37,julij!C37,avgust!C37,september!C37,oktober!C37,november!C37,december!C37)</f>
        <v>6</v>
      </c>
      <c r="D8" s="156" t="n">
        <f aca="false">SUM(januar!D37,februar!D37,marec!D37,april!D37,maj!D37,junij!D37,julij!D37,avgust!D37,september!D37,oktober!D37,november!D37,december!D37)</f>
        <v>11</v>
      </c>
      <c r="E8" s="156" t="n">
        <f aca="false">SUM(januar!E37,februar!E37,marec!E37,april!E37,maj!E37,junij!E37,julij!E37,avgust!E37,september!E37,oktober!E37,november!E37,december!E37)</f>
        <v>13</v>
      </c>
      <c r="F8" s="156" t="n">
        <f aca="false">SUM(januar!F37,februar!F37,marec!F37,april!F37,maj!F37,junij!F37,julij!F37,avgust!F37,september!F37,oktober!F37,november!F37,december!F37)</f>
        <v>16</v>
      </c>
      <c r="G8" s="156" t="n">
        <f aca="false">SUM(januar!G37,februar!G37,marec!G37,april!G37,maj!G37,junij!G37,julij!G37,avgust!G37,september!G37,oktober!G37,november!G37,december!G37)</f>
        <v>13</v>
      </c>
      <c r="H8" s="156" t="n">
        <f aca="false">SUM(januar!H37,februar!H37,marec!H37,april!H37,maj!H37,junij!H37,julij!H37,avgust!H37,september!H37,oktober!H37,november!H37,december!H37)</f>
        <v>7</v>
      </c>
      <c r="I8" s="156" t="n">
        <f aca="false">SUM(januar!I37,februar!I37,marec!I37,april!I37,maj!I37,junij!I37,julij!I37,avgust!I37,september!I37,oktober!I37,november!I37,december!I37)</f>
        <v>17</v>
      </c>
      <c r="J8" s="156" t="n">
        <f aca="false">SUM(januar!J37,februar!J37,marec!J37,april!J37,maj!J37,junij!J37,julij!J37,avgust!J37,september!J37,oktober!J37,november!J37,december!J37)</f>
        <v>15</v>
      </c>
      <c r="K8" s="156" t="n">
        <f aca="false">SUM(januar!K37,februar!K37,marec!K37,april!K37,maj!K37,junij!K37,julij!K37,avgust!K37,september!K37,oktober!K37,november!K37,december!K37)</f>
        <v>18</v>
      </c>
      <c r="L8" s="156" t="n">
        <f aca="false">SUM(januar!L37,februar!L37,marec!L37,april!L37,maj!L37,junij!L37,julij!L37,avgust!L37,september!L37,oktober!L37,november!L37,december!L37)</f>
        <v>20</v>
      </c>
      <c r="M8" s="156" t="n">
        <f aca="false">SUM(januar!M37,februar!M37,marec!M37,april!M37,maj!M37,junij!M37,julij!M37,avgust!M37,september!M37,oktober!M37,november!M37,december!M37)</f>
        <v>0</v>
      </c>
      <c r="N8" s="156" t="n">
        <f aca="false">SUM(januar!N37,februar!N37,marec!N37,april!N37,maj!N37,junij!N37,julij!N37,avgust!N37,september!N37,oktober!N37,november!N37,december!N37)</f>
        <v>22</v>
      </c>
      <c r="O8" s="156" t="n">
        <f aca="false">SUM(januar!O37,februar!O37,marec!O37,april!O37,maj!O37,junij!O37,julij!O37,avgust!O37,september!O37,oktober!O37,november!O37,december!O37)</f>
        <v>0</v>
      </c>
      <c r="P8" s="156" t="n">
        <f aca="false">SUM(januar!P37,februar!P37,marec!P37,april!P37,maj!P37,junij!P37,julij!P37,avgust!P37,september!P37,oktober!P37,november!P37,december!P37)</f>
        <v>21</v>
      </c>
      <c r="Q8" s="156" t="n">
        <f aca="false">SUM(januar!Q37,februar!Q37,marec!Q37,april!Q37,maj!Q37,junij!Q37,julij!Q37,avgust!Q37,september!Q37,oktober!Q37,november!Q37,december!Q37)</f>
        <v>24</v>
      </c>
      <c r="R8" s="156" t="n">
        <f aca="false">SUM(januar!R37,februar!R37,marec!R37,april!R37,maj!R37,junij!R37,julij!R37,avgust!R37,september!R37,oktober!R37,november!R37,december!R37)</f>
        <v>0</v>
      </c>
      <c r="S8" s="156" t="n">
        <f aca="false">SUM(januar!S37,februar!S37,marec!S37,april!S37,maj!S37,junij!S37,julij!S37,avgust!S37,september!S37,oktober!S37,november!S37,december!S37)</f>
        <v>0</v>
      </c>
      <c r="T8" s="156" t="n">
        <f aca="false">SUM(januar!T37,februar!T37,marec!T37,april!T37,maj!T37,junij!T37,julij!T37,avgust!T37,september!T37,oktober!T37,november!T37,december!T37)</f>
        <v>0</v>
      </c>
      <c r="U8" s="157"/>
      <c r="V8" s="157"/>
      <c r="W8" s="157"/>
      <c r="X8" s="157"/>
      <c r="Y8" s="157"/>
      <c r="Z8" s="81"/>
      <c r="AA8" s="81"/>
      <c r="AB8" s="50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Q8" s="81"/>
      <c r="AR8" s="81"/>
      <c r="AS8" s="81"/>
      <c r="AT8" s="81"/>
      <c r="AU8" s="81"/>
      <c r="AV8" s="81"/>
      <c r="AW8" s="81"/>
      <c r="AX8" s="81"/>
      <c r="AY8" s="81"/>
      <c r="AZ8" s="81"/>
      <c r="BA8" s="81"/>
      <c r="BB8" s="81"/>
      <c r="BC8" s="81"/>
      <c r="BD8" s="81"/>
      <c r="BE8" s="81"/>
      <c r="BF8" s="81"/>
      <c r="BG8" s="81"/>
      <c r="BH8" s="81"/>
      <c r="BI8" s="81"/>
      <c r="BJ8" s="81"/>
      <c r="BK8" s="81"/>
      <c r="BL8" s="81"/>
    </row>
    <row r="9" customFormat="false" ht="15.75" hidden="false" customHeight="true" outlineLevel="0" collapsed="false">
      <c r="A9" s="81"/>
      <c r="B9" s="31" t="str">
        <f aca="false">Predloge!$B$43</f>
        <v>$</v>
      </c>
      <c r="C9" s="156" t="n">
        <f aca="false">SUM(januar!C39,februar!C39,marec!C39,april!C39,maj!C39,junij!C39,julij!C39,avgust!C39,september!C39,oktober!C39,november!C39,december!C39)</f>
        <v>0</v>
      </c>
      <c r="D9" s="156" t="n">
        <f aca="false">SUM(januar!D39,februar!D39,marec!D39,april!D39,maj!D39,junij!D39,julij!D39,avgust!D39,september!D39,oktober!D39,november!D39,december!D39)</f>
        <v>0</v>
      </c>
      <c r="E9" s="156" t="n">
        <f aca="false">SUM(januar!E39,februar!E39,marec!E39,april!E39,maj!E39,junij!E39,julij!E39,avgust!E39,september!E39,oktober!E39,november!E39,december!E39)</f>
        <v>0</v>
      </c>
      <c r="F9" s="156" t="n">
        <f aca="false">SUM(januar!F39,februar!F39,marec!F39,april!F39,maj!F39,junij!F39,julij!F39,avgust!F39,september!F39,oktober!F39,november!F39,december!F39)</f>
        <v>0</v>
      </c>
      <c r="G9" s="156" t="n">
        <f aca="false">SUM(januar!G39,februar!G39,marec!G39,april!G39,maj!G39,junij!G39,julij!G39,avgust!G39,september!G39,oktober!G39,november!G39,december!G39)</f>
        <v>0</v>
      </c>
      <c r="H9" s="156" t="n">
        <f aca="false">SUM(januar!H39,februar!H39,marec!H39,april!H39,maj!H39,junij!H39,julij!H39,avgust!H39,september!H39,oktober!H39,november!H39,december!H39)</f>
        <v>0</v>
      </c>
      <c r="I9" s="156" t="n">
        <f aca="false">SUM(januar!I39,februar!I39,marec!I39,april!I39,maj!I39,junij!I39,julij!I39,avgust!I39,september!I39,oktober!I39,november!I39,december!I39)</f>
        <v>0</v>
      </c>
      <c r="J9" s="156" t="n">
        <f aca="false">SUM(januar!J39,februar!J39,marec!J39,april!J39,maj!J39,junij!J39,julij!J39,avgust!J39,september!J39,oktober!J39,november!J39,december!J39)</f>
        <v>0</v>
      </c>
      <c r="K9" s="156" t="n">
        <f aca="false">SUM(januar!K39,februar!K39,marec!K39,april!K39,maj!K39,junij!K39,julij!K39,avgust!K39,september!K39,oktober!K39,november!K39,december!K39)</f>
        <v>0</v>
      </c>
      <c r="L9" s="156" t="n">
        <f aca="false">SUM(januar!L39,februar!L39,marec!L39,april!L39,maj!L39,junij!L39,julij!L39,avgust!L39,september!L39,oktober!L39,november!L39,december!L39)</f>
        <v>0</v>
      </c>
      <c r="M9" s="156" t="n">
        <f aca="false">SUM(januar!M39,februar!M39,marec!M39,april!M39,maj!M39,junij!M39,julij!M39,avgust!M39,september!M39,oktober!M39,november!M39,december!M39)</f>
        <v>0</v>
      </c>
      <c r="N9" s="156" t="n">
        <f aca="false">SUM(januar!N39,februar!N39,marec!N39,april!N39,maj!N39,junij!N39,julij!N39,avgust!N39,september!N39,oktober!N39,november!N39,december!N39)</f>
        <v>0</v>
      </c>
      <c r="O9" s="156" t="n">
        <f aca="false">SUM(januar!O39,februar!O39,marec!O39,april!O39,maj!O39,junij!O39,julij!O39,avgust!O39,september!O39,oktober!O39,november!O39,december!O39)</f>
        <v>0</v>
      </c>
      <c r="P9" s="156" t="n">
        <f aca="false">SUM(januar!P39,februar!P39,marec!P39,april!P39,maj!P39,junij!P39,julij!P39,avgust!P39,september!P39,oktober!P39,november!P39,december!P39)</f>
        <v>0</v>
      </c>
      <c r="Q9" s="156" t="n">
        <f aca="false">SUM(januar!Q39,februar!Q39,marec!Q39,april!Q39,maj!Q39,junij!Q39,julij!Q39,avgust!Q39,september!Q39,oktober!Q39,november!Q39,december!Q39)</f>
        <v>0</v>
      </c>
      <c r="R9" s="156" t="n">
        <f aca="false">SUM(januar!R39,februar!R39,marec!R39,april!R39,maj!R39,junij!R39,julij!R39,avgust!R39,september!R39,oktober!R39,november!R39,december!R39)</f>
        <v>0</v>
      </c>
      <c r="S9" s="156" t="n">
        <f aca="false">SUM(januar!S39,februar!S39,marec!S39,april!S39,maj!S39,junij!S39,julij!S39,avgust!S39,september!S39,oktober!S39,november!S39,december!S39)</f>
        <v>0</v>
      </c>
      <c r="T9" s="156" t="n">
        <f aca="false">SUM(januar!T39,februar!T39,marec!T39,april!T39,maj!T39,junij!T39,julij!T39,avgust!T39,september!T39,oktober!T39,november!T39,december!T39)</f>
        <v>0</v>
      </c>
      <c r="U9" s="157"/>
      <c r="V9" s="157"/>
      <c r="W9" s="157"/>
      <c r="X9" s="157"/>
      <c r="Y9" s="157"/>
      <c r="Z9" s="81"/>
      <c r="AA9" s="81"/>
      <c r="AB9" s="50"/>
      <c r="AC9" s="81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58"/>
      <c r="AO9" s="158"/>
      <c r="AP9" s="158"/>
      <c r="AQ9" s="158"/>
      <c r="AR9" s="158"/>
      <c r="AS9" s="158"/>
      <c r="AT9" s="158"/>
      <c r="AU9" s="158"/>
      <c r="AV9" s="158"/>
      <c r="AW9" s="158"/>
      <c r="AX9" s="158"/>
      <c r="AY9" s="158"/>
      <c r="AZ9" s="158"/>
      <c r="BA9" s="158"/>
      <c r="BB9" s="158"/>
      <c r="BC9" s="158"/>
      <c r="BD9" s="158"/>
      <c r="BE9" s="158"/>
      <c r="BF9" s="158"/>
      <c r="BG9" s="158"/>
      <c r="BH9" s="158"/>
      <c r="BI9" s="158"/>
      <c r="BJ9" s="158"/>
      <c r="BK9" s="158"/>
      <c r="BL9" s="158"/>
    </row>
    <row r="10" customFormat="false" ht="14" hidden="false" customHeight="true" outlineLevel="0" collapsed="false">
      <c r="B10" s="5" t="str">
        <f aca="false">Predloge!$B$12</f>
        <v>D</v>
      </c>
      <c r="C10" s="156" t="n">
        <f aca="false">SUM(januar!C40,februar!C40,marec!C40,april!C40,maj!C40,junij!C40,julij!C40,avgust!C40,september!C40,oktober!C40,november!C40,december!C40)</f>
        <v>15</v>
      </c>
      <c r="D10" s="156" t="n">
        <f aca="false">SUM(januar!D40,februar!D40,marec!D40,april!D40,maj!D40,junij!D40,julij!D40,avgust!D40,september!D40,oktober!D40,november!D40,december!D40)</f>
        <v>13</v>
      </c>
      <c r="E10" s="156" t="n">
        <f aca="false">SUM(januar!E40,februar!E40,marec!E40,april!E40,maj!E40,junij!E40,julij!E40,avgust!E40,september!E40,oktober!E40,november!E40,december!E40)</f>
        <v>38</v>
      </c>
      <c r="F10" s="156" t="n">
        <f aca="false">SUM(januar!F40,februar!F40,marec!F40,april!F40,maj!F40,junij!F40,julij!F40,avgust!F40,september!F40,oktober!F40,november!F40,december!F40)</f>
        <v>25</v>
      </c>
      <c r="G10" s="156" t="n">
        <f aca="false">SUM(januar!G40,februar!G40,marec!G40,april!G40,maj!G40,junij!G40,julij!G40,avgust!G40,september!G40,oktober!G40,november!G40,december!G40)</f>
        <v>17</v>
      </c>
      <c r="H10" s="156" t="n">
        <f aca="false">SUM(januar!H40,februar!H40,marec!H40,april!H40,maj!H40,junij!H40,julij!H40,avgust!H40,september!H40,oktober!H40,november!H40,december!H40)</f>
        <v>9</v>
      </c>
      <c r="I10" s="156" t="n">
        <f aca="false">SUM(januar!I40,februar!I40,marec!I40,april!I40,maj!I40,junij!I40,julij!I40,avgust!I40,september!I40,oktober!I40,november!I40,december!I40)</f>
        <v>11</v>
      </c>
      <c r="J10" s="156" t="n">
        <f aca="false">SUM(januar!J40,februar!J40,marec!J40,april!J40,maj!J40,junij!J40,julij!J40,avgust!J40,september!J40,oktober!J40,november!J40,december!J40)</f>
        <v>15</v>
      </c>
      <c r="K10" s="156" t="n">
        <f aca="false">SUM(januar!K40,februar!K40,marec!K40,april!K40,maj!K40,junij!K40,julij!K40,avgust!K40,september!K40,oktober!K40,november!K40,december!K40)</f>
        <v>15</v>
      </c>
      <c r="L10" s="156" t="n">
        <f aca="false">SUM(januar!L40,februar!L40,marec!L40,april!L40,maj!L40,junij!L40,julij!L40,avgust!L40,september!L40,oktober!L40,november!L40,december!L40)</f>
        <v>27</v>
      </c>
      <c r="M10" s="156" t="n">
        <f aca="false">SUM(januar!M40,februar!M40,marec!M40,april!M40,maj!M40,junij!M40,julij!M40,avgust!M40,september!M40,oktober!M40,november!M40,december!M40)</f>
        <v>7</v>
      </c>
      <c r="N10" s="156" t="n">
        <f aca="false">SUM(januar!N40,februar!N40,marec!N40,april!N40,maj!N40,junij!N40,julij!N40,avgust!N40,september!N40,oktober!N40,november!N40,december!N40)</f>
        <v>15</v>
      </c>
      <c r="O10" s="156" t="n">
        <f aca="false">SUM(januar!O40,februar!O40,marec!O40,april!O40,maj!O40,junij!O40,julij!O40,avgust!O40,september!O40,oktober!O40,november!O40,december!O40)</f>
        <v>0</v>
      </c>
      <c r="P10" s="156" t="n">
        <f aca="false">SUM(januar!P40,februar!P40,marec!P40,april!P40,maj!P40,junij!P40,julij!P40,avgust!P40,september!P40,oktober!P40,november!P40,december!P40)</f>
        <v>15</v>
      </c>
      <c r="Q10" s="156" t="n">
        <f aca="false">SUM(januar!Q40,februar!Q40,marec!Q40,april!Q40,maj!Q40,junij!Q40,julij!Q40,avgust!Q40,september!Q40,oktober!Q40,november!Q40,december!Q40)</f>
        <v>19</v>
      </c>
      <c r="R10" s="156" t="n">
        <f aca="false">SUM(januar!R40,februar!R40,marec!R40,april!R40,maj!R40,junij!R40,julij!R40,avgust!R40,september!R40,oktober!R40,november!R40,december!R40)</f>
        <v>0</v>
      </c>
      <c r="S10" s="156" t="n">
        <f aca="false">SUM(januar!S40,februar!S40,marec!S40,april!S40,maj!S40,junij!S40,julij!S40,avgust!S40,september!S40,oktober!S40,november!S40,december!S40)</f>
        <v>26</v>
      </c>
      <c r="T10" s="156" t="n">
        <f aca="false">SUM(januar!T40,februar!T40,marec!T40,april!T40,maj!T40,junij!T40,julij!T40,avgust!T40,september!T40,oktober!T40,november!T40,december!T40)</f>
        <v>0</v>
      </c>
      <c r="AB10" s="50"/>
    </row>
    <row r="11" customFormat="false" ht="14" hidden="false" customHeight="true" outlineLevel="0" collapsed="false">
      <c r="B11" s="5" t="str">
        <f aca="false">Predloge!$B$15</f>
        <v>SO</v>
      </c>
      <c r="C11" s="156" t="n">
        <f aca="false">SUM(januar!C41,februar!C41,marec!C41,april!C41,maj!C41,junij!C41,julij!C41,avgust!C41,september!C41,oktober!C41,november!C41,december!C41)</f>
        <v>0</v>
      </c>
      <c r="D11" s="156" t="n">
        <f aca="false">SUM(januar!D41,februar!D41,marec!D41,april!D41,maj!D41,junij!D41,julij!D41,avgust!D41,september!D41,oktober!D41,november!D41,december!D41)</f>
        <v>1</v>
      </c>
      <c r="E11" s="156" t="n">
        <f aca="false">SUM(januar!E41,februar!E41,marec!E41,april!E41,maj!E41,junij!E41,julij!E41,avgust!E41,september!E41,oktober!E41,november!E41,december!E41)</f>
        <v>0</v>
      </c>
      <c r="F11" s="156" t="n">
        <f aca="false">SUM(januar!F41,februar!F41,marec!F41,april!F41,maj!F41,junij!F41,julij!F41,avgust!F41,september!F41,oktober!F41,november!F41,december!F41)</f>
        <v>0</v>
      </c>
      <c r="G11" s="156" t="n">
        <f aca="false">SUM(januar!G41,februar!G41,marec!G41,april!G41,maj!G41,junij!G41,julij!G41,avgust!G41,september!G41,oktober!G41,november!G41,december!G41)</f>
        <v>7</v>
      </c>
      <c r="H11" s="156" t="n">
        <f aca="false">SUM(januar!H41,februar!H41,marec!H41,april!H41,maj!H41,junij!H41,julij!H41,avgust!H41,september!H41,oktober!H41,november!H41,december!H41)</f>
        <v>0</v>
      </c>
      <c r="I11" s="156" t="n">
        <f aca="false">SUM(januar!I41,februar!I41,marec!I41,april!I41,maj!I41,junij!I41,julij!I41,avgust!I41,september!I41,oktober!I41,november!I41,december!I41)</f>
        <v>3</v>
      </c>
      <c r="J11" s="156" t="n">
        <f aca="false">SUM(januar!J41,februar!J41,marec!J41,april!J41,maj!J41,junij!J41,julij!J41,avgust!J41,september!J41,oktober!J41,november!J41,december!J41)</f>
        <v>8</v>
      </c>
      <c r="K11" s="156" t="n">
        <f aca="false">SUM(januar!K41,februar!K41,marec!K41,april!K41,maj!K41,junij!K41,julij!K41,avgust!K41,september!K41,oktober!K41,november!K41,december!K41)</f>
        <v>5</v>
      </c>
      <c r="L11" s="156" t="n">
        <f aca="false">SUM(januar!L41,februar!L41,marec!L41,april!L41,maj!L41,junij!L41,julij!L41,avgust!L41,september!L41,oktober!L41,november!L41,december!L41)</f>
        <v>0</v>
      </c>
      <c r="M11" s="156" t="n">
        <f aca="false">SUM(januar!M41,februar!M41,marec!M41,april!M41,maj!M41,junij!M41,julij!M41,avgust!M41,september!M41,oktober!M41,november!M41,december!M41)</f>
        <v>3</v>
      </c>
      <c r="N11" s="156" t="n">
        <f aca="false">SUM(januar!N41,februar!N41,marec!N41,april!N41,maj!N41,junij!N41,julij!N41,avgust!N41,september!N41,oktober!N41,november!N41,december!N41)</f>
        <v>0</v>
      </c>
      <c r="O11" s="156" t="n">
        <f aca="false">SUM(januar!O41,februar!O41,marec!O41,april!O41,maj!O41,junij!O41,julij!O41,avgust!O41,september!O41,oktober!O41,november!O41,december!O41)</f>
        <v>0</v>
      </c>
      <c r="P11" s="156" t="n">
        <f aca="false">SUM(januar!P41,februar!P41,marec!P41,april!P41,maj!P41,junij!P41,julij!P41,avgust!P41,september!P41,oktober!P41,november!P41,december!P41)</f>
        <v>0</v>
      </c>
      <c r="Q11" s="156" t="n">
        <f aca="false">SUM(januar!Q41,februar!Q41,marec!Q41,april!Q41,maj!Q41,junij!Q41,julij!Q41,avgust!Q41,september!Q41,oktober!Q41,november!Q41,december!Q41)</f>
        <v>0</v>
      </c>
      <c r="R11" s="156" t="n">
        <f aca="false">SUM(januar!R41,februar!R41,marec!R41,april!R41,maj!R41,junij!R41,julij!R41,avgust!R41,september!R41,oktober!R41,november!R41,december!R41)</f>
        <v>0</v>
      </c>
      <c r="S11" s="156" t="n">
        <f aca="false">SUM(januar!S41,februar!S41,marec!S41,april!S41,maj!S41,junij!S41,julij!S41,avgust!S41,september!S41,oktober!S41,november!S41,december!S41)</f>
        <v>3</v>
      </c>
      <c r="T11" s="156" t="n">
        <f aca="false">SUM(januar!T41,februar!T41,marec!T41,april!T41,maj!T41,junij!T41,julij!T41,avgust!T41,september!T41,oktober!T41,november!T41,december!T41)</f>
        <v>0</v>
      </c>
      <c r="AB11" s="50"/>
    </row>
    <row r="12" customFormat="false" ht="14" hidden="false" customHeight="true" outlineLevel="0" collapsed="false">
      <c r="B12" s="5" t="str">
        <f aca="false">Predloge!$B$13</f>
        <v>BOL</v>
      </c>
      <c r="C12" s="156" t="n">
        <f aca="false">SUM(januar!C42,februar!C42,marec!C42,april!C42,maj!C42,junij!C42,julij!C42,avgust!C42,september!C42,oktober!C42,november!C42,december!C42)</f>
        <v>0</v>
      </c>
      <c r="D12" s="156" t="n">
        <f aca="false">SUM(januar!D42,februar!D42,marec!D42,april!D42,maj!D42,junij!D42,julij!D42,avgust!D42,september!D42,oktober!D42,november!D42,december!D42)</f>
        <v>7</v>
      </c>
      <c r="E12" s="156" t="n">
        <f aca="false">SUM(januar!E42,februar!E42,marec!E42,april!E42,maj!E42,junij!E42,julij!E42,avgust!E42,september!E42,oktober!E42,november!E42,december!E42)</f>
        <v>0</v>
      </c>
      <c r="F12" s="156" t="n">
        <f aca="false">SUM(januar!F42,februar!F42,marec!F42,april!F42,maj!F42,junij!F42,julij!F42,avgust!F42,september!F42,oktober!F42,november!F42,december!F42)</f>
        <v>0</v>
      </c>
      <c r="G12" s="156" t="n">
        <f aca="false">SUM(januar!G42,februar!G42,marec!G42,april!G42,maj!G42,junij!G42,julij!G42,avgust!G42,september!G42,oktober!G42,november!G42,december!G42)</f>
        <v>0</v>
      </c>
      <c r="H12" s="156" t="n">
        <f aca="false">SUM(januar!H42,februar!H42,marec!H42,april!H42,maj!H42,junij!H42,julij!H42,avgust!H42,september!H42,oktober!H42,november!H42,december!H42)</f>
        <v>10</v>
      </c>
      <c r="I12" s="156" t="n">
        <f aca="false">SUM(januar!I42,februar!I42,marec!I42,april!I42,maj!I42,junij!I42,julij!I42,avgust!I42,september!I42,oktober!I42,november!I42,december!I42)</f>
        <v>3</v>
      </c>
      <c r="J12" s="156" t="n">
        <f aca="false">SUM(januar!J42,februar!J42,marec!J42,april!J42,maj!J42,junij!J42,julij!J42,avgust!J42,september!J42,oktober!J42,november!J42,december!J42)</f>
        <v>0</v>
      </c>
      <c r="K12" s="156" t="n">
        <f aca="false">SUM(januar!K42,februar!K42,marec!K42,april!K42,maj!K42,junij!K42,julij!K42,avgust!K42,september!K42,oktober!K42,november!K42,december!K42)</f>
        <v>0</v>
      </c>
      <c r="L12" s="156" t="n">
        <f aca="false">SUM(januar!L42,februar!L42,marec!L42,april!L42,maj!L42,junij!L42,julij!L42,avgust!L42,september!L42,oktober!L42,november!L42,december!L42)</f>
        <v>0</v>
      </c>
      <c r="M12" s="156" t="n">
        <f aca="false">SUM(januar!M42,februar!M42,marec!M42,april!M42,maj!M42,junij!M42,julij!M42,avgust!M42,september!M42,oktober!M42,november!M42,december!M42)</f>
        <v>0</v>
      </c>
      <c r="N12" s="156" t="n">
        <f aca="false">SUM(januar!N42,februar!N42,marec!N42,april!N42,maj!N42,junij!N42,julij!N42,avgust!N42,september!N42,oktober!N42,november!N42,december!N42)</f>
        <v>0</v>
      </c>
      <c r="O12" s="156" t="n">
        <f aca="false">SUM(januar!O42,februar!O42,marec!O42,april!O42,maj!O42,junij!O42,julij!O42,avgust!O42,september!O42,oktober!O42,november!O42,december!O42)</f>
        <v>0</v>
      </c>
      <c r="P12" s="156" t="n">
        <f aca="false">SUM(januar!P42,februar!P42,marec!P42,april!P42,maj!P42,junij!P42,julij!P42,avgust!P42,september!P42,oktober!P42,november!P42,december!P42)</f>
        <v>12</v>
      </c>
      <c r="Q12" s="156" t="n">
        <f aca="false">SUM(januar!Q42,februar!Q42,marec!Q42,april!Q42,maj!Q42,junij!Q42,julij!Q42,avgust!Q42,september!Q42,oktober!Q42,november!Q42,december!Q42)</f>
        <v>0</v>
      </c>
      <c r="R12" s="156" t="n">
        <f aca="false">SUM(januar!R42,februar!R42,marec!R42,april!R42,maj!R42,junij!R42,julij!R42,avgust!R42,september!R42,oktober!R42,november!R42,december!R42)</f>
        <v>0</v>
      </c>
      <c r="S12" s="156" t="n">
        <f aca="false">SUM(januar!S42,februar!S42,marec!S42,april!S42,maj!S42,junij!S42,julij!S42,avgust!S42,september!S42,oktober!S42,november!S42,december!S42)</f>
        <v>31</v>
      </c>
      <c r="T12" s="156" t="n">
        <f aca="false">SUM(januar!T42,februar!T42,marec!T42,april!T42,maj!T42,junij!T42,julij!T42,avgust!T42,september!T42,oktober!T42,november!T42,december!T42)</f>
        <v>0</v>
      </c>
      <c r="AB12" s="50"/>
    </row>
    <row r="13" customFormat="false" ht="14" hidden="false" customHeight="true" outlineLevel="0" collapsed="false">
      <c r="B13" s="10" t="str">
        <f aca="false">Predloge!$B$11</f>
        <v>X</v>
      </c>
      <c r="C13" s="156" t="n">
        <f aca="false">SUM(januar!C43,februar!C43,marec!C43,april!C43,maj!C43,junij!C43,julij!C43,avgust!C43,september!C43,oktober!C43,november!C43,december!C43)</f>
        <v>10</v>
      </c>
      <c r="D13" s="156" t="n">
        <f aca="false">SUM(januar!D43,februar!D43,marec!D43,april!D43,maj!D43,junij!D43,julij!D43,avgust!D43,september!D43,oktober!D43,november!D43,december!D43)</f>
        <v>9</v>
      </c>
      <c r="E13" s="156" t="n">
        <f aca="false">SUM(januar!E43,februar!E43,marec!E43,april!E43,maj!E43,junij!E43,julij!E43,avgust!E43,september!E43,oktober!E43,november!E43,december!E43)</f>
        <v>10</v>
      </c>
      <c r="F13" s="156" t="n">
        <f aca="false">SUM(januar!F43,februar!F43,marec!F43,april!F43,maj!F43,junij!F43,julij!F43,avgust!F43,september!F43,oktober!F43,november!F43,december!F43)</f>
        <v>11</v>
      </c>
      <c r="G13" s="156" t="n">
        <f aca="false">SUM(januar!G43,februar!G43,marec!G43,april!G43,maj!G43,junij!G43,julij!G43,avgust!G43,september!G43,oktober!G43,november!G43,december!G43)</f>
        <v>4</v>
      </c>
      <c r="H13" s="156" t="n">
        <f aca="false">SUM(januar!H43,februar!H43,marec!H43,april!H43,maj!H43,junij!H43,julij!H43,avgust!H43,september!H43,oktober!H43,november!H43,december!H43)</f>
        <v>7</v>
      </c>
      <c r="I13" s="156" t="n">
        <f aca="false">SUM(januar!I43,februar!I43,marec!I43,april!I43,maj!I43,junij!I43,julij!I43,avgust!I43,september!I43,oktober!I43,november!I43,december!I43)</f>
        <v>9</v>
      </c>
      <c r="J13" s="156" t="n">
        <f aca="false">SUM(januar!J43,februar!J43,marec!J43,april!J43,maj!J43,junij!J43,julij!J43,avgust!J43,september!J43,oktober!J43,november!J43,december!J43)</f>
        <v>11</v>
      </c>
      <c r="K13" s="156" t="n">
        <f aca="false">SUM(januar!K43,februar!K43,marec!K43,april!K43,maj!K43,junij!K43,julij!K43,avgust!K43,september!K43,oktober!K43,november!K43,december!K43)</f>
        <v>13</v>
      </c>
      <c r="L13" s="156" t="n">
        <f aca="false">SUM(januar!L43,februar!L43,marec!L43,april!L43,maj!L43,junij!L43,julij!L43,avgust!L43,september!L43,oktober!L43,november!L43,december!L43)</f>
        <v>13</v>
      </c>
      <c r="M13" s="156" t="n">
        <f aca="false">SUM(januar!M43,februar!M43,marec!M43,april!M43,maj!M43,junij!M43,julij!M43,avgust!M43,september!M43,oktober!M43,november!M43,december!M43)</f>
        <v>0</v>
      </c>
      <c r="N13" s="156" t="n">
        <f aca="false">SUM(januar!N43,februar!N43,marec!N43,april!N43,maj!N43,junij!N43,julij!N43,avgust!N43,september!N43,oktober!N43,november!N43,december!N43)</f>
        <v>16</v>
      </c>
      <c r="O13" s="156" t="n">
        <f aca="false">SUM(januar!O43,februar!O43,marec!O43,april!O43,maj!O43,junij!O43,julij!O43,avgust!O43,september!O43,oktober!O43,november!O43,december!O43)</f>
        <v>0</v>
      </c>
      <c r="P13" s="156" t="n">
        <f aca="false">SUM(januar!P43,februar!P43,marec!P43,april!P43,maj!P43,junij!P43,julij!P43,avgust!P43,september!P43,oktober!P43,november!P43,december!P43)</f>
        <v>14</v>
      </c>
      <c r="Q13" s="156" t="n">
        <f aca="false">SUM(januar!Q43,februar!Q43,marec!Q43,april!Q43,maj!Q43,junij!Q43,julij!Q43,avgust!Q43,september!Q43,oktober!Q43,november!Q43,december!Q43)</f>
        <v>15</v>
      </c>
      <c r="R13" s="156" t="n">
        <f aca="false">SUM(januar!R43,februar!R43,marec!R43,april!R43,maj!R43,junij!R43,julij!R43,avgust!R43,september!R43,oktober!R43,november!R43,december!R43)</f>
        <v>0</v>
      </c>
      <c r="S13" s="156" t="n">
        <f aca="false">SUM(januar!S43,februar!S43,marec!S43,april!S43,maj!S43,junij!S43,julij!S43,avgust!S43,september!S43,oktober!S43,november!S43,december!S43)</f>
        <v>0</v>
      </c>
      <c r="T13" s="156" t="n">
        <f aca="false">SUM(januar!T43,februar!T43,marec!T43,april!T43,maj!T43,junij!T43,julij!T43,avgust!T43,september!T43,oktober!T43,november!T43,december!T43)</f>
        <v>0</v>
      </c>
      <c r="AB13" s="50"/>
    </row>
    <row r="14" customFormat="false" ht="14" hidden="false" customHeight="true" outlineLevel="0" collapsed="false">
      <c r="B14" s="33" t="str">
        <f aca="false">Predloge!$B$44</f>
        <v>TX</v>
      </c>
      <c r="C14" s="156" t="n">
        <f aca="false">SUM(januar!C44,februar!C44,marec!C44,april!C44,maj!C44,junij!C44,julij!C44,avgust!C44,september!C44,oktober!C44,november!C44,december!C44)</f>
        <v>0</v>
      </c>
      <c r="D14" s="156" t="n">
        <f aca="false">SUM(januar!D44,februar!D44,marec!D44,april!D44,maj!D44,junij!D44,julij!D44,avgust!D44,september!D44,oktober!D44,november!D44,december!D44)</f>
        <v>13</v>
      </c>
      <c r="E14" s="156" t="n">
        <f aca="false">SUM(januar!E44,februar!E44,marec!E44,april!E44,maj!E44,junij!E44,julij!E44,avgust!E44,september!E44,oktober!E44,november!E44,december!E44)</f>
        <v>15</v>
      </c>
      <c r="F14" s="156" t="n">
        <f aca="false">SUM(januar!F44,februar!F44,marec!F44,april!F44,maj!F44,junij!F44,julij!F44,avgust!F44,september!F44,oktober!F44,november!F44,december!F44)</f>
        <v>8</v>
      </c>
      <c r="G14" s="156" t="n">
        <f aca="false">SUM(januar!G44,februar!G44,marec!G44,april!G44,maj!G44,junij!G44,julij!G44,avgust!G44,september!G44,oktober!G44,november!G44,december!G44)</f>
        <v>0</v>
      </c>
      <c r="H14" s="156" t="n">
        <f aca="false">SUM(januar!H44,februar!H44,marec!H44,april!H44,maj!H44,junij!H44,julij!H44,avgust!H44,september!H44,oktober!H44,november!H44,december!H44)</f>
        <v>22</v>
      </c>
      <c r="I14" s="156" t="n">
        <f aca="false">SUM(januar!I44,februar!I44,marec!I44,april!I44,maj!I44,junij!I44,julij!I44,avgust!I44,september!I44,oktober!I44,november!I44,december!I44)</f>
        <v>14</v>
      </c>
      <c r="J14" s="156" t="n">
        <f aca="false">SUM(januar!J44,februar!J44,marec!J44,april!J44,maj!J44,junij!J44,julij!J44,avgust!J44,september!J44,oktober!J44,november!J44,december!J44)</f>
        <v>6</v>
      </c>
      <c r="K14" s="156" t="n">
        <f aca="false">SUM(januar!K44,februar!K44,marec!K44,april!K44,maj!K44,junij!K44,julij!K44,avgust!K44,september!K44,oktober!K44,november!K44,december!K44)</f>
        <v>8</v>
      </c>
      <c r="L14" s="156" t="n">
        <f aca="false">SUM(januar!L44,februar!L44,marec!L44,april!L44,maj!L44,junij!L44,julij!L44,avgust!L44,september!L44,oktober!L44,november!L44,december!L44)</f>
        <v>4</v>
      </c>
      <c r="M14" s="156" t="n">
        <f aca="false">SUM(januar!M44,februar!M44,marec!M44,april!M44,maj!M44,junij!M44,julij!M44,avgust!M44,september!M44,oktober!M44,november!M44,december!M44)</f>
        <v>0</v>
      </c>
      <c r="N14" s="156" t="n">
        <f aca="false">SUM(januar!N44,februar!N44,marec!N44,april!N44,maj!N44,junij!N44,julij!N44,avgust!N44,september!N44,oktober!N44,november!N44,december!N44)</f>
        <v>2</v>
      </c>
      <c r="O14" s="156" t="n">
        <f aca="false">SUM(januar!O44,februar!O44,marec!O44,april!O44,maj!O44,junij!O44,julij!O44,avgust!O44,september!O44,oktober!O44,november!O44,december!O44)</f>
        <v>0</v>
      </c>
      <c r="P14" s="156" t="n">
        <f aca="false">SUM(januar!P44,februar!P44,marec!P44,april!P44,maj!P44,junij!P44,julij!P44,avgust!P44,september!P44,oktober!P44,november!P44,december!P44)</f>
        <v>10</v>
      </c>
      <c r="Q14" s="156" t="n">
        <f aca="false">SUM(januar!Q44,februar!Q44,marec!Q44,april!Q44,maj!Q44,junij!Q44,julij!Q44,avgust!Q44,september!Q44,oktober!Q44,november!Q44,december!Q44)</f>
        <v>13</v>
      </c>
      <c r="R14" s="156" t="n">
        <f aca="false">SUM(januar!R44,februar!R44,marec!R44,april!R44,maj!R44,junij!R44,julij!R44,avgust!R44,september!R44,oktober!R44,november!R44,december!R44)</f>
        <v>0</v>
      </c>
      <c r="S14" s="156" t="n">
        <f aca="false">SUM(januar!S44,februar!S44,marec!S44,april!S44,maj!S44,junij!S44,julij!S44,avgust!S44,september!S44,oktober!S44,november!S44,december!S44)</f>
        <v>0</v>
      </c>
      <c r="T14" s="156" t="n">
        <f aca="false">SUM(januar!T44,februar!T44,marec!T44,april!T44,maj!T44,junij!T44,julij!T44,avgust!T44,september!T44,oktober!T44,november!T44,december!T44)</f>
        <v>0</v>
      </c>
      <c r="AB14" s="50"/>
    </row>
    <row r="15" customFormat="false" ht="14" hidden="false" customHeight="true" outlineLevel="0" collapsed="false">
      <c r="B15" s="35" t="str">
        <f aca="false">Predloge!$B$45</f>
        <v>¶</v>
      </c>
      <c r="C15" s="156" t="n">
        <f aca="false">SUM(januar!C45,februar!C45,marec!C45,april!C45,maj!C45,junij!C45,julij!C45,avgust!C45,september!C45,oktober!C45,november!C45,december!C45)</f>
        <v>3</v>
      </c>
      <c r="D15" s="156" t="n">
        <f aca="false">SUM(januar!D45,februar!D45,marec!D45,april!D45,maj!D45,junij!D45,julij!D45,avgust!D45,september!D45,oktober!D45,november!D45,december!D45)</f>
        <v>2</v>
      </c>
      <c r="E15" s="156" t="n">
        <f aca="false">SUM(januar!E45,februar!E45,marec!E45,april!E45,maj!E45,junij!E45,julij!E45,avgust!E45,september!E45,oktober!E45,november!E45,december!E45)</f>
        <v>10</v>
      </c>
      <c r="F15" s="156" t="n">
        <f aca="false">SUM(januar!F45,februar!F45,marec!F45,april!F45,maj!F45,junij!F45,julij!F45,avgust!F45,september!F45,oktober!F45,november!F45,december!F45)</f>
        <v>3</v>
      </c>
      <c r="G15" s="156" t="n">
        <f aca="false">SUM(januar!G45,februar!G45,marec!G45,april!G45,maj!G45,junij!G45,julij!G45,avgust!G45,september!G45,oktober!G45,november!G45,december!G45)</f>
        <v>2</v>
      </c>
      <c r="H15" s="156" t="n">
        <f aca="false">SUM(januar!H45,februar!H45,marec!H45,april!H45,maj!H45,junij!H45,julij!H45,avgust!H45,september!H45,oktober!H45,november!H45,december!H45)</f>
        <v>7</v>
      </c>
      <c r="I15" s="156" t="n">
        <f aca="false">SUM(januar!I45,februar!I45,marec!I45,april!I45,maj!I45,junij!I45,julij!I45,avgust!I45,september!I45,oktober!I45,november!I45,december!I45)</f>
        <v>4</v>
      </c>
      <c r="J15" s="156" t="n">
        <f aca="false">SUM(januar!J45,februar!J45,marec!J45,april!J45,maj!J45,junij!J45,julij!J45,avgust!J45,september!J45,oktober!J45,november!J45,december!J45)</f>
        <v>0</v>
      </c>
      <c r="K15" s="156" t="n">
        <f aca="false">SUM(januar!K45,februar!K45,marec!K45,april!K45,maj!K45,junij!K45,julij!K45,avgust!K45,september!K45,oktober!K45,november!K45,december!K45)</f>
        <v>3</v>
      </c>
      <c r="L15" s="156" t="n">
        <f aca="false">SUM(januar!L45,februar!L45,marec!L45,april!L45,maj!L45,junij!L45,julij!L45,avgust!L45,september!L45,oktober!L45,november!L45,december!L45)</f>
        <v>6</v>
      </c>
      <c r="M15" s="156" t="n">
        <f aca="false">SUM(januar!M45,februar!M45,marec!M45,april!M45,maj!M45,junij!M45,julij!M45,avgust!M45,september!M45,oktober!M45,november!M45,december!M45)</f>
        <v>0</v>
      </c>
      <c r="N15" s="156" t="n">
        <f aca="false">SUM(januar!N45,februar!N45,marec!N45,april!N45,maj!N45,junij!N45,julij!N45,avgust!N45,september!N45,oktober!N45,november!N45,december!N45)</f>
        <v>14</v>
      </c>
      <c r="O15" s="156" t="n">
        <f aca="false">SUM(januar!O45,februar!O45,marec!O45,april!O45,maj!O45,junij!O45,julij!O45,avgust!O45,september!O45,oktober!O45,november!O45,december!O45)</f>
        <v>0</v>
      </c>
      <c r="P15" s="156" t="n">
        <f aca="false">SUM(januar!P45,februar!P45,marec!P45,april!P45,maj!P45,junij!P45,julij!P45,avgust!P45,september!P45,oktober!P45,november!P45,december!P45)</f>
        <v>6</v>
      </c>
      <c r="Q15" s="156" t="n">
        <f aca="false">SUM(januar!Q45,februar!Q45,marec!Q45,april!Q45,maj!Q45,junij!Q45,julij!Q45,avgust!Q45,september!Q45,oktober!Q45,november!Q45,december!Q45)</f>
        <v>8</v>
      </c>
      <c r="R15" s="156" t="n">
        <f aca="false">SUM(januar!R45,februar!R45,marec!R45,april!R45,maj!R45,junij!R45,julij!R45,avgust!R45,september!R45,oktober!R45,november!R45,december!R45)</f>
        <v>0</v>
      </c>
      <c r="S15" s="156" t="n">
        <f aca="false">SUM(januar!S45,februar!S45,marec!S45,april!S45,maj!S45,junij!S45,julij!S45,avgust!S45,september!S45,oktober!S45,november!S45,december!S45)</f>
        <v>2</v>
      </c>
      <c r="T15" s="156" t="n">
        <f aca="false">SUM(januar!T45,februar!T45,marec!T45,april!T45,maj!T45,junij!T45,julij!T45,avgust!T45,september!T45,oktober!T45,november!T45,december!T45)</f>
        <v>0</v>
      </c>
    </row>
    <row r="16" customFormat="false" ht="14" hidden="false" customHeight="true" outlineLevel="0" collapsed="false">
      <c r="B16" s="5" t="str">
        <f aca="false">Predloge!$B$8</f>
        <v>U</v>
      </c>
      <c r="C16" s="156" t="n">
        <f aca="false">SUM(januar!C46,februar!C46,marec!C46,april!C46,maj!C46,junij!C46,julij!C46,avgust!C46,september!C46,oktober!C46,november!C46,december!C46)</f>
        <v>0</v>
      </c>
      <c r="D16" s="156" t="n">
        <f aca="false">SUM(januar!D46,februar!D46,marec!D46,april!D46,maj!D46,junij!D46,julij!D46,avgust!D46,september!D46,oktober!D46,november!D46,december!D46)</f>
        <v>0</v>
      </c>
      <c r="E16" s="156" t="n">
        <f aca="false">SUM(januar!E46,februar!E46,marec!E46,april!E46,maj!E46,junij!E46,julij!E46,avgust!E46,september!E46,oktober!E46,november!E46,december!E46)</f>
        <v>0</v>
      </c>
      <c r="F16" s="156" t="n">
        <f aca="false">SUM(januar!F46,februar!F46,marec!F46,april!F46,maj!F46,junij!F46,julij!F46,avgust!F46,september!F46,oktober!F46,november!F46,december!F46)</f>
        <v>0</v>
      </c>
      <c r="G16" s="156" t="n">
        <f aca="false">SUM(januar!G46,februar!G46,marec!G46,april!G46,maj!G46,junij!G46,julij!G46,avgust!G46,september!G46,oktober!G46,november!G46,december!G46)</f>
        <v>0</v>
      </c>
      <c r="H16" s="156" t="n">
        <f aca="false">SUM(januar!H46,februar!H46,marec!H46,april!H46,maj!H46,junij!H46,julij!H46,avgust!H46,september!H46,oktober!H46,november!H46,december!H46)</f>
        <v>0</v>
      </c>
      <c r="I16" s="156" t="n">
        <f aca="false">SUM(januar!I46,februar!I46,marec!I46,april!I46,maj!I46,junij!I46,julij!I46,avgust!I46,september!I46,oktober!I46,november!I46,december!I46)</f>
        <v>0</v>
      </c>
      <c r="J16" s="156" t="n">
        <f aca="false">SUM(januar!J46,februar!J46,marec!J46,april!J46,maj!J46,junij!J46,julij!J46,avgust!J46,september!J46,oktober!J46,november!J46,december!J46)</f>
        <v>0</v>
      </c>
      <c r="K16" s="156" t="n">
        <f aca="false">SUM(januar!K46,februar!K46,marec!K46,april!K46,maj!K46,junij!K46,julij!K46,avgust!K46,september!K46,oktober!K46,november!K46,december!K46)</f>
        <v>0</v>
      </c>
      <c r="L16" s="156" t="n">
        <f aca="false">SUM(januar!L46,februar!L46,marec!L46,april!L46,maj!L46,junij!L46,julij!L46,avgust!L46,september!L46,oktober!L46,november!L46,december!L46)</f>
        <v>0</v>
      </c>
      <c r="M16" s="156" t="n">
        <f aca="false">SUM(januar!M46,februar!M46,marec!M46,april!M46,maj!M46,junij!M46,julij!M46,avgust!M46,september!M46,oktober!M46,november!M46,december!M46)</f>
        <v>0</v>
      </c>
      <c r="N16" s="156" t="n">
        <f aca="false">SUM(januar!N46,februar!N46,marec!N46,april!N46,maj!N46,junij!N46,julij!N46,avgust!N46,september!N46,oktober!N46,november!N46,december!N46)</f>
        <v>0</v>
      </c>
      <c r="O16" s="156" t="n">
        <f aca="false">SUM(januar!O46,februar!O46,marec!O46,april!O46,maj!O46,junij!O46,julij!O46,avgust!O46,september!O46,oktober!O46,november!O46,december!O46)</f>
        <v>0</v>
      </c>
      <c r="P16" s="156" t="n">
        <f aca="false">SUM(januar!P46,februar!P46,marec!P46,april!P46,maj!P46,junij!P46,julij!P46,avgust!P46,september!P46,oktober!P46,november!P46,december!P46)</f>
        <v>0</v>
      </c>
      <c r="Q16" s="156" t="n">
        <f aca="false">SUM(januar!Q46,februar!Q46,marec!Q46,april!Q46,maj!Q46,junij!Q46,julij!Q46,avgust!Q46,september!Q46,oktober!Q46,november!Q46,december!Q46)</f>
        <v>0</v>
      </c>
      <c r="R16" s="156" t="n">
        <f aca="false">SUM(januar!R46,februar!R46,marec!R46,april!R46,maj!R46,junij!R46,julij!R46,avgust!R46,september!R46,oktober!R46,november!R46,december!R46)</f>
        <v>0</v>
      </c>
      <c r="S16" s="156" t="n">
        <f aca="false">SUM(januar!S46,februar!S46,marec!S46,april!S46,maj!S46,junij!S46,julij!S46,avgust!S46,september!S46,oktober!S46,november!S46,december!S46)</f>
        <v>0</v>
      </c>
      <c r="T16" s="156" t="n">
        <f aca="false">SUM(januar!T46,februar!T46,marec!T46,april!T46,maj!T46,junij!T46,julij!T46,avgust!T46,september!T46,oktober!T46,november!T46,december!T46)</f>
        <v>0</v>
      </c>
    </row>
  </sheetData>
  <sheetProtection sheet="true" objects="true" scenarios="true"/>
  <mergeCells count="1">
    <mergeCell ref="C1:K1"/>
  </mergeCells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M49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BC18" activeCellId="0" sqref="BC18"/>
    </sheetView>
  </sheetViews>
  <sheetFormatPr defaultColWidth="10.6875" defaultRowHeight="16" zeroHeight="false" outlineLevelRow="0" outlineLevelCol="0"/>
  <cols>
    <col collapsed="false" customWidth="true" hidden="false" outlineLevel="0" max="1" min="1" style="38" width="5.14"/>
    <col collapsed="false" customWidth="true" hidden="false" outlineLevel="0" max="2" min="2" style="39" width="2.85"/>
    <col collapsed="false" customWidth="true" hidden="false" outlineLevel="0" max="14" min="3" style="40" width="3.71"/>
    <col collapsed="false" customWidth="true" hidden="true" outlineLevel="0" max="15" min="15" style="40" width="3.71"/>
    <col collapsed="false" customWidth="true" hidden="false" outlineLevel="0" max="17" min="16" style="40" width="3.71"/>
    <col collapsed="false" customWidth="true" hidden="true" outlineLevel="0" max="18" min="18" style="40" width="3.71"/>
    <col collapsed="false" customWidth="true" hidden="false" outlineLevel="0" max="19" min="19" style="40" width="3.71"/>
    <col collapsed="false" customWidth="true" hidden="true" outlineLevel="0" max="20" min="20" style="40" width="3.71"/>
    <col collapsed="false" customWidth="true" hidden="false" outlineLevel="0" max="22" min="21" style="40" width="3.71"/>
    <col collapsed="false" customWidth="true" hidden="false" outlineLevel="0" max="33" min="23" style="40" width="3.14"/>
    <col collapsed="false" customWidth="true" hidden="false" outlineLevel="0" max="34" min="34" style="1" width="3.71"/>
    <col collapsed="false" customWidth="true" hidden="true" outlineLevel="0" max="51" min="35" style="3" width="4.14"/>
    <col collapsed="false" customWidth="true" hidden="true" outlineLevel="0" max="52" min="52" style="2" width="4.14"/>
    <col collapsed="false" customWidth="true" hidden="false" outlineLevel="0" max="59" min="53" style="2" width="6"/>
    <col collapsed="false" customWidth="true" hidden="false" outlineLevel="0" max="65" min="60" style="3" width="6"/>
  </cols>
  <sheetData>
    <row r="1" customFormat="false" ht="19.5" hidden="false" customHeight="true" outlineLevel="0" collapsed="false">
      <c r="A1" s="41" t="s">
        <v>67</v>
      </c>
      <c r="B1" s="31"/>
      <c r="C1" s="7" t="str">
        <f aca="false">Predloge!$E$21</f>
        <v>DIV</v>
      </c>
      <c r="D1" s="7" t="str">
        <f aca="false">Predloge!$E$3</f>
        <v>ŠOŠ</v>
      </c>
      <c r="E1" s="7" t="str">
        <f aca="false">Predloge!$E$4</f>
        <v>PIN</v>
      </c>
      <c r="F1" s="7" t="str">
        <f aca="false">Predloge!$E$5</f>
        <v>KON</v>
      </c>
      <c r="G1" s="7" t="str">
        <f aca="false">Predloge!$E$6</f>
        <v>ORO</v>
      </c>
      <c r="H1" s="7" t="str">
        <f aca="false">Predloge!$E$7</f>
        <v>MIO</v>
      </c>
      <c r="I1" s="7" t="str">
        <f aca="false">Predloge!$E$8</f>
        <v>BOŽ</v>
      </c>
      <c r="J1" s="7" t="str">
        <f aca="false">Predloge!$E$9</f>
        <v>TOM</v>
      </c>
      <c r="K1" s="7" t="str">
        <f aca="false">Predloge!$E$10</f>
        <v>MŠŠ</v>
      </c>
      <c r="L1" s="7" t="str">
        <f aca="false">Predloge!$E$11</f>
        <v>ŽIV</v>
      </c>
      <c r="M1" s="7" t="str">
        <f aca="false">Predloge!$E$12</f>
        <v>TAL</v>
      </c>
      <c r="N1" s="7" t="str">
        <f aca="false">Predloge!$E$13</f>
        <v>PIR</v>
      </c>
      <c r="O1" s="7" t="str">
        <f aca="false">Predloge!$E$14</f>
        <v>NOV2</v>
      </c>
      <c r="P1" s="7" t="str">
        <f aca="false">Predloge!$E$15</f>
        <v>BUT</v>
      </c>
      <c r="Q1" s="7" t="str">
        <f aca="false">Predloge!$E$16</f>
        <v>ŽRJ</v>
      </c>
      <c r="R1" s="7" t="str">
        <f aca="false">Predloge!$E$17</f>
        <v>NOV3</v>
      </c>
      <c r="S1" s="7" t="str">
        <f aca="false">Predloge!$E$18</f>
        <v>JNK</v>
      </c>
      <c r="T1" s="7" t="str">
        <f aca="false">Predloge!$E$19</f>
        <v>NOV4</v>
      </c>
      <c r="U1" s="42" t="s">
        <v>68</v>
      </c>
      <c r="V1" s="43" t="s">
        <v>60</v>
      </c>
      <c r="W1" s="44" t="s">
        <v>24</v>
      </c>
      <c r="X1" s="45" t="s">
        <v>35</v>
      </c>
      <c r="Y1" s="5" t="str">
        <f aca="false">Predloge!$B$4</f>
        <v>51</v>
      </c>
      <c r="Z1" s="5" t="str">
        <f aca="false">Predloge!$B$5</f>
        <v>52</v>
      </c>
      <c r="AA1" s="10" t="str">
        <f aca="false">Predloge!$B$25</f>
        <v>51¶</v>
      </c>
      <c r="AB1" s="10" t="str">
        <f aca="false">Predloge!$B$26</f>
        <v>52¶</v>
      </c>
      <c r="AC1" s="5" t="str">
        <f aca="false">Predloge!$B$8</f>
        <v>U</v>
      </c>
      <c r="AD1" s="5" t="str">
        <f aca="false">Predloge!$B$6</f>
        <v>KVIT</v>
      </c>
      <c r="AE1" s="46" t="s">
        <v>69</v>
      </c>
      <c r="AF1" s="47" t="s">
        <v>18</v>
      </c>
      <c r="AG1" s="48" t="s">
        <v>70</v>
      </c>
      <c r="AI1" s="7" t="str">
        <f aca="false">Predloge!$E$2</f>
        <v>AND</v>
      </c>
      <c r="AJ1" s="7" t="str">
        <f aca="false">Predloge!$E$3</f>
        <v>ŠOŠ</v>
      </c>
      <c r="AK1" s="7" t="str">
        <f aca="false">Predloge!$E$4</f>
        <v>PIN</v>
      </c>
      <c r="AL1" s="7" t="str">
        <f aca="false">Predloge!$E$5</f>
        <v>KON</v>
      </c>
      <c r="AM1" s="7" t="str">
        <f aca="false">Predloge!$E$6</f>
        <v>ORO</v>
      </c>
      <c r="AN1" s="7" t="str">
        <f aca="false">Predloge!$E$7</f>
        <v>MIO</v>
      </c>
      <c r="AO1" s="7" t="str">
        <f aca="false">Predloge!$E$8</f>
        <v>BOŽ</v>
      </c>
      <c r="AP1" s="7" t="str">
        <f aca="false">Predloge!$E$9</f>
        <v>TOM</v>
      </c>
      <c r="AQ1" s="7" t="str">
        <f aca="false">Predloge!$E$10</f>
        <v>MŠŠ</v>
      </c>
      <c r="AR1" s="7" t="str">
        <f aca="false">Predloge!$E$11</f>
        <v>ŽIV</v>
      </c>
      <c r="AS1" s="7" t="str">
        <f aca="false">Predloge!$E$12</f>
        <v>TAL</v>
      </c>
      <c r="AT1" s="7" t="str">
        <f aca="false">Predloge!$E$13</f>
        <v>PIR</v>
      </c>
      <c r="AU1" s="7" t="str">
        <f aca="false">Predloge!$E$14</f>
        <v>NOV2</v>
      </c>
      <c r="AV1" s="7" t="str">
        <f aca="false">Predloge!$E$15</f>
        <v>BUT</v>
      </c>
      <c r="AW1" s="7" t="str">
        <f aca="false">Predloge!$E$16</f>
        <v>ŽRJ</v>
      </c>
      <c r="AX1" s="7" t="str">
        <f aca="false">Predloge!$E$17</f>
        <v>NOV3</v>
      </c>
      <c r="AY1" s="7" t="str">
        <f aca="false">Predloge!$E$18</f>
        <v>JNK</v>
      </c>
      <c r="AZ1" s="7" t="str">
        <f aca="false">Predloge!$E$19</f>
        <v>NOV4</v>
      </c>
      <c r="BA1" s="49"/>
      <c r="BB1" s="49"/>
      <c r="BC1" s="49"/>
      <c r="BD1" s="49"/>
      <c r="BE1" s="49"/>
      <c r="BF1" s="49"/>
      <c r="BG1" s="49"/>
      <c r="BH1" s="50"/>
      <c r="BI1" s="50"/>
      <c r="BJ1" s="50"/>
      <c r="BK1" s="50"/>
      <c r="BL1" s="50"/>
      <c r="BM1" s="50"/>
    </row>
    <row r="2" customFormat="false" ht="19.5" hidden="false" customHeight="true" outlineLevel="0" collapsed="false">
      <c r="A2" s="51" t="n">
        <v>44562</v>
      </c>
      <c r="B2" s="52" t="str">
        <f aca="false">TEXT(A2,"Ddd")</f>
        <v>sub</v>
      </c>
      <c r="C2" s="53"/>
      <c r="D2" s="53"/>
      <c r="E2" s="53"/>
      <c r="F2" s="53"/>
      <c r="G2" s="53"/>
      <c r="H2" s="53"/>
      <c r="I2" s="54"/>
      <c r="J2" s="53"/>
      <c r="K2" s="53"/>
      <c r="L2" s="53"/>
      <c r="M2" s="53"/>
      <c r="N2" s="53"/>
      <c r="O2" s="54"/>
      <c r="P2" s="53"/>
      <c r="Q2" s="55" t="str">
        <f aca="false">[1]Predloge!$B$21</f>
        <v>☺</v>
      </c>
      <c r="R2" s="53"/>
      <c r="S2" s="56" t="str">
        <f aca="false">[1]Predloge!$B$14</f>
        <v>☻</v>
      </c>
      <c r="T2" s="54"/>
      <c r="U2" s="57" t="str">
        <f aca="false">[1]Predloge!$E$16</f>
        <v>ŽRJ</v>
      </c>
      <c r="V2" s="58" t="s">
        <v>3</v>
      </c>
      <c r="W2" s="59" t="n">
        <f aca="false">COUNTIF(AI2:AZ2,"☻")</f>
        <v>1</v>
      </c>
      <c r="X2" s="59" t="n">
        <f aca="false">COUNTIF(AI2:AZ2,"☺")</f>
        <v>1</v>
      </c>
      <c r="Y2" s="59" t="n">
        <f aca="false">COUNTIF(C2:U2,"51")+COUNTIF(C2:U2,"51$")+COUNTIF(C2:U2,"51☻")</f>
        <v>0</v>
      </c>
      <c r="Z2" s="59" t="n">
        <f aca="false">COUNTIF(C2:U2,"52")+COUNTIF(C2:U2,"52$")+COUNTIF(C2:U2,"52☻")</f>
        <v>0</v>
      </c>
      <c r="AA2" s="59" t="n">
        <f aca="false">COUNTIF(C2:U2,"51¶")</f>
        <v>0</v>
      </c>
      <c r="AB2" s="59" t="n">
        <f aca="false">COUNTIF(C2:U2,"52¶")</f>
        <v>0</v>
      </c>
      <c r="AC2" s="59" t="n">
        <f aca="false">COUNTIF(C2:U2,"U")+COUNTIF(C2:U2,"U☻")+COUNTIF(C2:U2,"U☺")</f>
        <v>0</v>
      </c>
      <c r="AD2" s="59" t="n">
        <f aca="false">COUNTIF(C2:U2,"KVIT")+COUNTIF(C2:U2,"KVIT☻")+COUNTIF(C2:U2,"kvit$")</f>
        <v>0</v>
      </c>
      <c r="AE2" s="60" t="n">
        <f aca="false">COUNTBLANK(C2:T2)-3</f>
        <v>13</v>
      </c>
      <c r="AF2" s="60" t="n">
        <f aca="false">COUNTIF(C2:U2,"x")</f>
        <v>0</v>
      </c>
      <c r="AG2" s="59" t="n">
        <f aca="false">COUNTIF(C2:U2,"51")+COUNTIF(C2:U2,"51☻")+COUNTIF(C2:U2,"2")+COUNTIF(C2:U2,"52")+COUNTIF(C2:U2,"52☻")+COUNTIF(C2:U2,"51$")+COUNTIF(C2:U2,"52$")</f>
        <v>0</v>
      </c>
      <c r="AH2" s="5" t="str">
        <f aca="false">Predloge!$B$2</f>
        <v>51☻</v>
      </c>
      <c r="AI2" s="61" t="str">
        <f aca="false">RIGHT(C2,1)</f>
        <v/>
      </c>
      <c r="AJ2" s="61" t="str">
        <f aca="false">RIGHT(D2,1)</f>
        <v/>
      </c>
      <c r="AK2" s="61" t="str">
        <f aca="false">RIGHT(E2,1)</f>
        <v/>
      </c>
      <c r="AL2" s="61" t="str">
        <f aca="false">RIGHT(F2,1)</f>
        <v/>
      </c>
      <c r="AM2" s="61" t="str">
        <f aca="false">RIGHT(G2,1)</f>
        <v/>
      </c>
      <c r="AN2" s="61" t="str">
        <f aca="false">RIGHT(H2,1)</f>
        <v/>
      </c>
      <c r="AO2" s="61" t="str">
        <f aca="false">RIGHT(I2,1)</f>
        <v/>
      </c>
      <c r="AP2" s="61" t="str">
        <f aca="false">RIGHT(J2,1)</f>
        <v/>
      </c>
      <c r="AQ2" s="61" t="str">
        <f aca="false">RIGHT(K2,1)</f>
        <v/>
      </c>
      <c r="AR2" s="61" t="str">
        <f aca="false">RIGHT(L2,1)</f>
        <v/>
      </c>
      <c r="AS2" s="61" t="str">
        <f aca="false">RIGHT(M2,1)</f>
        <v/>
      </c>
      <c r="AT2" s="61" t="str">
        <f aca="false">RIGHT(N2,1)</f>
        <v/>
      </c>
      <c r="AU2" s="61" t="str">
        <f aca="false">RIGHT(O2,1)</f>
        <v/>
      </c>
      <c r="AV2" s="61" t="str">
        <f aca="false">RIGHT(P2,1)</f>
        <v/>
      </c>
      <c r="AW2" s="61" t="str">
        <f aca="false">RIGHT(Q2,1)</f>
        <v>☺</v>
      </c>
      <c r="AX2" s="61" t="str">
        <f aca="false">RIGHT(R2,1)</f>
        <v/>
      </c>
      <c r="AY2" s="61" t="str">
        <f aca="false">RIGHT(S2,1)</f>
        <v>☻</v>
      </c>
      <c r="AZ2" s="61" t="str">
        <f aca="false">RIGHT(T2,1)</f>
        <v/>
      </c>
      <c r="BA2" s="49"/>
      <c r="BB2" s="49"/>
      <c r="BC2" s="49"/>
      <c r="BD2" s="49"/>
      <c r="BE2" s="49"/>
      <c r="BF2" s="49"/>
      <c r="BG2" s="49"/>
      <c r="BH2" s="50"/>
      <c r="BI2" s="50"/>
      <c r="BJ2" s="50"/>
      <c r="BK2" s="50"/>
      <c r="BL2" s="50"/>
      <c r="BM2" s="50"/>
    </row>
    <row r="3" customFormat="false" ht="19.5" hidden="false" customHeight="true" outlineLevel="0" collapsed="false">
      <c r="A3" s="51" t="n">
        <v>44563</v>
      </c>
      <c r="B3" s="62" t="str">
        <f aca="false">TEXT(A3,"Ddd")</f>
        <v>ned</v>
      </c>
      <c r="C3" s="54"/>
      <c r="D3" s="54"/>
      <c r="E3" s="54"/>
      <c r="F3" s="54"/>
      <c r="G3" s="54"/>
      <c r="H3" s="54"/>
      <c r="I3" s="54"/>
      <c r="J3" s="54"/>
      <c r="K3" s="56" t="str">
        <f aca="false">[1]Predloge!$B$14</f>
        <v>☻</v>
      </c>
      <c r="L3" s="54"/>
      <c r="M3" s="54"/>
      <c r="N3" s="55" t="str">
        <f aca="false">[1]Predloge!$B$21</f>
        <v>☺</v>
      </c>
      <c r="O3" s="54"/>
      <c r="P3" s="54"/>
      <c r="Q3" s="54"/>
      <c r="R3" s="54"/>
      <c r="S3" s="54"/>
      <c r="T3" s="54"/>
      <c r="U3" s="54" t="s">
        <v>23</v>
      </c>
      <c r="V3" s="58" t="s">
        <v>3</v>
      </c>
      <c r="W3" s="59" t="n">
        <f aca="false">COUNTIF(AI3:AZ3,"☻")</f>
        <v>1</v>
      </c>
      <c r="X3" s="59" t="n">
        <f aca="false">COUNTIF(AI3:AZ3,"☺")</f>
        <v>1</v>
      </c>
      <c r="Y3" s="59" t="n">
        <f aca="false">COUNTIF(C3:U3,"51")+COUNTIF(C3:U3,"51$")+COUNTIF(C3:U3,"51☻")</f>
        <v>0</v>
      </c>
      <c r="Z3" s="59" t="n">
        <f aca="false">COUNTIF(C3:U3,"52")+COUNTIF(C3:U3,"52$")+COUNTIF(C3:U3,"52☻")</f>
        <v>0</v>
      </c>
      <c r="AA3" s="59" t="n">
        <f aca="false">COUNTIF(C3:U3,"51¶")</f>
        <v>0</v>
      </c>
      <c r="AB3" s="59" t="n">
        <f aca="false">COUNTIF(C3:U3,"52¶")</f>
        <v>0</v>
      </c>
      <c r="AC3" s="59" t="n">
        <f aca="false">COUNTIF(C3:U3,"U")+COUNTIF(C3:U3,"U☻")+COUNTIF(C3:U3,"U☺")</f>
        <v>0</v>
      </c>
      <c r="AD3" s="59" t="n">
        <f aca="false">COUNTIF(C3:U3,"KVIT")+COUNTIF(C3:U3,"KVIT☻")+COUNTIF(C3:U3,"kvit$")</f>
        <v>0</v>
      </c>
      <c r="AE3" s="60" t="n">
        <f aca="false">COUNTBLANK(C3:T3)-3</f>
        <v>13</v>
      </c>
      <c r="AF3" s="60" t="n">
        <f aca="false">COUNTIF(C3:U3,"x")</f>
        <v>0</v>
      </c>
      <c r="AG3" s="59" t="n">
        <f aca="false">COUNTIF(C3:U3,"51")+COUNTIF(C3:U3,"51☻")+COUNTIF(C3:U3,"2")+COUNTIF(C3:U3,"52")+COUNTIF(C3:U3,"52☻")+COUNTIF(C3:U3,"51$")+COUNTIF(C3:U3,"52$")</f>
        <v>0</v>
      </c>
      <c r="AH3" s="5" t="str">
        <f aca="false">Predloge!$B$3</f>
        <v>52☻</v>
      </c>
      <c r="AI3" s="61" t="str">
        <f aca="false">RIGHT(C3,1)</f>
        <v/>
      </c>
      <c r="AJ3" s="61" t="str">
        <f aca="false">RIGHT(D3,1)</f>
        <v/>
      </c>
      <c r="AK3" s="61" t="str">
        <f aca="false">RIGHT(E3,1)</f>
        <v/>
      </c>
      <c r="AL3" s="61" t="str">
        <f aca="false">RIGHT(F3,1)</f>
        <v/>
      </c>
      <c r="AM3" s="61" t="str">
        <f aca="false">RIGHT(G3,1)</f>
        <v/>
      </c>
      <c r="AN3" s="61" t="str">
        <f aca="false">RIGHT(H3,1)</f>
        <v/>
      </c>
      <c r="AO3" s="61" t="str">
        <f aca="false">RIGHT(I3,1)</f>
        <v/>
      </c>
      <c r="AP3" s="61" t="str">
        <f aca="false">RIGHT(J3,1)</f>
        <v/>
      </c>
      <c r="AQ3" s="61" t="str">
        <f aca="false">RIGHT(K3,1)</f>
        <v>☻</v>
      </c>
      <c r="AR3" s="61" t="str">
        <f aca="false">RIGHT(L3,1)</f>
        <v/>
      </c>
      <c r="AS3" s="61" t="str">
        <f aca="false">RIGHT(M3,1)</f>
        <v/>
      </c>
      <c r="AT3" s="61" t="str">
        <f aca="false">RIGHT(N3,1)</f>
        <v>☺</v>
      </c>
      <c r="AU3" s="61" t="str">
        <f aca="false">RIGHT(O3,1)</f>
        <v/>
      </c>
      <c r="AV3" s="61" t="str">
        <f aca="false">RIGHT(P3,1)</f>
        <v/>
      </c>
      <c r="AW3" s="61" t="str">
        <f aca="false">RIGHT(Q3,1)</f>
        <v/>
      </c>
      <c r="AX3" s="61" t="str">
        <f aca="false">RIGHT(R3,1)</f>
        <v/>
      </c>
      <c r="AY3" s="61" t="str">
        <f aca="false">RIGHT(S3,1)</f>
        <v/>
      </c>
      <c r="AZ3" s="61" t="str">
        <f aca="false">RIGHT(T3,1)</f>
        <v/>
      </c>
      <c r="BA3" s="4"/>
      <c r="BB3" s="4"/>
      <c r="BC3" s="4"/>
      <c r="BD3" s="4"/>
      <c r="BE3" s="4"/>
      <c r="BF3" s="4"/>
      <c r="BG3" s="4"/>
      <c r="BH3" s="63"/>
      <c r="BI3" s="63"/>
      <c r="BJ3" s="63"/>
      <c r="BK3" s="63"/>
      <c r="BL3" s="63"/>
      <c r="BM3" s="63"/>
    </row>
    <row r="4" customFormat="false" ht="19.5" hidden="false" customHeight="true" outlineLevel="0" collapsed="false">
      <c r="A4" s="51" t="n">
        <v>44564</v>
      </c>
      <c r="B4" s="62" t="str">
        <f aca="false">TEXT(A4,"Ddd")</f>
        <v>pon</v>
      </c>
      <c r="C4" s="64" t="str">
        <f aca="false">[1]Predloge!$B$12</f>
        <v>D</v>
      </c>
      <c r="D4" s="65" t="str">
        <f aca="false">[1]Predloge!$B$7</f>
        <v>KVIT☻</v>
      </c>
      <c r="E4" s="66" t="str">
        <f aca="false">[1]Predloge!$B$26</f>
        <v>52¶</v>
      </c>
      <c r="F4" s="64" t="str">
        <f aca="false">[1]Predloge!$B$6</f>
        <v>KVIT</v>
      </c>
      <c r="G4" s="64" t="str">
        <f aca="false">[1]Predloge!$B$12</f>
        <v>D</v>
      </c>
      <c r="H4" s="64" t="str">
        <f aca="false">[1]Predloge!$B$12</f>
        <v>D</v>
      </c>
      <c r="I4" s="64" t="str">
        <f aca="false">[1]Predloge!$B$4</f>
        <v>51</v>
      </c>
      <c r="J4" s="64" t="str">
        <f aca="false">[1]Predloge!$B$5</f>
        <v>52</v>
      </c>
      <c r="K4" s="66" t="str">
        <f aca="false">[1]Predloge!$B$11</f>
        <v>X</v>
      </c>
      <c r="L4" s="64" t="str">
        <f aca="false">[1]Predloge!$B$12</f>
        <v>D</v>
      </c>
      <c r="M4" s="67" t="s">
        <v>71</v>
      </c>
      <c r="N4" s="66" t="str">
        <f aca="false">[1]Predloge!$B$11</f>
        <v>X</v>
      </c>
      <c r="O4" s="54"/>
      <c r="P4" s="64" t="str">
        <f aca="false">[1]Predloge!$B$12</f>
        <v>D</v>
      </c>
      <c r="Q4" s="68" t="str">
        <f aca="false">[1]Predloge!$B$20</f>
        <v>☺</v>
      </c>
      <c r="R4" s="54"/>
      <c r="S4" s="69" t="s">
        <v>72</v>
      </c>
      <c r="T4" s="54"/>
      <c r="U4" s="66" t="str">
        <f aca="false">[1]Predloge!$E$16</f>
        <v>ŽRJ</v>
      </c>
      <c r="V4" s="70" t="str">
        <f aca="false">[1]Predloge!$E$8</f>
        <v>BOŽ</v>
      </c>
      <c r="W4" s="59" t="n">
        <f aca="false">COUNTIF(AI4:AZ4,"☻")</f>
        <v>1</v>
      </c>
      <c r="X4" s="59" t="n">
        <f aca="false">COUNTIF(AI4:AZ4,"☺")</f>
        <v>1</v>
      </c>
      <c r="Y4" s="59" t="n">
        <f aca="false">COUNTIF(C4:U4,"51")+COUNTIF(C4:U4,"51$")+COUNTIF(C4:U4,"51☻")</f>
        <v>1</v>
      </c>
      <c r="Z4" s="59" t="n">
        <f aca="false">COUNTIF(C4:U4,"52")+COUNTIF(C4:U4,"52$")+COUNTIF(C4:U4,"52☻")</f>
        <v>1</v>
      </c>
      <c r="AA4" s="59" t="n">
        <f aca="false">COUNTIF(C4:U4,"51¶")</f>
        <v>0</v>
      </c>
      <c r="AB4" s="59" t="n">
        <f aca="false">COUNTIF(C4:U4,"52¶")</f>
        <v>1</v>
      </c>
      <c r="AC4" s="59" t="n">
        <f aca="false">COUNTIF(C4:U4,"U")+COUNTIF(C4:U4,"U☻")+COUNTIF(C4:U4,"U☺")</f>
        <v>0</v>
      </c>
      <c r="AD4" s="59" t="n">
        <f aca="false">COUNTIF(C4:U4,"KVIT")+COUNTIF(C4:U4,"KVIT☻")+COUNTIF(C4:U4,"kvit$")</f>
        <v>2</v>
      </c>
      <c r="AE4" s="60" t="n">
        <f aca="false">COUNTBLANK(C4:T4)-3</f>
        <v>0</v>
      </c>
      <c r="AF4" s="60" t="n">
        <f aca="false">COUNTIF(C4:U4,"x")</f>
        <v>2</v>
      </c>
      <c r="AG4" s="59" t="n">
        <f aca="false">COUNTIF(C4:U4,"51")+COUNTIF(C4:U4,"51☻")+COUNTIF(C4:U4,"2")+COUNTIF(C4:U4,"52")+COUNTIF(C4:U4,"52☻")+COUNTIF(C4:U4,"51$")+COUNTIF(C4:U4,"52$")</f>
        <v>2</v>
      </c>
      <c r="AH4" s="5" t="str">
        <f aca="false">Predloge!$B$4</f>
        <v>51</v>
      </c>
      <c r="AI4" s="61" t="str">
        <f aca="false">RIGHT(C4,1)</f>
        <v>D</v>
      </c>
      <c r="AJ4" s="61" t="str">
        <f aca="false">RIGHT(D4,1)</f>
        <v>☻</v>
      </c>
      <c r="AK4" s="61" t="str">
        <f aca="false">RIGHT(E4,1)</f>
        <v>¶</v>
      </c>
      <c r="AL4" s="61" t="str">
        <f aca="false">RIGHT(F4,1)</f>
        <v>T</v>
      </c>
      <c r="AM4" s="61" t="str">
        <f aca="false">RIGHT(G4,1)</f>
        <v>D</v>
      </c>
      <c r="AN4" s="61" t="str">
        <f aca="false">RIGHT(H4,1)</f>
        <v>D</v>
      </c>
      <c r="AO4" s="61" t="str">
        <f aca="false">RIGHT(I4,1)</f>
        <v>1</v>
      </c>
      <c r="AP4" s="61" t="str">
        <f aca="false">RIGHT(J4,1)</f>
        <v>2</v>
      </c>
      <c r="AQ4" s="61" t="str">
        <f aca="false">RIGHT(K4,1)</f>
        <v>X</v>
      </c>
      <c r="AR4" s="61" t="str">
        <f aca="false">RIGHT(L4,1)</f>
        <v>D</v>
      </c>
      <c r="AS4" s="61" t="str">
        <f aca="false">RIGHT(M4,1)</f>
        <v>M</v>
      </c>
      <c r="AT4" s="61" t="str">
        <f aca="false">RIGHT(N4,1)</f>
        <v>X</v>
      </c>
      <c r="AU4" s="61" t="str">
        <f aca="false">RIGHT(O4,1)</f>
        <v/>
      </c>
      <c r="AV4" s="61" t="str">
        <f aca="false">RIGHT(P4,1)</f>
        <v>D</v>
      </c>
      <c r="AW4" s="61" t="str">
        <f aca="false">RIGHT(Q4,1)</f>
        <v>☺</v>
      </c>
      <c r="AX4" s="61" t="str">
        <f aca="false">RIGHT(R4,1)</f>
        <v/>
      </c>
      <c r="AY4" s="61" t="str">
        <f aca="false">RIGHT(S4,1)</f>
        <v>Z</v>
      </c>
      <c r="AZ4" s="61" t="str">
        <f aca="false">RIGHT(T4,1)</f>
        <v/>
      </c>
      <c r="BA4" s="4"/>
      <c r="BB4" s="4"/>
      <c r="BC4" s="4"/>
      <c r="BD4" s="4"/>
      <c r="BE4" s="4"/>
      <c r="BF4" s="4"/>
      <c r="BG4" s="4"/>
      <c r="BH4" s="63"/>
      <c r="BI4" s="63"/>
      <c r="BJ4" s="63"/>
      <c r="BK4" s="63"/>
      <c r="BL4" s="63"/>
      <c r="BM4" s="63"/>
    </row>
    <row r="5" customFormat="false" ht="19.5" hidden="false" customHeight="true" outlineLevel="0" collapsed="false">
      <c r="A5" s="51" t="n">
        <v>44565</v>
      </c>
      <c r="B5" s="62" t="str">
        <f aca="false">TEXT(A5,"Ddd")</f>
        <v>uto</v>
      </c>
      <c r="C5" s="64" t="str">
        <f aca="false">[1]Predloge!$B$12</f>
        <v>D</v>
      </c>
      <c r="D5" s="66" t="str">
        <f aca="false">[1]Predloge!$B$11</f>
        <v>X</v>
      </c>
      <c r="E5" s="64" t="str">
        <f aca="false">[1]Predloge!$B$4</f>
        <v>51</v>
      </c>
      <c r="F5" s="65" t="str">
        <f aca="false">[1]Predloge!$B$7</f>
        <v>KVIT☻</v>
      </c>
      <c r="G5" s="64" t="str">
        <f aca="false">[1]Predloge!$B$12</f>
        <v>D</v>
      </c>
      <c r="H5" s="64" t="str">
        <f aca="false">[1]Predloge!$B$5</f>
        <v>52</v>
      </c>
      <c r="I5" s="64" t="str">
        <f aca="false">[1]Predloge!$B$13</f>
        <v>BOL</v>
      </c>
      <c r="J5" s="71" t="str">
        <f aca="false">[1]Predloge!$B$48</f>
        <v>©</v>
      </c>
      <c r="K5" s="64" t="str">
        <f aca="false">[1]Predloge!$B$6</f>
        <v>KVIT</v>
      </c>
      <c r="L5" s="64" t="str">
        <f aca="false">[1]Predloge!$B$12</f>
        <v>D</v>
      </c>
      <c r="M5" s="67" t="s">
        <v>71</v>
      </c>
      <c r="N5" s="66" t="str">
        <f aca="false">[1]Predloge!$B$26</f>
        <v>52¶</v>
      </c>
      <c r="O5" s="54"/>
      <c r="P5" s="64" t="str">
        <f aca="false">[1]Predloge!$B$13</f>
        <v>BOL</v>
      </c>
      <c r="Q5" s="66" t="str">
        <f aca="false">[1]Predloge!$B$11</f>
        <v>X</v>
      </c>
      <c r="R5" s="54"/>
      <c r="S5" s="64" t="str">
        <f aca="false">[1]Predloge!$B$13</f>
        <v>BOL</v>
      </c>
      <c r="T5" s="54"/>
      <c r="U5" s="67" t="s">
        <v>73</v>
      </c>
      <c r="V5" s="70" t="str">
        <f aca="false">[1]Predloge!$E$9</f>
        <v>TOM</v>
      </c>
      <c r="W5" s="59" t="n">
        <f aca="false">COUNTIF(AI5:AZ5,"☻")</f>
        <v>1</v>
      </c>
      <c r="X5" s="59" t="n">
        <f aca="false">COUNTIF(AI5:AZ5,"☺")</f>
        <v>0</v>
      </c>
      <c r="Y5" s="59" t="n">
        <f aca="false">COUNTIF(C5:U5,"51")+COUNTIF(C5:U5,"51$")+COUNTIF(C5:U5,"51☻")</f>
        <v>1</v>
      </c>
      <c r="Z5" s="59" t="n">
        <f aca="false">COUNTIF(C5:U5,"52")+COUNTIF(C5:U5,"52$")+COUNTIF(C5:U5,"52☻")</f>
        <v>1</v>
      </c>
      <c r="AA5" s="59" t="n">
        <f aca="false">COUNTIF(C5:U5,"51¶")</f>
        <v>0</v>
      </c>
      <c r="AB5" s="59" t="n">
        <f aca="false">COUNTIF(C5:U5,"52¶")</f>
        <v>1</v>
      </c>
      <c r="AC5" s="59" t="n">
        <f aca="false">COUNTIF(C5:U5,"U")+COUNTIF(C5:U5,"U☻")+COUNTIF(C5:U5,"U☺")</f>
        <v>0</v>
      </c>
      <c r="AD5" s="59" t="n">
        <f aca="false">COUNTIF(C5:U5,"KVIT")+COUNTIF(C5:U5,"KVIT☻")+COUNTIF(C5:U5,"kvit$")</f>
        <v>2</v>
      </c>
      <c r="AE5" s="60" t="n">
        <f aca="false">COUNTBLANK(C5:T5)-3</f>
        <v>0</v>
      </c>
      <c r="AF5" s="60" t="n">
        <f aca="false">COUNTIF(C5:U5,"x")</f>
        <v>2</v>
      </c>
      <c r="AG5" s="59" t="n">
        <f aca="false">COUNTIF(C5:U5,"51")+COUNTIF(C5:U5,"51☻")+COUNTIF(C5:U5,"2")+COUNTIF(C5:U5,"52")+COUNTIF(C5:U5,"52☻")+COUNTIF(C5:U5,"51$")+COUNTIF(C5:U5,"52$")</f>
        <v>2</v>
      </c>
      <c r="AH5" s="5" t="str">
        <f aca="false">Predloge!$B$5</f>
        <v>52</v>
      </c>
      <c r="AI5" s="61" t="str">
        <f aca="false">RIGHT(C5,1)</f>
        <v>D</v>
      </c>
      <c r="AJ5" s="61" t="str">
        <f aca="false">RIGHT(D5,1)</f>
        <v>X</v>
      </c>
      <c r="AK5" s="61" t="str">
        <f aca="false">RIGHT(E5,1)</f>
        <v>1</v>
      </c>
      <c r="AL5" s="61" t="str">
        <f aca="false">RIGHT(F5,1)</f>
        <v>☻</v>
      </c>
      <c r="AM5" s="61" t="str">
        <f aca="false">RIGHT(G5,1)</f>
        <v>D</v>
      </c>
      <c r="AN5" s="61" t="str">
        <f aca="false">RIGHT(H5,1)</f>
        <v>2</v>
      </c>
      <c r="AO5" s="61" t="str">
        <f aca="false">RIGHT(I5,1)</f>
        <v>L</v>
      </c>
      <c r="AP5" s="61" t="str">
        <f aca="false">RIGHT(J5,1)</f>
        <v>©</v>
      </c>
      <c r="AQ5" s="61" t="str">
        <f aca="false">RIGHT(K5,1)</f>
        <v>T</v>
      </c>
      <c r="AR5" s="61" t="str">
        <f aca="false">RIGHT(L5,1)</f>
        <v>D</v>
      </c>
      <c r="AS5" s="61" t="str">
        <f aca="false">RIGHT(M5,1)</f>
        <v>M</v>
      </c>
      <c r="AT5" s="61" t="str">
        <f aca="false">RIGHT(N5,1)</f>
        <v>¶</v>
      </c>
      <c r="AU5" s="61" t="str">
        <f aca="false">RIGHT(O5,1)</f>
        <v/>
      </c>
      <c r="AV5" s="61" t="str">
        <f aca="false">RIGHT(P5,1)</f>
        <v>L</v>
      </c>
      <c r="AW5" s="61" t="str">
        <f aca="false">RIGHT(Q5,1)</f>
        <v>X</v>
      </c>
      <c r="AX5" s="61" t="str">
        <f aca="false">RIGHT(R5,1)</f>
        <v/>
      </c>
      <c r="AY5" s="61" t="str">
        <f aca="false">RIGHT(S5,1)</f>
        <v>L</v>
      </c>
      <c r="AZ5" s="61" t="str">
        <f aca="false">RIGHT(T5,1)</f>
        <v/>
      </c>
      <c r="BA5" s="4"/>
      <c r="BB5" s="4"/>
      <c r="BC5" s="4"/>
      <c r="BD5" s="4"/>
      <c r="BE5" s="4"/>
      <c r="BF5" s="4"/>
      <c r="BG5" s="4"/>
      <c r="BH5" s="63"/>
      <c r="BI5" s="63"/>
      <c r="BJ5" s="63"/>
      <c r="BK5" s="63"/>
      <c r="BL5" s="63"/>
      <c r="BM5" s="63"/>
    </row>
    <row r="6" customFormat="false" ht="19.5" hidden="false" customHeight="true" outlineLevel="0" collapsed="false">
      <c r="A6" s="51" t="n">
        <v>44566</v>
      </c>
      <c r="B6" s="62" t="str">
        <f aca="false">TEXT(A6,"Ddd")</f>
        <v>sri</v>
      </c>
      <c r="C6" s="64" t="str">
        <f aca="false">[1]Predloge!$B$12</f>
        <v>D</v>
      </c>
      <c r="D6" s="64" t="str">
        <f aca="false">[1]Predloge!$B$6</f>
        <v>KVIT</v>
      </c>
      <c r="E6" s="66" t="str">
        <f aca="false">[1]Predloge!$B$26</f>
        <v>52¶</v>
      </c>
      <c r="F6" s="66" t="str">
        <f aca="false">[1]Predloge!$B$11</f>
        <v>X</v>
      </c>
      <c r="G6" s="64" t="str">
        <f aca="false">[1]Predloge!$B$12</f>
        <v>D</v>
      </c>
      <c r="H6" s="72" t="str">
        <f aca="false">[1]Predloge!$B$37</f>
        <v>Ta☺</v>
      </c>
      <c r="I6" s="64" t="str">
        <f aca="false">[1]Predloge!$B$4</f>
        <v>51</v>
      </c>
      <c r="J6" s="71" t="str">
        <f aca="false">[1]Predloge!$B$48</f>
        <v>©</v>
      </c>
      <c r="K6" s="64" t="str">
        <f aca="false">[1]Predloge!$B$6</f>
        <v>KVIT</v>
      </c>
      <c r="L6" s="64" t="str">
        <f aca="false">[1]Predloge!$B$12</f>
        <v>D</v>
      </c>
      <c r="M6" s="67" t="s">
        <v>71</v>
      </c>
      <c r="N6" s="64" t="str">
        <f aca="false">[1]Predloge!$B$6</f>
        <v>KVIT</v>
      </c>
      <c r="O6" s="54"/>
      <c r="P6" s="64" t="str">
        <f aca="false">[1]Predloge!$B$13</f>
        <v>BOL</v>
      </c>
      <c r="Q6" s="69" t="s">
        <v>72</v>
      </c>
      <c r="R6" s="54"/>
      <c r="S6" s="69" t="s">
        <v>72</v>
      </c>
      <c r="T6" s="54"/>
      <c r="U6" s="73" t="s">
        <v>74</v>
      </c>
      <c r="V6" s="70" t="str">
        <f aca="false">[1]Predloge!$E$9</f>
        <v>TOM</v>
      </c>
      <c r="W6" s="59" t="n">
        <f aca="false">COUNTIF(AI6:AZ6,"☻")</f>
        <v>0</v>
      </c>
      <c r="X6" s="59" t="n">
        <f aca="false">COUNTIF(AI6:AZ6,"☺")</f>
        <v>1</v>
      </c>
      <c r="Y6" s="59" t="n">
        <f aca="false">COUNTIF(C6:U6,"51")+COUNTIF(C6:U6,"51$")+COUNTIF(C6:U6,"51☻")</f>
        <v>1</v>
      </c>
      <c r="Z6" s="59" t="n">
        <f aca="false">COUNTIF(C6:U6,"52")+COUNTIF(C6:U6,"52$")+COUNTIF(C6:U6,"52☻")</f>
        <v>0</v>
      </c>
      <c r="AA6" s="59" t="n">
        <f aca="false">COUNTIF(C6:U6,"51¶")</f>
        <v>0</v>
      </c>
      <c r="AB6" s="59" t="n">
        <f aca="false">COUNTIF(C6:U6,"52¶")</f>
        <v>1</v>
      </c>
      <c r="AC6" s="59" t="n">
        <f aca="false">COUNTIF(C6:U6,"U")+COUNTIF(C6:U6,"U☻")+COUNTIF(C6:U6,"U☺")</f>
        <v>0</v>
      </c>
      <c r="AD6" s="59" t="n">
        <f aca="false">COUNTIF(C6:U6,"KVIT")+COUNTIF(C6:U6,"KVIT☻")+COUNTIF(C6:U6,"kvit$")</f>
        <v>3</v>
      </c>
      <c r="AE6" s="60" t="n">
        <f aca="false">COUNTBLANK(C6:T6)-3</f>
        <v>0</v>
      </c>
      <c r="AF6" s="60" t="n">
        <f aca="false">COUNTIF(C6:U6,"x")</f>
        <v>1</v>
      </c>
      <c r="AG6" s="59" t="n">
        <f aca="false">COUNTIF(C6:U6,"51")+COUNTIF(C6:U6,"51☻")+COUNTIF(C6:U6,"2")+COUNTIF(C6:U6,"52")+COUNTIF(C6:U6,"52☻")+COUNTIF(C6:U6,"51$")+COUNTIF(C6:U6,"52$")</f>
        <v>1</v>
      </c>
      <c r="AH6" s="5" t="str">
        <f aca="false">Predloge!$B$6</f>
        <v>KVIT</v>
      </c>
      <c r="AI6" s="61" t="str">
        <f aca="false">RIGHT(C6,1)</f>
        <v>D</v>
      </c>
      <c r="AJ6" s="61" t="str">
        <f aca="false">RIGHT(D6,1)</f>
        <v>T</v>
      </c>
      <c r="AK6" s="61" t="str">
        <f aca="false">RIGHT(E6,1)</f>
        <v>¶</v>
      </c>
      <c r="AL6" s="61" t="str">
        <f aca="false">RIGHT(F6,1)</f>
        <v>X</v>
      </c>
      <c r="AM6" s="61" t="str">
        <f aca="false">RIGHT(G6,1)</f>
        <v>D</v>
      </c>
      <c r="AN6" s="61" t="str">
        <f aca="false">RIGHT(H6,1)</f>
        <v>☺</v>
      </c>
      <c r="AO6" s="61" t="str">
        <f aca="false">RIGHT(I6,1)</f>
        <v>1</v>
      </c>
      <c r="AP6" s="61" t="str">
        <f aca="false">RIGHT(J6,1)</f>
        <v>©</v>
      </c>
      <c r="AQ6" s="61" t="str">
        <f aca="false">RIGHT(K6,1)</f>
        <v>T</v>
      </c>
      <c r="AR6" s="61" t="str">
        <f aca="false">RIGHT(L6,1)</f>
        <v>D</v>
      </c>
      <c r="AS6" s="61" t="str">
        <f aca="false">RIGHT(M6,1)</f>
        <v>M</v>
      </c>
      <c r="AT6" s="61" t="str">
        <f aca="false">RIGHT(N6,1)</f>
        <v>T</v>
      </c>
      <c r="AU6" s="61" t="str">
        <f aca="false">RIGHT(O6,1)</f>
        <v/>
      </c>
      <c r="AV6" s="61" t="str">
        <f aca="false">RIGHT(P6,1)</f>
        <v>L</v>
      </c>
      <c r="AW6" s="61" t="str">
        <f aca="false">RIGHT(Q6,1)</f>
        <v>Z</v>
      </c>
      <c r="AX6" s="61" t="str">
        <f aca="false">RIGHT(R6,1)</f>
        <v/>
      </c>
      <c r="AY6" s="61" t="str">
        <f aca="false">RIGHT(S6,1)</f>
        <v>Z</v>
      </c>
      <c r="AZ6" s="61" t="str">
        <f aca="false">RIGHT(T6,1)</f>
        <v/>
      </c>
      <c r="BA6" s="4"/>
      <c r="BB6" s="4"/>
      <c r="BC6" s="4"/>
      <c r="BD6" s="4"/>
      <c r="BE6" s="4"/>
      <c r="BF6" s="4"/>
      <c r="BG6" s="4"/>
      <c r="BH6" s="63"/>
      <c r="BI6" s="63"/>
      <c r="BJ6" s="63"/>
      <c r="BK6" s="63"/>
      <c r="BL6" s="63"/>
      <c r="BM6" s="63"/>
    </row>
    <row r="7" customFormat="false" ht="19.5" hidden="false" customHeight="true" outlineLevel="0" collapsed="false">
      <c r="A7" s="51" t="n">
        <v>44567</v>
      </c>
      <c r="B7" s="62" t="str">
        <f aca="false">TEXT(A7,"Ddd")</f>
        <v>čet</v>
      </c>
      <c r="C7" s="64" t="str">
        <f aca="false">[1]Predloge!$B$12</f>
        <v>D</v>
      </c>
      <c r="D7" s="67" t="s">
        <v>75</v>
      </c>
      <c r="E7" s="64" t="str">
        <f aca="false">[1]Predloge!$B$5</f>
        <v>52</v>
      </c>
      <c r="F7" s="64" t="str">
        <f aca="false">[1]Predloge!$B$4</f>
        <v>51</v>
      </c>
      <c r="G7" s="64" t="str">
        <f aca="false">[1]Predloge!$B$12</f>
        <v>D</v>
      </c>
      <c r="H7" s="66" t="str">
        <f aca="false">[1]Predloge!$B$11</f>
        <v>X</v>
      </c>
      <c r="I7" s="72" t="str">
        <f aca="false">[1]Predloge!$B$23</f>
        <v>51☺</v>
      </c>
      <c r="J7" s="71" t="str">
        <f aca="false">[1]Predloge!$B$48</f>
        <v>©</v>
      </c>
      <c r="K7" s="65" t="str">
        <f aca="false">[1]Predloge!$B$7</f>
        <v>KVIT☻</v>
      </c>
      <c r="L7" s="64" t="str">
        <f aca="false">[1]Predloge!$B$12</f>
        <v>D</v>
      </c>
      <c r="M7" s="67" t="s">
        <v>71</v>
      </c>
      <c r="N7" s="66" t="str">
        <f aca="false">[1]Predloge!$B$32</f>
        <v>Am</v>
      </c>
      <c r="O7" s="54"/>
      <c r="P7" s="64" t="str">
        <f aca="false">[1]Predloge!$B$6</f>
        <v>KVIT</v>
      </c>
      <c r="Q7" s="69" t="s">
        <v>72</v>
      </c>
      <c r="R7" s="54"/>
      <c r="S7" s="69" t="s">
        <v>76</v>
      </c>
      <c r="T7" s="54"/>
      <c r="U7" s="67" t="s">
        <v>13</v>
      </c>
      <c r="V7" s="70" t="str">
        <f aca="false">[1]Predloge!$E$9</f>
        <v>TOM</v>
      </c>
      <c r="W7" s="59" t="n">
        <f aca="false">COUNTIF(AI7:AZ7,"☻")</f>
        <v>1</v>
      </c>
      <c r="X7" s="59" t="n">
        <f aca="false">COUNTIF(AI7:AZ7,"☺")</f>
        <v>1</v>
      </c>
      <c r="Y7" s="59" t="n">
        <f aca="false">COUNTIF(C7:U7,"51")+COUNTIF(C7:U7,"51$")+COUNTIF(C7:U7,"51☻")</f>
        <v>1</v>
      </c>
      <c r="Z7" s="59" t="n">
        <f aca="false">COUNTIF(C7:U7,"52")+COUNTIF(C7:U7,"52$")+COUNTIF(C7:U7,"52☻")</f>
        <v>1</v>
      </c>
      <c r="AA7" s="59" t="n">
        <f aca="false">COUNTIF(C7:U7,"51¶")</f>
        <v>0</v>
      </c>
      <c r="AB7" s="59" t="n">
        <f aca="false">COUNTIF(C7:U7,"52¶")</f>
        <v>0</v>
      </c>
      <c r="AC7" s="59" t="n">
        <f aca="false">COUNTIF(C7:U7,"U")+COUNTIF(C7:U7,"U☻")+COUNTIF(C7:U7,"U☺")</f>
        <v>0</v>
      </c>
      <c r="AD7" s="59" t="n">
        <f aca="false">COUNTIF(C7:U7,"KVIT")+COUNTIF(C7:U7,"KVIT☻")+COUNTIF(C7:U7,"kvit$")</f>
        <v>2</v>
      </c>
      <c r="AE7" s="60" t="n">
        <f aca="false">COUNTBLANK(C7:T7)-3</f>
        <v>0</v>
      </c>
      <c r="AF7" s="60" t="n">
        <f aca="false">COUNTIF(C7:U7,"x")</f>
        <v>1</v>
      </c>
      <c r="AG7" s="59" t="n">
        <f aca="false">COUNTIF(C7:U7,"51")+COUNTIF(C7:U7,"51☻")+COUNTIF(C7:U7,"2")+COUNTIF(C7:U7,"52")+COUNTIF(C7:U7,"52☻")+COUNTIF(C7:U7,"51$")+COUNTIF(C7:U7,"52$")</f>
        <v>2</v>
      </c>
      <c r="AH7" s="8" t="str">
        <f aca="false">Predloge!$B$7</f>
        <v>KVIT☻</v>
      </c>
      <c r="AI7" s="61" t="str">
        <f aca="false">RIGHT(C7,1)</f>
        <v>D</v>
      </c>
      <c r="AJ7" s="61" t="str">
        <f aca="false">RIGHT(D7,1)</f>
        <v>F</v>
      </c>
      <c r="AK7" s="61" t="str">
        <f aca="false">RIGHT(E7,1)</f>
        <v>2</v>
      </c>
      <c r="AL7" s="61" t="str">
        <f aca="false">RIGHT(F7,1)</f>
        <v>1</v>
      </c>
      <c r="AM7" s="61" t="str">
        <f aca="false">RIGHT(G7,1)</f>
        <v>D</v>
      </c>
      <c r="AN7" s="61" t="str">
        <f aca="false">RIGHT(H7,1)</f>
        <v>X</v>
      </c>
      <c r="AO7" s="61" t="str">
        <f aca="false">RIGHT(I7,1)</f>
        <v>☺</v>
      </c>
      <c r="AP7" s="61" t="str">
        <f aca="false">RIGHT(J7,1)</f>
        <v>©</v>
      </c>
      <c r="AQ7" s="61" t="str">
        <f aca="false">RIGHT(K7,1)</f>
        <v>☻</v>
      </c>
      <c r="AR7" s="61" t="str">
        <f aca="false">RIGHT(L7,1)</f>
        <v>D</v>
      </c>
      <c r="AS7" s="61" t="str">
        <f aca="false">RIGHT(M7,1)</f>
        <v>M</v>
      </c>
      <c r="AT7" s="61" t="str">
        <f aca="false">RIGHT(N7,1)</f>
        <v>m</v>
      </c>
      <c r="AU7" s="61" t="str">
        <f aca="false">RIGHT(O7,1)</f>
        <v/>
      </c>
      <c r="AV7" s="61" t="str">
        <f aca="false">RIGHT(P7,1)</f>
        <v>T</v>
      </c>
      <c r="AW7" s="61" t="str">
        <f aca="false">RIGHT(Q7,1)</f>
        <v>Z</v>
      </c>
      <c r="AX7" s="61" t="str">
        <f aca="false">RIGHT(R7,1)</f>
        <v/>
      </c>
      <c r="AY7" s="61" t="str">
        <f aca="false">RIGHT(S7,1)</f>
        <v>N</v>
      </c>
      <c r="AZ7" s="61" t="str">
        <f aca="false">RIGHT(T7,1)</f>
        <v/>
      </c>
      <c r="BA7" s="4"/>
      <c r="BB7" s="4"/>
      <c r="BC7" s="4"/>
      <c r="BD7" s="4"/>
      <c r="BE7" s="4"/>
      <c r="BF7" s="4"/>
      <c r="BG7" s="4"/>
      <c r="BH7" s="63"/>
      <c r="BI7" s="63"/>
      <c r="BJ7" s="63"/>
      <c r="BK7" s="63"/>
      <c r="BL7" s="63"/>
      <c r="BM7" s="63"/>
    </row>
    <row r="8" customFormat="false" ht="19.5" hidden="false" customHeight="true" outlineLevel="0" collapsed="false">
      <c r="A8" s="51" t="n">
        <v>44568</v>
      </c>
      <c r="B8" s="62" t="str">
        <f aca="false">TEXT(A8,"Ddd")</f>
        <v>pet</v>
      </c>
      <c r="C8" s="64" t="str">
        <f aca="false">[1]Predloge!$B$12</f>
        <v>D</v>
      </c>
      <c r="D8" s="64" t="str">
        <f aca="false">[1]Predloge!$B$12</f>
        <v>D</v>
      </c>
      <c r="E8" s="64" t="str">
        <f aca="false">[1]Predloge!$B$12</f>
        <v>D</v>
      </c>
      <c r="F8" s="64" t="str">
        <f aca="false">[1]Predloge!$B$6</f>
        <v>KVIT</v>
      </c>
      <c r="G8" s="64" t="str">
        <f aca="false">[1]Predloge!$B$12</f>
        <v>D</v>
      </c>
      <c r="H8" s="66" t="str">
        <f aca="false">[1]Predloge!$B$26</f>
        <v>52¶</v>
      </c>
      <c r="I8" s="64" t="str">
        <f aca="false">[1]Predloge!$B$5</f>
        <v>52</v>
      </c>
      <c r="J8" s="71" t="str">
        <f aca="false">[1]Predloge!$B$48</f>
        <v>©</v>
      </c>
      <c r="K8" s="66" t="str">
        <f aca="false">[1]Predloge!$B$11</f>
        <v>X</v>
      </c>
      <c r="L8" s="64" t="str">
        <f aca="false">[1]Predloge!$B$12</f>
        <v>D</v>
      </c>
      <c r="M8" s="67" t="s">
        <v>71</v>
      </c>
      <c r="N8" s="72" t="str">
        <f aca="false">[1]Predloge!$B$23</f>
        <v>51☺</v>
      </c>
      <c r="O8" s="54"/>
      <c r="P8" s="65" t="str">
        <f aca="false">[1]Predloge!$B$7</f>
        <v>KVIT☻</v>
      </c>
      <c r="Q8" s="69" t="s">
        <v>72</v>
      </c>
      <c r="R8" s="54"/>
      <c r="S8" s="64" t="str">
        <f aca="false">[1]Predloge!$B$13</f>
        <v>BOL</v>
      </c>
      <c r="T8" s="54"/>
      <c r="U8" s="67" t="s">
        <v>23</v>
      </c>
      <c r="V8" s="70" t="str">
        <f aca="false">[1]Predloge!$E$9</f>
        <v>TOM</v>
      </c>
      <c r="W8" s="59" t="n">
        <f aca="false">COUNTIF(AI8:AZ8,"☻")</f>
        <v>1</v>
      </c>
      <c r="X8" s="59" t="n">
        <f aca="false">COUNTIF(AI8:AZ8,"☺")</f>
        <v>1</v>
      </c>
      <c r="Y8" s="59" t="n">
        <f aca="false">COUNTIF(C8:U8,"51")+COUNTIF(C8:U8,"51$")+COUNTIF(C8:U8,"51☻")</f>
        <v>0</v>
      </c>
      <c r="Z8" s="59" t="n">
        <f aca="false">COUNTIF(C8:U8,"52")+COUNTIF(C8:U8,"52$")+COUNTIF(C8:U8,"52☻")</f>
        <v>1</v>
      </c>
      <c r="AA8" s="59" t="n">
        <f aca="false">COUNTIF(C8:U8,"51¶")</f>
        <v>0</v>
      </c>
      <c r="AB8" s="59" t="n">
        <f aca="false">COUNTIF(C8:U8,"52¶")</f>
        <v>1</v>
      </c>
      <c r="AC8" s="59" t="n">
        <f aca="false">COUNTIF(C8:U8,"U")+COUNTIF(C8:U8,"U☻")+COUNTIF(C8:U8,"U☺")</f>
        <v>0</v>
      </c>
      <c r="AD8" s="59" t="n">
        <f aca="false">COUNTIF(C8:U8,"KVIT")+COUNTIF(C8:U8,"KVIT☻")+COUNTIF(C8:U8,"kvit$")</f>
        <v>2</v>
      </c>
      <c r="AE8" s="60" t="n">
        <f aca="false">COUNTBLANK(C8:T8)-3</f>
        <v>0</v>
      </c>
      <c r="AF8" s="60" t="n">
        <f aca="false">COUNTIF(C8:U8,"x")</f>
        <v>1</v>
      </c>
      <c r="AG8" s="59" t="n">
        <f aca="false">COUNTIF(C8:U8,"51")+COUNTIF(C8:U8,"51☻")+COUNTIF(C8:U8,"2")+COUNTIF(C8:U8,"52")+COUNTIF(C8:U8,"52☻")+COUNTIF(C8:U8,"51$")+COUNTIF(C8:U8,"52$")</f>
        <v>1</v>
      </c>
      <c r="AH8" s="5" t="str">
        <f aca="false">Predloge!$B$8</f>
        <v>U</v>
      </c>
      <c r="AI8" s="61" t="str">
        <f aca="false">RIGHT(C8,1)</f>
        <v>D</v>
      </c>
      <c r="AJ8" s="61" t="str">
        <f aca="false">RIGHT(D8,1)</f>
        <v>D</v>
      </c>
      <c r="AK8" s="61" t="str">
        <f aca="false">RIGHT(E8,1)</f>
        <v>D</v>
      </c>
      <c r="AL8" s="61" t="str">
        <f aca="false">RIGHT(F8,1)</f>
        <v>T</v>
      </c>
      <c r="AM8" s="61" t="str">
        <f aca="false">RIGHT(G8,1)</f>
        <v>D</v>
      </c>
      <c r="AN8" s="61" t="str">
        <f aca="false">RIGHT(H8,1)</f>
        <v>¶</v>
      </c>
      <c r="AO8" s="61" t="str">
        <f aca="false">RIGHT(I8,1)</f>
        <v>2</v>
      </c>
      <c r="AP8" s="61" t="str">
        <f aca="false">RIGHT(J8,1)</f>
        <v>©</v>
      </c>
      <c r="AQ8" s="61" t="str">
        <f aca="false">RIGHT(K8,1)</f>
        <v>X</v>
      </c>
      <c r="AR8" s="61" t="str">
        <f aca="false">RIGHT(L8,1)</f>
        <v>D</v>
      </c>
      <c r="AS8" s="61" t="str">
        <f aca="false">RIGHT(M8,1)</f>
        <v>M</v>
      </c>
      <c r="AT8" s="61" t="str">
        <f aca="false">RIGHT(N8,1)</f>
        <v>☺</v>
      </c>
      <c r="AU8" s="61" t="str">
        <f aca="false">RIGHT(O8,1)</f>
        <v/>
      </c>
      <c r="AV8" s="61" t="str">
        <f aca="false">RIGHT(P8,1)</f>
        <v>☻</v>
      </c>
      <c r="AW8" s="61" t="str">
        <f aca="false">RIGHT(Q8,1)</f>
        <v>Z</v>
      </c>
      <c r="AX8" s="61" t="str">
        <f aca="false">RIGHT(R8,1)</f>
        <v/>
      </c>
      <c r="AY8" s="61" t="str">
        <f aca="false">RIGHT(S8,1)</f>
        <v>L</v>
      </c>
      <c r="AZ8" s="61" t="str">
        <f aca="false">RIGHT(T8,1)</f>
        <v/>
      </c>
      <c r="BA8" s="4"/>
      <c r="BB8" s="4"/>
      <c r="BC8" s="4"/>
      <c r="BD8" s="4"/>
      <c r="BE8" s="4"/>
      <c r="BF8" s="4"/>
      <c r="BG8" s="4"/>
      <c r="BH8" s="63"/>
      <c r="BI8" s="63"/>
      <c r="BJ8" s="63"/>
      <c r="BK8" s="63"/>
      <c r="BL8" s="63"/>
      <c r="BM8" s="63"/>
    </row>
    <row r="9" customFormat="false" ht="19.5" hidden="false" customHeight="true" outlineLevel="0" collapsed="false">
      <c r="A9" s="51" t="n">
        <v>44569</v>
      </c>
      <c r="B9" s="62" t="str">
        <f aca="false">TEXT(A9,"Ddd")</f>
        <v>sub</v>
      </c>
      <c r="C9" s="54"/>
      <c r="D9" s="54"/>
      <c r="E9" s="54"/>
      <c r="F9" s="56" t="str">
        <f aca="false">[1]Predloge!$B$14</f>
        <v>☻</v>
      </c>
      <c r="G9" s="54"/>
      <c r="H9" s="54"/>
      <c r="I9" s="54"/>
      <c r="J9" s="54"/>
      <c r="K9" s="54"/>
      <c r="L9" s="54"/>
      <c r="M9" s="54"/>
      <c r="N9" s="54"/>
      <c r="O9" s="54"/>
      <c r="P9" s="54"/>
      <c r="Q9" s="55" t="str">
        <f aca="false">[1]Predloge!$B$21</f>
        <v>☺</v>
      </c>
      <c r="R9" s="54"/>
      <c r="S9" s="54"/>
      <c r="T9" s="54"/>
      <c r="U9" s="57" t="str">
        <f aca="false">[1]Predloge!$E$16</f>
        <v>ŽRJ</v>
      </c>
      <c r="V9" s="58" t="s">
        <v>23</v>
      </c>
      <c r="W9" s="59" t="n">
        <f aca="false">COUNTIF(AI9:AZ9,"☻")</f>
        <v>1</v>
      </c>
      <c r="X9" s="59" t="n">
        <f aca="false">COUNTIF(AI9:AZ9,"☺")</f>
        <v>1</v>
      </c>
      <c r="Y9" s="59" t="n">
        <f aca="false">COUNTIF(C9:U9,"51")+COUNTIF(C9:U9,"51$")+COUNTIF(C9:U9,"51☻")</f>
        <v>0</v>
      </c>
      <c r="Z9" s="59" t="n">
        <f aca="false">COUNTIF(C9:U9,"52")+COUNTIF(C9:U9,"52$")+COUNTIF(C9:U9,"52☻")</f>
        <v>0</v>
      </c>
      <c r="AA9" s="59" t="n">
        <f aca="false">COUNTIF(C9:U9,"51¶")</f>
        <v>0</v>
      </c>
      <c r="AB9" s="59" t="n">
        <f aca="false">COUNTIF(C9:U9,"52¶")</f>
        <v>0</v>
      </c>
      <c r="AC9" s="59" t="n">
        <f aca="false">COUNTIF(C9:U9,"U")+COUNTIF(C9:U9,"U☻")+COUNTIF(C9:U9,"U☺")</f>
        <v>0</v>
      </c>
      <c r="AD9" s="59" t="n">
        <f aca="false">COUNTIF(C9:U9,"KVIT")+COUNTIF(C9:U9,"KVIT☻")+COUNTIF(C9:U9,"kvit$")</f>
        <v>0</v>
      </c>
      <c r="AE9" s="60" t="n">
        <f aca="false">COUNTBLANK(C9:T9)-3</f>
        <v>13</v>
      </c>
      <c r="AF9" s="60" t="n">
        <f aca="false">COUNTIF(C9:U9,"x")</f>
        <v>0</v>
      </c>
      <c r="AG9" s="59" t="n">
        <f aca="false">COUNTIF(C9:U9,"51")+COUNTIF(C9:U9,"51☻")+COUNTIF(C9:U9,"2")+COUNTIF(C9:U9,"52")+COUNTIF(C9:U9,"52☻")+COUNTIF(C9:U9,"51$")+COUNTIF(C9:U9,"52$")</f>
        <v>0</v>
      </c>
      <c r="AH9" s="5" t="str">
        <f aca="false">Predloge!$B$9</f>
        <v>U☻</v>
      </c>
      <c r="AI9" s="61" t="str">
        <f aca="false">RIGHT(C9,1)</f>
        <v/>
      </c>
      <c r="AJ9" s="61" t="str">
        <f aca="false">RIGHT(D9,1)</f>
        <v/>
      </c>
      <c r="AK9" s="61" t="str">
        <f aca="false">RIGHT(E9,1)</f>
        <v/>
      </c>
      <c r="AL9" s="61" t="str">
        <f aca="false">RIGHT(F9,1)</f>
        <v>☻</v>
      </c>
      <c r="AM9" s="61" t="str">
        <f aca="false">RIGHT(G9,1)</f>
        <v/>
      </c>
      <c r="AN9" s="61" t="str">
        <f aca="false">RIGHT(H9,1)</f>
        <v/>
      </c>
      <c r="AO9" s="61" t="str">
        <f aca="false">RIGHT(I9,1)</f>
        <v/>
      </c>
      <c r="AP9" s="61" t="str">
        <f aca="false">RIGHT(J9,1)</f>
        <v/>
      </c>
      <c r="AQ9" s="61" t="str">
        <f aca="false">RIGHT(K9,1)</f>
        <v/>
      </c>
      <c r="AR9" s="61" t="str">
        <f aca="false">RIGHT(L9,1)</f>
        <v/>
      </c>
      <c r="AS9" s="61" t="str">
        <f aca="false">RIGHT(M9,1)</f>
        <v/>
      </c>
      <c r="AT9" s="61" t="str">
        <f aca="false">RIGHT(N9,1)</f>
        <v/>
      </c>
      <c r="AU9" s="61" t="str">
        <f aca="false">RIGHT(O9,1)</f>
        <v/>
      </c>
      <c r="AV9" s="61" t="str">
        <f aca="false">RIGHT(P9,1)</f>
        <v/>
      </c>
      <c r="AW9" s="61" t="str">
        <f aca="false">RIGHT(Q9,1)</f>
        <v>☺</v>
      </c>
      <c r="AX9" s="61" t="str">
        <f aca="false">RIGHT(R9,1)</f>
        <v/>
      </c>
      <c r="AY9" s="61" t="str">
        <f aca="false">RIGHT(S9,1)</f>
        <v/>
      </c>
      <c r="AZ9" s="61" t="str">
        <f aca="false">RIGHT(T9,1)</f>
        <v/>
      </c>
      <c r="BA9" s="4"/>
      <c r="BB9" s="4"/>
      <c r="BC9" s="4"/>
      <c r="BD9" s="4"/>
      <c r="BE9" s="4"/>
      <c r="BF9" s="4"/>
      <c r="BG9" s="4"/>
      <c r="BH9" s="63"/>
      <c r="BI9" s="63"/>
      <c r="BJ9" s="63"/>
      <c r="BK9" s="63"/>
      <c r="BL9" s="63"/>
      <c r="BM9" s="63"/>
    </row>
    <row r="10" customFormat="false" ht="19.5" hidden="false" customHeight="true" outlineLevel="0" collapsed="false">
      <c r="A10" s="51" t="n">
        <v>44570</v>
      </c>
      <c r="B10" s="62" t="str">
        <f aca="false">TEXT(A10,"Ddd")</f>
        <v>ned</v>
      </c>
      <c r="C10" s="54"/>
      <c r="D10" s="54"/>
      <c r="E10" s="54"/>
      <c r="F10" s="54"/>
      <c r="G10" s="54"/>
      <c r="H10" s="54"/>
      <c r="I10" s="55" t="str">
        <f aca="false">[1]Predloge!$B$21</f>
        <v>☺</v>
      </c>
      <c r="J10" s="54"/>
      <c r="K10" s="54"/>
      <c r="L10" s="54"/>
      <c r="M10" s="54"/>
      <c r="N10" s="56" t="str">
        <f aca="false">[1]Predloge!$B$14</f>
        <v>☻</v>
      </c>
      <c r="O10" s="54"/>
      <c r="P10" s="54"/>
      <c r="Q10" s="54"/>
      <c r="R10" s="54"/>
      <c r="S10" s="54"/>
      <c r="T10" s="54"/>
      <c r="U10" s="67" t="s">
        <v>13</v>
      </c>
      <c r="V10" s="58" t="s">
        <v>27</v>
      </c>
      <c r="W10" s="59" t="n">
        <f aca="false">COUNTIF(AI10:AZ10,"☻")</f>
        <v>1</v>
      </c>
      <c r="X10" s="59" t="n">
        <f aca="false">COUNTIF(AI10:AZ10,"☺")</f>
        <v>1</v>
      </c>
      <c r="Y10" s="59" t="n">
        <f aca="false">COUNTIF(C10:U10,"51")+COUNTIF(C10:U10,"51$")+COUNTIF(C10:U10,"51☻")</f>
        <v>0</v>
      </c>
      <c r="Z10" s="59" t="n">
        <f aca="false">COUNTIF(C10:U10,"52")+COUNTIF(C10:U10,"52$")+COUNTIF(C10:U10,"52☻")</f>
        <v>0</v>
      </c>
      <c r="AA10" s="59" t="n">
        <f aca="false">COUNTIF(C10:U10,"51¶")</f>
        <v>0</v>
      </c>
      <c r="AB10" s="59" t="n">
        <f aca="false">COUNTIF(C10:U10,"52¶")</f>
        <v>0</v>
      </c>
      <c r="AC10" s="59" t="n">
        <f aca="false">COUNTIF(C10:U10,"U")+COUNTIF(C10:U10,"U☻")+COUNTIF(C10:U10,"U☺")</f>
        <v>0</v>
      </c>
      <c r="AD10" s="59" t="n">
        <f aca="false">COUNTIF(C10:U10,"KVIT")+COUNTIF(C10:U10,"KVIT☻")+COUNTIF(C10:U10,"kvit$")</f>
        <v>0</v>
      </c>
      <c r="AE10" s="60" t="n">
        <f aca="false">COUNTBLANK(C10:T10)-3</f>
        <v>13</v>
      </c>
      <c r="AF10" s="60" t="n">
        <f aca="false">COUNTIF(C10:U10,"x")</f>
        <v>0</v>
      </c>
      <c r="AG10" s="59" t="n">
        <f aca="false">COUNTIF(C10:U10,"51")+COUNTIF(C10:U10,"51☻")+COUNTIF(C10:U10,"2")+COUNTIF(C10:U10,"52")+COUNTIF(C10:U10,"52☻")+COUNTIF(C10:U10,"51$")+COUNTIF(C10:U10,"52$")</f>
        <v>0</v>
      </c>
      <c r="AH10" s="5" t="str">
        <f aca="false">Predloge!$B$10</f>
        <v>12-20</v>
      </c>
      <c r="AI10" s="61" t="str">
        <f aca="false">RIGHT(C10,1)</f>
        <v/>
      </c>
      <c r="AJ10" s="61" t="str">
        <f aca="false">RIGHT(D10,1)</f>
        <v/>
      </c>
      <c r="AK10" s="61" t="str">
        <f aca="false">RIGHT(E10,1)</f>
        <v/>
      </c>
      <c r="AL10" s="61" t="str">
        <f aca="false">RIGHT(F10,1)</f>
        <v/>
      </c>
      <c r="AM10" s="61" t="str">
        <f aca="false">RIGHT(G10,1)</f>
        <v/>
      </c>
      <c r="AN10" s="61" t="str">
        <f aca="false">RIGHT(H10,1)</f>
        <v/>
      </c>
      <c r="AO10" s="61" t="str">
        <f aca="false">RIGHT(I10,1)</f>
        <v>☺</v>
      </c>
      <c r="AP10" s="61" t="str">
        <f aca="false">RIGHT(J10,1)</f>
        <v/>
      </c>
      <c r="AQ10" s="61" t="str">
        <f aca="false">RIGHT(K10,1)</f>
        <v/>
      </c>
      <c r="AR10" s="61" t="str">
        <f aca="false">RIGHT(L10,1)</f>
        <v/>
      </c>
      <c r="AS10" s="61" t="str">
        <f aca="false">RIGHT(M10,1)</f>
        <v/>
      </c>
      <c r="AT10" s="61" t="str">
        <f aca="false">RIGHT(N10,1)</f>
        <v>☻</v>
      </c>
      <c r="AU10" s="61" t="str">
        <f aca="false">RIGHT(O10,1)</f>
        <v/>
      </c>
      <c r="AV10" s="61" t="str">
        <f aca="false">RIGHT(P10,1)</f>
        <v/>
      </c>
      <c r="AW10" s="61" t="str">
        <f aca="false">RIGHT(Q10,1)</f>
        <v/>
      </c>
      <c r="AX10" s="61" t="str">
        <f aca="false">RIGHT(R10,1)</f>
        <v/>
      </c>
      <c r="AY10" s="61" t="str">
        <f aca="false">RIGHT(S10,1)</f>
        <v/>
      </c>
      <c r="AZ10" s="61" t="str">
        <f aca="false">RIGHT(T10,1)</f>
        <v/>
      </c>
      <c r="BA10" s="4"/>
      <c r="BB10" s="4"/>
      <c r="BC10" s="4"/>
      <c r="BD10" s="4"/>
      <c r="BE10" s="4"/>
      <c r="BF10" s="4"/>
      <c r="BG10" s="4"/>
      <c r="BH10" s="63"/>
      <c r="BI10" s="63"/>
      <c r="BJ10" s="63"/>
      <c r="BK10" s="63"/>
      <c r="BL10" s="63"/>
      <c r="BM10" s="63"/>
    </row>
    <row r="11" customFormat="false" ht="19.5" hidden="false" customHeight="true" outlineLevel="0" collapsed="false">
      <c r="A11" s="51" t="n">
        <v>44571</v>
      </c>
      <c r="B11" s="62" t="str">
        <f aca="false">TEXT(A11,"Ddd")</f>
        <v>pon</v>
      </c>
      <c r="C11" s="64" t="str">
        <f aca="false">[1]Predloge!$B$4</f>
        <v>51</v>
      </c>
      <c r="D11" s="64" t="str">
        <f aca="false">[1]Predloge!$B$6</f>
        <v>KVIT</v>
      </c>
      <c r="E11" s="65" t="str">
        <f aca="false">[1]Predloge!$B$7</f>
        <v>KVIT☻</v>
      </c>
      <c r="F11" s="64" t="str">
        <f aca="false">[1]Predloge!$B$12</f>
        <v>D</v>
      </c>
      <c r="G11" s="74" t="str">
        <f aca="false">[1]Predloge!$B$28</f>
        <v>KO</v>
      </c>
      <c r="H11" s="64" t="str">
        <f aca="false">[1]Predloge!$B$5</f>
        <v>52</v>
      </c>
      <c r="I11" s="66" t="str">
        <f aca="false">[1]Predloge!$B$11</f>
        <v>X</v>
      </c>
      <c r="J11" s="72" t="str">
        <f aca="false">[1]Predloge!$B$23</f>
        <v>51☺</v>
      </c>
      <c r="K11" s="64" t="str">
        <f aca="false">[1]Predloge!$B$6</f>
        <v>KVIT</v>
      </c>
      <c r="L11" s="64" t="str">
        <f aca="false">[1]Predloge!$B$12</f>
        <v>D</v>
      </c>
      <c r="M11" s="67" t="s">
        <v>71</v>
      </c>
      <c r="N11" s="66" t="str">
        <f aca="false">[1]Predloge!$B$11</f>
        <v>X</v>
      </c>
      <c r="O11" s="54"/>
      <c r="P11" s="66" t="str">
        <f aca="false">[1]Predloge!$B$26</f>
        <v>52¶</v>
      </c>
      <c r="Q11" s="69" t="s">
        <v>72</v>
      </c>
      <c r="R11" s="54"/>
      <c r="S11" s="69" t="s">
        <v>72</v>
      </c>
      <c r="T11" s="54"/>
      <c r="U11" s="67" t="s">
        <v>15</v>
      </c>
      <c r="V11" s="70" t="str">
        <f aca="false">[1]Predloge!$E$16</f>
        <v>ŽRJ</v>
      </c>
      <c r="W11" s="59" t="n">
        <f aca="false">COUNTIF(AI11:AZ11,"☻")</f>
        <v>1</v>
      </c>
      <c r="X11" s="59" t="n">
        <f aca="false">COUNTIF(AI11:AZ11,"☺")</f>
        <v>1</v>
      </c>
      <c r="Y11" s="59" t="n">
        <f aca="false">COUNTIF(C11:U11,"51")+COUNTIF(C11:U11,"51$")+COUNTIF(C11:U11,"51☻")</f>
        <v>1</v>
      </c>
      <c r="Z11" s="59" t="n">
        <f aca="false">COUNTIF(C11:U11,"52")+COUNTIF(C11:U11,"52$")+COUNTIF(C11:U11,"52☻")</f>
        <v>1</v>
      </c>
      <c r="AA11" s="59" t="n">
        <f aca="false">COUNTIF(C11:U11,"51¶")</f>
        <v>0</v>
      </c>
      <c r="AB11" s="59" t="n">
        <f aca="false">COUNTIF(C11:U11,"52¶")</f>
        <v>1</v>
      </c>
      <c r="AC11" s="59" t="n">
        <f aca="false">COUNTIF(C11:U11,"U")+COUNTIF(C11:U11,"U☻")+COUNTIF(C11:U11,"U☺")</f>
        <v>0</v>
      </c>
      <c r="AD11" s="59" t="n">
        <f aca="false">COUNTIF(C11:U11,"KVIT")+COUNTIF(C11:U11,"KVIT☻")+COUNTIF(C11:U11,"kvit$")</f>
        <v>3</v>
      </c>
      <c r="AE11" s="60" t="n">
        <f aca="false">COUNTBLANK(C11:T11)-3</f>
        <v>0</v>
      </c>
      <c r="AF11" s="60" t="n">
        <f aca="false">COUNTIF(C11:U11,"x")</f>
        <v>2</v>
      </c>
      <c r="AG11" s="59" t="n">
        <f aca="false">COUNTIF(C11:U11,"51")+COUNTIF(C11:U11,"51☻")+COUNTIF(C11:U11,"2")+COUNTIF(C11:U11,"52")+COUNTIF(C11:U11,"52☻")+COUNTIF(C11:U11,"51$")+COUNTIF(C11:U11,"52$")</f>
        <v>2</v>
      </c>
      <c r="AH11" s="10" t="str">
        <f aca="false">Predloge!$B$11</f>
        <v>X</v>
      </c>
      <c r="AI11" s="61" t="str">
        <f aca="false">RIGHT(C11,1)</f>
        <v>1</v>
      </c>
      <c r="AJ11" s="61" t="str">
        <f aca="false">RIGHT(D11,1)</f>
        <v>T</v>
      </c>
      <c r="AK11" s="61" t="str">
        <f aca="false">RIGHT(E11,1)</f>
        <v>☻</v>
      </c>
      <c r="AL11" s="61" t="str">
        <f aca="false">RIGHT(F11,1)</f>
        <v>D</v>
      </c>
      <c r="AM11" s="61" t="str">
        <f aca="false">RIGHT(G11,1)</f>
        <v>O</v>
      </c>
      <c r="AN11" s="61" t="str">
        <f aca="false">RIGHT(H11,1)</f>
        <v>2</v>
      </c>
      <c r="AO11" s="61" t="str">
        <f aca="false">RIGHT(I11,1)</f>
        <v>X</v>
      </c>
      <c r="AP11" s="61" t="str">
        <f aca="false">RIGHT(J11,1)</f>
        <v>☺</v>
      </c>
      <c r="AQ11" s="61" t="str">
        <f aca="false">RIGHT(K11,1)</f>
        <v>T</v>
      </c>
      <c r="AR11" s="61" t="str">
        <f aca="false">RIGHT(L11,1)</f>
        <v>D</v>
      </c>
      <c r="AS11" s="61" t="str">
        <f aca="false">RIGHT(M11,1)</f>
        <v>M</v>
      </c>
      <c r="AT11" s="61" t="str">
        <f aca="false">RIGHT(N11,1)</f>
        <v>X</v>
      </c>
      <c r="AU11" s="61" t="str">
        <f aca="false">RIGHT(O11,1)</f>
        <v/>
      </c>
      <c r="AV11" s="61" t="str">
        <f aca="false">RIGHT(P11,1)</f>
        <v>¶</v>
      </c>
      <c r="AW11" s="61" t="str">
        <f aca="false">RIGHT(Q11,1)</f>
        <v>Z</v>
      </c>
      <c r="AX11" s="61" t="str">
        <f aca="false">RIGHT(R11,1)</f>
        <v/>
      </c>
      <c r="AY11" s="61" t="str">
        <f aca="false">RIGHT(S11,1)</f>
        <v>Z</v>
      </c>
      <c r="AZ11" s="61" t="str">
        <f aca="false">RIGHT(T11,1)</f>
        <v/>
      </c>
      <c r="BA11" s="4"/>
      <c r="BB11" s="4"/>
      <c r="BC11" s="4"/>
      <c r="BD11" s="4"/>
      <c r="BE11" s="4"/>
      <c r="BF11" s="4"/>
      <c r="BG11" s="4"/>
      <c r="BH11" s="63"/>
      <c r="BI11" s="63"/>
      <c r="BJ11" s="63"/>
      <c r="BK11" s="63"/>
      <c r="BL11" s="63"/>
      <c r="BM11" s="63"/>
    </row>
    <row r="12" customFormat="false" ht="19.5" hidden="false" customHeight="true" outlineLevel="0" collapsed="false">
      <c r="A12" s="51" t="n">
        <v>44572</v>
      </c>
      <c r="B12" s="62" t="str">
        <f aca="false">TEXT(A12,"Ddd")</f>
        <v>uto</v>
      </c>
      <c r="C12" s="64" t="str">
        <f aca="false">[1]Predloge!$B$5</f>
        <v>52</v>
      </c>
      <c r="D12" s="64" t="str">
        <f aca="false">[1]Predloge!$B$6</f>
        <v>KVIT</v>
      </c>
      <c r="E12" s="66" t="str">
        <f aca="false">[1]Predloge!$B$11</f>
        <v>X</v>
      </c>
      <c r="F12" s="64" t="str">
        <f aca="false">[1]Predloge!$B$12</f>
        <v>D</v>
      </c>
      <c r="G12" s="74" t="str">
        <f aca="false">[1]Predloge!$B$28</f>
        <v>KO</v>
      </c>
      <c r="H12" s="66" t="str">
        <f aca="false">[1]Predloge!$B$26</f>
        <v>52¶</v>
      </c>
      <c r="I12" s="66" t="str">
        <f aca="false">[1]Predloge!$B$35</f>
        <v>Ta</v>
      </c>
      <c r="J12" s="66" t="str">
        <f aca="false">[1]Predloge!$B$11</f>
        <v>X</v>
      </c>
      <c r="K12" s="65" t="str">
        <f aca="false">[1]Predloge!$B$7</f>
        <v>KVIT☻</v>
      </c>
      <c r="L12" s="64" t="str">
        <f aca="false">[1]Predloge!$B$12</f>
        <v>D</v>
      </c>
      <c r="M12" s="67" t="s">
        <v>71</v>
      </c>
      <c r="N12" s="64" t="str">
        <f aca="false">[1]Predloge!$B$12</f>
        <v>D</v>
      </c>
      <c r="O12" s="54"/>
      <c r="P12" s="64" t="str">
        <f aca="false">[1]Predloge!$B$4</f>
        <v>51</v>
      </c>
      <c r="Q12" s="69" t="s">
        <v>72</v>
      </c>
      <c r="R12" s="54"/>
      <c r="S12" s="64" t="str">
        <f aca="false">[1]Predloge!$B$13</f>
        <v>BOL</v>
      </c>
      <c r="T12" s="54"/>
      <c r="U12" s="67" t="s">
        <v>73</v>
      </c>
      <c r="V12" s="70" t="str">
        <f aca="false">[1]Predloge!$E$16</f>
        <v>ŽRJ</v>
      </c>
      <c r="W12" s="59" t="n">
        <f aca="false">COUNTIF(AI12:AZ12,"☻")</f>
        <v>1</v>
      </c>
      <c r="X12" s="59" t="n">
        <f aca="false">COUNTIF(AI12:AZ12,"☺")</f>
        <v>0</v>
      </c>
      <c r="Y12" s="59" t="n">
        <f aca="false">COUNTIF(C12:U12,"51")+COUNTIF(C12:U12,"51$")+COUNTIF(C12:U12,"51☻")</f>
        <v>1</v>
      </c>
      <c r="Z12" s="59" t="n">
        <f aca="false">COUNTIF(C12:U12,"52")+COUNTIF(C12:U12,"52$")+COUNTIF(C12:U12,"52☻")</f>
        <v>1</v>
      </c>
      <c r="AA12" s="59" t="n">
        <f aca="false">COUNTIF(C12:U12,"51¶")</f>
        <v>0</v>
      </c>
      <c r="AB12" s="59" t="n">
        <f aca="false">COUNTIF(C12:U12,"52¶")</f>
        <v>1</v>
      </c>
      <c r="AC12" s="59" t="n">
        <f aca="false">COUNTIF(C12:U12,"U")+COUNTIF(C12:U12,"U☻")+COUNTIF(C12:U12,"U☺")</f>
        <v>0</v>
      </c>
      <c r="AD12" s="59" t="n">
        <f aca="false">COUNTIF(C12:U12,"KVIT")+COUNTIF(C12:U12,"KVIT☻")+COUNTIF(C12:U12,"kvit$")</f>
        <v>2</v>
      </c>
      <c r="AE12" s="60" t="n">
        <f aca="false">COUNTBLANK(C12:T12)-3</f>
        <v>0</v>
      </c>
      <c r="AF12" s="60" t="n">
        <f aca="false">COUNTIF(C12:U12,"x")</f>
        <v>2</v>
      </c>
      <c r="AG12" s="59" t="n">
        <f aca="false">COUNTIF(C12:U12,"51")+COUNTIF(C12:U12,"51☻")+COUNTIF(C12:U12,"2")+COUNTIF(C12:U12,"52")+COUNTIF(C12:U12,"52☻")+COUNTIF(C12:U12,"51$")+COUNTIF(C12:U12,"52$")</f>
        <v>2</v>
      </c>
      <c r="AH12" s="5" t="str">
        <f aca="false">Predloge!$B$12</f>
        <v>D</v>
      </c>
      <c r="AI12" s="61" t="str">
        <f aca="false">RIGHT(C12,1)</f>
        <v>2</v>
      </c>
      <c r="AJ12" s="61" t="str">
        <f aca="false">RIGHT(D12,1)</f>
        <v>T</v>
      </c>
      <c r="AK12" s="61" t="str">
        <f aca="false">RIGHT(E12,1)</f>
        <v>X</v>
      </c>
      <c r="AL12" s="61" t="str">
        <f aca="false">RIGHT(F12,1)</f>
        <v>D</v>
      </c>
      <c r="AM12" s="61" t="str">
        <f aca="false">RIGHT(G12,1)</f>
        <v>O</v>
      </c>
      <c r="AN12" s="61" t="str">
        <f aca="false">RIGHT(H12,1)</f>
        <v>¶</v>
      </c>
      <c r="AO12" s="61" t="str">
        <f aca="false">RIGHT(I12,1)</f>
        <v>a</v>
      </c>
      <c r="AP12" s="61" t="str">
        <f aca="false">RIGHT(J12,1)</f>
        <v>X</v>
      </c>
      <c r="AQ12" s="61" t="str">
        <f aca="false">RIGHT(K12,1)</f>
        <v>☻</v>
      </c>
      <c r="AR12" s="61" t="str">
        <f aca="false">RIGHT(L12,1)</f>
        <v>D</v>
      </c>
      <c r="AS12" s="61" t="str">
        <f aca="false">RIGHT(M12,1)</f>
        <v>M</v>
      </c>
      <c r="AT12" s="61" t="str">
        <f aca="false">RIGHT(N12,1)</f>
        <v>D</v>
      </c>
      <c r="AU12" s="61" t="str">
        <f aca="false">RIGHT(O12,1)</f>
        <v/>
      </c>
      <c r="AV12" s="61" t="str">
        <f aca="false">RIGHT(P12,1)</f>
        <v>1</v>
      </c>
      <c r="AW12" s="61" t="str">
        <f aca="false">RIGHT(Q12,1)</f>
        <v>Z</v>
      </c>
      <c r="AX12" s="61" t="str">
        <f aca="false">RIGHT(R12,1)</f>
        <v/>
      </c>
      <c r="AY12" s="61" t="str">
        <f aca="false">RIGHT(S12,1)</f>
        <v>L</v>
      </c>
      <c r="AZ12" s="61" t="str">
        <f aca="false">RIGHT(T12,1)</f>
        <v/>
      </c>
      <c r="BA12" s="4"/>
      <c r="BB12" s="4"/>
      <c r="BC12" s="4"/>
      <c r="BD12" s="4"/>
      <c r="BE12" s="4"/>
      <c r="BF12" s="4"/>
      <c r="BG12" s="4"/>
      <c r="BH12" s="63"/>
      <c r="BI12" s="63"/>
      <c r="BJ12" s="63"/>
      <c r="BK12" s="63"/>
      <c r="BL12" s="63"/>
      <c r="BM12" s="63"/>
    </row>
    <row r="13" customFormat="false" ht="19.5" hidden="false" customHeight="true" outlineLevel="0" collapsed="false">
      <c r="A13" s="51" t="n">
        <v>44573</v>
      </c>
      <c r="B13" s="62" t="str">
        <f aca="false">TEXT(A13,"Ddd")</f>
        <v>sri</v>
      </c>
      <c r="C13" s="64" t="str">
        <f aca="false">[1]Predloge!$B$5</f>
        <v>52</v>
      </c>
      <c r="D13" s="64" t="str">
        <f aca="false">[1]Predloge!$B$12</f>
        <v>D</v>
      </c>
      <c r="E13" s="64" t="str">
        <f aca="false">[1]Predloge!$B$6</f>
        <v>KVIT</v>
      </c>
      <c r="F13" s="64" t="str">
        <f aca="false">[1]Predloge!$B$12</f>
        <v>D</v>
      </c>
      <c r="G13" s="74" t="str">
        <f aca="false">[1]Predloge!$B$28</f>
        <v>KO</v>
      </c>
      <c r="H13" s="66" t="str">
        <f aca="false">[1]Predloge!$B$35</f>
        <v>Ta</v>
      </c>
      <c r="I13" s="64" t="str">
        <f aca="false">[1]Predloge!$B$5</f>
        <v>52</v>
      </c>
      <c r="J13" s="64" t="str">
        <f aca="false">[1]Predloge!$B$6</f>
        <v>KVIT</v>
      </c>
      <c r="K13" s="66" t="str">
        <f aca="false">[1]Predloge!$B$11</f>
        <v>X</v>
      </c>
      <c r="L13" s="64" t="str">
        <f aca="false">[1]Predloge!$B$4</f>
        <v>51</v>
      </c>
      <c r="M13" s="67" t="s">
        <v>71</v>
      </c>
      <c r="N13" s="72" t="str">
        <f aca="false">[1]Predloge!$B$23</f>
        <v>51☺</v>
      </c>
      <c r="O13" s="54"/>
      <c r="P13" s="64" t="str">
        <f aca="false">[1]Predloge!$B$13</f>
        <v>BOL</v>
      </c>
      <c r="Q13" s="69" t="s">
        <v>72</v>
      </c>
      <c r="R13" s="54"/>
      <c r="S13" s="69" t="s">
        <v>72</v>
      </c>
      <c r="T13" s="54"/>
      <c r="U13" s="67" t="s">
        <v>77</v>
      </c>
      <c r="V13" s="70" t="str">
        <f aca="false">[1]Predloge!$E$16</f>
        <v>ŽRJ</v>
      </c>
      <c r="W13" s="59" t="n">
        <f aca="false">COUNTIF(AI13:AZ13,"☻")</f>
        <v>1</v>
      </c>
      <c r="X13" s="59" t="n">
        <f aca="false">COUNTIF(AI13:AZ13,"☺")</f>
        <v>1</v>
      </c>
      <c r="Y13" s="59" t="n">
        <f aca="false">COUNTIF(C13:U13,"51")+COUNTIF(C13:U13,"51$")+COUNTIF(C13:U13,"51☻")</f>
        <v>1</v>
      </c>
      <c r="Z13" s="59" t="n">
        <f aca="false">COUNTIF(C13:U13,"52")+COUNTIF(C13:U13,"52$")+COUNTIF(C13:U13,"52☻")</f>
        <v>2</v>
      </c>
      <c r="AA13" s="59" t="n">
        <f aca="false">COUNTIF(C13:U13,"51¶")</f>
        <v>0</v>
      </c>
      <c r="AB13" s="59" t="n">
        <f aca="false">COUNTIF(C13:U13,"52¶")</f>
        <v>0</v>
      </c>
      <c r="AC13" s="59" t="n">
        <f aca="false">COUNTIF(C13:U13,"U")+COUNTIF(C13:U13,"U☻")+COUNTIF(C13:U13,"U☺")</f>
        <v>0</v>
      </c>
      <c r="AD13" s="59" t="n">
        <f aca="false">COUNTIF(C13:U13,"KVIT")+COUNTIF(C13:U13,"KVIT☻")+COUNTIF(C13:U13,"kvit$")</f>
        <v>2</v>
      </c>
      <c r="AE13" s="60" t="n">
        <f aca="false">COUNTBLANK(C13:T13)-3</f>
        <v>0</v>
      </c>
      <c r="AF13" s="60" t="n">
        <f aca="false">COUNTIF(C13:U13,"x")</f>
        <v>1</v>
      </c>
      <c r="AG13" s="59" t="n">
        <f aca="false">COUNTIF(C13:U13,"51")+COUNTIF(C13:U13,"51☻")+COUNTIF(C13:U13,"2")+COUNTIF(C13:U13,"52")+COUNTIF(C13:U13,"52☻")+COUNTIF(C13:U13,"51$")+COUNTIF(C13:U13,"52$")</f>
        <v>3</v>
      </c>
      <c r="AH13" s="5" t="str">
        <f aca="false">Predloge!$B$13</f>
        <v>BOL</v>
      </c>
      <c r="AI13" s="61" t="str">
        <f aca="false">RIGHT(C13,1)</f>
        <v>2</v>
      </c>
      <c r="AJ13" s="61" t="str">
        <f aca="false">RIGHT(D13,1)</f>
        <v>D</v>
      </c>
      <c r="AK13" s="61" t="str">
        <f aca="false">RIGHT(E13,1)</f>
        <v>T</v>
      </c>
      <c r="AL13" s="61" t="str">
        <f aca="false">RIGHT(F13,1)</f>
        <v>D</v>
      </c>
      <c r="AM13" s="61" t="str">
        <f aca="false">RIGHT(G13,1)</f>
        <v>O</v>
      </c>
      <c r="AN13" s="61" t="str">
        <f aca="false">RIGHT(H13,1)</f>
        <v>a</v>
      </c>
      <c r="AO13" s="61" t="str">
        <f aca="false">RIGHT(I13,1)</f>
        <v>2</v>
      </c>
      <c r="AP13" s="61" t="str">
        <f aca="false">RIGHT(J14,1)</f>
        <v>☻</v>
      </c>
      <c r="AQ13" s="61" t="str">
        <f aca="false">RIGHT(K13,1)</f>
        <v>X</v>
      </c>
      <c r="AR13" s="61" t="str">
        <f aca="false">RIGHT(L13,1)</f>
        <v>1</v>
      </c>
      <c r="AS13" s="61" t="str">
        <f aca="false">RIGHT(M13,1)</f>
        <v>M</v>
      </c>
      <c r="AT13" s="61" t="str">
        <f aca="false">RIGHT(N13,1)</f>
        <v>☺</v>
      </c>
      <c r="AU13" s="61" t="str">
        <f aca="false">RIGHT(O13,1)</f>
        <v/>
      </c>
      <c r="AV13" s="61" t="str">
        <f aca="false">RIGHT(P13,1)</f>
        <v>L</v>
      </c>
      <c r="AW13" s="61" t="str">
        <f aca="false">RIGHT(Q13,1)</f>
        <v>Z</v>
      </c>
      <c r="AX13" s="61" t="str">
        <f aca="false">RIGHT(R13,1)</f>
        <v/>
      </c>
      <c r="AY13" s="61" t="str">
        <f aca="false">RIGHT(S13,1)</f>
        <v>Z</v>
      </c>
      <c r="AZ13" s="61" t="str">
        <f aca="false">RIGHT(T13,1)</f>
        <v/>
      </c>
      <c r="BA13" s="4"/>
      <c r="BB13" s="4"/>
      <c r="BC13" s="4"/>
      <c r="BD13" s="4"/>
      <c r="BE13" s="4"/>
      <c r="BF13" s="4"/>
      <c r="BG13" s="4"/>
      <c r="BH13" s="63"/>
      <c r="BI13" s="63"/>
      <c r="BJ13" s="63"/>
      <c r="BK13" s="63"/>
      <c r="BL13" s="63"/>
      <c r="BM13" s="63"/>
    </row>
    <row r="14" customFormat="false" ht="19.5" hidden="false" customHeight="true" outlineLevel="0" collapsed="false">
      <c r="A14" s="51" t="n">
        <v>44574</v>
      </c>
      <c r="B14" s="62" t="str">
        <f aca="false">TEXT(A14,"Ddd")</f>
        <v>čet</v>
      </c>
      <c r="C14" s="66" t="str">
        <f aca="false">[1]Predloge!$B$11</f>
        <v>X</v>
      </c>
      <c r="D14" s="64" t="str">
        <f aca="false">[1]Predloge!$B$6</f>
        <v>KVIT</v>
      </c>
      <c r="E14" s="64" t="str">
        <f aca="false">[1]Predloge!$B$6</f>
        <v>KVIT</v>
      </c>
      <c r="F14" s="64" t="str">
        <f aca="false">[1]Predloge!$B$12</f>
        <v>D</v>
      </c>
      <c r="G14" s="64" t="str">
        <f aca="false">[1]Predloge!$B$5</f>
        <v>52</v>
      </c>
      <c r="H14" s="66" t="str">
        <f aca="false">[1]Predloge!$B$32</f>
        <v>Am</v>
      </c>
      <c r="I14" s="72" t="str">
        <f aca="false">[1]Predloge!$B$23</f>
        <v>51☺</v>
      </c>
      <c r="J14" s="65" t="str">
        <f aca="false">[1]Predloge!$B$7</f>
        <v>KVIT☻</v>
      </c>
      <c r="K14" s="66" t="str">
        <f aca="false">[1]Predloge!$B$26</f>
        <v>52¶</v>
      </c>
      <c r="L14" s="64" t="str">
        <f aca="false">[1]Predloge!$B$4</f>
        <v>51</v>
      </c>
      <c r="M14" s="67" t="s">
        <v>71</v>
      </c>
      <c r="N14" s="66" t="str">
        <f aca="false">[1]Predloge!$B$11</f>
        <v>X</v>
      </c>
      <c r="O14" s="54"/>
      <c r="P14" s="64" t="str">
        <f aca="false">[1]Predloge!$B$13</f>
        <v>BOL</v>
      </c>
      <c r="Q14" s="64" t="str">
        <f aca="false">[1]Predloge!$B$12</f>
        <v>D</v>
      </c>
      <c r="R14" s="54"/>
      <c r="S14" s="69" t="s">
        <v>72</v>
      </c>
      <c r="T14" s="54"/>
      <c r="U14" s="67" t="s">
        <v>13</v>
      </c>
      <c r="V14" s="70" t="str">
        <f aca="false">[1]Predloge!$E$16</f>
        <v>ŽRJ</v>
      </c>
      <c r="W14" s="59" t="n">
        <f aca="false">COUNTIF(AI14:AZ14,"☻")</f>
        <v>1</v>
      </c>
      <c r="X14" s="59" t="n">
        <f aca="false">COUNTIF(AI14:AZ14,"☺")</f>
        <v>1</v>
      </c>
      <c r="Y14" s="59" t="n">
        <f aca="false">COUNTIF(C14:U14,"51")+COUNTIF(C14:U14,"51$")+COUNTIF(C14:U14,"51☻")</f>
        <v>1</v>
      </c>
      <c r="Z14" s="59" t="n">
        <f aca="false">COUNTIF(C14:U14,"52")+COUNTIF(C14:U14,"52$")+COUNTIF(C14:U14,"52☻")</f>
        <v>1</v>
      </c>
      <c r="AA14" s="59" t="n">
        <f aca="false">COUNTIF(C14:U14,"51¶")</f>
        <v>0</v>
      </c>
      <c r="AB14" s="59" t="n">
        <f aca="false">COUNTIF(C14:U14,"52¶")</f>
        <v>1</v>
      </c>
      <c r="AC14" s="59" t="n">
        <f aca="false">COUNTIF(C14:U14,"U")+COUNTIF(C14:U14,"U☻")+COUNTIF(C14:U14,"U☺")</f>
        <v>0</v>
      </c>
      <c r="AD14" s="59" t="n">
        <f aca="false">COUNTIF(C14:U14,"KVIT")+COUNTIF(C14:U14,"KVIT☻")+COUNTIF(C14:U14,"kvit$")</f>
        <v>3</v>
      </c>
      <c r="AE14" s="60" t="n">
        <f aca="false">COUNTBLANK(C14:T14)-3</f>
        <v>0</v>
      </c>
      <c r="AF14" s="60" t="n">
        <f aca="false">COUNTIF(C14:U14,"x")</f>
        <v>2</v>
      </c>
      <c r="AG14" s="59" t="n">
        <f aca="false">COUNTIF(C14:U14,"51")+COUNTIF(C14:U14,"51☻")+COUNTIF(C14:U14,"2")+COUNTIF(C14:U14,"52")+COUNTIF(C14:U14,"52☻")+COUNTIF(C14:U14,"51$")+COUNTIF(C14:U14,"52$")</f>
        <v>2</v>
      </c>
      <c r="AH14" s="12" t="str">
        <f aca="false">Predloge!$B$14</f>
        <v>☻</v>
      </c>
      <c r="AI14" s="61" t="str">
        <f aca="false">RIGHT(C14,1)</f>
        <v>X</v>
      </c>
      <c r="AJ14" s="61" t="str">
        <f aca="false">RIGHT(D14,1)</f>
        <v>T</v>
      </c>
      <c r="AK14" s="61" t="str">
        <f aca="false">RIGHT(E14,1)</f>
        <v>T</v>
      </c>
      <c r="AL14" s="61" t="str">
        <f aca="false">RIGHT(F14,1)</f>
        <v>D</v>
      </c>
      <c r="AM14" s="61" t="str">
        <f aca="false">RIGHT(G14,1)</f>
        <v>2</v>
      </c>
      <c r="AN14" s="61" t="str">
        <f aca="false">RIGHT(H14,1)</f>
        <v>m</v>
      </c>
      <c r="AO14" s="61" t="str">
        <f aca="false">RIGHT(I14,1)</f>
        <v>☺</v>
      </c>
      <c r="AP14" s="61" t="str">
        <f aca="false">RIGHT(J14,1)</f>
        <v>☻</v>
      </c>
      <c r="AQ14" s="61" t="str">
        <f aca="false">RIGHT(K14,1)</f>
        <v>¶</v>
      </c>
      <c r="AR14" s="61" t="str">
        <f aca="false">RIGHT(L14,1)</f>
        <v>1</v>
      </c>
      <c r="AS14" s="61" t="str">
        <f aca="false">RIGHT(M14,1)</f>
        <v>M</v>
      </c>
      <c r="AT14" s="61" t="str">
        <f aca="false">RIGHT(N14,1)</f>
        <v>X</v>
      </c>
      <c r="AU14" s="61" t="str">
        <f aca="false">RIGHT(O14,1)</f>
        <v/>
      </c>
      <c r="AV14" s="61" t="str">
        <f aca="false">RIGHT(P14,1)</f>
        <v>L</v>
      </c>
      <c r="AW14" s="61" t="str">
        <f aca="false">RIGHT(Q14,1)</f>
        <v>D</v>
      </c>
      <c r="AX14" s="61" t="str">
        <f aca="false">RIGHT(R14,1)</f>
        <v/>
      </c>
      <c r="AY14" s="61" t="str">
        <f aca="false">RIGHT(S14,1)</f>
        <v>Z</v>
      </c>
      <c r="AZ14" s="61" t="str">
        <f aca="false">RIGHT(T14,1)</f>
        <v/>
      </c>
      <c r="BA14" s="4"/>
      <c r="BB14" s="4"/>
      <c r="BC14" s="4"/>
      <c r="BD14" s="4"/>
      <c r="BE14" s="4"/>
      <c r="BF14" s="4"/>
      <c r="BG14" s="4"/>
      <c r="BH14" s="63"/>
      <c r="BI14" s="63"/>
      <c r="BJ14" s="63"/>
      <c r="BK14" s="63"/>
      <c r="BL14" s="63"/>
      <c r="BM14" s="63"/>
    </row>
    <row r="15" customFormat="false" ht="19.5" hidden="false" customHeight="true" outlineLevel="0" collapsed="false">
      <c r="A15" s="51" t="n">
        <v>44575</v>
      </c>
      <c r="B15" s="62" t="str">
        <f aca="false">TEXT(A15,"Ddd")</f>
        <v>pet</v>
      </c>
      <c r="C15" s="64" t="str">
        <f aca="false">[1]Predloge!$B$5</f>
        <v>52</v>
      </c>
      <c r="D15" s="67" t="s">
        <v>75</v>
      </c>
      <c r="E15" s="64" t="str">
        <f aca="false">[1]Predloge!$B$6</f>
        <v>KVIT</v>
      </c>
      <c r="F15" s="64" t="str">
        <f aca="false">[1]Predloge!$B$12</f>
        <v>D</v>
      </c>
      <c r="G15" s="72" t="str">
        <f aca="false">[1]Predloge!$B$23</f>
        <v>51☺</v>
      </c>
      <c r="H15" s="64" t="str">
        <f aca="false">[1]Predloge!$B$4</f>
        <v>51</v>
      </c>
      <c r="I15" s="66" t="str">
        <f aca="false">[1]Predloge!$B$11</f>
        <v>X</v>
      </c>
      <c r="J15" s="66" t="str">
        <f aca="false">[1]Predloge!$B$11</f>
        <v>X</v>
      </c>
      <c r="K15" s="65" t="str">
        <f aca="false">[1]Predloge!$B$7</f>
        <v>KVIT☻</v>
      </c>
      <c r="L15" s="64" t="str">
        <f aca="false">[1]Predloge!$B$5</f>
        <v>52</v>
      </c>
      <c r="M15" s="67" t="s">
        <v>71</v>
      </c>
      <c r="N15" s="64" t="str">
        <f aca="false">[1]Predloge!$B$6</f>
        <v>KVIT</v>
      </c>
      <c r="O15" s="54"/>
      <c r="P15" s="64" t="str">
        <f aca="false">[1]Predloge!$B$13</f>
        <v>BOL</v>
      </c>
      <c r="Q15" s="64" t="str">
        <f aca="false">[1]Predloge!$B$12</f>
        <v>D</v>
      </c>
      <c r="R15" s="54"/>
      <c r="S15" s="64" t="str">
        <f aca="false">[1]Predloge!$B$13</f>
        <v>BOL</v>
      </c>
      <c r="T15" s="54"/>
      <c r="U15" s="67" t="s">
        <v>9</v>
      </c>
      <c r="V15" s="70" t="str">
        <f aca="false">[1]Predloge!$E$16</f>
        <v>ŽRJ</v>
      </c>
      <c r="W15" s="59" t="n">
        <f aca="false">COUNTIF(AI15:AZ15,"☻")</f>
        <v>1</v>
      </c>
      <c r="X15" s="59" t="n">
        <f aca="false">COUNTIF(AI15:AZ15,"☺")</f>
        <v>1</v>
      </c>
      <c r="Y15" s="59" t="n">
        <f aca="false">COUNTIF(C15:U15,"51")+COUNTIF(C15:U15,"51$")+COUNTIF(C15:U15,"51☻")</f>
        <v>1</v>
      </c>
      <c r="Z15" s="59" t="n">
        <f aca="false">COUNTIF(C15:U15,"52")+COUNTIF(C15:U15,"52$")+COUNTIF(C15:U15,"52☻")</f>
        <v>2</v>
      </c>
      <c r="AA15" s="59" t="n">
        <f aca="false">COUNTIF(C15:U15,"51¶")</f>
        <v>0</v>
      </c>
      <c r="AB15" s="59" t="n">
        <f aca="false">COUNTIF(C15:U15,"52¶")</f>
        <v>0</v>
      </c>
      <c r="AC15" s="59" t="n">
        <f aca="false">COUNTIF(C15:U15,"U")+COUNTIF(C15:U15,"U☻")+COUNTIF(C15:U15,"U☺")</f>
        <v>0</v>
      </c>
      <c r="AD15" s="59" t="n">
        <f aca="false">COUNTIF(C15:U15,"KVIT")+COUNTIF(C15:U15,"KVIT☻")+COUNTIF(C15:U15,"kvit$")</f>
        <v>3</v>
      </c>
      <c r="AE15" s="60" t="n">
        <f aca="false">COUNTBLANK(C15:T15)-3</f>
        <v>0</v>
      </c>
      <c r="AF15" s="60" t="n">
        <f aca="false">COUNTIF(C15:U15,"x")</f>
        <v>2</v>
      </c>
      <c r="AG15" s="59" t="n">
        <f aca="false">COUNTIF(C15:U15,"51")+COUNTIF(C15:U15,"51☻")+COUNTIF(C15:U15,"2")+COUNTIF(C15:U15,"52")+COUNTIF(C15:U15,"52☻")+COUNTIF(C15:U15,"51$")+COUNTIF(C15:U15,"52$")</f>
        <v>3</v>
      </c>
      <c r="AH15" s="5" t="str">
        <f aca="false">Predloge!$B$15</f>
        <v>SO</v>
      </c>
      <c r="AI15" s="61" t="str">
        <f aca="false">RIGHT(C15,1)</f>
        <v>2</v>
      </c>
      <c r="AJ15" s="61" t="str">
        <f aca="false">RIGHT(D15,1)</f>
        <v>F</v>
      </c>
      <c r="AK15" s="61" t="str">
        <f aca="false">RIGHT(E15,1)</f>
        <v>T</v>
      </c>
      <c r="AL15" s="61" t="str">
        <f aca="false">RIGHT(F15,1)</f>
        <v>D</v>
      </c>
      <c r="AM15" s="61" t="str">
        <f aca="false">RIGHT(G15,1)</f>
        <v>☺</v>
      </c>
      <c r="AN15" s="61" t="str">
        <f aca="false">RIGHT(H15,1)</f>
        <v>1</v>
      </c>
      <c r="AO15" s="61" t="str">
        <f aca="false">RIGHT(I15,1)</f>
        <v>X</v>
      </c>
      <c r="AP15" s="61" t="str">
        <f aca="false">RIGHT(J15,1)</f>
        <v>X</v>
      </c>
      <c r="AQ15" s="61" t="str">
        <f aca="false">RIGHT(K15,1)</f>
        <v>☻</v>
      </c>
      <c r="AR15" s="61" t="str">
        <f aca="false">RIGHT(L15,1)</f>
        <v>2</v>
      </c>
      <c r="AS15" s="61" t="str">
        <f aca="false">RIGHT(M15,1)</f>
        <v>M</v>
      </c>
      <c r="AT15" s="61" t="str">
        <f aca="false">RIGHT(N15,1)</f>
        <v>T</v>
      </c>
      <c r="AU15" s="61" t="str">
        <f aca="false">RIGHT(O15,1)</f>
        <v/>
      </c>
      <c r="AV15" s="61" t="str">
        <f aca="false">RIGHT(P15,1)</f>
        <v>L</v>
      </c>
      <c r="AW15" s="61" t="str">
        <f aca="false">RIGHT(Q15,1)</f>
        <v>D</v>
      </c>
      <c r="AX15" s="61" t="str">
        <f aca="false">RIGHT(R15,1)</f>
        <v/>
      </c>
      <c r="AY15" s="61" t="str">
        <f aca="false">RIGHT(S15,1)</f>
        <v>L</v>
      </c>
      <c r="AZ15" s="61" t="str">
        <f aca="false">RIGHT(T15,1)</f>
        <v/>
      </c>
      <c r="BA15" s="4"/>
      <c r="BB15" s="4"/>
      <c r="BC15" s="4"/>
      <c r="BD15" s="4"/>
      <c r="BE15" s="4"/>
      <c r="BF15" s="4"/>
      <c r="BG15" s="4"/>
      <c r="BH15" s="63"/>
      <c r="BI15" s="63"/>
      <c r="BJ15" s="63"/>
      <c r="BK15" s="63"/>
      <c r="BL15" s="63"/>
      <c r="BM15" s="63"/>
    </row>
    <row r="16" customFormat="false" ht="19.5" hidden="false" customHeight="true" outlineLevel="0" collapsed="false">
      <c r="A16" s="51" t="n">
        <v>44576</v>
      </c>
      <c r="B16" s="62" t="str">
        <f aca="false">TEXT(A16,"Ddd")</f>
        <v>sub</v>
      </c>
      <c r="C16" s="54"/>
      <c r="D16" s="54"/>
      <c r="E16" s="54"/>
      <c r="F16" s="54"/>
      <c r="G16" s="54"/>
      <c r="H16" s="54"/>
      <c r="I16" s="54"/>
      <c r="J16" s="56" t="str">
        <f aca="false">[1]Predloge!$B$14</f>
        <v>☻</v>
      </c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67" t="s">
        <v>77</v>
      </c>
      <c r="V16" s="67" t="s">
        <v>19</v>
      </c>
      <c r="W16" s="59" t="n">
        <f aca="false">COUNTIF(AI16:AZ16,"☻")</f>
        <v>1</v>
      </c>
      <c r="X16" s="59" t="n">
        <f aca="false">COUNTIF(AI16:AZ16,"☺")</f>
        <v>0</v>
      </c>
      <c r="Y16" s="59" t="n">
        <f aca="false">COUNTIF(C16:U16,"51")+COUNTIF(C16:U16,"51$")+COUNTIF(C16:U16,"51☻")</f>
        <v>0</v>
      </c>
      <c r="Z16" s="59" t="n">
        <f aca="false">COUNTIF(C16:U16,"52")+COUNTIF(C16:U16,"52$")+COUNTIF(C16:U16,"52☻")</f>
        <v>0</v>
      </c>
      <c r="AA16" s="59" t="n">
        <f aca="false">COUNTIF(C16:U16,"51¶")</f>
        <v>0</v>
      </c>
      <c r="AB16" s="59" t="n">
        <f aca="false">COUNTIF(C16:U16,"52¶")</f>
        <v>0</v>
      </c>
      <c r="AC16" s="59" t="n">
        <f aca="false">COUNTIF(C16:U16,"U")+COUNTIF(C16:U16,"U☻")+COUNTIF(C16:U16,"U☺")</f>
        <v>0</v>
      </c>
      <c r="AD16" s="59" t="n">
        <f aca="false">COUNTIF(C16:U16,"KVIT")+COUNTIF(C16:U16,"KVIT☻")+COUNTIF(C16:U16,"kvit$")</f>
        <v>0</v>
      </c>
      <c r="AE16" s="60" t="n">
        <f aca="false">COUNTBLANK(C16:T16)-3</f>
        <v>14</v>
      </c>
      <c r="AF16" s="60" t="n">
        <f aca="false">COUNTIF(C16:U16,"x")</f>
        <v>0</v>
      </c>
      <c r="AG16" s="59" t="n">
        <f aca="false">COUNTIF(C16:U16,"51")+COUNTIF(C16:U16,"51☻")+COUNTIF(C16:U16,"2")+COUNTIF(C16:U16,"52")+COUNTIF(C16:U16,"52☻")+COUNTIF(C16:U16,"51$")+COUNTIF(C16:U16,"52$")</f>
        <v>0</v>
      </c>
      <c r="AH16" s="10" t="str">
        <f aca="false">Predloge!$B$16</f>
        <v>☻</v>
      </c>
      <c r="AI16" s="61" t="str">
        <f aca="false">RIGHT(C16,1)</f>
        <v/>
      </c>
      <c r="AJ16" s="61" t="str">
        <f aca="false">RIGHT(D16,1)</f>
        <v/>
      </c>
      <c r="AK16" s="61" t="str">
        <f aca="false">RIGHT(E16,1)</f>
        <v/>
      </c>
      <c r="AL16" s="61" t="str">
        <f aca="false">RIGHT(F16,1)</f>
        <v/>
      </c>
      <c r="AM16" s="61" t="str">
        <f aca="false">RIGHT(G16,1)</f>
        <v/>
      </c>
      <c r="AN16" s="61" t="str">
        <f aca="false">RIGHT(H16,1)</f>
        <v/>
      </c>
      <c r="AO16" s="61" t="str">
        <f aca="false">RIGHT(I16,1)</f>
        <v/>
      </c>
      <c r="AP16" s="61" t="str">
        <f aca="false">RIGHT(J16,1)</f>
        <v>☻</v>
      </c>
      <c r="AQ16" s="61" t="str">
        <f aca="false">RIGHT(K16,1)</f>
        <v/>
      </c>
      <c r="AR16" s="61" t="str">
        <f aca="false">RIGHT(L16,1)</f>
        <v/>
      </c>
      <c r="AS16" s="61" t="str">
        <f aca="false">RIGHT(M16,1)</f>
        <v/>
      </c>
      <c r="AT16" s="61" t="str">
        <f aca="false">RIGHT(N16,1)</f>
        <v/>
      </c>
      <c r="AU16" s="61" t="str">
        <f aca="false">RIGHT(O16,1)</f>
        <v/>
      </c>
      <c r="AV16" s="61" t="str">
        <f aca="false">RIGHT(P16,1)</f>
        <v/>
      </c>
      <c r="AW16" s="61" t="str">
        <f aca="false">RIGHT(Q16,1)</f>
        <v/>
      </c>
      <c r="AX16" s="61" t="str">
        <f aca="false">RIGHT(R16,1)</f>
        <v/>
      </c>
      <c r="AY16" s="61" t="str">
        <f aca="false">RIGHT(S16,1)</f>
        <v/>
      </c>
      <c r="AZ16" s="61" t="str">
        <f aca="false">RIGHT(T16,1)</f>
        <v/>
      </c>
      <c r="BA16" s="4"/>
      <c r="BB16" s="4"/>
      <c r="BC16" s="4"/>
      <c r="BD16" s="4"/>
      <c r="BE16" s="4"/>
      <c r="BF16" s="4"/>
      <c r="BG16" s="4"/>
      <c r="BH16" s="63"/>
      <c r="BI16" s="63"/>
      <c r="BJ16" s="63"/>
      <c r="BK16" s="63"/>
      <c r="BL16" s="63"/>
      <c r="BM16" s="63"/>
    </row>
    <row r="17" customFormat="false" ht="19.5" hidden="false" customHeight="true" outlineLevel="0" collapsed="false">
      <c r="A17" s="51" t="n">
        <v>44577</v>
      </c>
      <c r="B17" s="62" t="str">
        <f aca="false">TEXT(A17,"Ddd")</f>
        <v>ned</v>
      </c>
      <c r="C17" s="54"/>
      <c r="D17" s="56" t="str">
        <f aca="false">[1]Predloge!$B$14</f>
        <v>☻</v>
      </c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67" t="s">
        <v>73</v>
      </c>
      <c r="V17" s="67" t="s">
        <v>19</v>
      </c>
      <c r="W17" s="59" t="n">
        <f aca="false">COUNTIF(AI17:AZ17,"☻")</f>
        <v>1</v>
      </c>
      <c r="X17" s="59" t="n">
        <f aca="false">COUNTIF(AI17:AZ17,"☺")</f>
        <v>0</v>
      </c>
      <c r="Y17" s="59" t="n">
        <f aca="false">COUNTIF(C17:U17,"51")+COUNTIF(C17:U17,"51$")+COUNTIF(C17:U17,"51☻")</f>
        <v>0</v>
      </c>
      <c r="Z17" s="59" t="n">
        <f aca="false">COUNTIF(C17:U17,"52")+COUNTIF(C17:U17,"52$")+COUNTIF(C17:U17,"52☻")</f>
        <v>0</v>
      </c>
      <c r="AA17" s="59" t="n">
        <f aca="false">COUNTIF(C17:U17,"51¶")</f>
        <v>0</v>
      </c>
      <c r="AB17" s="59" t="n">
        <f aca="false">COUNTIF(C17:U17,"52¶")</f>
        <v>0</v>
      </c>
      <c r="AC17" s="59" t="n">
        <f aca="false">COUNTIF(C17:U17,"U")+COUNTIF(C17:U17,"U☻")+COUNTIF(C17:U17,"U☺")</f>
        <v>0</v>
      </c>
      <c r="AD17" s="59" t="n">
        <f aca="false">COUNTIF(C17:U17,"KVIT")+COUNTIF(C17:U17,"KVIT☻")+COUNTIF(C17:U17,"kvit$")</f>
        <v>0</v>
      </c>
      <c r="AE17" s="60" t="n">
        <f aca="false">COUNTBLANK(C17:T17)-3</f>
        <v>14</v>
      </c>
      <c r="AF17" s="60" t="n">
        <f aca="false">COUNTIF(C17:U17,"x")</f>
        <v>0</v>
      </c>
      <c r="AG17" s="59" t="n">
        <f aca="false">COUNTIF(C17:U17,"51")+COUNTIF(C17:U17,"51☻")+COUNTIF(C17:U17,"2")+COUNTIF(C17:U17,"52")+COUNTIF(C17:U17,"52☻")+COUNTIF(C17:U17,"51$")+COUNTIF(C17:U17,"52$")</f>
        <v>0</v>
      </c>
      <c r="AH17" s="14" t="str">
        <f aca="false">Predloge!$B$17</f>
        <v>51$</v>
      </c>
      <c r="AI17" s="61" t="str">
        <f aca="false">RIGHT(C17,1)</f>
        <v/>
      </c>
      <c r="AJ17" s="61" t="str">
        <f aca="false">RIGHT(D17,1)</f>
        <v>☻</v>
      </c>
      <c r="AK17" s="61" t="str">
        <f aca="false">RIGHT(E17,1)</f>
        <v/>
      </c>
      <c r="AL17" s="61" t="str">
        <f aca="false">RIGHT(F17,1)</f>
        <v/>
      </c>
      <c r="AM17" s="61" t="str">
        <f aca="false">RIGHT(G17,1)</f>
        <v/>
      </c>
      <c r="AN17" s="61" t="str">
        <f aca="false">RIGHT(H17,1)</f>
        <v/>
      </c>
      <c r="AO17" s="61" t="str">
        <f aca="false">RIGHT(I17,1)</f>
        <v/>
      </c>
      <c r="AP17" s="61" t="str">
        <f aca="false">RIGHT(J17,1)</f>
        <v/>
      </c>
      <c r="AQ17" s="61" t="str">
        <f aca="false">RIGHT(K17,1)</f>
        <v/>
      </c>
      <c r="AR17" s="61" t="str">
        <f aca="false">RIGHT(L17,1)</f>
        <v/>
      </c>
      <c r="AS17" s="61" t="str">
        <f aca="false">RIGHT(M17,1)</f>
        <v/>
      </c>
      <c r="AT17" s="61" t="str">
        <f aca="false">RIGHT(N17,1)</f>
        <v/>
      </c>
      <c r="AU17" s="61" t="str">
        <f aca="false">RIGHT(O17,1)</f>
        <v/>
      </c>
      <c r="AV17" s="61" t="str">
        <f aca="false">RIGHT(P17,1)</f>
        <v/>
      </c>
      <c r="AW17" s="61" t="str">
        <f aca="false">RIGHT(Q17,1)</f>
        <v/>
      </c>
      <c r="AX17" s="61" t="str">
        <f aca="false">RIGHT(R17,1)</f>
        <v/>
      </c>
      <c r="AY17" s="61" t="str">
        <f aca="false">RIGHT(S17,1)</f>
        <v/>
      </c>
      <c r="AZ17" s="61" t="str">
        <f aca="false">RIGHT(T17,1)</f>
        <v/>
      </c>
      <c r="BA17" s="4"/>
      <c r="BB17" s="4"/>
      <c r="BC17" s="4"/>
      <c r="BD17" s="4"/>
      <c r="BE17" s="4"/>
      <c r="BF17" s="4"/>
      <c r="BG17" s="4"/>
      <c r="BH17" s="63"/>
      <c r="BI17" s="63"/>
      <c r="BJ17" s="63"/>
      <c r="BK17" s="63"/>
      <c r="BL17" s="63"/>
      <c r="BM17" s="63"/>
    </row>
    <row r="18" customFormat="false" ht="19.5" hidden="false" customHeight="true" outlineLevel="0" collapsed="false">
      <c r="A18" s="51" t="n">
        <v>44578</v>
      </c>
      <c r="B18" s="62" t="str">
        <f aca="false">TEXT(A18,"Ddd")</f>
        <v>pon</v>
      </c>
      <c r="C18" s="66" t="str">
        <f aca="false">[1]Predloge!$B$11</f>
        <v>X</v>
      </c>
      <c r="D18" s="66" t="str">
        <f aca="false">[1]Predloge!$B$11</f>
        <v>X</v>
      </c>
      <c r="E18" s="66" t="str">
        <f aca="false">[1]Predloge!$B$26</f>
        <v>52¶</v>
      </c>
      <c r="F18" s="64" t="str">
        <f aca="false">[1]Predloge!$B$6</f>
        <v>KVIT</v>
      </c>
      <c r="G18" s="74" t="str">
        <f aca="false">[1]Predloge!$B$28</f>
        <v>KO</v>
      </c>
      <c r="H18" s="64" t="str">
        <f aca="false">[1]Predloge!$B$13</f>
        <v>BOL</v>
      </c>
      <c r="I18" s="64" t="str">
        <f aca="false">[1]Predloge!$B$5</f>
        <v>52</v>
      </c>
      <c r="J18" s="65" t="str">
        <f aca="false">[1]Predloge!$B$7</f>
        <v>KVIT☻</v>
      </c>
      <c r="K18" s="64" t="str">
        <f aca="false">[1]Predloge!$B$4</f>
        <v>51</v>
      </c>
      <c r="L18" s="72" t="str">
        <f aca="false">[1]Predloge!$B$23</f>
        <v>51☺</v>
      </c>
      <c r="M18" s="67" t="s">
        <v>71</v>
      </c>
      <c r="N18" s="64" t="str">
        <f aca="false">[1]Predloge!$B$12</f>
        <v>D</v>
      </c>
      <c r="O18" s="54"/>
      <c r="P18" s="64" t="str">
        <f aca="false">[1]Predloge!$B$6</f>
        <v>KVIT</v>
      </c>
      <c r="Q18" s="69" t="s">
        <v>72</v>
      </c>
      <c r="R18" s="54"/>
      <c r="S18" s="69" t="s">
        <v>72</v>
      </c>
      <c r="T18" s="54"/>
      <c r="U18" s="67" t="s">
        <v>19</v>
      </c>
      <c r="V18" s="70" t="str">
        <f aca="false">[1]Predloge!$E$16</f>
        <v>ŽRJ</v>
      </c>
      <c r="W18" s="59" t="n">
        <f aca="false">COUNTIF(AI18:AZ18,"☻")</f>
        <v>1</v>
      </c>
      <c r="X18" s="59" t="n">
        <f aca="false">COUNTIF(AI18:AZ18,"☺")</f>
        <v>1</v>
      </c>
      <c r="Y18" s="59" t="n">
        <f aca="false">COUNTIF(C18:U18,"51")+COUNTIF(C18:U18,"51$")+COUNTIF(C18:U18,"51☻")</f>
        <v>1</v>
      </c>
      <c r="Z18" s="59" t="n">
        <f aca="false">COUNTIF(C18:U18,"52")+COUNTIF(C18:U18,"52$")+COUNTIF(C18:U18,"52☻")</f>
        <v>1</v>
      </c>
      <c r="AA18" s="59" t="n">
        <f aca="false">COUNTIF(C18:U18,"51¶")</f>
        <v>0</v>
      </c>
      <c r="AB18" s="59" t="n">
        <f aca="false">COUNTIF(C18:U18,"52¶")</f>
        <v>1</v>
      </c>
      <c r="AC18" s="59" t="n">
        <f aca="false">COUNTIF(C18:U18,"U")+COUNTIF(C18:U18,"U☻")+COUNTIF(C18:U18,"U☺")</f>
        <v>0</v>
      </c>
      <c r="AD18" s="59" t="n">
        <f aca="false">COUNTIF(C18:U18,"KVIT")+COUNTIF(C18:U18,"KVIT☻")+COUNTIF(C18:U18,"kvit$")</f>
        <v>3</v>
      </c>
      <c r="AE18" s="60" t="n">
        <f aca="false">COUNTBLANK(C18:T18)-3</f>
        <v>0</v>
      </c>
      <c r="AF18" s="60" t="n">
        <f aca="false">COUNTIF(C18:U18,"x")</f>
        <v>2</v>
      </c>
      <c r="AG18" s="59" t="n">
        <f aca="false">COUNTIF(C18:U18,"51")+COUNTIF(C18:U18,"51☻")+COUNTIF(C18:U18,"2")+COUNTIF(C18:U18,"52")+COUNTIF(C18:U18,"52☻")+COUNTIF(C18:U18,"51$")+COUNTIF(C18:U18,"52$")</f>
        <v>2</v>
      </c>
      <c r="AH18" s="14" t="str">
        <f aca="false">Predloge!$B$18</f>
        <v>52$</v>
      </c>
      <c r="AI18" s="61" t="str">
        <f aca="false">RIGHT(C18,1)</f>
        <v>X</v>
      </c>
      <c r="AJ18" s="61" t="str">
        <f aca="false">RIGHT(D18,1)</f>
        <v>X</v>
      </c>
      <c r="AK18" s="61" t="str">
        <f aca="false">RIGHT(E18,1)</f>
        <v>¶</v>
      </c>
      <c r="AL18" s="61" t="str">
        <f aca="false">RIGHT(F18,1)</f>
        <v>T</v>
      </c>
      <c r="AM18" s="61" t="str">
        <f aca="false">RIGHT(G18,1)</f>
        <v>O</v>
      </c>
      <c r="AN18" s="61" t="str">
        <f aca="false">RIGHT(H18,1)</f>
        <v>L</v>
      </c>
      <c r="AO18" s="61" t="str">
        <f aca="false">RIGHT(I18,1)</f>
        <v>2</v>
      </c>
      <c r="AP18" s="61" t="str">
        <f aca="false">RIGHT(J18,1)</f>
        <v>☻</v>
      </c>
      <c r="AQ18" s="61" t="str">
        <f aca="false">RIGHT(K18,1)</f>
        <v>1</v>
      </c>
      <c r="AR18" s="61" t="str">
        <f aca="false">RIGHT(L18,1)</f>
        <v>☺</v>
      </c>
      <c r="AS18" s="61" t="str">
        <f aca="false">RIGHT(M18,1)</f>
        <v>M</v>
      </c>
      <c r="AT18" s="61" t="str">
        <f aca="false">RIGHT(N18,1)</f>
        <v>D</v>
      </c>
      <c r="AU18" s="61" t="str">
        <f aca="false">RIGHT(O18,1)</f>
        <v/>
      </c>
      <c r="AV18" s="61" t="str">
        <f aca="false">RIGHT(P18,1)</f>
        <v>T</v>
      </c>
      <c r="AW18" s="61" t="str">
        <f aca="false">RIGHT(Q18,1)</f>
        <v>Z</v>
      </c>
      <c r="AX18" s="61" t="str">
        <f aca="false">RIGHT(R18,1)</f>
        <v/>
      </c>
      <c r="AY18" s="61" t="str">
        <f aca="false">RIGHT(S18,1)</f>
        <v>Z</v>
      </c>
      <c r="AZ18" s="61" t="str">
        <f aca="false">RIGHT(T18,1)</f>
        <v/>
      </c>
      <c r="BA18" s="4"/>
      <c r="BB18" s="4"/>
      <c r="BC18" s="4"/>
      <c r="BD18" s="4"/>
      <c r="BE18" s="4"/>
      <c r="BF18" s="4"/>
      <c r="BG18" s="4"/>
      <c r="BH18" s="63"/>
      <c r="BI18" s="63"/>
      <c r="BJ18" s="63"/>
      <c r="BK18" s="63"/>
      <c r="BL18" s="63"/>
      <c r="BM18" s="63"/>
    </row>
    <row r="19" customFormat="false" ht="19.5" hidden="false" customHeight="true" outlineLevel="0" collapsed="false">
      <c r="A19" s="51" t="n">
        <v>44579</v>
      </c>
      <c r="B19" s="62" t="str">
        <f aca="false">TEXT(A19,"Ddd")</f>
        <v>uto</v>
      </c>
      <c r="C19" s="64" t="str">
        <f aca="false">[1]Predloge!$B$5</f>
        <v>52</v>
      </c>
      <c r="D19" s="64" t="str">
        <f aca="false">[1]Predloge!$B$6</f>
        <v>KVIT</v>
      </c>
      <c r="E19" s="65" t="str">
        <f aca="false">[1]Predloge!$B$7</f>
        <v>KVIT☻</v>
      </c>
      <c r="F19" s="64" t="str">
        <f aca="false">[1]Predloge!$B$6</f>
        <v>KVIT</v>
      </c>
      <c r="G19" s="74" t="str">
        <f aca="false">[1]Predloge!$B$28</f>
        <v>KO</v>
      </c>
      <c r="H19" s="64" t="str">
        <f aca="false">[1]Predloge!$B$13</f>
        <v>BOL</v>
      </c>
      <c r="I19" s="64" t="str">
        <f aca="false">[1]Predloge!$B$5</f>
        <v>52</v>
      </c>
      <c r="J19" s="66" t="str">
        <f aca="false">[1]Predloge!$B$11</f>
        <v>X</v>
      </c>
      <c r="K19" s="64" t="str">
        <f aca="false">[1]Predloge!$B$4</f>
        <v>51</v>
      </c>
      <c r="L19" s="66" t="str">
        <f aca="false">[1]Predloge!$B$11</f>
        <v>X</v>
      </c>
      <c r="M19" s="67" t="s">
        <v>71</v>
      </c>
      <c r="N19" s="66" t="str">
        <f aca="false">[1]Predloge!$B$26</f>
        <v>52¶</v>
      </c>
      <c r="O19" s="54"/>
      <c r="P19" s="72" t="str">
        <f aca="false">[1]Predloge!$B$23</f>
        <v>51☺</v>
      </c>
      <c r="Q19" s="69" t="s">
        <v>72</v>
      </c>
      <c r="R19" s="54"/>
      <c r="S19" s="64" t="str">
        <f aca="false">[1]Predloge!$B$13</f>
        <v>BOL</v>
      </c>
      <c r="T19" s="54"/>
      <c r="U19" s="67" t="s">
        <v>27</v>
      </c>
      <c r="V19" s="70" t="str">
        <f aca="false">[1]Predloge!$E$8</f>
        <v>BOŽ</v>
      </c>
      <c r="W19" s="59" t="n">
        <f aca="false">COUNTIF(AI19:AZ19,"☻")</f>
        <v>1</v>
      </c>
      <c r="X19" s="59" t="n">
        <f aca="false">COUNTIF(AI19:AZ19,"☺")</f>
        <v>1</v>
      </c>
      <c r="Y19" s="59" t="n">
        <f aca="false">COUNTIF(C19:U19,"51")+COUNTIF(C19:U19,"51$")+COUNTIF(C19:U19,"51☻")</f>
        <v>1</v>
      </c>
      <c r="Z19" s="59" t="n">
        <f aca="false">COUNTIF(C19:U19,"52")+COUNTIF(C19:U19,"52$")+COUNTIF(C19:U19,"52☻")</f>
        <v>2</v>
      </c>
      <c r="AA19" s="59" t="n">
        <f aca="false">COUNTIF(C19:U19,"51¶")</f>
        <v>0</v>
      </c>
      <c r="AB19" s="59" t="n">
        <f aca="false">COUNTIF(C19:U19,"52¶")</f>
        <v>1</v>
      </c>
      <c r="AC19" s="59" t="n">
        <f aca="false">COUNTIF(C19:U19,"U")+COUNTIF(C19:U19,"U☻")+COUNTIF(C19:U19,"U☺")</f>
        <v>0</v>
      </c>
      <c r="AD19" s="59" t="n">
        <f aca="false">COUNTIF(C19:U19,"KVIT")+COUNTIF(C19:U19,"KVIT☻")+COUNTIF(C19:U19,"kvit$")</f>
        <v>3</v>
      </c>
      <c r="AE19" s="60" t="n">
        <f aca="false">COUNTBLANK(C19:T19)-3</f>
        <v>0</v>
      </c>
      <c r="AF19" s="60" t="n">
        <f aca="false">COUNTIF(C19:U19,"x")</f>
        <v>2</v>
      </c>
      <c r="AG19" s="59" t="n">
        <f aca="false">COUNTIF(C19:U19,"51")+COUNTIF(C19:U19,"51☻")+COUNTIF(C19:U19,"2")+COUNTIF(C19:U19,"52")+COUNTIF(C19:U19,"52☻")+COUNTIF(C19:U19,"51$")+COUNTIF(C19:U19,"52$")</f>
        <v>3</v>
      </c>
      <c r="AH19" s="16" t="str">
        <f aca="false">Predloge!$B$19</f>
        <v>KVIT$</v>
      </c>
      <c r="AI19" s="61" t="str">
        <f aca="false">RIGHT(C19,1)</f>
        <v>2</v>
      </c>
      <c r="AJ19" s="61" t="str">
        <f aca="false">RIGHT(D19,1)</f>
        <v>T</v>
      </c>
      <c r="AK19" s="61" t="str">
        <f aca="false">RIGHT(E19,1)</f>
        <v>☻</v>
      </c>
      <c r="AL19" s="61" t="str">
        <f aca="false">RIGHT(F19,1)</f>
        <v>T</v>
      </c>
      <c r="AM19" s="61" t="str">
        <f aca="false">RIGHT(G19,1)</f>
        <v>O</v>
      </c>
      <c r="AN19" s="61" t="str">
        <f aca="false">RIGHT(H19,1)</f>
        <v>L</v>
      </c>
      <c r="AO19" s="61" t="str">
        <f aca="false">RIGHT(I19,1)</f>
        <v>2</v>
      </c>
      <c r="AP19" s="61" t="str">
        <f aca="false">RIGHT(J19,1)</f>
        <v>X</v>
      </c>
      <c r="AQ19" s="61" t="str">
        <f aca="false">RIGHT(K19,1)</f>
        <v>1</v>
      </c>
      <c r="AR19" s="61" t="str">
        <f aca="false">RIGHT(L19,1)</f>
        <v>X</v>
      </c>
      <c r="AS19" s="61" t="str">
        <f aca="false">RIGHT(M19,1)</f>
        <v>M</v>
      </c>
      <c r="AT19" s="61" t="str">
        <f aca="false">RIGHT(N19,1)</f>
        <v>¶</v>
      </c>
      <c r="AU19" s="61" t="str">
        <f aca="false">RIGHT(O19,1)</f>
        <v/>
      </c>
      <c r="AV19" s="61" t="str">
        <f aca="false">RIGHT(P19,1)</f>
        <v>☺</v>
      </c>
      <c r="AW19" s="61" t="str">
        <f aca="false">RIGHT(Q19,1)</f>
        <v>Z</v>
      </c>
      <c r="AX19" s="61" t="str">
        <f aca="false">RIGHT(R19,1)</f>
        <v/>
      </c>
      <c r="AY19" s="61" t="str">
        <f aca="false">RIGHT(S19,1)</f>
        <v>L</v>
      </c>
      <c r="AZ19" s="61" t="str">
        <f aca="false">RIGHT(T19,1)</f>
        <v/>
      </c>
      <c r="BA19" s="4"/>
      <c r="BB19" s="4"/>
      <c r="BC19" s="4"/>
      <c r="BD19" s="4"/>
      <c r="BE19" s="4"/>
      <c r="BF19" s="4"/>
      <c r="BG19" s="4"/>
      <c r="BH19" s="63"/>
      <c r="BI19" s="63"/>
      <c r="BJ19" s="63"/>
      <c r="BK19" s="63"/>
      <c r="BL19" s="63"/>
      <c r="BM19" s="63"/>
    </row>
    <row r="20" customFormat="false" ht="19.5" hidden="false" customHeight="true" outlineLevel="0" collapsed="false">
      <c r="A20" s="51" t="n">
        <v>44580</v>
      </c>
      <c r="B20" s="62" t="str">
        <f aca="false">TEXT(A20,"Ddd")</f>
        <v>sri</v>
      </c>
      <c r="C20" s="64" t="str">
        <f aca="false">[1]Predloge!$B$5</f>
        <v>52</v>
      </c>
      <c r="D20" s="64" t="str">
        <f aca="false">[1]Predloge!$B$13</f>
        <v>BOL</v>
      </c>
      <c r="E20" s="66" t="str">
        <f aca="false">[1]Predloge!$B$11</f>
        <v>X</v>
      </c>
      <c r="F20" s="64" t="str">
        <f aca="false">[1]Predloge!$B$6</f>
        <v>KVIT</v>
      </c>
      <c r="G20" s="74" t="str">
        <f aca="false">[1]Predloge!$B$28</f>
        <v>KO</v>
      </c>
      <c r="H20" s="64" t="str">
        <f aca="false">[1]Predloge!$B$13</f>
        <v>BOL</v>
      </c>
      <c r="I20" s="64" t="str">
        <f aca="false">[1]Predloge!$B$5</f>
        <v>52</v>
      </c>
      <c r="J20" s="75" t="str">
        <f aca="false">[1]Predloge!$B$29</f>
        <v>Rt</v>
      </c>
      <c r="K20" s="65" t="str">
        <f aca="false">[1]Predloge!$B$7</f>
        <v>KVIT☻</v>
      </c>
      <c r="L20" s="66" t="str">
        <f aca="false">[1]Predloge!$B$26</f>
        <v>52¶</v>
      </c>
      <c r="M20" s="67" t="s">
        <v>71</v>
      </c>
      <c r="N20" s="72" t="str">
        <f aca="false">[1]Predloge!$B$23</f>
        <v>51☺</v>
      </c>
      <c r="O20" s="54"/>
      <c r="P20" s="66" t="str">
        <f aca="false">[1]Predloge!$B$11</f>
        <v>X</v>
      </c>
      <c r="Q20" s="69" t="s">
        <v>72</v>
      </c>
      <c r="R20" s="54"/>
      <c r="S20" s="69" t="s">
        <v>72</v>
      </c>
      <c r="T20" s="54"/>
      <c r="U20" s="66" t="str">
        <f aca="false">[1]Predloge!$E$16</f>
        <v>ŽRJ</v>
      </c>
      <c r="V20" s="70" t="str">
        <f aca="false">[1]Predloge!$E$8</f>
        <v>BOŽ</v>
      </c>
      <c r="W20" s="59" t="n">
        <f aca="false">COUNTIF(AI20:AZ20,"☻")</f>
        <v>1</v>
      </c>
      <c r="X20" s="59" t="n">
        <f aca="false">COUNTIF(AI20:AZ20,"☺")</f>
        <v>1</v>
      </c>
      <c r="Y20" s="59" t="n">
        <f aca="false">COUNTIF(C20:U20,"51")+COUNTIF(C20:U20,"51$")+COUNTIF(C20:U20,"51☻")</f>
        <v>0</v>
      </c>
      <c r="Z20" s="59" t="n">
        <f aca="false">COUNTIF(C20:U20,"52")+COUNTIF(C20:U20,"52$")+COUNTIF(C20:U20,"52☻")</f>
        <v>2</v>
      </c>
      <c r="AA20" s="59" t="n">
        <f aca="false">COUNTIF(C20:U20,"51¶")</f>
        <v>0</v>
      </c>
      <c r="AB20" s="59" t="n">
        <f aca="false">COUNTIF(C20:U20,"52¶")</f>
        <v>1</v>
      </c>
      <c r="AC20" s="59" t="n">
        <f aca="false">COUNTIF(C20:U20,"U")+COUNTIF(C20:U20,"U☻")+COUNTIF(C20:U20,"U☺")</f>
        <v>0</v>
      </c>
      <c r="AD20" s="59" t="n">
        <f aca="false">COUNTIF(C20:U20,"KVIT")+COUNTIF(C20:U20,"KVIT☻")+COUNTIF(C20:U20,"kvit$")</f>
        <v>2</v>
      </c>
      <c r="AE20" s="60" t="n">
        <f aca="false">COUNTBLANK(C20:T20)-3</f>
        <v>0</v>
      </c>
      <c r="AF20" s="60" t="n">
        <f aca="false">COUNTIF(C20:U20,"x")</f>
        <v>2</v>
      </c>
      <c r="AG20" s="59" t="n">
        <f aca="false">COUNTIF(C20:U20,"51")+COUNTIF(C20:U20,"51☻")+COUNTIF(C20:U20,"2")+COUNTIF(C20:U20,"52")+COUNTIF(C20:U20,"52☻")+COUNTIF(C20:U20,"51$")+COUNTIF(C20:U20,"52$")</f>
        <v>2</v>
      </c>
      <c r="AH20" s="18" t="str">
        <f aca="false">Predloge!$B$20</f>
        <v>☺</v>
      </c>
      <c r="AI20" s="61" t="str">
        <f aca="false">RIGHT(C20,1)</f>
        <v>2</v>
      </c>
      <c r="AJ20" s="61" t="str">
        <f aca="false">RIGHT(D20,1)</f>
        <v>L</v>
      </c>
      <c r="AK20" s="61" t="str">
        <f aca="false">RIGHT(E20,1)</f>
        <v>X</v>
      </c>
      <c r="AL20" s="61" t="str">
        <f aca="false">RIGHT(F20,1)</f>
        <v>T</v>
      </c>
      <c r="AM20" s="61" t="str">
        <f aca="false">RIGHT(G20,1)</f>
        <v>O</v>
      </c>
      <c r="AN20" s="61" t="str">
        <f aca="false">RIGHT(H20,1)</f>
        <v>L</v>
      </c>
      <c r="AO20" s="61" t="str">
        <f aca="false">RIGHT(I20,1)</f>
        <v>2</v>
      </c>
      <c r="AP20" s="61" t="str">
        <f aca="false">RIGHT(J20,1)</f>
        <v>t</v>
      </c>
      <c r="AQ20" s="61" t="str">
        <f aca="false">RIGHT(K20,1)</f>
        <v>☻</v>
      </c>
      <c r="AR20" s="61" t="str">
        <f aca="false">RIGHT(L20,1)</f>
        <v>¶</v>
      </c>
      <c r="AS20" s="61" t="str">
        <f aca="false">RIGHT(M20,1)</f>
        <v>M</v>
      </c>
      <c r="AT20" s="61" t="str">
        <f aca="false">RIGHT(N20,1)</f>
        <v>☺</v>
      </c>
      <c r="AU20" s="61" t="str">
        <f aca="false">RIGHT(O20,1)</f>
        <v/>
      </c>
      <c r="AV20" s="61" t="str">
        <f aca="false">RIGHT(P20,1)</f>
        <v>X</v>
      </c>
      <c r="AW20" s="61" t="str">
        <f aca="false">RIGHT(Q20,1)</f>
        <v>Z</v>
      </c>
      <c r="AX20" s="61" t="str">
        <f aca="false">RIGHT(R20,1)</f>
        <v/>
      </c>
      <c r="AY20" s="61" t="str">
        <f aca="false">RIGHT(S20,1)</f>
        <v>Z</v>
      </c>
      <c r="AZ20" s="61" t="str">
        <f aca="false">RIGHT(T20,1)</f>
        <v/>
      </c>
      <c r="BA20" s="4"/>
      <c r="BB20" s="4"/>
      <c r="BC20" s="4"/>
      <c r="BD20" s="4"/>
      <c r="BE20" s="4"/>
      <c r="BF20" s="4"/>
      <c r="BG20" s="4"/>
      <c r="BH20" s="63"/>
      <c r="BI20" s="63"/>
      <c r="BJ20" s="63"/>
      <c r="BK20" s="63"/>
      <c r="BL20" s="63"/>
      <c r="BM20" s="63"/>
    </row>
    <row r="21" customFormat="false" ht="19.5" hidden="false" customHeight="true" outlineLevel="0" collapsed="false">
      <c r="A21" s="51" t="n">
        <v>44581</v>
      </c>
      <c r="B21" s="62" t="str">
        <f aca="false">TEXT(A21,"Ddd")</f>
        <v>čet</v>
      </c>
      <c r="C21" s="64" t="str">
        <f aca="false">[1]Predloge!$B$5</f>
        <v>52</v>
      </c>
      <c r="D21" s="64" t="str">
        <f aca="false">[1]Predloge!$B$13</f>
        <v>BOL</v>
      </c>
      <c r="E21" s="64" t="str">
        <f aca="false">[1]Predloge!$B$6</f>
        <v>KVIT</v>
      </c>
      <c r="F21" s="65" t="str">
        <f aca="false">[1]Predloge!$B$7</f>
        <v>KVIT☻</v>
      </c>
      <c r="G21" s="66" t="str">
        <f aca="false">[1]Predloge!$B$32</f>
        <v>Am</v>
      </c>
      <c r="H21" s="64" t="str">
        <f aca="false">[1]Predloge!$B$13</f>
        <v>BOL</v>
      </c>
      <c r="I21" s="64" t="str">
        <f aca="false">[1]Predloge!$B$5</f>
        <v>52</v>
      </c>
      <c r="J21" s="64" t="str">
        <f aca="false">[1]Predloge!$B$12</f>
        <v>D</v>
      </c>
      <c r="K21" s="66" t="str">
        <f aca="false">[1]Predloge!$B$11</f>
        <v>X</v>
      </c>
      <c r="L21" s="64" t="str">
        <f aca="false">[1]Predloge!$B$4</f>
        <v>51</v>
      </c>
      <c r="M21" s="67" t="s">
        <v>71</v>
      </c>
      <c r="N21" s="66" t="str">
        <f aca="false">[1]Predloge!$B$11</f>
        <v>X</v>
      </c>
      <c r="O21" s="54"/>
      <c r="P21" s="66" t="str">
        <f aca="false">[1]Predloge!$B$26</f>
        <v>52¶</v>
      </c>
      <c r="Q21" s="68" t="str">
        <f aca="false">[1]Predloge!$B$20</f>
        <v>☺</v>
      </c>
      <c r="R21" s="54"/>
      <c r="S21" s="69" t="s">
        <v>72</v>
      </c>
      <c r="T21" s="54"/>
      <c r="U21" s="67" t="s">
        <v>23</v>
      </c>
      <c r="V21" s="70" t="str">
        <f aca="false">[1]Predloge!$E$8</f>
        <v>BOŽ</v>
      </c>
      <c r="W21" s="59" t="n">
        <f aca="false">COUNTIF(AI21:AZ21,"☻")</f>
        <v>1</v>
      </c>
      <c r="X21" s="59" t="n">
        <f aca="false">COUNTIF(AI21:AZ21,"☺")</f>
        <v>1</v>
      </c>
      <c r="Y21" s="59" t="n">
        <f aca="false">COUNTIF(C21:U21,"51")+COUNTIF(C21:U21,"51$")+COUNTIF(C21:U21,"51☻")</f>
        <v>1</v>
      </c>
      <c r="Z21" s="59" t="n">
        <f aca="false">COUNTIF(C21:U21,"52")+COUNTIF(C21:U21,"52$")+COUNTIF(C21:U21,"52☻")</f>
        <v>2</v>
      </c>
      <c r="AA21" s="59" t="n">
        <f aca="false">COUNTIF(C21:U21,"51¶")</f>
        <v>0</v>
      </c>
      <c r="AB21" s="59" t="n">
        <f aca="false">COUNTIF(C21:U21,"52¶")</f>
        <v>1</v>
      </c>
      <c r="AC21" s="59" t="n">
        <f aca="false">COUNTIF(C21:U21,"U")+COUNTIF(C21:U21,"U☻")+COUNTIF(C21:U21,"U☺")</f>
        <v>0</v>
      </c>
      <c r="AD21" s="59" t="n">
        <f aca="false">COUNTIF(C21:U21,"KVIT")+COUNTIF(C21:U21,"KVIT☻")+COUNTIF(C21:U21,"kvit$")</f>
        <v>2</v>
      </c>
      <c r="AE21" s="60" t="n">
        <f aca="false">COUNTBLANK(C21:T21)-3</f>
        <v>0</v>
      </c>
      <c r="AF21" s="60" t="n">
        <f aca="false">COUNTIF(C21:U21,"x")</f>
        <v>2</v>
      </c>
      <c r="AG21" s="59" t="n">
        <f aca="false">COUNTIF(C21:U21,"51")+COUNTIF(C21:U21,"51☻")+COUNTIF(C21:U21,"2")+COUNTIF(C21:U21,"52")+COUNTIF(C21:U21,"52☻")+COUNTIF(C21:U21,"51$")+COUNTIF(C21:U21,"52$")</f>
        <v>3</v>
      </c>
      <c r="AH21" s="20" t="str">
        <f aca="false">Predloge!$B$21</f>
        <v>☺</v>
      </c>
      <c r="AI21" s="61" t="str">
        <f aca="false">RIGHT(C21,1)</f>
        <v>2</v>
      </c>
      <c r="AJ21" s="61" t="str">
        <f aca="false">RIGHT(D21,1)</f>
        <v>L</v>
      </c>
      <c r="AK21" s="61" t="str">
        <f aca="false">RIGHT(E21,1)</f>
        <v>T</v>
      </c>
      <c r="AL21" s="61" t="str">
        <f aca="false">RIGHT(F21,1)</f>
        <v>☻</v>
      </c>
      <c r="AM21" s="61" t="str">
        <f aca="false">RIGHT(G21,1)</f>
        <v>m</v>
      </c>
      <c r="AN21" s="61" t="str">
        <f aca="false">RIGHT(H21,1)</f>
        <v>L</v>
      </c>
      <c r="AO21" s="61" t="str">
        <f aca="false">RIGHT(I21,1)</f>
        <v>2</v>
      </c>
      <c r="AP21" s="61" t="str">
        <f aca="false">RIGHT(J21,1)</f>
        <v>D</v>
      </c>
      <c r="AQ21" s="61" t="str">
        <f aca="false">RIGHT(K21,1)</f>
        <v>X</v>
      </c>
      <c r="AR21" s="61" t="str">
        <f aca="false">RIGHT(L21,1)</f>
        <v>1</v>
      </c>
      <c r="AS21" s="61" t="str">
        <f aca="false">RIGHT(M21,1)</f>
        <v>M</v>
      </c>
      <c r="AT21" s="61" t="str">
        <f aca="false">RIGHT(N21,1)</f>
        <v>X</v>
      </c>
      <c r="AU21" s="61" t="str">
        <f aca="false">RIGHT(O21,1)</f>
        <v/>
      </c>
      <c r="AV21" s="61" t="str">
        <f aca="false">RIGHT(P21,1)</f>
        <v>¶</v>
      </c>
      <c r="AW21" s="61" t="str">
        <f aca="false">RIGHT(Q21,1)</f>
        <v>☺</v>
      </c>
      <c r="AX21" s="61" t="str">
        <f aca="false">RIGHT(R21,1)</f>
        <v/>
      </c>
      <c r="AY21" s="61" t="str">
        <f aca="false">RIGHT(S21,1)</f>
        <v>Z</v>
      </c>
      <c r="AZ21" s="61" t="str">
        <f aca="false">RIGHT(T21,1)</f>
        <v/>
      </c>
      <c r="BA21" s="4"/>
      <c r="BB21" s="4"/>
      <c r="BC21" s="4"/>
      <c r="BD21" s="4"/>
      <c r="BE21" s="4"/>
      <c r="BF21" s="4"/>
      <c r="BG21" s="4"/>
      <c r="BH21" s="63"/>
      <c r="BI21" s="63"/>
      <c r="BJ21" s="63"/>
      <c r="BK21" s="63"/>
      <c r="BL21" s="63"/>
      <c r="BM21" s="63"/>
    </row>
    <row r="22" customFormat="false" ht="19.5" hidden="false" customHeight="true" outlineLevel="0" collapsed="false">
      <c r="A22" s="51" t="n">
        <v>44582</v>
      </c>
      <c r="B22" s="62" t="str">
        <f aca="false">TEXT(A22,"Ddd")</f>
        <v>pet</v>
      </c>
      <c r="C22" s="64" t="str">
        <f aca="false">[1]Predloge!$B$5</f>
        <v>52</v>
      </c>
      <c r="D22" s="64" t="str">
        <f aca="false">[1]Predloge!$B$13</f>
        <v>BOL</v>
      </c>
      <c r="E22" s="64" t="str">
        <f aca="false">[1]Predloge!$B$6</f>
        <v>KVIT</v>
      </c>
      <c r="F22" s="66" t="str">
        <f aca="false">[1]Predloge!$B$11</f>
        <v>X</v>
      </c>
      <c r="G22" s="72" t="str">
        <f aca="false">[1]Predloge!$B$23</f>
        <v>51☺</v>
      </c>
      <c r="H22" s="64" t="str">
        <f aca="false">[1]Predloge!$B$13</f>
        <v>BOL</v>
      </c>
      <c r="I22" s="66" t="str">
        <f aca="false">[1]Predloge!$B$26</f>
        <v>52¶</v>
      </c>
      <c r="J22" s="64" t="str">
        <f aca="false">[1]Predloge!$B$4</f>
        <v>51</v>
      </c>
      <c r="K22" s="64" t="str">
        <f aca="false">[1]Predloge!$B$6</f>
        <v>KVIT</v>
      </c>
      <c r="L22" s="64" t="str">
        <f aca="false">[1]Predloge!$B$5</f>
        <v>52</v>
      </c>
      <c r="M22" s="67" t="s">
        <v>71</v>
      </c>
      <c r="N22" s="64" t="str">
        <f aca="false">[1]Predloge!$B$12</f>
        <v>D</v>
      </c>
      <c r="O22" s="54"/>
      <c r="P22" s="64" t="str">
        <f aca="false">[1]Predloge!$B$6</f>
        <v>KVIT</v>
      </c>
      <c r="Q22" s="66" t="str">
        <f aca="false">[1]Predloge!$B$11</f>
        <v>X</v>
      </c>
      <c r="R22" s="54"/>
      <c r="S22" s="64" t="str">
        <f aca="false">[1]Predloge!$B$13</f>
        <v>BOL</v>
      </c>
      <c r="T22" s="54"/>
      <c r="U22" s="67" t="s">
        <v>73</v>
      </c>
      <c r="V22" s="70" t="str">
        <f aca="false">[1]Predloge!$E$4</f>
        <v>PIN</v>
      </c>
      <c r="W22" s="59" t="n">
        <f aca="false">COUNTIF(AI22:AZ22,"☻")</f>
        <v>0</v>
      </c>
      <c r="X22" s="59" t="n">
        <f aca="false">COUNTIF(AI22:AZ22,"☺")</f>
        <v>1</v>
      </c>
      <c r="Y22" s="59" t="n">
        <f aca="false">COUNTIF(C22:U22,"51")+COUNTIF(C22:U22,"51$")+COUNTIF(C22:U22,"51☻")</f>
        <v>1</v>
      </c>
      <c r="Z22" s="59" t="n">
        <f aca="false">COUNTIF(C22:U22,"52")+COUNTIF(C22:U22,"52$")+COUNTIF(C22:U22,"52☻")</f>
        <v>2</v>
      </c>
      <c r="AA22" s="59" t="n">
        <f aca="false">COUNTIF(C22:U22,"51¶")</f>
        <v>0</v>
      </c>
      <c r="AB22" s="59" t="n">
        <f aca="false">COUNTIF(C22:U22,"52¶")</f>
        <v>1</v>
      </c>
      <c r="AC22" s="59" t="n">
        <f aca="false">COUNTIF(C22:U22,"U")+COUNTIF(C22:U22,"U☻")+COUNTIF(C22:U22,"U☺")</f>
        <v>0</v>
      </c>
      <c r="AD22" s="59" t="n">
        <f aca="false">COUNTIF(C22:U22,"KVIT")+COUNTIF(C22:U22,"KVIT☻")+COUNTIF(C22:U22,"kvit$")</f>
        <v>3</v>
      </c>
      <c r="AE22" s="60" t="n">
        <f aca="false">COUNTBLANK(C22:T22)-3</f>
        <v>0</v>
      </c>
      <c r="AF22" s="60" t="n">
        <f aca="false">COUNTIF(C22:U22,"x")</f>
        <v>2</v>
      </c>
      <c r="AG22" s="59" t="n">
        <f aca="false">COUNTIF(C22:U22,"51")+COUNTIF(C22:U22,"51☻")+COUNTIF(C22:U22,"2")+COUNTIF(C22:U22,"52")+COUNTIF(C22:U22,"52☻")+COUNTIF(C22:U22,"51$")+COUNTIF(C22:U22,"52$")</f>
        <v>3</v>
      </c>
      <c r="AH22" s="22" t="str">
        <f aca="false">Predloge!$B$22</f>
        <v>U☺</v>
      </c>
      <c r="AI22" s="61" t="str">
        <f aca="false">RIGHT(C22,1)</f>
        <v>2</v>
      </c>
      <c r="AJ22" s="61" t="str">
        <f aca="false">RIGHT(D22,1)</f>
        <v>L</v>
      </c>
      <c r="AK22" s="61" t="str">
        <f aca="false">RIGHT(E22,1)</f>
        <v>T</v>
      </c>
      <c r="AL22" s="61" t="str">
        <f aca="false">RIGHT(F22,1)</f>
        <v>X</v>
      </c>
      <c r="AM22" s="61" t="str">
        <f aca="false">RIGHT(G22,1)</f>
        <v>☺</v>
      </c>
      <c r="AN22" s="61" t="str">
        <f aca="false">RIGHT(H22,1)</f>
        <v>L</v>
      </c>
      <c r="AO22" s="61" t="str">
        <f aca="false">RIGHT(I22,1)</f>
        <v>¶</v>
      </c>
      <c r="AP22" s="61" t="str">
        <f aca="false">RIGHT(J22,1)</f>
        <v>1</v>
      </c>
      <c r="AQ22" s="61" t="str">
        <f aca="false">RIGHT(K22,1)</f>
        <v>T</v>
      </c>
      <c r="AR22" s="61" t="str">
        <f aca="false">RIGHT(L22,1)</f>
        <v>2</v>
      </c>
      <c r="AS22" s="61" t="str">
        <f aca="false">RIGHT(M22,1)</f>
        <v>M</v>
      </c>
      <c r="AT22" s="61" t="str">
        <f aca="false">RIGHT(N22,1)</f>
        <v>D</v>
      </c>
      <c r="AU22" s="61" t="str">
        <f aca="false">RIGHT(O22,1)</f>
        <v/>
      </c>
      <c r="AV22" s="61" t="str">
        <f aca="false">RIGHT(P22,1)</f>
        <v>T</v>
      </c>
      <c r="AW22" s="61" t="str">
        <f aca="false">RIGHT(Q22,1)</f>
        <v>X</v>
      </c>
      <c r="AX22" s="61" t="str">
        <f aca="false">RIGHT(R22,1)</f>
        <v/>
      </c>
      <c r="AY22" s="61" t="str">
        <f aca="false">RIGHT(S22,1)</f>
        <v>L</v>
      </c>
      <c r="AZ22" s="61" t="str">
        <f aca="false">RIGHT(T22,1)</f>
        <v/>
      </c>
      <c r="BA22" s="4"/>
      <c r="BB22" s="4"/>
      <c r="BC22" s="4"/>
      <c r="BD22" s="4"/>
      <c r="BE22" s="4"/>
      <c r="BF22" s="4"/>
      <c r="BG22" s="4"/>
      <c r="BH22" s="63"/>
      <c r="BI22" s="63"/>
      <c r="BJ22" s="63"/>
      <c r="BK22" s="63"/>
      <c r="BL22" s="63"/>
      <c r="BM22" s="63"/>
    </row>
    <row r="23" customFormat="false" ht="19.5" hidden="false" customHeight="true" outlineLevel="0" collapsed="false">
      <c r="A23" s="51" t="n">
        <v>44583</v>
      </c>
      <c r="B23" s="62" t="str">
        <f aca="false">TEXT(A23,"Ddd")</f>
        <v>sub</v>
      </c>
      <c r="C23" s="54"/>
      <c r="D23" s="54"/>
      <c r="E23" s="54"/>
      <c r="F23" s="54"/>
      <c r="G23" s="54"/>
      <c r="H23" s="54"/>
      <c r="I23" s="54"/>
      <c r="J23" s="54"/>
      <c r="K23" s="56" t="str">
        <f aca="false">[1]Predloge!$B$14</f>
        <v>☻</v>
      </c>
      <c r="L23" s="54"/>
      <c r="M23" s="54"/>
      <c r="N23" s="54"/>
      <c r="O23" s="54"/>
      <c r="P23" s="54"/>
      <c r="Q23" s="55" t="str">
        <f aca="false">[1]Predloge!$B$21</f>
        <v>☺</v>
      </c>
      <c r="R23" s="54"/>
      <c r="S23" s="54"/>
      <c r="T23" s="54"/>
      <c r="U23" s="57" t="str">
        <f aca="false">[1]Predloge!$E$16</f>
        <v>ŽRJ</v>
      </c>
      <c r="V23" s="58" t="s">
        <v>27</v>
      </c>
      <c r="W23" s="59" t="n">
        <f aca="false">COUNTIF(AI23:AZ23,"☻")</f>
        <v>1</v>
      </c>
      <c r="X23" s="59" t="n">
        <f aca="false">COUNTIF(AI23:AZ23,"☺")</f>
        <v>1</v>
      </c>
      <c r="Y23" s="59" t="n">
        <f aca="false">COUNTIF(C23:U23,"51")+COUNTIF(C23:U23,"51$")+COUNTIF(C23:U23,"51☻")</f>
        <v>0</v>
      </c>
      <c r="Z23" s="59" t="n">
        <f aca="false">COUNTIF(C23:U23,"52")+COUNTIF(C23:U23,"52$")+COUNTIF(C23:U23,"52☻")</f>
        <v>0</v>
      </c>
      <c r="AA23" s="59" t="n">
        <f aca="false">COUNTIF(C23:U23,"51¶")</f>
        <v>0</v>
      </c>
      <c r="AB23" s="59" t="n">
        <f aca="false">COUNTIF(C23:U23,"52¶")</f>
        <v>0</v>
      </c>
      <c r="AC23" s="59" t="n">
        <f aca="false">COUNTIF(C23:U23,"U")+COUNTIF(C23:U23,"U☻")+COUNTIF(C23:U23,"U☺")</f>
        <v>0</v>
      </c>
      <c r="AD23" s="59" t="n">
        <f aca="false">COUNTIF(C23:U23,"KVIT")+COUNTIF(C23:U23,"KVIT☻")+COUNTIF(C23:U23,"kvit$")</f>
        <v>0</v>
      </c>
      <c r="AE23" s="60" t="n">
        <f aca="false">COUNTBLANK(C23:T23)-3</f>
        <v>13</v>
      </c>
      <c r="AF23" s="60" t="n">
        <f aca="false">COUNTIF(C23:U23,"x")</f>
        <v>0</v>
      </c>
      <c r="AG23" s="59" t="n">
        <f aca="false">COUNTIF(C23:U23,"51")+COUNTIF(C23:U23,"51☻")+COUNTIF(C23:U23,"2")+COUNTIF(C23:U23,"52")+COUNTIF(C23:U23,"52☻")+COUNTIF(C23:U23,"51$")+COUNTIF(C23:U23,"52$")</f>
        <v>0</v>
      </c>
      <c r="AH23" s="22" t="str">
        <f aca="false">Predloge!$B$23</f>
        <v>51☺</v>
      </c>
      <c r="AI23" s="61" t="str">
        <f aca="false">RIGHT(C23,1)</f>
        <v/>
      </c>
      <c r="AJ23" s="61" t="str">
        <f aca="false">RIGHT(D23,1)</f>
        <v/>
      </c>
      <c r="AK23" s="61" t="str">
        <f aca="false">RIGHT(E23,1)</f>
        <v/>
      </c>
      <c r="AL23" s="61" t="str">
        <f aca="false">RIGHT(F23,1)</f>
        <v/>
      </c>
      <c r="AM23" s="61" t="str">
        <f aca="false">RIGHT(G23,1)</f>
        <v/>
      </c>
      <c r="AN23" s="61" t="str">
        <f aca="false">RIGHT(H23,1)</f>
        <v/>
      </c>
      <c r="AO23" s="61" t="str">
        <f aca="false">RIGHT(I23,1)</f>
        <v/>
      </c>
      <c r="AP23" s="61" t="str">
        <f aca="false">RIGHT(J23,1)</f>
        <v/>
      </c>
      <c r="AQ23" s="61" t="str">
        <f aca="false">RIGHT(K23,1)</f>
        <v>☻</v>
      </c>
      <c r="AR23" s="61" t="str">
        <f aca="false">RIGHT(L23,1)</f>
        <v/>
      </c>
      <c r="AS23" s="61" t="str">
        <f aca="false">RIGHT(M23,1)</f>
        <v/>
      </c>
      <c r="AT23" s="61" t="str">
        <f aca="false">RIGHT(N23,1)</f>
        <v/>
      </c>
      <c r="AU23" s="61" t="str">
        <f aca="false">RIGHT(O23,1)</f>
        <v/>
      </c>
      <c r="AV23" s="61" t="str">
        <f aca="false">RIGHT(P23,1)</f>
        <v/>
      </c>
      <c r="AW23" s="61" t="str">
        <f aca="false">RIGHT(Q23,1)</f>
        <v>☺</v>
      </c>
      <c r="AX23" s="61" t="str">
        <f aca="false">RIGHT(R23,1)</f>
        <v/>
      </c>
      <c r="AY23" s="61" t="str">
        <f aca="false">RIGHT(S23,1)</f>
        <v/>
      </c>
      <c r="AZ23" s="61" t="str">
        <f aca="false">RIGHT(T23,1)</f>
        <v/>
      </c>
      <c r="BA23" s="4"/>
      <c r="BB23" s="4"/>
      <c r="BC23" s="4"/>
      <c r="BD23" s="4"/>
      <c r="BE23" s="4"/>
      <c r="BF23" s="4"/>
      <c r="BG23" s="4"/>
      <c r="BH23" s="63"/>
      <c r="BI23" s="63"/>
      <c r="BJ23" s="63"/>
      <c r="BK23" s="63"/>
      <c r="BL23" s="63"/>
      <c r="BM23" s="63"/>
    </row>
    <row r="24" customFormat="false" ht="19.5" hidden="false" customHeight="true" outlineLevel="0" collapsed="false">
      <c r="A24" s="51" t="n">
        <v>44584</v>
      </c>
      <c r="B24" s="62" t="str">
        <f aca="false">TEXT(A24,"Ddd")</f>
        <v>ned</v>
      </c>
      <c r="C24" s="54"/>
      <c r="D24" s="54"/>
      <c r="E24" s="54"/>
      <c r="F24" s="54"/>
      <c r="G24" s="54"/>
      <c r="H24" s="54"/>
      <c r="I24" s="54"/>
      <c r="J24" s="54"/>
      <c r="K24" s="54"/>
      <c r="L24" s="55" t="str">
        <f aca="false">[1]Predloge!$B$21</f>
        <v>☺</v>
      </c>
      <c r="M24" s="54"/>
      <c r="N24" s="54"/>
      <c r="O24" s="54"/>
      <c r="P24" s="56" t="str">
        <f aca="false">[1]Predloge!$B$14</f>
        <v>☻</v>
      </c>
      <c r="Q24" s="54"/>
      <c r="R24" s="54"/>
      <c r="S24" s="54"/>
      <c r="T24" s="54"/>
      <c r="U24" s="67" t="s">
        <v>19</v>
      </c>
      <c r="V24" s="67" t="s">
        <v>13</v>
      </c>
      <c r="W24" s="59" t="n">
        <f aca="false">COUNTIF(AI24:AZ24,"☻")</f>
        <v>1</v>
      </c>
      <c r="X24" s="59" t="n">
        <f aca="false">COUNTIF(AI24:AZ24,"☺")</f>
        <v>1</v>
      </c>
      <c r="Y24" s="59" t="n">
        <f aca="false">COUNTIF(C24:U24,"51")+COUNTIF(C24:U24,"51$")+COUNTIF(C24:U24,"51☻")</f>
        <v>0</v>
      </c>
      <c r="Z24" s="59" t="n">
        <f aca="false">COUNTIF(C24:U24,"52")+COUNTIF(C24:U24,"52$")+COUNTIF(C24:U24,"52☻")</f>
        <v>0</v>
      </c>
      <c r="AA24" s="59" t="n">
        <f aca="false">COUNTIF(C24:U24,"51¶")</f>
        <v>0</v>
      </c>
      <c r="AB24" s="59" t="n">
        <f aca="false">COUNTIF(C24:U24,"52¶")</f>
        <v>0</v>
      </c>
      <c r="AC24" s="59" t="n">
        <f aca="false">COUNTIF(C24:U24,"U")+COUNTIF(C24:U24,"U☻")+COUNTIF(C24:U24,"U☺")</f>
        <v>0</v>
      </c>
      <c r="AD24" s="59" t="n">
        <f aca="false">COUNTIF(C24:U24,"KVIT")+COUNTIF(C24:U24,"KVIT☻")+COUNTIF(C24:U24,"kvit$")</f>
        <v>0</v>
      </c>
      <c r="AE24" s="60" t="n">
        <f aca="false">COUNTBLANK(C24:T24)-3</f>
        <v>13</v>
      </c>
      <c r="AF24" s="60" t="n">
        <f aca="false">COUNTIF(C24:U24,"x")</f>
        <v>0</v>
      </c>
      <c r="AG24" s="59" t="n">
        <f aca="false">COUNTIF(C24:U24,"51")+COUNTIF(C24:U24,"51☻")+COUNTIF(C24:U24,"2")+COUNTIF(C24:U24,"52")+COUNTIF(C24:U24,"52☻")+COUNTIF(C24:U24,"51$")+COUNTIF(C24:U24,"52$")</f>
        <v>0</v>
      </c>
      <c r="AH24" s="22" t="str">
        <f aca="false">Predloge!$B$24</f>
        <v>52☺</v>
      </c>
      <c r="AI24" s="61" t="str">
        <f aca="false">RIGHT(C30,1)</f>
        <v/>
      </c>
      <c r="AJ24" s="61" t="str">
        <f aca="false">RIGHT(D24,1)</f>
        <v/>
      </c>
      <c r="AK24" s="61" t="str">
        <f aca="false">RIGHT(E24,1)</f>
        <v/>
      </c>
      <c r="AL24" s="61" t="str">
        <f aca="false">RIGHT(F24,1)</f>
        <v/>
      </c>
      <c r="AM24" s="61" t="str">
        <f aca="false">RIGHT(G24,1)</f>
        <v/>
      </c>
      <c r="AN24" s="61" t="str">
        <f aca="false">RIGHT(H24,1)</f>
        <v/>
      </c>
      <c r="AO24" s="61" t="str">
        <f aca="false">RIGHT(I24,1)</f>
        <v/>
      </c>
      <c r="AP24" s="61" t="str">
        <f aca="false">RIGHT(J24,1)</f>
        <v/>
      </c>
      <c r="AQ24" s="61" t="str">
        <f aca="false">RIGHT(K24,1)</f>
        <v/>
      </c>
      <c r="AR24" s="61" t="str">
        <f aca="false">RIGHT(L24,1)</f>
        <v>☺</v>
      </c>
      <c r="AS24" s="61" t="str">
        <f aca="false">RIGHT(M24,1)</f>
        <v/>
      </c>
      <c r="AT24" s="61" t="str">
        <f aca="false">RIGHT(N24,1)</f>
        <v/>
      </c>
      <c r="AU24" s="61" t="str">
        <f aca="false">RIGHT(O24,1)</f>
        <v/>
      </c>
      <c r="AV24" s="61" t="str">
        <f aca="false">RIGHT(P24,1)</f>
        <v>☻</v>
      </c>
      <c r="AW24" s="61" t="str">
        <f aca="false">RIGHT(Q24,1)</f>
        <v/>
      </c>
      <c r="AX24" s="61" t="str">
        <f aca="false">RIGHT(R24,1)</f>
        <v/>
      </c>
      <c r="AY24" s="61" t="str">
        <f aca="false">RIGHT(S24,1)</f>
        <v/>
      </c>
      <c r="AZ24" s="61" t="str">
        <f aca="false">RIGHT(T24,1)</f>
        <v/>
      </c>
      <c r="BA24" s="4"/>
      <c r="BB24" s="4"/>
      <c r="BC24" s="4"/>
      <c r="BD24" s="4"/>
      <c r="BE24" s="4"/>
      <c r="BF24" s="4"/>
      <c r="BG24" s="4"/>
      <c r="BH24" s="63"/>
      <c r="BI24" s="63"/>
      <c r="BJ24" s="63"/>
      <c r="BK24" s="63"/>
      <c r="BL24" s="63"/>
      <c r="BM24" s="63"/>
    </row>
    <row r="25" customFormat="false" ht="19.5" hidden="false" customHeight="true" outlineLevel="0" collapsed="false">
      <c r="A25" s="51" t="n">
        <v>44585</v>
      </c>
      <c r="B25" s="62" t="str">
        <f aca="false">TEXT(A25,"Ddd")</f>
        <v>pon</v>
      </c>
      <c r="C25" s="64" t="str">
        <f aca="false">[1]Predloge!$B$5</f>
        <v>52</v>
      </c>
      <c r="D25" s="64" t="str">
        <f aca="false">[1]Predloge!$B$13</f>
        <v>BOL</v>
      </c>
      <c r="E25" s="65" t="str">
        <f aca="false">[1]Predloge!$B$7</f>
        <v>KVIT☻</v>
      </c>
      <c r="F25" s="64" t="str">
        <f aca="false">[1]Predloge!$B$6</f>
        <v>KVIT</v>
      </c>
      <c r="G25" s="74" t="str">
        <f aca="false">[1]Predloge!$B$28</f>
        <v>KO</v>
      </c>
      <c r="H25" s="64" t="str">
        <f aca="false">[1]Predloge!$B$13</f>
        <v>BOL</v>
      </c>
      <c r="I25" s="64" t="str">
        <f aca="false">[1]Predloge!$B$5</f>
        <v>52</v>
      </c>
      <c r="J25" s="64" t="str">
        <f aca="false">[1]Predloge!$B$4</f>
        <v>51</v>
      </c>
      <c r="K25" s="64" t="str">
        <f aca="false">[1]Predloge!$B$6</f>
        <v>KVIT</v>
      </c>
      <c r="L25" s="66" t="str">
        <f aca="false">[1]Predloge!$B$11</f>
        <v>X</v>
      </c>
      <c r="M25" s="67" t="s">
        <v>71</v>
      </c>
      <c r="N25" s="71" t="str">
        <f aca="false">[1]Predloge!$B$48</f>
        <v>©</v>
      </c>
      <c r="O25" s="54"/>
      <c r="P25" s="66" t="str">
        <f aca="false">[1]Predloge!$B$11</f>
        <v>X</v>
      </c>
      <c r="Q25" s="68" t="str">
        <f aca="false">[1]Predloge!$B$20</f>
        <v>☺</v>
      </c>
      <c r="R25" s="54"/>
      <c r="S25" s="69" t="s">
        <v>72</v>
      </c>
      <c r="T25" s="54"/>
      <c r="U25" s="66" t="str">
        <f aca="false">[1]Predloge!$E$16</f>
        <v>ŽRJ</v>
      </c>
      <c r="V25" s="70" t="str">
        <f aca="false">[1]Predloge!$E$5</f>
        <v>KON</v>
      </c>
      <c r="W25" s="59" t="n">
        <f aca="false">COUNTIF(AI25:AZ25,"☻")</f>
        <v>1</v>
      </c>
      <c r="X25" s="59" t="n">
        <f aca="false">COUNTIF(AI25:AZ25,"☺")</f>
        <v>1</v>
      </c>
      <c r="Y25" s="59" t="n">
        <f aca="false">COUNTIF(C25:U25,"51")+COUNTIF(C25:U25,"51$")+COUNTIF(C25:U25,"51☻")</f>
        <v>1</v>
      </c>
      <c r="Z25" s="59" t="n">
        <f aca="false">COUNTIF(C25:U25,"52")+COUNTIF(C25:U25,"52$")+COUNTIF(C25:U25,"52☻")</f>
        <v>2</v>
      </c>
      <c r="AA25" s="59" t="n">
        <f aca="false">COUNTIF(C25:U25,"51¶")</f>
        <v>0</v>
      </c>
      <c r="AB25" s="59" t="n">
        <f aca="false">COUNTIF(C25:U25,"52¶")</f>
        <v>0</v>
      </c>
      <c r="AC25" s="59" t="n">
        <f aca="false">COUNTIF(C25:U25,"U")+COUNTIF(C25:U25,"U☻")+COUNTIF(C25:U25,"U☺")</f>
        <v>0</v>
      </c>
      <c r="AD25" s="59" t="n">
        <f aca="false">COUNTIF(C25:U25,"KVIT")+COUNTIF(C25:U25,"KVIT☻")+COUNTIF(C25:U25,"kvit$")</f>
        <v>3</v>
      </c>
      <c r="AE25" s="60" t="n">
        <f aca="false">COUNTBLANK(C25:T25)-3</f>
        <v>0</v>
      </c>
      <c r="AF25" s="60" t="n">
        <f aca="false">COUNTIF(C25:U25,"x")</f>
        <v>2</v>
      </c>
      <c r="AG25" s="59" t="n">
        <f aca="false">COUNTIF(C25:U25,"51")+COUNTIF(C25:U25,"51☻")+COUNTIF(C25:U25,"2")+COUNTIF(C25:U25,"52")+COUNTIF(C25:U25,"52☻")+COUNTIF(C25:U25,"51$")+COUNTIF(C25:U25,"52$")</f>
        <v>3</v>
      </c>
      <c r="AH25" s="10" t="str">
        <f aca="false">Predloge!$B$25</f>
        <v>51¶</v>
      </c>
      <c r="AI25" s="61" t="str">
        <f aca="false">RIGHT(C25,1)</f>
        <v>2</v>
      </c>
      <c r="AJ25" s="61" t="str">
        <f aca="false">RIGHT(D25,1)</f>
        <v>L</v>
      </c>
      <c r="AK25" s="61" t="str">
        <f aca="false">RIGHT(E25,1)</f>
        <v>☻</v>
      </c>
      <c r="AL25" s="61" t="str">
        <f aca="false">RIGHT(F25,1)</f>
        <v>T</v>
      </c>
      <c r="AM25" s="61" t="str">
        <f aca="false">RIGHT(G25,1)</f>
        <v>O</v>
      </c>
      <c r="AN25" s="61" t="str">
        <f aca="false">RIGHT(H25,1)</f>
        <v>L</v>
      </c>
      <c r="AO25" s="61" t="str">
        <f aca="false">RIGHT(I25,1)</f>
        <v>2</v>
      </c>
      <c r="AP25" s="61" t="str">
        <f aca="false">RIGHT(J25,1)</f>
        <v>1</v>
      </c>
      <c r="AQ25" s="61" t="str">
        <f aca="false">RIGHT(K25,1)</f>
        <v>T</v>
      </c>
      <c r="AR25" s="61" t="str">
        <f aca="false">RIGHT(L25,1)</f>
        <v>X</v>
      </c>
      <c r="AS25" s="61" t="str">
        <f aca="false">RIGHT(M25,1)</f>
        <v>M</v>
      </c>
      <c r="AT25" s="61" t="str">
        <f aca="false">RIGHT(N25,1)</f>
        <v>©</v>
      </c>
      <c r="AU25" s="61" t="str">
        <f aca="false">RIGHT(O25,1)</f>
        <v/>
      </c>
      <c r="AV25" s="61" t="str">
        <f aca="false">RIGHT(P25,1)</f>
        <v>X</v>
      </c>
      <c r="AW25" s="61" t="str">
        <f aca="false">RIGHT(Q25,1)</f>
        <v>☺</v>
      </c>
      <c r="AX25" s="61" t="str">
        <f aca="false">RIGHT(R25,1)</f>
        <v/>
      </c>
      <c r="AY25" s="61" t="str">
        <f aca="false">RIGHT(S25,1)</f>
        <v>Z</v>
      </c>
      <c r="AZ25" s="61" t="str">
        <f aca="false">RIGHT(T25,1)</f>
        <v/>
      </c>
      <c r="BA25" s="4"/>
      <c r="BB25" s="4"/>
      <c r="BC25" s="4"/>
      <c r="BD25" s="4"/>
      <c r="BE25" s="4"/>
      <c r="BF25" s="4"/>
      <c r="BG25" s="4"/>
      <c r="BH25" s="63"/>
      <c r="BI25" s="63"/>
      <c r="BJ25" s="63"/>
      <c r="BK25" s="63"/>
      <c r="BL25" s="63"/>
      <c r="BM25" s="63"/>
    </row>
    <row r="26" customFormat="false" ht="19.5" hidden="false" customHeight="true" outlineLevel="0" collapsed="false">
      <c r="A26" s="51" t="n">
        <v>44586</v>
      </c>
      <c r="B26" s="76" t="str">
        <f aca="false">TEXT(A26,"Ddd")</f>
        <v>uto</v>
      </c>
      <c r="C26" s="64" t="str">
        <f aca="false">[1]Predloge!$B$5</f>
        <v>52</v>
      </c>
      <c r="D26" s="64" t="str">
        <f aca="false">[1]Predloge!$B$13</f>
        <v>BOL</v>
      </c>
      <c r="E26" s="66" t="str">
        <f aca="false">[1]Predloge!$B$11</f>
        <v>X</v>
      </c>
      <c r="F26" s="64" t="str">
        <f aca="false">[1]Predloge!$B$6</f>
        <v>KVIT</v>
      </c>
      <c r="G26" s="74" t="str">
        <f aca="false">[1]Predloge!$B$28</f>
        <v>KO</v>
      </c>
      <c r="H26" s="64" t="str">
        <f aca="false">[1]Predloge!$B$13</f>
        <v>BOL</v>
      </c>
      <c r="I26" s="64" t="str">
        <f aca="false">[1]Predloge!$B$13</f>
        <v>BOL</v>
      </c>
      <c r="J26" s="64" t="str">
        <f aca="false">[1]Predloge!$B$5</f>
        <v>52</v>
      </c>
      <c r="K26" s="64" t="str">
        <f aca="false">[1]Predloge!$B$6</f>
        <v>KVIT</v>
      </c>
      <c r="L26" s="66" t="str">
        <f aca="false">[1]Predloge!$B$26</f>
        <v>52¶</v>
      </c>
      <c r="M26" s="67" t="s">
        <v>71</v>
      </c>
      <c r="N26" s="68" t="str">
        <f aca="false">[1]Predloge!$B$20</f>
        <v>☺</v>
      </c>
      <c r="O26" s="54"/>
      <c r="P26" s="64" t="str">
        <f aca="false">[1]Predloge!$B$4</f>
        <v>51</v>
      </c>
      <c r="Q26" s="66" t="str">
        <f aca="false">[1]Predloge!$B$11</f>
        <v>X</v>
      </c>
      <c r="R26" s="54"/>
      <c r="S26" s="64" t="str">
        <f aca="false">[1]Predloge!$B$13</f>
        <v>BOL</v>
      </c>
      <c r="T26" s="54"/>
      <c r="U26" s="73" t="s">
        <v>74</v>
      </c>
      <c r="V26" s="70" t="str">
        <f aca="false">[1]Predloge!$E$5</f>
        <v>KON</v>
      </c>
      <c r="W26" s="59" t="n">
        <f aca="false">COUNTIF(AI26:AZ26,"☻")</f>
        <v>0</v>
      </c>
      <c r="X26" s="59" t="n">
        <f aca="false">COUNTIF(AI26:AZ26,"☺")</f>
        <v>1</v>
      </c>
      <c r="Y26" s="59" t="n">
        <f aca="false">COUNTIF(C26:U26,"51")+COUNTIF(C26:U26,"51$")+COUNTIF(C26:U26,"51☻")</f>
        <v>1</v>
      </c>
      <c r="Z26" s="59" t="n">
        <f aca="false">COUNTIF(C26:U26,"52")+COUNTIF(C26:U26,"52$")+COUNTIF(C26:U26,"52☻")</f>
        <v>2</v>
      </c>
      <c r="AA26" s="59" t="n">
        <f aca="false">COUNTIF(C26:U26,"51¶")</f>
        <v>0</v>
      </c>
      <c r="AB26" s="59" t="n">
        <f aca="false">COUNTIF(C26:U26,"52¶")</f>
        <v>1</v>
      </c>
      <c r="AC26" s="59" t="n">
        <f aca="false">COUNTIF(C26:U26,"U")+COUNTIF(C26:U26,"U☻")+COUNTIF(C26:U26,"U☺")</f>
        <v>0</v>
      </c>
      <c r="AD26" s="59" t="n">
        <f aca="false">COUNTIF(C26:U26,"KVIT")+COUNTIF(C26:U26,"KVIT☻")+COUNTIF(C26:U26,"kvit$")</f>
        <v>2</v>
      </c>
      <c r="AE26" s="60" t="n">
        <f aca="false">COUNTBLANK(C26:T26)-3</f>
        <v>0</v>
      </c>
      <c r="AF26" s="60" t="n">
        <f aca="false">COUNTIF(C26:U26,"x")</f>
        <v>2</v>
      </c>
      <c r="AG26" s="59" t="n">
        <f aca="false">COUNTIF(C26:U26,"51")+COUNTIF(C26:U26,"51☻")+COUNTIF(C26:U26,"2")+COUNTIF(C26:U26,"52")+COUNTIF(C26:U26,"52☻")+COUNTIF(C26:U26,"51$")+COUNTIF(C26:U26,"52$")</f>
        <v>3</v>
      </c>
      <c r="AH26" s="10" t="str">
        <f aca="false">Predloge!$B$26</f>
        <v>52¶</v>
      </c>
      <c r="AI26" s="61" t="str">
        <f aca="false">RIGHT(C26,1)</f>
        <v>2</v>
      </c>
      <c r="AJ26" s="61" t="str">
        <f aca="false">RIGHT(D26,1)</f>
        <v>L</v>
      </c>
      <c r="AK26" s="61" t="str">
        <f aca="false">RIGHT(E26,1)</f>
        <v>X</v>
      </c>
      <c r="AL26" s="61" t="str">
        <f aca="false">RIGHT(F26,1)</f>
        <v>T</v>
      </c>
      <c r="AM26" s="61" t="str">
        <f aca="false">RIGHT(G26,1)</f>
        <v>O</v>
      </c>
      <c r="AN26" s="61" t="str">
        <f aca="false">RIGHT(H26,1)</f>
        <v>L</v>
      </c>
      <c r="AO26" s="61" t="str">
        <f aca="false">RIGHT(I26,1)</f>
        <v>L</v>
      </c>
      <c r="AP26" s="61" t="str">
        <f aca="false">RIGHT(J26,1)</f>
        <v>2</v>
      </c>
      <c r="AQ26" s="61" t="str">
        <f aca="false">RIGHT(K26,1)</f>
        <v>T</v>
      </c>
      <c r="AR26" s="61" t="str">
        <f aca="false">RIGHT(L26,1)</f>
        <v>¶</v>
      </c>
      <c r="AS26" s="61" t="str">
        <f aca="false">RIGHT(M26,1)</f>
        <v>M</v>
      </c>
      <c r="AT26" s="61" t="str">
        <f aca="false">RIGHT(N26,1)</f>
        <v>☺</v>
      </c>
      <c r="AU26" s="61" t="str">
        <f aca="false">RIGHT(O26,1)</f>
        <v/>
      </c>
      <c r="AV26" s="61" t="str">
        <f aca="false">RIGHT(P26,1)</f>
        <v>1</v>
      </c>
      <c r="AW26" s="61" t="str">
        <f aca="false">RIGHT(Q26,1)</f>
        <v>X</v>
      </c>
      <c r="AX26" s="61" t="str">
        <f aca="false">RIGHT(R26,1)</f>
        <v/>
      </c>
      <c r="AY26" s="61" t="str">
        <f aca="false">RIGHT(S26,1)</f>
        <v>L</v>
      </c>
      <c r="AZ26" s="61" t="str">
        <f aca="false">RIGHT(T26,1)</f>
        <v/>
      </c>
      <c r="BA26" s="4"/>
      <c r="BB26" s="4"/>
      <c r="BC26" s="4"/>
      <c r="BD26" s="4"/>
      <c r="BE26" s="4"/>
      <c r="BF26" s="4"/>
      <c r="BG26" s="4"/>
      <c r="BH26" s="63"/>
      <c r="BI26" s="63"/>
      <c r="BJ26" s="63"/>
      <c r="BK26" s="63"/>
      <c r="BL26" s="63"/>
      <c r="BM26" s="63"/>
    </row>
    <row r="27" customFormat="false" ht="19.5" hidden="false" customHeight="true" outlineLevel="0" collapsed="false">
      <c r="A27" s="51" t="n">
        <v>44587</v>
      </c>
      <c r="B27" s="76" t="str">
        <f aca="false">TEXT(A27,"Ddd")</f>
        <v>sri</v>
      </c>
      <c r="C27" s="64" t="str">
        <f aca="false">[1]Predloge!$B$5</f>
        <v>52</v>
      </c>
      <c r="D27" s="64" t="str">
        <f aca="false">[1]Predloge!$B$13</f>
        <v>BOL</v>
      </c>
      <c r="E27" s="66" t="str">
        <f aca="false">[1]Predloge!$B$26</f>
        <v>52¶</v>
      </c>
      <c r="F27" s="66" t="str">
        <f aca="false">[1]Predloge!$B$35</f>
        <v>Ta</v>
      </c>
      <c r="G27" s="74" t="str">
        <f aca="false">[1]Predloge!$B$28</f>
        <v>KO</v>
      </c>
      <c r="H27" s="64" t="str">
        <f aca="false">[1]Predloge!$B$13</f>
        <v>BOL</v>
      </c>
      <c r="I27" s="64" t="str">
        <f aca="false">[1]Predloge!$B$13</f>
        <v>BOL</v>
      </c>
      <c r="J27" s="64" t="str">
        <f aca="false">[1]Predloge!$B$5</f>
        <v>52</v>
      </c>
      <c r="K27" s="65" t="str">
        <f aca="false">[1]Predloge!$B$7</f>
        <v>KVIT☻</v>
      </c>
      <c r="L27" s="64" t="str">
        <f aca="false">[1]Predloge!$B$4</f>
        <v>51</v>
      </c>
      <c r="M27" s="67" t="s">
        <v>71</v>
      </c>
      <c r="N27" s="66" t="str">
        <f aca="false">[1]Predloge!$B$11</f>
        <v>X</v>
      </c>
      <c r="O27" s="54"/>
      <c r="P27" s="64" t="str">
        <f aca="false">[1]Predloge!$B$6</f>
        <v>KVIT</v>
      </c>
      <c r="Q27" s="68" t="str">
        <f aca="false">[1]Predloge!$B$20</f>
        <v>☺</v>
      </c>
      <c r="R27" s="54"/>
      <c r="S27" s="64" t="str">
        <f aca="false">[1]Predloge!$B$13</f>
        <v>BOL</v>
      </c>
      <c r="T27" s="54"/>
      <c r="U27" s="66" t="str">
        <f aca="false">[1]Predloge!$E$16</f>
        <v>ŽRJ</v>
      </c>
      <c r="V27" s="70" t="str">
        <f aca="false">[1]Predloge!$E$5</f>
        <v>KON</v>
      </c>
      <c r="W27" s="59" t="n">
        <f aca="false">COUNTIF(AI27:AZ27,"☻")</f>
        <v>1</v>
      </c>
      <c r="X27" s="59" t="n">
        <f aca="false">COUNTIF(AI27:AZ27,"☺")</f>
        <v>1</v>
      </c>
      <c r="Y27" s="59" t="n">
        <f aca="false">COUNTIF(C27:U27,"51")+COUNTIF(C27:U27,"51$")+COUNTIF(C27:U27,"51☻")</f>
        <v>1</v>
      </c>
      <c r="Z27" s="59" t="n">
        <f aca="false">COUNTIF(C27:U27,"52")+COUNTIF(C27:U27,"52$")+COUNTIF(C27:U27,"52☻")</f>
        <v>2</v>
      </c>
      <c r="AA27" s="59" t="n">
        <f aca="false">COUNTIF(C27:U27,"51¶")</f>
        <v>0</v>
      </c>
      <c r="AB27" s="59" t="n">
        <f aca="false">COUNTIF(C27:U27,"52¶")</f>
        <v>1</v>
      </c>
      <c r="AC27" s="59" t="n">
        <f aca="false">COUNTIF(C27:U27,"U")+COUNTIF(C27:U27,"U☻")+COUNTIF(C27:U27,"U☺")</f>
        <v>0</v>
      </c>
      <c r="AD27" s="59" t="n">
        <f aca="false">COUNTIF(C27:U27,"KVIT")+COUNTIF(C27:U27,"KVIT☻")+COUNTIF(C27:U27,"kvit$")</f>
        <v>2</v>
      </c>
      <c r="AE27" s="60" t="n">
        <f aca="false">COUNTBLANK(C27:T27)-3</f>
        <v>0</v>
      </c>
      <c r="AF27" s="60" t="n">
        <f aca="false">COUNTIF(C27:U27,"x")</f>
        <v>1</v>
      </c>
      <c r="AG27" s="59" t="n">
        <f aca="false">COUNTIF(C27:U27,"51")+COUNTIF(C27:U27,"51☻")+COUNTIF(C27:U27,"2")+COUNTIF(C27:U27,"52")+COUNTIF(C27:U27,"52☻")+COUNTIF(C27:U27,"51$")+COUNTIF(C27:U27,"52$")</f>
        <v>3</v>
      </c>
      <c r="AH27" s="24" t="str">
        <f aca="false">Predloge!$B$27</f>
        <v>KVIT☺</v>
      </c>
      <c r="AI27" s="61" t="str">
        <f aca="false">RIGHT(C27,1)</f>
        <v>2</v>
      </c>
      <c r="AJ27" s="61" t="str">
        <f aca="false">RIGHT(D27,1)</f>
        <v>L</v>
      </c>
      <c r="AK27" s="61" t="str">
        <f aca="false">RIGHT(E27,1)</f>
        <v>¶</v>
      </c>
      <c r="AL27" s="61" t="str">
        <f aca="false">RIGHT(F27,1)</f>
        <v>a</v>
      </c>
      <c r="AM27" s="61" t="str">
        <f aca="false">RIGHT(G27,1)</f>
        <v>O</v>
      </c>
      <c r="AN27" s="61" t="str">
        <f aca="false">RIGHT(H27,1)</f>
        <v>L</v>
      </c>
      <c r="AO27" s="61" t="str">
        <f aca="false">RIGHT(I27,1)</f>
        <v>L</v>
      </c>
      <c r="AP27" s="61" t="str">
        <f aca="false">RIGHT(J27,1)</f>
        <v>2</v>
      </c>
      <c r="AQ27" s="61" t="str">
        <f aca="false">RIGHT(K27,1)</f>
        <v>☻</v>
      </c>
      <c r="AR27" s="61" t="str">
        <f aca="false">RIGHT(L27,1)</f>
        <v>1</v>
      </c>
      <c r="AS27" s="61" t="str">
        <f aca="false">RIGHT(M27,1)</f>
        <v>M</v>
      </c>
      <c r="AT27" s="61" t="str">
        <f aca="false">RIGHT(N27,1)</f>
        <v>X</v>
      </c>
      <c r="AU27" s="61" t="str">
        <f aca="false">RIGHT(O27,1)</f>
        <v/>
      </c>
      <c r="AV27" s="61" t="str">
        <f aca="false">RIGHT(P27,1)</f>
        <v>T</v>
      </c>
      <c r="AW27" s="61" t="str">
        <f aca="false">RIGHT(Q27,1)</f>
        <v>☺</v>
      </c>
      <c r="AX27" s="61" t="str">
        <f aca="false">RIGHT(R27,1)</f>
        <v/>
      </c>
      <c r="AY27" s="61" t="str">
        <f aca="false">RIGHT(S27,1)</f>
        <v>L</v>
      </c>
      <c r="AZ27" s="61" t="str">
        <f aca="false">RIGHT(T27,1)</f>
        <v/>
      </c>
      <c r="BA27" s="4"/>
      <c r="BB27" s="4"/>
      <c r="BC27" s="4"/>
      <c r="BD27" s="4"/>
      <c r="BE27" s="4"/>
      <c r="BF27" s="4"/>
      <c r="BG27" s="4"/>
      <c r="BH27" s="63"/>
      <c r="BI27" s="63"/>
      <c r="BJ27" s="63"/>
      <c r="BK27" s="63"/>
      <c r="BL27" s="63"/>
      <c r="BM27" s="63"/>
    </row>
    <row r="28" customFormat="false" ht="19.5" hidden="false" customHeight="true" outlineLevel="0" collapsed="false">
      <c r="A28" s="51" t="n">
        <v>44588</v>
      </c>
      <c r="B28" s="62" t="str">
        <f aca="false">TEXT(A28,"Ddd")</f>
        <v>čet</v>
      </c>
      <c r="C28" s="66" t="str">
        <f aca="false">[1]Predloge!$B$11</f>
        <v>X</v>
      </c>
      <c r="D28" s="64" t="str">
        <f aca="false">[1]Predloge!$B$13</f>
        <v>BOL</v>
      </c>
      <c r="E28" s="64" t="str">
        <f aca="false">[1]Predloge!$B$6</f>
        <v>KVIT</v>
      </c>
      <c r="F28" s="66" t="str">
        <f aca="false">[1]Predloge!$B$32</f>
        <v>Am</v>
      </c>
      <c r="G28" s="66" t="str">
        <f aca="false">[1]Predloge!$B$26</f>
        <v>52¶</v>
      </c>
      <c r="H28" s="64" t="str">
        <f aca="false">[1]Predloge!$B$13</f>
        <v>BOL</v>
      </c>
      <c r="I28" s="64" t="str">
        <f aca="false">[1]Predloge!$B$4</f>
        <v>51</v>
      </c>
      <c r="J28" s="64" t="str">
        <f aca="false">[1]Predloge!$B$5</f>
        <v>52</v>
      </c>
      <c r="K28" s="66" t="str">
        <f aca="false">[1]Predloge!$B$11</f>
        <v>X</v>
      </c>
      <c r="L28" s="72" t="str">
        <f aca="false">[1]Predloge!$B$23</f>
        <v>51☺</v>
      </c>
      <c r="M28" s="67" t="s">
        <v>71</v>
      </c>
      <c r="N28" s="71" t="str">
        <f aca="false">[1]Predloge!$B$48</f>
        <v>©</v>
      </c>
      <c r="O28" s="54"/>
      <c r="P28" s="65" t="str">
        <f aca="false">[1]Predloge!$B$7</f>
        <v>KVIT☻</v>
      </c>
      <c r="Q28" s="66" t="str">
        <f aca="false">[1]Predloge!$B$11</f>
        <v>X</v>
      </c>
      <c r="R28" s="54"/>
      <c r="S28" s="64" t="str">
        <f aca="false">[1]Predloge!$B$13</f>
        <v>BOL</v>
      </c>
      <c r="T28" s="54"/>
      <c r="U28" s="67" t="s">
        <v>19</v>
      </c>
      <c r="V28" s="70" t="str">
        <f aca="false">[1]Predloge!$E$8</f>
        <v>BOŽ</v>
      </c>
      <c r="W28" s="59" t="n">
        <f aca="false">COUNTIF(AI28:AZ28,"☻")</f>
        <v>1</v>
      </c>
      <c r="X28" s="59" t="n">
        <f aca="false">COUNTIF(AI28:AZ28,"☺")</f>
        <v>1</v>
      </c>
      <c r="Y28" s="59" t="n">
        <f aca="false">COUNTIF(C28:U28,"51")+COUNTIF(C28:U28,"51$")+COUNTIF(C28:U28,"51☻")</f>
        <v>1</v>
      </c>
      <c r="Z28" s="59" t="n">
        <f aca="false">COUNTIF(C28:U28,"52")+COUNTIF(C28:U28,"52$")+COUNTIF(C28:U28,"52☻")</f>
        <v>1</v>
      </c>
      <c r="AA28" s="59" t="n">
        <f aca="false">COUNTIF(C28:U28,"51¶")</f>
        <v>0</v>
      </c>
      <c r="AB28" s="59" t="n">
        <f aca="false">COUNTIF(C28:U28,"52¶")</f>
        <v>1</v>
      </c>
      <c r="AC28" s="59" t="n">
        <f aca="false">COUNTIF(C28:U28,"U")+COUNTIF(C28:U28,"U☻")+COUNTIF(C28:U28,"U☺")</f>
        <v>0</v>
      </c>
      <c r="AD28" s="59" t="n">
        <f aca="false">COUNTIF(C28:U28,"KVIT")+COUNTIF(C28:U28,"KVIT☻")+COUNTIF(C28:U28,"kvit$")</f>
        <v>2</v>
      </c>
      <c r="AE28" s="60" t="n">
        <f aca="false">COUNTBLANK(C28:T28)-3</f>
        <v>0</v>
      </c>
      <c r="AF28" s="60" t="n">
        <f aca="false">COUNTIF(C28:U28,"x")</f>
        <v>3</v>
      </c>
      <c r="AG28" s="59" t="n">
        <f aca="false">COUNTIF(C28:U28,"51")+COUNTIF(C28:U28,"51☻")+COUNTIF(C28:U28,"2")+COUNTIF(C28:U28,"52")+COUNTIF(C28:U28,"52☻")+COUNTIF(C28:U28,"51$")+COUNTIF(C28:U28,"52$")</f>
        <v>2</v>
      </c>
      <c r="AH28" s="26" t="str">
        <f aca="false">Predloge!$B$28</f>
        <v>KO</v>
      </c>
      <c r="AI28" s="61" t="str">
        <f aca="false">RIGHT(C28,1)</f>
        <v>X</v>
      </c>
      <c r="AJ28" s="61" t="str">
        <f aca="false">RIGHT(D28,1)</f>
        <v>L</v>
      </c>
      <c r="AK28" s="61" t="str">
        <f aca="false">RIGHT(E28,1)</f>
        <v>T</v>
      </c>
      <c r="AL28" s="61" t="str">
        <f aca="false">RIGHT(F28,1)</f>
        <v>m</v>
      </c>
      <c r="AM28" s="61" t="str">
        <f aca="false">RIGHT(G28,1)</f>
        <v>¶</v>
      </c>
      <c r="AN28" s="61" t="str">
        <f aca="false">RIGHT(H28,1)</f>
        <v>L</v>
      </c>
      <c r="AO28" s="61" t="str">
        <f aca="false">RIGHT(I28,1)</f>
        <v>1</v>
      </c>
      <c r="AP28" s="61" t="str">
        <f aca="false">RIGHT(J28,1)</f>
        <v>2</v>
      </c>
      <c r="AQ28" s="61" t="str">
        <f aca="false">RIGHT(K28,1)</f>
        <v>X</v>
      </c>
      <c r="AR28" s="61" t="str">
        <f aca="false">RIGHT(L28,1)</f>
        <v>☺</v>
      </c>
      <c r="AS28" s="61" t="str">
        <f aca="false">RIGHT(M28,1)</f>
        <v>M</v>
      </c>
      <c r="AT28" s="61" t="str">
        <f aca="false">RIGHT(N28,1)</f>
        <v>©</v>
      </c>
      <c r="AU28" s="61" t="str">
        <f aca="false">RIGHT(O28,1)</f>
        <v/>
      </c>
      <c r="AV28" s="61" t="str">
        <f aca="false">RIGHT(P28,1)</f>
        <v>☻</v>
      </c>
      <c r="AW28" s="61" t="str">
        <f aca="false">RIGHT(Q28,1)</f>
        <v>X</v>
      </c>
      <c r="AX28" s="61" t="str">
        <f aca="false">RIGHT(R28,1)</f>
        <v/>
      </c>
      <c r="AY28" s="61" t="str">
        <f aca="false">RIGHT(S28,1)</f>
        <v>L</v>
      </c>
      <c r="AZ28" s="61" t="str">
        <f aca="false">RIGHT(T28,1)</f>
        <v/>
      </c>
      <c r="BA28" s="4"/>
      <c r="BB28" s="4"/>
      <c r="BC28" s="4"/>
      <c r="BD28" s="4"/>
      <c r="BE28" s="4"/>
      <c r="BF28" s="4"/>
      <c r="BG28" s="4"/>
      <c r="BH28" s="63"/>
      <c r="BI28" s="63"/>
      <c r="BJ28" s="63"/>
      <c r="BK28" s="63"/>
      <c r="BL28" s="63"/>
      <c r="BM28" s="63"/>
    </row>
    <row r="29" customFormat="false" ht="19.5" hidden="false" customHeight="true" outlineLevel="0" collapsed="false">
      <c r="A29" s="51" t="n">
        <v>44589</v>
      </c>
      <c r="B29" s="62" t="str">
        <f aca="false">TEXT(A29,"Ddd")</f>
        <v>pet</v>
      </c>
      <c r="C29" s="64" t="str">
        <f aca="false">[1]Predloge!$B$5</f>
        <v>52</v>
      </c>
      <c r="D29" s="67" t="s">
        <v>75</v>
      </c>
      <c r="E29" s="66" t="str">
        <f aca="false">[1]Predloge!$B$26</f>
        <v>52¶</v>
      </c>
      <c r="F29" s="65" t="str">
        <f aca="false">[1]Predloge!$B$7</f>
        <v>KVIT☻</v>
      </c>
      <c r="G29" s="72" t="str">
        <f aca="false">[1]Predloge!$B$23</f>
        <v>51☺</v>
      </c>
      <c r="H29" s="64" t="str">
        <f aca="false">[1]Predloge!$B$13</f>
        <v>BOL</v>
      </c>
      <c r="I29" s="64" t="str">
        <f aca="false">[1]Predloge!$B$5</f>
        <v>52</v>
      </c>
      <c r="J29" s="71" t="str">
        <f aca="false">[1]Predloge!$B$48</f>
        <v>©</v>
      </c>
      <c r="K29" s="64" t="str">
        <f aca="false">[1]Predloge!$B$6</f>
        <v>KVIT</v>
      </c>
      <c r="L29" s="66" t="str">
        <f aca="false">[1]Predloge!$B$11</f>
        <v>X</v>
      </c>
      <c r="M29" s="67" t="s">
        <v>71</v>
      </c>
      <c r="N29" s="64" t="str">
        <f aca="false">[1]Predloge!$B$12</f>
        <v>D</v>
      </c>
      <c r="O29" s="54"/>
      <c r="P29" s="66" t="str">
        <f aca="false">[1]Predloge!$B$11</f>
        <v>X</v>
      </c>
      <c r="Q29" s="69" t="s">
        <v>72</v>
      </c>
      <c r="R29" s="54"/>
      <c r="S29" s="64" t="str">
        <f aca="false">[1]Predloge!$B$13</f>
        <v>BOL</v>
      </c>
      <c r="T29" s="54"/>
      <c r="U29" s="67" t="s">
        <v>9</v>
      </c>
      <c r="V29" s="70" t="str">
        <f aca="false">[1]Predloge!$E$8</f>
        <v>BOŽ</v>
      </c>
      <c r="W29" s="59" t="n">
        <f aca="false">COUNTIF(AI29:AZ29,"☻")</f>
        <v>1</v>
      </c>
      <c r="X29" s="59" t="n">
        <f aca="false">COUNTIF(AI29:AZ29,"☺")</f>
        <v>1</v>
      </c>
      <c r="Y29" s="59" t="n">
        <f aca="false">COUNTIF(C29:U29,"51")+COUNTIF(C29:U29,"51$")+COUNTIF(C29:U29,"51☻")</f>
        <v>0</v>
      </c>
      <c r="Z29" s="59" t="n">
        <f aca="false">COUNTIF(C29:U29,"52")+COUNTIF(C29:U29,"52$")+COUNTIF(C29:U29,"52☻")</f>
        <v>2</v>
      </c>
      <c r="AA29" s="59" t="n">
        <f aca="false">COUNTIF(C29:U29,"51¶")</f>
        <v>0</v>
      </c>
      <c r="AB29" s="59" t="n">
        <f aca="false">COUNTIF(C29:U29,"52¶")</f>
        <v>1</v>
      </c>
      <c r="AC29" s="59" t="n">
        <f aca="false">COUNTIF(C29:U29,"U")+COUNTIF(C29:U29,"U☻")+COUNTIF(C29:U29,"U☺")</f>
        <v>0</v>
      </c>
      <c r="AD29" s="59" t="n">
        <f aca="false">COUNTIF(C29:U29,"KVIT")+COUNTIF(C29:U29,"KVIT☻")+COUNTIF(C29:U29,"kvit$")</f>
        <v>2</v>
      </c>
      <c r="AE29" s="60" t="n">
        <f aca="false">COUNTBLANK(C29:T29)-3</f>
        <v>0</v>
      </c>
      <c r="AF29" s="60" t="n">
        <f aca="false">COUNTIF(C29:U29,"x")</f>
        <v>2</v>
      </c>
      <c r="AG29" s="59" t="n">
        <f aca="false">COUNTIF(C29:U29,"51")+COUNTIF(C29:U29,"51☻")+COUNTIF(C29:U29,"2")+COUNTIF(C29:U29,"52")+COUNTIF(C29:U29,"52☻")+COUNTIF(C29:U29,"51$")+COUNTIF(C29:U29,"52$")</f>
        <v>2</v>
      </c>
      <c r="AH29" s="26" t="str">
        <f aca="false">Predloge!$B$29</f>
        <v>Rt</v>
      </c>
      <c r="AI29" s="61" t="str">
        <f aca="false">RIGHT(C29,1)</f>
        <v>2</v>
      </c>
      <c r="AJ29" s="61" t="str">
        <f aca="false">RIGHT(D29,1)</f>
        <v>F</v>
      </c>
      <c r="AK29" s="61" t="str">
        <f aca="false">RIGHT(E29,1)</f>
        <v>¶</v>
      </c>
      <c r="AL29" s="61" t="str">
        <f aca="false">RIGHT(F29,1)</f>
        <v>☻</v>
      </c>
      <c r="AM29" s="61" t="str">
        <f aca="false">RIGHT(G29,1)</f>
        <v>☺</v>
      </c>
      <c r="AN29" s="61" t="str">
        <f aca="false">RIGHT(H29,1)</f>
        <v>L</v>
      </c>
      <c r="AO29" s="61" t="str">
        <f aca="false">RIGHT(I29,1)</f>
        <v>2</v>
      </c>
      <c r="AP29" s="61" t="str">
        <f aca="false">RIGHT(J29,1)</f>
        <v>©</v>
      </c>
      <c r="AQ29" s="61" t="str">
        <f aca="false">RIGHT(K29,1)</f>
        <v>T</v>
      </c>
      <c r="AR29" s="61" t="str">
        <f aca="false">RIGHT(L29,1)</f>
        <v>X</v>
      </c>
      <c r="AS29" s="61" t="str">
        <f aca="false">RIGHT(M29,1)</f>
        <v>M</v>
      </c>
      <c r="AT29" s="61" t="str">
        <f aca="false">RIGHT(N29,1)</f>
        <v>D</v>
      </c>
      <c r="AU29" s="61" t="str">
        <f aca="false">RIGHT(O29,1)</f>
        <v/>
      </c>
      <c r="AV29" s="61" t="str">
        <f aca="false">RIGHT(P29,1)</f>
        <v>X</v>
      </c>
      <c r="AW29" s="61" t="str">
        <f aca="false">RIGHT(Q29,1)</f>
        <v>Z</v>
      </c>
      <c r="AX29" s="61" t="str">
        <f aca="false">RIGHT(R29,1)</f>
        <v/>
      </c>
      <c r="AY29" s="61" t="str">
        <f aca="false">RIGHT(S29,1)</f>
        <v>L</v>
      </c>
      <c r="AZ29" s="61" t="str">
        <f aca="false">RIGHT(T29,1)</f>
        <v/>
      </c>
      <c r="BA29" s="4"/>
      <c r="BB29" s="4"/>
      <c r="BC29" s="4"/>
      <c r="BD29" s="4"/>
      <c r="BE29" s="4"/>
      <c r="BF29" s="4"/>
      <c r="BG29" s="4"/>
      <c r="BH29" s="63"/>
      <c r="BI29" s="63"/>
      <c r="BJ29" s="63"/>
      <c r="BK29" s="63"/>
      <c r="BL29" s="63"/>
      <c r="BM29" s="63"/>
    </row>
    <row r="30" customFormat="false" ht="19.5" hidden="false" customHeight="true" outlineLevel="0" collapsed="false">
      <c r="A30" s="51" t="n">
        <v>44590</v>
      </c>
      <c r="B30" s="62" t="str">
        <f aca="false">TEXT(A30,"Ddd")</f>
        <v>sub</v>
      </c>
      <c r="C30" s="54"/>
      <c r="D30" s="56" t="str">
        <f aca="false">[1]Predloge!$B$14</f>
        <v>☻</v>
      </c>
      <c r="E30" s="54"/>
      <c r="F30" s="54"/>
      <c r="G30" s="54"/>
      <c r="H30" s="54"/>
      <c r="I30" s="54"/>
      <c r="J30" s="54"/>
      <c r="K30" s="54"/>
      <c r="L30" s="55" t="str">
        <f aca="false">[1]Predloge!$B$21</f>
        <v>☺</v>
      </c>
      <c r="M30" s="54"/>
      <c r="N30" s="54"/>
      <c r="O30" s="54"/>
      <c r="P30" s="54"/>
      <c r="Q30" s="54"/>
      <c r="R30" s="54"/>
      <c r="S30" s="54"/>
      <c r="T30" s="54"/>
      <c r="U30" s="67" t="s">
        <v>19</v>
      </c>
      <c r="V30" s="58" t="s">
        <v>5</v>
      </c>
      <c r="W30" s="59" t="n">
        <f aca="false">COUNTIF(AI30:AZ30,"☻")</f>
        <v>1</v>
      </c>
      <c r="X30" s="59" t="n">
        <f aca="false">COUNTIF(AI30:AZ30,"☺")</f>
        <v>1</v>
      </c>
      <c r="Y30" s="59" t="n">
        <f aca="false">COUNTIF(C30:U30,"51")+COUNTIF(C30:U30,"51$")+COUNTIF(C30:U30,"51☻")</f>
        <v>0</v>
      </c>
      <c r="Z30" s="59" t="n">
        <f aca="false">COUNTIF(C30:U30,"52")+COUNTIF(C30:U30,"52$")+COUNTIF(C30:U30,"52☻")</f>
        <v>0</v>
      </c>
      <c r="AA30" s="59" t="n">
        <f aca="false">COUNTIF(C30:U30,"51¶")</f>
        <v>0</v>
      </c>
      <c r="AB30" s="59" t="n">
        <f aca="false">COUNTIF(C30:U30,"52¶")</f>
        <v>0</v>
      </c>
      <c r="AC30" s="59" t="n">
        <f aca="false">COUNTIF(C30:U30,"U")+COUNTIF(C30:U30,"U☻")+COUNTIF(C30:U30,"U☺")</f>
        <v>0</v>
      </c>
      <c r="AD30" s="59" t="n">
        <f aca="false">COUNTIF(C30:U30,"KVIT")+COUNTIF(C30:U30,"KVIT☻")+COUNTIF(C30:U30,"kvit$")</f>
        <v>0</v>
      </c>
      <c r="AE30" s="60" t="n">
        <f aca="false">COUNTBLANK(C30:T30)-3</f>
        <v>13</v>
      </c>
      <c r="AF30" s="60" t="n">
        <f aca="false">COUNTIF(C30:U30,"x")</f>
        <v>0</v>
      </c>
      <c r="AG30" s="59" t="n">
        <f aca="false">COUNTIF(C30:U30,"51")+COUNTIF(C30:U30,"51☻")+COUNTIF(C30:U30,"2")+COUNTIF(C30:U30,"52")+COUNTIF(C30:U30,"52☻")+COUNTIF(C30:U30,"51$")+COUNTIF(C30:U30,"52$")</f>
        <v>0</v>
      </c>
      <c r="AH30" s="5" t="str">
        <f aca="false">Predloge!$B$30</f>
        <v>Rt☻</v>
      </c>
      <c r="AI30" s="61" t="str">
        <f aca="false">RIGHT(C30,1)</f>
        <v/>
      </c>
      <c r="AJ30" s="61" t="str">
        <f aca="false">RIGHT(D30,1)</f>
        <v>☻</v>
      </c>
      <c r="AK30" s="61" t="str">
        <f aca="false">RIGHT(E30,1)</f>
        <v/>
      </c>
      <c r="AL30" s="61" t="str">
        <f aca="false">RIGHT(F30,1)</f>
        <v/>
      </c>
      <c r="AM30" s="61" t="str">
        <f aca="false">RIGHT(G30,1)</f>
        <v/>
      </c>
      <c r="AN30" s="61" t="str">
        <f aca="false">RIGHT(H30,1)</f>
        <v/>
      </c>
      <c r="AO30" s="61" t="str">
        <f aca="false">RIGHT(I30,1)</f>
        <v/>
      </c>
      <c r="AP30" s="61" t="str">
        <f aca="false">RIGHT(J30,1)</f>
        <v/>
      </c>
      <c r="AQ30" s="61" t="str">
        <f aca="false">RIGHT(K30,1)</f>
        <v/>
      </c>
      <c r="AR30" s="61" t="str">
        <f aca="false">RIGHT(L30,1)</f>
        <v>☺</v>
      </c>
      <c r="AS30" s="61" t="str">
        <f aca="false">RIGHT(M30,1)</f>
        <v/>
      </c>
      <c r="AT30" s="61" t="str">
        <f aca="false">RIGHT(N30,1)</f>
        <v/>
      </c>
      <c r="AU30" s="61" t="str">
        <f aca="false">RIGHT(O30,1)</f>
        <v/>
      </c>
      <c r="AV30" s="61" t="str">
        <f aca="false">RIGHT(P30,1)</f>
        <v/>
      </c>
      <c r="AW30" s="61" t="str">
        <f aca="false">RIGHT(Q30,1)</f>
        <v/>
      </c>
      <c r="AX30" s="61" t="str">
        <f aca="false">RIGHT(R30,1)</f>
        <v/>
      </c>
      <c r="AY30" s="61" t="str">
        <f aca="false">RIGHT(S30,1)</f>
        <v/>
      </c>
      <c r="AZ30" s="61" t="str">
        <f aca="false">RIGHT(T30,1)</f>
        <v/>
      </c>
      <c r="BA30" s="4"/>
      <c r="BB30" s="4"/>
      <c r="BC30" s="4"/>
      <c r="BD30" s="4"/>
      <c r="BE30" s="4"/>
      <c r="BF30" s="4"/>
      <c r="BG30" s="4"/>
      <c r="BH30" s="63"/>
      <c r="BI30" s="63"/>
      <c r="BJ30" s="63"/>
      <c r="BK30" s="63"/>
      <c r="BL30" s="63"/>
      <c r="BM30" s="63"/>
    </row>
    <row r="31" customFormat="false" ht="19.5" hidden="false" customHeight="true" outlineLevel="0" collapsed="false">
      <c r="A31" s="51" t="n">
        <v>44591</v>
      </c>
      <c r="B31" s="62" t="str">
        <f aca="false">TEXT(A31,"Ddd")</f>
        <v>ned</v>
      </c>
      <c r="C31" s="54"/>
      <c r="D31" s="54"/>
      <c r="E31" s="54"/>
      <c r="F31" s="56" t="str">
        <f aca="false">[1]Predloge!$B$14</f>
        <v>☻</v>
      </c>
      <c r="G31" s="54"/>
      <c r="H31" s="54"/>
      <c r="I31" s="55" t="str">
        <f aca="false">[1]Predloge!$B$21</f>
        <v>☺</v>
      </c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67" t="s">
        <v>13</v>
      </c>
      <c r="V31" s="58" t="s">
        <v>11</v>
      </c>
      <c r="W31" s="59" t="n">
        <f aca="false">COUNTIF(AI31:AZ31,"☻")</f>
        <v>1</v>
      </c>
      <c r="X31" s="59" t="n">
        <f aca="false">COUNTIF(AI31:AZ31,"☺")</f>
        <v>1</v>
      </c>
      <c r="Y31" s="59" t="n">
        <f aca="false">COUNTIF(C31:U31,"51")+COUNTIF(C31:U31,"51$")+COUNTIF(C31:U31,"51☻")</f>
        <v>0</v>
      </c>
      <c r="Z31" s="59" t="n">
        <f aca="false">COUNTIF(C31:U31,"52")+COUNTIF(C31:U31,"52$")+COUNTIF(C31:U31,"52☻")</f>
        <v>0</v>
      </c>
      <c r="AA31" s="59" t="n">
        <f aca="false">COUNTIF(C31:U31,"51¶")</f>
        <v>0</v>
      </c>
      <c r="AB31" s="59" t="n">
        <f aca="false">COUNTIF(C31:U31,"52¶")</f>
        <v>0</v>
      </c>
      <c r="AC31" s="59" t="n">
        <f aca="false">COUNTIF(C31:U31,"U")+COUNTIF(C31:U31,"U☻")+COUNTIF(C31:U31,"U☺")</f>
        <v>0</v>
      </c>
      <c r="AD31" s="59" t="n">
        <f aca="false">COUNTIF(C31:U31,"KVIT")+COUNTIF(C31:U31,"KVIT☻")+COUNTIF(C31:U31,"kvit$")</f>
        <v>0</v>
      </c>
      <c r="AE31" s="60" t="n">
        <f aca="false">COUNTBLANK(C31:T31)-3</f>
        <v>13</v>
      </c>
      <c r="AF31" s="60" t="n">
        <f aca="false">COUNTIF(C31:U31,"x")</f>
        <v>0</v>
      </c>
      <c r="AG31" s="59" t="n">
        <f aca="false">COUNTIF(C31:U31,"51")+COUNTIF(C31:U31,"51☻")+COUNTIF(C31:U31,"2")+COUNTIF(C31:U31,"52")+COUNTIF(C31:U31,"52☻")+COUNTIF(C31:U31,"51$")+COUNTIF(C31:U31,"52$")</f>
        <v>0</v>
      </c>
      <c r="AH31" s="27" t="str">
        <f aca="false">Predloge!$B$31</f>
        <v>Rt☺</v>
      </c>
      <c r="AI31" s="61" t="str">
        <f aca="false">RIGHT(C31,1)</f>
        <v/>
      </c>
      <c r="AJ31" s="61" t="str">
        <f aca="false">RIGHT(D31,1)</f>
        <v/>
      </c>
      <c r="AK31" s="61" t="str">
        <f aca="false">RIGHT(E31,1)</f>
        <v/>
      </c>
      <c r="AL31" s="61" t="str">
        <f aca="false">RIGHT(F31,1)</f>
        <v>☻</v>
      </c>
      <c r="AM31" s="61" t="str">
        <f aca="false">RIGHT(G31,1)</f>
        <v/>
      </c>
      <c r="AN31" s="61" t="str">
        <f aca="false">RIGHT(H31,1)</f>
        <v/>
      </c>
      <c r="AO31" s="61" t="str">
        <f aca="false">RIGHT(I31,1)</f>
        <v>☺</v>
      </c>
      <c r="AP31" s="61" t="str">
        <f aca="false">RIGHT(J31,1)</f>
        <v/>
      </c>
      <c r="AQ31" s="61" t="str">
        <f aca="false">RIGHT(K31,1)</f>
        <v/>
      </c>
      <c r="AR31" s="61" t="str">
        <f aca="false">RIGHT(L31,1)</f>
        <v/>
      </c>
      <c r="AS31" s="61" t="str">
        <f aca="false">RIGHT(M31,1)</f>
        <v/>
      </c>
      <c r="AT31" s="61" t="str">
        <f aca="false">RIGHT(N31,1)</f>
        <v/>
      </c>
      <c r="AU31" s="61" t="str">
        <f aca="false">RIGHT(O31,1)</f>
        <v/>
      </c>
      <c r="AV31" s="61" t="str">
        <f aca="false">RIGHT(P31,1)</f>
        <v/>
      </c>
      <c r="AW31" s="61" t="str">
        <f aca="false">RIGHT(Q31,1)</f>
        <v/>
      </c>
      <c r="AX31" s="61" t="str">
        <f aca="false">RIGHT(R31,1)</f>
        <v/>
      </c>
      <c r="AY31" s="61" t="str">
        <f aca="false">RIGHT(S31,1)</f>
        <v/>
      </c>
      <c r="AZ31" s="61" t="str">
        <f aca="false">RIGHT(T31,1)</f>
        <v/>
      </c>
      <c r="BA31" s="4"/>
      <c r="BB31" s="4"/>
      <c r="BC31" s="4"/>
      <c r="BD31" s="4"/>
      <c r="BE31" s="4"/>
      <c r="BF31" s="4"/>
      <c r="BG31" s="4"/>
      <c r="BH31" s="63"/>
      <c r="BI31" s="63"/>
      <c r="BJ31" s="63"/>
      <c r="BK31" s="63"/>
      <c r="BL31" s="63"/>
      <c r="BM31" s="63"/>
    </row>
    <row r="32" customFormat="false" ht="19.5" hidden="false" customHeight="true" outlineLevel="0" collapsed="false">
      <c r="A32" s="51" t="n">
        <v>44592</v>
      </c>
      <c r="B32" s="62" t="str">
        <f aca="false">TEXT(A32,"Ddd")</f>
        <v>pon</v>
      </c>
      <c r="C32" s="64" t="str">
        <f aca="false">[1]Predloge!$B$5</f>
        <v>52</v>
      </c>
      <c r="D32" s="64" t="str">
        <f aca="false">[1]Predloge!$B$6</f>
        <v>KVIT</v>
      </c>
      <c r="E32" s="65" t="str">
        <f aca="false">[1]Predloge!$B$7</f>
        <v>KVIT☻</v>
      </c>
      <c r="F32" s="66" t="str">
        <f aca="false">[1]Predloge!$B$11</f>
        <v>X</v>
      </c>
      <c r="G32" s="74" t="str">
        <f aca="false">[1]Predloge!$B$28</f>
        <v>KO</v>
      </c>
      <c r="H32" s="64" t="str">
        <f aca="false">[1]Predloge!$B$5</f>
        <v>52</v>
      </c>
      <c r="I32" s="66" t="str">
        <f aca="false">[1]Predloge!$B$11</f>
        <v>X</v>
      </c>
      <c r="J32" s="64" t="str">
        <f aca="false">[1]Predloge!$B$12</f>
        <v>D</v>
      </c>
      <c r="K32" s="64" t="str">
        <f aca="false">[1]Predloge!$B$12</f>
        <v>D</v>
      </c>
      <c r="L32" s="64" t="str">
        <f aca="false">[1]Predloge!$B$4</f>
        <v>51</v>
      </c>
      <c r="M32" s="67" t="s">
        <v>71</v>
      </c>
      <c r="N32" s="66" t="str">
        <f aca="false">[1]Predloge!$B$26</f>
        <v>52¶</v>
      </c>
      <c r="O32" s="54"/>
      <c r="P32" s="72" t="str">
        <f aca="false">[1]Predloge!$B$23</f>
        <v>51☺</v>
      </c>
      <c r="Q32" s="64" t="str">
        <f aca="false">[1]Predloge!$B$12</f>
        <v>D</v>
      </c>
      <c r="R32" s="54"/>
      <c r="S32" s="69" t="s">
        <v>72</v>
      </c>
      <c r="T32" s="54"/>
      <c r="U32" s="67" t="s">
        <v>27</v>
      </c>
      <c r="V32" s="70" t="str">
        <f aca="false">[1]september!$H$1</f>
        <v>MIO</v>
      </c>
      <c r="W32" s="59" t="n">
        <f aca="false">COUNTIF(AI32:AZ32,"☻")</f>
        <v>1</v>
      </c>
      <c r="X32" s="59" t="n">
        <f aca="false">COUNTIF(AI32:AZ32,"☺")</f>
        <v>1</v>
      </c>
      <c r="Y32" s="59" t="n">
        <f aca="false">COUNTIF(C32:U32,"51")+COUNTIF(C32:U32,"51$")+COUNTIF(C32:U32,"51☻")</f>
        <v>1</v>
      </c>
      <c r="Z32" s="59" t="n">
        <f aca="false">COUNTIF(C32:U32,"52")+COUNTIF(C32:U32,"52$")+COUNTIF(C32:U32,"52☻")</f>
        <v>2</v>
      </c>
      <c r="AA32" s="59" t="n">
        <f aca="false">COUNTIF(C32:U32,"51¶")</f>
        <v>0</v>
      </c>
      <c r="AB32" s="59" t="n">
        <f aca="false">COUNTIF(C32:U32,"52¶")</f>
        <v>1</v>
      </c>
      <c r="AC32" s="59" t="n">
        <f aca="false">COUNTIF(C32:U32,"U")+COUNTIF(C32:U32,"U☻")+COUNTIF(C32:U32,"U☺")</f>
        <v>0</v>
      </c>
      <c r="AD32" s="59" t="n">
        <f aca="false">COUNTIF(C32:U32,"KVIT")+COUNTIF(C32:U32,"KVIT☻")+COUNTIF(C32:U32,"kvit$")</f>
        <v>2</v>
      </c>
      <c r="AE32" s="60" t="n">
        <f aca="false">COUNTBLANK(C32:T32)-3</f>
        <v>0</v>
      </c>
      <c r="AF32" s="60" t="n">
        <f aca="false">COUNTIF(C32:U32,"x")</f>
        <v>2</v>
      </c>
      <c r="AG32" s="59" t="n">
        <f aca="false">COUNTIF(C32:U32,"51")+COUNTIF(C32:U32,"51☻")+COUNTIF(C32:U32,"2")+COUNTIF(C32:U32,"52")+COUNTIF(C32:U32,"52☻")+COUNTIF(C32:U32,"51$")+COUNTIF(C32:U32,"52$")</f>
        <v>3</v>
      </c>
      <c r="AH32" s="10" t="str">
        <f aca="false">Predloge!$B$32</f>
        <v>Am</v>
      </c>
      <c r="AI32" s="61" t="str">
        <f aca="false">RIGHT(C32,1)</f>
        <v>2</v>
      </c>
      <c r="AJ32" s="61" t="str">
        <f aca="false">RIGHT(D32,1)</f>
        <v>T</v>
      </c>
      <c r="AK32" s="61" t="str">
        <f aca="false">RIGHT(E32,1)</f>
        <v>☻</v>
      </c>
      <c r="AL32" s="61" t="str">
        <f aca="false">RIGHT(F32,1)</f>
        <v>X</v>
      </c>
      <c r="AM32" s="61" t="str">
        <f aca="false">RIGHT(G32,1)</f>
        <v>O</v>
      </c>
      <c r="AN32" s="61" t="str">
        <f aca="false">RIGHT(H32,1)</f>
        <v>2</v>
      </c>
      <c r="AO32" s="61" t="str">
        <f aca="false">RIGHT(I32,1)</f>
        <v>X</v>
      </c>
      <c r="AP32" s="61" t="str">
        <f aca="false">RIGHT(J32,1)</f>
        <v>D</v>
      </c>
      <c r="AQ32" s="61" t="str">
        <f aca="false">RIGHT(K32,1)</f>
        <v>D</v>
      </c>
      <c r="AR32" s="61" t="str">
        <f aca="false">RIGHT(L32,1)</f>
        <v>1</v>
      </c>
      <c r="AS32" s="61" t="str">
        <f aca="false">RIGHT(M32,1)</f>
        <v>M</v>
      </c>
      <c r="AT32" s="61" t="str">
        <f aca="false">RIGHT(N32,1)</f>
        <v>¶</v>
      </c>
      <c r="AU32" s="61" t="str">
        <f aca="false">RIGHT(O32,1)</f>
        <v/>
      </c>
      <c r="AV32" s="61" t="str">
        <f aca="false">RIGHT(P32,1)</f>
        <v>☺</v>
      </c>
      <c r="AW32" s="61" t="str">
        <f aca="false">RIGHT(Q32,1)</f>
        <v>D</v>
      </c>
      <c r="AX32" s="61" t="str">
        <f aca="false">RIGHT(R32,1)</f>
        <v/>
      </c>
      <c r="AY32" s="61" t="str">
        <f aca="false">RIGHT(S32,1)</f>
        <v>Z</v>
      </c>
      <c r="AZ32" s="61" t="str">
        <f aca="false">RIGHT(T32,1)</f>
        <v/>
      </c>
      <c r="BA32" s="4"/>
      <c r="BB32" s="4"/>
      <c r="BC32" s="4"/>
      <c r="BD32" s="4"/>
      <c r="BE32" s="4"/>
      <c r="BF32" s="4"/>
      <c r="BG32" s="4"/>
      <c r="BH32" s="63"/>
      <c r="BI32" s="63"/>
      <c r="BJ32" s="63"/>
      <c r="BK32" s="63"/>
      <c r="BL32" s="63"/>
      <c r="BM32" s="63"/>
    </row>
    <row r="33" customFormat="false" ht="12.75" hidden="false" customHeight="true" outlineLevel="0" collapsed="false">
      <c r="AH33" s="5" t="str">
        <f aca="false">Predloge!$B$33</f>
        <v>Am☻</v>
      </c>
    </row>
    <row r="34" customFormat="false" ht="12.75" hidden="false" customHeight="true" outlineLevel="0" collapsed="false">
      <c r="C34" s="7" t="str">
        <f aca="false">september!$C$1</f>
        <v>DIV</v>
      </c>
      <c r="D34" s="7" t="str">
        <f aca="false">september!$D$1</f>
        <v>ŠOŠ</v>
      </c>
      <c r="E34" s="7" t="str">
        <f aca="false">september!$E$1</f>
        <v>PIN</v>
      </c>
      <c r="F34" s="7" t="str">
        <f aca="false">september!$F$1</f>
        <v>KON</v>
      </c>
      <c r="G34" s="7" t="str">
        <f aca="false">september!$G$1</f>
        <v>ORO</v>
      </c>
      <c r="H34" s="7" t="str">
        <f aca="false">september!$H$1</f>
        <v>MIO</v>
      </c>
      <c r="I34" s="7" t="str">
        <f aca="false">september!$I$1</f>
        <v>BOŽ</v>
      </c>
      <c r="J34" s="7" t="str">
        <f aca="false">september!$J$1</f>
        <v>TOM</v>
      </c>
      <c r="K34" s="7" t="str">
        <f aca="false">september!$K$1</f>
        <v>MŠŠ</v>
      </c>
      <c r="L34" s="7" t="str">
        <f aca="false">september!$L$1</f>
        <v>ŽIV</v>
      </c>
      <c r="M34" s="7" t="str">
        <f aca="false">september!$M$1</f>
        <v>TAL</v>
      </c>
      <c r="N34" s="7" t="str">
        <f aca="false">september!$N$1</f>
        <v>PIR</v>
      </c>
      <c r="O34" s="7" t="str">
        <f aca="false">september!$O$1</f>
        <v>NOV2</v>
      </c>
      <c r="P34" s="7" t="str">
        <f aca="false">september!$P$1</f>
        <v>BUT</v>
      </c>
      <c r="Q34" s="7" t="str">
        <f aca="false">september!$Q$1</f>
        <v>ŽRJ</v>
      </c>
      <c r="R34" s="7" t="str">
        <f aca="false">september!$R$1</f>
        <v>NOV3</v>
      </c>
      <c r="S34" s="7" t="str">
        <f aca="false">september!$S$1</f>
        <v>JNK</v>
      </c>
      <c r="T34" s="7" t="str">
        <f aca="false">september!$T$1</f>
        <v>NOV4</v>
      </c>
      <c r="AH34" s="27" t="str">
        <f aca="false">Predloge!$B$34</f>
        <v>Am☺</v>
      </c>
    </row>
    <row r="35" customFormat="false" ht="17" hidden="false" customHeight="true" outlineLevel="0" collapsed="false">
      <c r="B35" s="77" t="str">
        <f aca="false">Predloge!$B$20</f>
        <v>☺</v>
      </c>
      <c r="C35" s="78" t="n">
        <f aca="false">COUNTIF(AI2:AI32,"☺")</f>
        <v>0</v>
      </c>
      <c r="D35" s="78" t="n">
        <f aca="false">COUNTIF(AJ2:AJ32,"☺")</f>
        <v>0</v>
      </c>
      <c r="E35" s="78" t="n">
        <f aca="false">COUNTIF(AK2:AK32,"☺")</f>
        <v>0</v>
      </c>
      <c r="F35" s="78" t="n">
        <f aca="false">COUNTIF(AL2:AL32,"☺")</f>
        <v>0</v>
      </c>
      <c r="G35" s="78" t="n">
        <f aca="false">COUNTIF(AM2:AM32,"☺")</f>
        <v>3</v>
      </c>
      <c r="H35" s="78" t="n">
        <f aca="false">COUNTIF(AN2:AN32,"☺")</f>
        <v>1</v>
      </c>
      <c r="I35" s="78" t="n">
        <f aca="false">COUNTIF(AO2:AO32,"☺")</f>
        <v>4</v>
      </c>
      <c r="J35" s="78" t="n">
        <f aca="false">COUNTIF(AP2:AP32,"☺")</f>
        <v>1</v>
      </c>
      <c r="K35" s="78" t="n">
        <f aca="false">COUNTIF(AQ2:AQ32,"☺")</f>
        <v>0</v>
      </c>
      <c r="L35" s="78" t="n">
        <f aca="false">COUNTIF(AR2:AR32,"☺")</f>
        <v>4</v>
      </c>
      <c r="M35" s="78" t="n">
        <f aca="false">COUNTIF(AS2:AS32,"☺")</f>
        <v>0</v>
      </c>
      <c r="N35" s="78" t="n">
        <f aca="false">COUNTIF(AT2:AT32,"☺")</f>
        <v>5</v>
      </c>
      <c r="O35" s="78" t="n">
        <f aca="false">COUNTIF(AU2:AU32,"☺")</f>
        <v>0</v>
      </c>
      <c r="P35" s="78" t="n">
        <f aca="false">COUNTIF(AV2:AV32,"☺")</f>
        <v>2</v>
      </c>
      <c r="Q35" s="78" t="n">
        <f aca="false">COUNTIF(AW2:AW32,"☺")</f>
        <v>7</v>
      </c>
      <c r="R35" s="78" t="n">
        <f aca="false">COUNTIF(AX2:AX32,"☺")</f>
        <v>0</v>
      </c>
      <c r="S35" s="78" t="n">
        <f aca="false">COUNTIF(AY2:AY32,"☺")</f>
        <v>0</v>
      </c>
      <c r="T35" s="78" t="n">
        <f aca="false">COUNTIF(AZ2:AZ32,"☺")</f>
        <v>0</v>
      </c>
      <c r="AH35" s="10" t="str">
        <f aca="false">Predloge!$B$35</f>
        <v>Ta</v>
      </c>
    </row>
    <row r="36" customFormat="false" ht="17" hidden="false" customHeight="true" outlineLevel="0" collapsed="false">
      <c r="A36" s="79"/>
      <c r="B36" s="10" t="str">
        <f aca="false">Predloge!$B$16</f>
        <v>☻</v>
      </c>
      <c r="C36" s="78" t="n">
        <f aca="false">COUNTIF(AI3:AI33,"☻")</f>
        <v>0</v>
      </c>
      <c r="D36" s="78" t="n">
        <f aca="false">COUNTIF(AJ3:AJ33,"☻")</f>
        <v>3</v>
      </c>
      <c r="E36" s="78" t="n">
        <f aca="false">COUNTIF(AK3:AK33,"☻")</f>
        <v>4</v>
      </c>
      <c r="F36" s="78" t="n">
        <f aca="false">COUNTIF(AL3:AL33,"☻")</f>
        <v>5</v>
      </c>
      <c r="G36" s="78" t="n">
        <f aca="false">COUNTIF(AM3:AM33,"☻")</f>
        <v>0</v>
      </c>
      <c r="H36" s="78" t="n">
        <f aca="false">COUNTIF(AN3:AN33,"☻")</f>
        <v>0</v>
      </c>
      <c r="I36" s="78" t="n">
        <f aca="false">COUNTIF(AO3:AO33,"☻")</f>
        <v>0</v>
      </c>
      <c r="J36" s="78" t="n">
        <f aca="false">COUNTIF(AP3:AP33,"☻")</f>
        <v>4</v>
      </c>
      <c r="K36" s="78" t="n">
        <f aca="false">COUNTIF(AQ3:AQ33,"☻")</f>
        <v>7</v>
      </c>
      <c r="L36" s="78" t="n">
        <f aca="false">COUNTIF(AR3:AR33,"☻")</f>
        <v>0</v>
      </c>
      <c r="M36" s="78" t="n">
        <f aca="false">COUNTIF(AS3:AS33,"☻")</f>
        <v>0</v>
      </c>
      <c r="N36" s="78" t="n">
        <f aca="false">COUNTIF(AT3:AT33,"☻")</f>
        <v>1</v>
      </c>
      <c r="O36" s="78" t="n">
        <f aca="false">COUNTIF(AU3:AU33,"☻")</f>
        <v>0</v>
      </c>
      <c r="P36" s="78" t="n">
        <f aca="false">COUNTIF(AV3:AV33,"☻")</f>
        <v>3</v>
      </c>
      <c r="Q36" s="78" t="n">
        <f aca="false">COUNTIF(AW3:AW33,"☻")</f>
        <v>0</v>
      </c>
      <c r="R36" s="78" t="n">
        <f aca="false">COUNTIF(AX3:AX33,"☻")</f>
        <v>0</v>
      </c>
      <c r="S36" s="78" t="n">
        <f aca="false">COUNTIF(AY3:AY33,"☻")</f>
        <v>0</v>
      </c>
      <c r="T36" s="78" t="n">
        <f aca="false">COUNTIF(AZ3:AZ33,"☻")</f>
        <v>0</v>
      </c>
      <c r="U36" s="78"/>
      <c r="V36" s="80"/>
      <c r="W36" s="80"/>
      <c r="X36" s="47"/>
      <c r="Y36" s="47"/>
      <c r="Z36" s="47"/>
      <c r="AA36" s="47"/>
      <c r="AB36" s="47"/>
      <c r="AC36" s="47"/>
      <c r="AD36" s="47"/>
      <c r="AE36" s="47"/>
      <c r="AF36" s="48"/>
      <c r="AG36" s="48"/>
      <c r="AH36" s="5" t="str">
        <f aca="false">Predloge!$B$36</f>
        <v>Ta☻</v>
      </c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81"/>
      <c r="AZ36" s="82"/>
      <c r="BA36" s="82"/>
      <c r="BB36" s="82"/>
      <c r="BC36" s="82"/>
      <c r="BD36" s="82"/>
      <c r="BE36" s="82"/>
      <c r="BF36" s="82"/>
      <c r="BG36" s="82"/>
      <c r="BH36" s="81"/>
      <c r="BI36" s="81"/>
      <c r="BJ36" s="81"/>
      <c r="BK36" s="81"/>
      <c r="BL36" s="81"/>
      <c r="BM36" s="81"/>
    </row>
    <row r="37" customFormat="false" ht="17" hidden="false" customHeight="true" outlineLevel="0" collapsed="false">
      <c r="A37" s="79"/>
      <c r="B37" s="29" t="str">
        <f aca="false">Predloge!$B$42</f>
        <v>Σ</v>
      </c>
      <c r="C37" s="83" t="n">
        <f aca="false">SUM(C35:C36)</f>
        <v>0</v>
      </c>
      <c r="D37" s="83" t="n">
        <f aca="false">SUM(D35:D36)</f>
        <v>3</v>
      </c>
      <c r="E37" s="83" t="n">
        <f aca="false">SUM(E35:E36)</f>
        <v>4</v>
      </c>
      <c r="F37" s="83" t="n">
        <f aca="false">SUM(F35:F36)</f>
        <v>5</v>
      </c>
      <c r="G37" s="83" t="n">
        <f aca="false">SUM(G35:G36)</f>
        <v>3</v>
      </c>
      <c r="H37" s="83" t="n">
        <f aca="false">SUM(H35:H36)</f>
        <v>1</v>
      </c>
      <c r="I37" s="83" t="n">
        <f aca="false">SUM(I35:I36)</f>
        <v>4</v>
      </c>
      <c r="J37" s="83" t="n">
        <f aca="false">SUM(J35:J36)</f>
        <v>5</v>
      </c>
      <c r="K37" s="83" t="n">
        <f aca="false">SUM(K35:K36)</f>
        <v>7</v>
      </c>
      <c r="L37" s="83" t="n">
        <f aca="false">SUM(L35:L36)</f>
        <v>4</v>
      </c>
      <c r="M37" s="83" t="n">
        <f aca="false">SUM(M35:M36)</f>
        <v>0</v>
      </c>
      <c r="N37" s="83" t="n">
        <f aca="false">SUM(N35:N36)</f>
        <v>6</v>
      </c>
      <c r="O37" s="83" t="n">
        <f aca="false">SUM(O35:O36)</f>
        <v>0</v>
      </c>
      <c r="P37" s="83" t="n">
        <f aca="false">SUM(P35:P36)</f>
        <v>5</v>
      </c>
      <c r="Q37" s="83" t="n">
        <f aca="false">SUM(Q35:Q36)</f>
        <v>7</v>
      </c>
      <c r="R37" s="83" t="n">
        <f aca="false">SUM(R35:R36)</f>
        <v>0</v>
      </c>
      <c r="S37" s="83" t="n">
        <f aca="false">SUM(S35:S36)</f>
        <v>0</v>
      </c>
      <c r="T37" s="83" t="n">
        <f aca="false">SUM(T35:T36)</f>
        <v>0</v>
      </c>
      <c r="U37" s="78"/>
      <c r="V37" s="80"/>
      <c r="W37" s="80"/>
      <c r="X37" s="47"/>
      <c r="Y37" s="47"/>
      <c r="Z37" s="47"/>
      <c r="AA37" s="47"/>
      <c r="AB37" s="47"/>
      <c r="AC37" s="47"/>
      <c r="AD37" s="47"/>
      <c r="AE37" s="47"/>
      <c r="AF37" s="48"/>
      <c r="AG37" s="48"/>
      <c r="AH37" s="22" t="str">
        <f aca="false">Predloge!$B$37</f>
        <v>Ta☺</v>
      </c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81"/>
      <c r="AZ37" s="82"/>
      <c r="BA37" s="82"/>
      <c r="BB37" s="82"/>
      <c r="BC37" s="82"/>
      <c r="BD37" s="82"/>
      <c r="BE37" s="82"/>
      <c r="BF37" s="82"/>
      <c r="BG37" s="82"/>
      <c r="BH37" s="81"/>
      <c r="BI37" s="81"/>
      <c r="BJ37" s="81"/>
      <c r="BK37" s="81"/>
      <c r="BL37" s="81"/>
      <c r="BM37" s="81"/>
    </row>
    <row r="38" customFormat="false" ht="17" hidden="false" customHeight="true" outlineLevel="0" collapsed="false">
      <c r="A38" s="79"/>
      <c r="B38" s="5" t="str">
        <f aca="false">Predloge!$B$6</f>
        <v>KVIT</v>
      </c>
      <c r="C38" s="78" t="n">
        <f aca="false">COUNTIF(C2:C32,"KVIT")+COUNTIF(C2:C32,"51KVIT")+COUNTIF(C2:C32,"52KVIT")+COUNTIF(C2:C32,"KVIT$")+COUNTIF(C2:C32,"KVIT☻")+COUNTIF(C2:C32,"KVIT☺")</f>
        <v>0</v>
      </c>
      <c r="D38" s="78" t="n">
        <f aca="false">COUNTIF(D2:D32,"KVIT")+COUNTIF(D2:D32,"51KVIT")+COUNTIF(D2:D32,"52KVIT")+COUNTIF(D2:D32,"KVIT$")+COUNTIF(D2:D32,"KVIT☻")+COUNTIF(D2:D32,"KVIT☺")</f>
        <v>7</v>
      </c>
      <c r="E38" s="78" t="n">
        <f aca="false">COUNTIF(E2:E32,"KVIT")+COUNTIF(E2:E32,"51KVIT")+COUNTIF(E2:E32,"52KVIT")+COUNTIF(E2:E32,"KVIT$")+COUNTIF(E2:E32,"KVIT☻")+COUNTIF(E2:E32,"KVIT☺")</f>
        <v>10</v>
      </c>
      <c r="F38" s="78" t="n">
        <f aca="false">COUNTIF(F2:F32,"KVIT")+COUNTIF(F2:F32,"51KVIT")+COUNTIF(F2:F32,"52KVIT")+COUNTIF(F2:F32,"KVIT$")+COUNTIF(F2:F32,"KVIT☻")+COUNTIF(F2:F32,"KVIT☺")</f>
        <v>10</v>
      </c>
      <c r="G38" s="78" t="n">
        <f aca="false">COUNTIF(G2:G32,"KVIT")+COUNTIF(G2:G32,"51KVIT")+COUNTIF(G2:G32,"52KVIT")+COUNTIF(G2:G32,"KVIT$")+COUNTIF(G2:G32,"KVIT☻")+COUNTIF(G2:G32,"KVIT☺")</f>
        <v>0</v>
      </c>
      <c r="H38" s="78" t="n">
        <f aca="false">COUNTIF(H2:H32,"KVIT")+COUNTIF(H2:H32,"51KVIT")+COUNTIF(H2:H32,"52KVIT")+COUNTIF(H2:H32,"KVIT$")+COUNTIF(H2:H32,"KVIT☻")+COUNTIF(H2:H32,"KVIT☺")</f>
        <v>0</v>
      </c>
      <c r="I38" s="78" t="n">
        <f aca="false">COUNTIF(I2:I32,"KVIT")+COUNTIF(I2:I32,"51KVIT")+COUNTIF(I2:I32,"52KVIT")+COUNTIF(I2:I32,"KVIT$")+COUNTIF(I2:I32,"KVIT☻")+COUNTIF(I2:I32,"KVIT☺")</f>
        <v>0</v>
      </c>
      <c r="J38" s="78" t="n">
        <f aca="false">COUNTIF(J2:J32,"KVIT")+COUNTIF(J2:J32,"51KVIT")+COUNTIF(J2:J32,"52KVIT")+COUNTIF(J2:J32,"KVIT$")+COUNTIF(J2:J32,"KVIT☻")+COUNTIF(J2:J32,"KVIT☺")</f>
        <v>3</v>
      </c>
      <c r="K38" s="78" t="n">
        <f aca="false">COUNTIF(K2:K32,"KVIT")+COUNTIF(K2:K32,"51KVIT")+COUNTIF(K2:K32,"52KVIT")+COUNTIF(K2:K32,"KVIT$")+COUNTIF(K2:K32,"KVIT☻")+COUNTIF(K2:K32,"KVIT☺")</f>
        <v>12</v>
      </c>
      <c r="L38" s="78" t="n">
        <f aca="false">COUNTIF(L2:L32,"KVIT")+COUNTIF(L2:L32,"51KVIT")+COUNTIF(L2:L32,"52KVIT")+COUNTIF(L2:L32,"KVIT$")+COUNTIF(L2:L32,"KVIT☻")+COUNTIF(L2:L32,"KVIT☺")</f>
        <v>0</v>
      </c>
      <c r="M38" s="78" t="n">
        <f aca="false">COUNTIF(M2:M32,"KVIT")+COUNTIF(M2:M32,"51KVIT")+COUNTIF(M2:M32,"52KVIT")+COUNTIF(M2:M32,"KVIT$")+COUNTIF(M2:M32,"KVIT☻")+COUNTIF(M2:M32,"KVIT☺")</f>
        <v>0</v>
      </c>
      <c r="N38" s="78" t="n">
        <f aca="false">COUNTIF(N2:N32,"KVIT")+COUNTIF(N2:N32,"51KVIT")+COUNTIF(N2:N32,"52KVIT")+COUNTIF(N2:N32,"KVIT$")+COUNTIF(N2:N32,"KVIT☻")+COUNTIF(N2:N32,"KVIT☺")</f>
        <v>2</v>
      </c>
      <c r="O38" s="78" t="n">
        <f aca="false">COUNTIF(O2:O32,"KVIT")+COUNTIF(O2:O32,"51KVIT")+COUNTIF(O2:O32,"52KVIT")+COUNTIF(O2:O32,"KVIT$")+COUNTIF(O2:O32,"KVIT☻")+COUNTIF(O2:O32,"KVIT☺")</f>
        <v>0</v>
      </c>
      <c r="P38" s="78" t="n">
        <f aca="false">COUNTIF(P2:P32,"KVIT")+COUNTIF(P2:P32,"51KVIT")+COUNTIF(P2:P32,"52KVIT")+COUNTIF(P2:P32,"KVIT$")+COUNTIF(P2:P32,"KVIT☻")+COUNTIF(P2:P32,"KVIT☺")</f>
        <v>6</v>
      </c>
      <c r="Q38" s="78" t="n">
        <f aca="false">COUNTIF(Q2:Q32,"KVIT")+COUNTIF(Q2:Q32,"51KVIT")+COUNTIF(Q2:Q32,"52KVIT")+COUNTIF(Q2:Q32,"KVIT$")+COUNTIF(Q2:Q32,"KVIT☻")+COUNTIF(Q2:Q32,"KVIT☺")</f>
        <v>0</v>
      </c>
      <c r="R38" s="78" t="n">
        <f aca="false">COUNTIF(R2:R32,"KVIT")+COUNTIF(R2:R32,"51KVIT")+COUNTIF(R2:R32,"52KVIT")+COUNTIF(R2:R32,"KVIT$")+COUNTIF(R2:R32,"KVIT☻")+COUNTIF(R2:R32,"KVIT☺")</f>
        <v>0</v>
      </c>
      <c r="S38" s="78" t="n">
        <f aca="false">COUNTIF(S2:S32,"KVIT")+COUNTIF(S2:S32,"51KVIT")+COUNTIF(S2:S32,"52KVIT")+COUNTIF(S2:S32,"KVIT$")+COUNTIF(S2:S32,"KVIT☻")+COUNTIF(S2:S32,"KVIT☺")</f>
        <v>0</v>
      </c>
      <c r="T38" s="78" t="n">
        <f aca="false">COUNTIF(T2:T32,"KVIT")+COUNTIF(T2:T32,"51KVIT")+COUNTIF(T2:T32,"52KVIT")+COUNTIF(T2:T32,"KVIT$")+COUNTIF(T2:T32,"KVIT☻")+COUNTIF(T2:T32,"KVIT☺")</f>
        <v>0</v>
      </c>
      <c r="U38" s="78"/>
      <c r="V38" s="78"/>
      <c r="W38" s="78"/>
      <c r="X38" s="47"/>
      <c r="Y38" s="47"/>
      <c r="Z38" s="47"/>
      <c r="AA38" s="47"/>
      <c r="AB38" s="47"/>
      <c r="AC38" s="47"/>
      <c r="AD38" s="47"/>
      <c r="AE38" s="47"/>
      <c r="AF38" s="48"/>
      <c r="AG38" s="48"/>
      <c r="AH38" s="10" t="str">
        <f aca="false">Predloge!$B$38</f>
        <v>Rf</v>
      </c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81"/>
      <c r="AZ38" s="82"/>
      <c r="BA38" s="82"/>
      <c r="BB38" s="82"/>
      <c r="BC38" s="82"/>
      <c r="BD38" s="82"/>
      <c r="BE38" s="82"/>
      <c r="BF38" s="82"/>
      <c r="BG38" s="82"/>
      <c r="BH38" s="81"/>
      <c r="BI38" s="81"/>
      <c r="BJ38" s="81"/>
      <c r="BK38" s="81"/>
      <c r="BL38" s="81"/>
      <c r="BM38" s="81"/>
    </row>
    <row r="39" customFormat="false" ht="17" hidden="false" customHeight="true" outlineLevel="0" collapsed="false">
      <c r="A39" s="79"/>
      <c r="B39" s="31" t="str">
        <f aca="false">Predloge!$B$43</f>
        <v>$</v>
      </c>
      <c r="C39" s="78" t="n">
        <f aca="false">COUNTIF(C2:C32,"51$")+COUNTIF(C2:C32,"52$")+COUNTIF(C2:C32,"kvit$")</f>
        <v>0</v>
      </c>
      <c r="D39" s="78" t="n">
        <f aca="false">COUNTIF(D2:D32,"51$")+COUNTIF(D2:D32,"52$")+COUNTIF(D2:D32,"kvit$")</f>
        <v>0</v>
      </c>
      <c r="E39" s="78" t="n">
        <f aca="false">COUNTIF(E2:E32,"51$")+COUNTIF(E2:E32,"52$")+COUNTIF(E2:E32,"kvit$")</f>
        <v>0</v>
      </c>
      <c r="F39" s="78" t="n">
        <f aca="false">COUNTIF(F2:F32,"51$")+COUNTIF(F2:F32,"52$")+COUNTIF(F2:F32,"kvit$")</f>
        <v>0</v>
      </c>
      <c r="G39" s="78" t="n">
        <f aca="false">COUNTIF(G2:G32,"51$")+COUNTIF(G2:G32,"52$")+COUNTIF(G2:G32,"kvit$")</f>
        <v>0</v>
      </c>
      <c r="H39" s="78" t="n">
        <f aca="false">COUNTIF(H2:H32,"51$")+COUNTIF(H2:H32,"52$")+COUNTIF(H2:H32,"kvit$")</f>
        <v>0</v>
      </c>
      <c r="I39" s="78" t="n">
        <f aca="false">COUNTIF(I2:I32,"51$")+COUNTIF(I2:I32,"52$")+COUNTIF(I2:I32,"kvit$")</f>
        <v>0</v>
      </c>
      <c r="J39" s="78" t="n">
        <f aca="false">COUNTIF(J2:J32,"51$")+COUNTIF(J2:J32,"52$")+COUNTIF(J2:J32,"kvit$")</f>
        <v>0</v>
      </c>
      <c r="K39" s="78" t="n">
        <f aca="false">COUNTIF(K2:K32,"51$")+COUNTIF(K2:K32,"52$")+COUNTIF(K2:K32,"kvit$")</f>
        <v>0</v>
      </c>
      <c r="L39" s="78" t="n">
        <f aca="false">COUNTIF(L2:L32,"51$")+COUNTIF(L2:L32,"52$")+COUNTIF(L2:L32,"kvit$")</f>
        <v>0</v>
      </c>
      <c r="M39" s="78" t="n">
        <f aca="false">COUNTIF(M2:M32,"51$")+COUNTIF(M2:M32,"52$")+COUNTIF(M2:M32,"kvit$")</f>
        <v>0</v>
      </c>
      <c r="N39" s="78" t="n">
        <f aca="false">COUNTIF(N2:N32,"51$")+COUNTIF(N2:N32,"52$")+COUNTIF(N2:N32,"kvit$")</f>
        <v>0</v>
      </c>
      <c r="O39" s="78" t="n">
        <f aca="false">COUNTIF(O2:O32,"51$")+COUNTIF(O2:O32,"52$")+COUNTIF(O2:O32,"kvit$")</f>
        <v>0</v>
      </c>
      <c r="P39" s="78" t="n">
        <f aca="false">COUNTIF(P2:P32,"51$")+COUNTIF(P2:P32,"52$")+COUNTIF(P2:P32,"kvit$")</f>
        <v>0</v>
      </c>
      <c r="Q39" s="78" t="n">
        <f aca="false">COUNTIF(Q2:Q32,"51$")+COUNTIF(Q2:Q32,"52$")+COUNTIF(Q2:Q32,"kvit$")</f>
        <v>0</v>
      </c>
      <c r="R39" s="78" t="n">
        <f aca="false">COUNTIF(R2:R32,"51$")+COUNTIF(R2:R32,"52$")+COUNTIF(R2:R32,"kvit$")</f>
        <v>0</v>
      </c>
      <c r="S39" s="78" t="n">
        <f aca="false">COUNTIF(S2:S32,"51$")+COUNTIF(S2:S32,"52$")+COUNTIF(S2:S32,"kvit$")</f>
        <v>0</v>
      </c>
      <c r="T39" s="78" t="n">
        <f aca="false">COUNTIF(T2:T32,"51$")+COUNTIF(T2:T32,"52$")+COUNTIF(T2:T32,"kvit$")</f>
        <v>0</v>
      </c>
      <c r="U39" s="78"/>
      <c r="V39" s="78"/>
      <c r="W39" s="78"/>
      <c r="X39" s="47"/>
      <c r="Y39" s="47"/>
      <c r="Z39" s="47"/>
      <c r="AA39" s="47"/>
      <c r="AB39" s="47"/>
      <c r="AC39" s="47"/>
      <c r="AD39" s="47"/>
      <c r="AE39" s="47"/>
      <c r="AF39" s="48"/>
      <c r="AG39" s="48"/>
      <c r="AH39" s="5" t="str">
        <f aca="false">Predloge!$B$39</f>
        <v>Rf☻</v>
      </c>
      <c r="AI39" s="81"/>
      <c r="AJ39" s="84"/>
      <c r="AK39" s="84"/>
      <c r="AL39" s="84"/>
      <c r="AM39" s="84"/>
      <c r="AN39" s="84"/>
      <c r="AO39" s="84"/>
      <c r="AP39" s="84"/>
      <c r="AQ39" s="84"/>
      <c r="AR39" s="84"/>
      <c r="AS39" s="84"/>
      <c r="AT39" s="84"/>
      <c r="AU39" s="84"/>
      <c r="AV39" s="84"/>
      <c r="AW39" s="84"/>
      <c r="AX39" s="84"/>
      <c r="AY39" s="84"/>
      <c r="AZ39" s="85"/>
      <c r="BA39" s="85"/>
      <c r="BB39" s="85"/>
      <c r="BC39" s="85"/>
      <c r="BD39" s="85"/>
      <c r="BE39" s="85"/>
      <c r="BF39" s="85"/>
      <c r="BG39" s="85"/>
      <c r="BH39" s="84"/>
      <c r="BI39" s="84"/>
      <c r="BJ39" s="84"/>
      <c r="BK39" s="84"/>
      <c r="BL39" s="84"/>
      <c r="BM39" s="84"/>
    </row>
    <row r="40" customFormat="false" ht="17" hidden="false" customHeight="true" outlineLevel="0" collapsed="false">
      <c r="B40" s="31" t="str">
        <f aca="false">Predloge!$B$12</f>
        <v>D</v>
      </c>
      <c r="C40" s="78" t="n">
        <f aca="false">COUNTIF(C2:C32,"D")</f>
        <v>5</v>
      </c>
      <c r="D40" s="78" t="n">
        <f aca="false">COUNTIF(D2:D32,"D")</f>
        <v>2</v>
      </c>
      <c r="E40" s="78" t="n">
        <f aca="false">COUNTIF(E2:E32,"D")</f>
        <v>1</v>
      </c>
      <c r="F40" s="78" t="n">
        <f aca="false">COUNTIF(F2:F32,"D")</f>
        <v>5</v>
      </c>
      <c r="G40" s="78" t="n">
        <f aca="false">COUNTIF(G2:G32,"D")</f>
        <v>5</v>
      </c>
      <c r="H40" s="78" t="n">
        <f aca="false">COUNTIF(H2:H32,"D")</f>
        <v>1</v>
      </c>
      <c r="I40" s="78" t="n">
        <f aca="false">COUNTIF(I2:I32,"D")</f>
        <v>0</v>
      </c>
      <c r="J40" s="78" t="n">
        <f aca="false">COUNTIF(J2:J32,"D")</f>
        <v>2</v>
      </c>
      <c r="K40" s="78" t="n">
        <f aca="false">COUNTIF(K2:K32,"D")</f>
        <v>1</v>
      </c>
      <c r="L40" s="78" t="n">
        <f aca="false">COUNTIF(L2:L32,"D")</f>
        <v>7</v>
      </c>
      <c r="M40" s="78" t="n">
        <f aca="false">COUNTIF(M2:M32,"D")</f>
        <v>0</v>
      </c>
      <c r="N40" s="78" t="n">
        <f aca="false">COUNTIF(N2:N32,"D")</f>
        <v>4</v>
      </c>
      <c r="O40" s="78" t="n">
        <f aca="false">COUNTIF(O2:O32,"D")</f>
        <v>0</v>
      </c>
      <c r="P40" s="78" t="n">
        <f aca="false">COUNTIF(P2:P32,"D")</f>
        <v>1</v>
      </c>
      <c r="Q40" s="78" t="n">
        <f aca="false">COUNTIF(Q2:Q32,"D")</f>
        <v>3</v>
      </c>
      <c r="R40" s="78" t="n">
        <f aca="false">COUNTIF(R2:R32,"D")</f>
        <v>0</v>
      </c>
      <c r="S40" s="78" t="n">
        <f aca="false">COUNTIF(S2:S32,"D")</f>
        <v>0</v>
      </c>
      <c r="T40" s="78" t="n">
        <f aca="false">COUNTIF(T2:T32,"D")</f>
        <v>0</v>
      </c>
      <c r="AH40" s="22" t="str">
        <f aca="false">Predloge!$B$40</f>
        <v>Rf☺</v>
      </c>
    </row>
    <row r="41" customFormat="false" ht="17" hidden="false" customHeight="true" outlineLevel="0" collapsed="false">
      <c r="B41" s="31" t="str">
        <f aca="false">Predloge!$B$15</f>
        <v>SO</v>
      </c>
      <c r="C41" s="78" t="n">
        <f aca="false">COUNTIF(C2:C32,"SO")</f>
        <v>0</v>
      </c>
      <c r="D41" s="78" t="n">
        <f aca="false">COUNTIF(D2:D32,"SO")</f>
        <v>0</v>
      </c>
      <c r="E41" s="78" t="n">
        <f aca="false">COUNTIF(E2:E32,"SO")</f>
        <v>0</v>
      </c>
      <c r="F41" s="78" t="n">
        <f aca="false">COUNTIF(F2:F32,"SO")</f>
        <v>0</v>
      </c>
      <c r="G41" s="78" t="n">
        <f aca="false">COUNTIF(G2:G32,"SO")</f>
        <v>0</v>
      </c>
      <c r="H41" s="78" t="n">
        <f aca="false">COUNTIF(H2:H32,"SO")</f>
        <v>0</v>
      </c>
      <c r="I41" s="78" t="n">
        <f aca="false">COUNTIF(I2:I32,"SO")</f>
        <v>0</v>
      </c>
      <c r="J41" s="78" t="n">
        <f aca="false">COUNTIF(J2:J32,"SO")</f>
        <v>0</v>
      </c>
      <c r="K41" s="78" t="n">
        <f aca="false">COUNTIF(K2:K32,"SO")</f>
        <v>0</v>
      </c>
      <c r="L41" s="78" t="n">
        <f aca="false">COUNTIF(L2:L32,"SO")</f>
        <v>0</v>
      </c>
      <c r="M41" s="78" t="n">
        <f aca="false">COUNTIF(M2:M32,"SO")</f>
        <v>0</v>
      </c>
      <c r="N41" s="78" t="n">
        <f aca="false">COUNTIF(N2:N32,"SO")</f>
        <v>0</v>
      </c>
      <c r="O41" s="78" t="n">
        <f aca="false">COUNTIF(O2:O32,"SO")</f>
        <v>0</v>
      </c>
      <c r="P41" s="78" t="n">
        <f aca="false">COUNTIF(P2:P32,"SO")</f>
        <v>0</v>
      </c>
      <c r="Q41" s="78" t="n">
        <f aca="false">COUNTIF(Q2:Q32,"SO")</f>
        <v>0</v>
      </c>
      <c r="R41" s="78" t="n">
        <f aca="false">COUNTIF(R2:R32,"SO")</f>
        <v>0</v>
      </c>
      <c r="S41" s="78" t="n">
        <f aca="false">COUNTIF(S2:S32,"SO")</f>
        <v>0</v>
      </c>
      <c r="T41" s="78" t="n">
        <f aca="false">COUNTIF(T2:T32,"SO")</f>
        <v>0</v>
      </c>
      <c r="AH41" s="10" t="str">
        <f aca="false">Predloge!$B$41</f>
        <v>TAV</v>
      </c>
    </row>
    <row r="42" customFormat="false" ht="17" hidden="false" customHeight="true" outlineLevel="0" collapsed="false">
      <c r="B42" s="31" t="str">
        <f aca="false">Predloge!$B$13</f>
        <v>BOL</v>
      </c>
      <c r="C42" s="78" t="n">
        <f aca="false">COUNTIF(C2:C32,"BOL")</f>
        <v>0</v>
      </c>
      <c r="D42" s="78" t="n">
        <f aca="false">COUNTIF(D2:D32,"BOL")</f>
        <v>7</v>
      </c>
      <c r="E42" s="78" t="n">
        <f aca="false">COUNTIF(E2:E32,"BOL")</f>
        <v>0</v>
      </c>
      <c r="F42" s="78" t="n">
        <f aca="false">COUNTIF(F2:F32,"BOL")</f>
        <v>0</v>
      </c>
      <c r="G42" s="78" t="n">
        <f aca="false">COUNTIF(G2:G32,"BOL")</f>
        <v>0</v>
      </c>
      <c r="H42" s="78" t="n">
        <f aca="false">COUNTIF(H2:H32,"BOL")</f>
        <v>10</v>
      </c>
      <c r="I42" s="78" t="n">
        <f aca="false">COUNTIF(I2:I32,"BOL")</f>
        <v>3</v>
      </c>
      <c r="J42" s="78" t="n">
        <f aca="false">COUNTIF(J2:J32,"BOL")</f>
        <v>0</v>
      </c>
      <c r="K42" s="78" t="n">
        <f aca="false">COUNTIF(K2:K32,"BOL")</f>
        <v>0</v>
      </c>
      <c r="L42" s="78" t="n">
        <f aca="false">COUNTIF(L2:L32,"BOL")</f>
        <v>0</v>
      </c>
      <c r="M42" s="78" t="n">
        <f aca="false">COUNTIF(M2:M32,"BOL")</f>
        <v>0</v>
      </c>
      <c r="N42" s="78" t="n">
        <f aca="false">COUNTIF(N2:N32,"BOL")</f>
        <v>0</v>
      </c>
      <c r="O42" s="78" t="n">
        <f aca="false">COUNTIF(O2:O32,"BOL")</f>
        <v>0</v>
      </c>
      <c r="P42" s="78" t="n">
        <f aca="false">COUNTIF(P2:P32,"BOL")</f>
        <v>5</v>
      </c>
      <c r="Q42" s="78" t="n">
        <f aca="false">COUNTIF(Q2:Q32,"BOL")</f>
        <v>0</v>
      </c>
      <c r="R42" s="78" t="n">
        <f aca="false">COUNTIF(R2:R32,"BOL")</f>
        <v>0</v>
      </c>
      <c r="S42" s="78" t="n">
        <f aca="false">COUNTIF(S2:S32,"BOL")</f>
        <v>10</v>
      </c>
      <c r="T42" s="78" t="n">
        <f aca="false">COUNTIF(T2:T32,"BOL")</f>
        <v>0</v>
      </c>
      <c r="AH42" s="29" t="str">
        <f aca="false">Predloge!$B$42</f>
        <v>Σ</v>
      </c>
    </row>
    <row r="43" customFormat="false" ht="17" hidden="false" customHeight="true" outlineLevel="0" collapsed="false">
      <c r="B43" s="35" t="str">
        <f aca="false">Predloge!$B$11</f>
        <v>X</v>
      </c>
      <c r="C43" s="78" t="n">
        <f aca="false">COUNTIF(C2:C32,"X")</f>
        <v>3</v>
      </c>
      <c r="D43" s="78" t="n">
        <f aca="false">COUNTIF(D2:D32,"X")</f>
        <v>2</v>
      </c>
      <c r="E43" s="78" t="n">
        <f aca="false">COUNTIF(E2:E32,"X")</f>
        <v>3</v>
      </c>
      <c r="F43" s="78" t="n">
        <f aca="false">COUNTIF(F2:F32,"X")</f>
        <v>3</v>
      </c>
      <c r="G43" s="78" t="n">
        <f aca="false">COUNTIF(G2:G32,"X")</f>
        <v>0</v>
      </c>
      <c r="H43" s="78" t="n">
        <f aca="false">COUNTIF(H2:H32,"X")</f>
        <v>1</v>
      </c>
      <c r="I43" s="78" t="n">
        <f aca="false">COUNTIF(I2:I32,"X")</f>
        <v>3</v>
      </c>
      <c r="J43" s="78" t="n">
        <f aca="false">COUNTIF(J2:J32,"X")</f>
        <v>3</v>
      </c>
      <c r="K43" s="78" t="n">
        <f aca="false">COUNTIF(K2:K32,"X")</f>
        <v>5</v>
      </c>
      <c r="L43" s="78" t="n">
        <f aca="false">COUNTIF(L2:L32,"X")</f>
        <v>3</v>
      </c>
      <c r="M43" s="78" t="n">
        <f aca="false">COUNTIF(M2:M32,"X")</f>
        <v>0</v>
      </c>
      <c r="N43" s="78" t="n">
        <f aca="false">COUNTIF(N2:N32,"X")</f>
        <v>5</v>
      </c>
      <c r="O43" s="78" t="n">
        <f aca="false">COUNTIF(O2:O32,"X")</f>
        <v>0</v>
      </c>
      <c r="P43" s="78" t="n">
        <f aca="false">COUNTIF(P2:P32,"X")</f>
        <v>3</v>
      </c>
      <c r="Q43" s="78" t="n">
        <f aca="false">COUNTIF(Q2:Q32,"X")</f>
        <v>4</v>
      </c>
      <c r="R43" s="78" t="n">
        <f aca="false">COUNTIF(R2:R32,"X")</f>
        <v>0</v>
      </c>
      <c r="S43" s="78" t="n">
        <f aca="false">COUNTIF(S2:S32,"X")</f>
        <v>0</v>
      </c>
      <c r="T43" s="78" t="n">
        <f aca="false">COUNTIF(T2:T32,"X")</f>
        <v>0</v>
      </c>
      <c r="AH43" s="31" t="str">
        <f aca="false">Predloge!$B$43</f>
        <v>$</v>
      </c>
    </row>
    <row r="44" customFormat="false" ht="17" hidden="false" customHeight="true" outlineLevel="0" collapsed="false">
      <c r="B44" s="33" t="str">
        <f aca="false">Predloge!$B$44</f>
        <v>TX</v>
      </c>
      <c r="C44" s="78" t="n">
        <f aca="false">COUNTIF(V2:V32,"KOS")</f>
        <v>0</v>
      </c>
      <c r="D44" s="78" t="n">
        <f aca="false">COUNTIF(V2:V32,"ŠOŠ")</f>
        <v>2</v>
      </c>
      <c r="E44" s="78" t="n">
        <f aca="false">COUNTIF(V2:V32,"PIN")</f>
        <v>2</v>
      </c>
      <c r="F44" s="78" t="n">
        <f aca="false">COUNTIF(V2:V32,"KON")</f>
        <v>3</v>
      </c>
      <c r="G44" s="78" t="n">
        <f aca="false">COUNTIF(V2:V32,"oro")</f>
        <v>0</v>
      </c>
      <c r="H44" s="78" t="n">
        <f aca="false">COUNTIF(V2:V32,"MIO")</f>
        <v>2</v>
      </c>
      <c r="I44" s="78" t="n">
        <f aca="false">COUNTIF(V2:V32,"BOŽ")</f>
        <v>7</v>
      </c>
      <c r="J44" s="78" t="n">
        <f aca="false">COUNTIF(V2:V32,"TOM")</f>
        <v>4</v>
      </c>
      <c r="K44" s="78" t="n">
        <f aca="false">COUNTIF(V2:V32,"MŠŠ")</f>
        <v>0</v>
      </c>
      <c r="L44" s="78" t="n">
        <f aca="false">COUNTIF(V2:V32,"ŽIV")</f>
        <v>2</v>
      </c>
      <c r="M44" s="78" t="n">
        <f aca="false">COUNTIF(V2:V32,"TAL")</f>
        <v>0</v>
      </c>
      <c r="N44" s="78" t="n">
        <f aca="false">COUNTIF(V2:V32,"PIR")</f>
        <v>1</v>
      </c>
      <c r="O44" s="78" t="n">
        <f aca="false">COUNTIF(V2:V32,"HOL")</f>
        <v>0</v>
      </c>
      <c r="P44" s="78" t="n">
        <f aca="false">COUNTIF(V2:V32,P1)</f>
        <v>2</v>
      </c>
      <c r="Q44" s="78" t="n">
        <f aca="false">COUNTIF(V2:V32,Q1)</f>
        <v>6</v>
      </c>
      <c r="R44" s="78" t="n">
        <f aca="false">COUNTIF(V2:V32,R1)</f>
        <v>0</v>
      </c>
      <c r="S44" s="78" t="n">
        <f aca="false">COUNTIF(X2:X32,S1)</f>
        <v>0</v>
      </c>
      <c r="T44" s="78" t="n">
        <f aca="false">COUNTIF(Y2:Y32,T1)</f>
        <v>0</v>
      </c>
      <c r="AH44" s="33" t="str">
        <f aca="false">Predloge!$B$44</f>
        <v>TX</v>
      </c>
    </row>
    <row r="45" customFormat="false" ht="17" hidden="false" customHeight="true" outlineLevel="0" collapsed="false">
      <c r="B45" s="35" t="str">
        <f aca="false">Predloge!$B$45</f>
        <v>¶</v>
      </c>
      <c r="C45" s="78" t="n">
        <f aca="false">COUNTIF(C2:C32,"51¶")+COUNTIF(C2:C32,"52¶")+COUNTIF(C2:C32,"kvit¶")</f>
        <v>0</v>
      </c>
      <c r="D45" s="78" t="n">
        <f aca="false">COUNTIF(D2:D32,"51¶")+COUNTIF(D2:D32,"52¶")+COUNTIF(D2:D32,"kvit¶")</f>
        <v>0</v>
      </c>
      <c r="E45" s="78" t="n">
        <f aca="false">COUNTIF(E2:E32,"51¶")+COUNTIF(E2:E32,"52¶")+COUNTIF(E2:E32,"kvit¶")</f>
        <v>5</v>
      </c>
      <c r="F45" s="78" t="n">
        <f aca="false">COUNTIF(F2:F32,"51¶")+COUNTIF(F2:F32,"52¶")+COUNTIF(F2:F32,"kvit¶")</f>
        <v>0</v>
      </c>
      <c r="G45" s="78" t="n">
        <f aca="false">COUNTIF(G2:G32,"51¶")+COUNTIF(G2:G32,"52¶")+COUNTIF(G2:G32,"kvit¶")</f>
        <v>1</v>
      </c>
      <c r="H45" s="78" t="n">
        <f aca="false">COUNTIF(H2:H32,"51¶")+COUNTIF(H2:H32,"52¶")+COUNTIF(H2:H32,"kvit¶")</f>
        <v>2</v>
      </c>
      <c r="I45" s="78" t="n">
        <f aca="false">COUNTIF(I2:I32,"51¶")+COUNTIF(I2:I32,"52¶")+COUNTIF(I2:I32,"kvit¶")</f>
        <v>1</v>
      </c>
      <c r="J45" s="78" t="n">
        <f aca="false">COUNTIF(J2:J32,"51¶")+COUNTIF(J2:J32,"52¶")+COUNTIF(J2:J32,"kvit¶")</f>
        <v>0</v>
      </c>
      <c r="K45" s="78" t="n">
        <f aca="false">COUNTIF(K2:K32,"51¶")+COUNTIF(K2:K32,"52¶")+COUNTIF(K2:K32,"kvit¶")</f>
        <v>1</v>
      </c>
      <c r="L45" s="78" t="n">
        <f aca="false">COUNTIF(L2:L32,"51¶")+COUNTIF(L2:L32,"52¶")+COUNTIF(L2:L32,"kvit¶")</f>
        <v>2</v>
      </c>
      <c r="M45" s="78" t="n">
        <f aca="false">COUNTIF(M2:M32,"51¶")+COUNTIF(M2:M32,"52¶")+COUNTIF(M2:M32,"kvit¶")</f>
        <v>0</v>
      </c>
      <c r="N45" s="78" t="n">
        <f aca="false">COUNTIF(N2:N32,"51¶")+COUNTIF(N2:N32,"52¶")+COUNTIF(N2:N32,"kvit¶")</f>
        <v>3</v>
      </c>
      <c r="O45" s="78" t="n">
        <f aca="false">COUNTIF(O2:O32,"51¶")+COUNTIF(O2:O32,"52¶")+COUNTIF(O2:O32,"kvit¶")</f>
        <v>0</v>
      </c>
      <c r="P45" s="78" t="n">
        <f aca="false">COUNTIF(P2:P32,"51¶")+COUNTIF(P2:P32,"52¶")+COUNTIF(P2:P32,"kvit¶")</f>
        <v>2</v>
      </c>
      <c r="Q45" s="78" t="n">
        <f aca="false">COUNTIF(Q2:Q32,"51¶")+COUNTIF(Q2:Q32,"52¶")+COUNTIF(Q2:Q32,"kvit¶")</f>
        <v>0</v>
      </c>
      <c r="R45" s="78" t="n">
        <f aca="false">COUNTIF(R2:R32,"51¶")+COUNTIF(R2:R32,"52¶")+COUNTIF(R2:R32,"kvit¶")</f>
        <v>0</v>
      </c>
      <c r="S45" s="78" t="n">
        <f aca="false">COUNTIF(S2:S32,"51¶")+COUNTIF(S2:S32,"52¶")+COUNTIF(S2:S32,"kvit¶")</f>
        <v>0</v>
      </c>
      <c r="T45" s="78" t="n">
        <f aca="false">COUNTIF(T2:T32,"51¶")+COUNTIF(T2:T32,"52¶")+COUNTIF(T2:T32,"kvit¶")</f>
        <v>0</v>
      </c>
      <c r="AH45" s="35" t="str">
        <f aca="false">Predloge!$B$45</f>
        <v>¶</v>
      </c>
    </row>
    <row r="46" customFormat="false" ht="17" hidden="false" customHeight="true" outlineLevel="0" collapsed="false">
      <c r="B46" s="31" t="str">
        <f aca="false">Predloge!$B$8</f>
        <v>U</v>
      </c>
      <c r="C46" s="78" t="n">
        <f aca="false">COUNTIF(C2:C32,"U☺")+COUNTIF(C2:C32,"U☻")+COUNTIF(C2:C32,"U")</f>
        <v>0</v>
      </c>
      <c r="D46" s="78" t="n">
        <f aca="false">COUNTIF(D2:D32,"U☺")+COUNTIF(D2:D32,"U☻")+COUNTIF(D2:D32,"U")</f>
        <v>0</v>
      </c>
      <c r="E46" s="78" t="n">
        <f aca="false">COUNTIF(E2:E32,"U☺")+COUNTIF(E2:E32,"U☻")+COUNTIF(E2:E32,"U")</f>
        <v>0</v>
      </c>
      <c r="F46" s="78" t="n">
        <f aca="false">COUNTIF(F2:F32,"U☺")+COUNTIF(F2:F32,"U☻")+COUNTIF(F2:F32,"U")</f>
        <v>0</v>
      </c>
      <c r="G46" s="78" t="n">
        <f aca="false">COUNTIF(G2:G32,"U☺")+COUNTIF(G2:G32,"U☻")+COUNTIF(G2:G32,"U")</f>
        <v>0</v>
      </c>
      <c r="H46" s="78" t="n">
        <f aca="false">COUNTIF(H2:H32,"U☺")+COUNTIF(H2:H32,"U☻")+COUNTIF(H2:H32,"U")</f>
        <v>0</v>
      </c>
      <c r="I46" s="78" t="n">
        <f aca="false">COUNTIF(I2:I32,"U☺")+COUNTIF(I2:I32,"U☻")+COUNTIF(I2:I32,"U")</f>
        <v>0</v>
      </c>
      <c r="J46" s="78" t="n">
        <f aca="false">COUNTIF(J2:J32,"U☺")+COUNTIF(J2:J32,"U☻")+COUNTIF(J2:J32,"U")</f>
        <v>0</v>
      </c>
      <c r="K46" s="78" t="n">
        <f aca="false">COUNTIF(K2:K32,"U☺")+COUNTIF(K2:K32,"U☻")+COUNTIF(K2:K32,"U")</f>
        <v>0</v>
      </c>
      <c r="L46" s="78" t="n">
        <f aca="false">COUNTIF(L2:L32,"U☺")+COUNTIF(L2:L32,"U☻")+COUNTIF(L2:L32,"U")</f>
        <v>0</v>
      </c>
      <c r="M46" s="78" t="n">
        <f aca="false">COUNTIF(M2:M32,"U☺")+COUNTIF(M2:M32,"U☻")+COUNTIF(M2:M32,"U")</f>
        <v>0</v>
      </c>
      <c r="N46" s="78" t="n">
        <f aca="false">COUNTIF(N2:N32,"U☺")+COUNTIF(N2:N32,"U☻")+COUNTIF(N2:N32,"U")</f>
        <v>0</v>
      </c>
      <c r="O46" s="78" t="n">
        <f aca="false">COUNTIF(O2:O32,"U☺")+COUNTIF(O2:O32,"U☻")+COUNTIF(O2:O32,"U")</f>
        <v>0</v>
      </c>
      <c r="P46" s="78" t="n">
        <f aca="false">COUNTIF(P2:P32,"U☺")+COUNTIF(P2:P32,"U☻")+COUNTIF(P2:P32,"U")</f>
        <v>0</v>
      </c>
      <c r="Q46" s="78" t="n">
        <f aca="false">COUNTIF(Q2:Q32,"U☺")+COUNTIF(Q2:Q32,"U☻")+COUNTIF(Q2:Q32,"U")</f>
        <v>0</v>
      </c>
      <c r="R46" s="78" t="n">
        <f aca="false">COUNTIF(R2:R32,"U☺")+COUNTIF(R2:R32,"U☻")+COUNTIF(R2:R32,"U")</f>
        <v>0</v>
      </c>
      <c r="S46" s="78" t="n">
        <f aca="false">COUNTIF(S2:S32,"U☺")+COUNTIF(S2:S32,"U☻")+COUNTIF(S2:S32,"U")</f>
        <v>0</v>
      </c>
      <c r="T46" s="78" t="n">
        <f aca="false">COUNTIF(T2:T32,"U☺")+COUNTIF(T2:T32,"U☻")+COUNTIF(T2:T32,"U")</f>
        <v>0</v>
      </c>
      <c r="AH46" s="37" t="str">
        <f aca="false">Predloge!$B$46</f>
        <v>©☻</v>
      </c>
    </row>
    <row r="47" customFormat="false" ht="17" hidden="false" customHeight="true" outlineLevel="0" collapsed="false">
      <c r="AH47" s="37" t="str">
        <f aca="false">Predloge!$B$47</f>
        <v>®☻</v>
      </c>
    </row>
    <row r="48" customFormat="false" ht="17" hidden="false" customHeight="true" outlineLevel="0" collapsed="false">
      <c r="AH48" s="37" t="str">
        <f aca="false">Predloge!$B$48</f>
        <v>©</v>
      </c>
    </row>
    <row r="49" customFormat="false" ht="17" hidden="false" customHeight="true" outlineLevel="0" collapsed="false">
      <c r="AH49" s="37" t="str">
        <f aca="false">Predloge!$B$49</f>
        <v>®</v>
      </c>
    </row>
  </sheetData>
  <sheetProtection sheet="true" objects="true" scenarios="true"/>
  <conditionalFormatting sqref="AE2:AE32">
    <cfRule type="cellIs" priority="2" operator="notEqual" aboveAverage="0" equalAverage="0" bottom="0" percent="0" rank="0" text="" dxfId="0">
      <formula>0</formula>
    </cfRule>
  </conditionalFormatting>
  <conditionalFormatting sqref="W2:AD32">
    <cfRule type="cellIs" priority="3" operator="lessThan" aboveAverage="0" equalAverage="0" bottom="0" percent="0" rank="0" text="" dxfId="1">
      <formula>1</formula>
    </cfRule>
  </conditionalFormatting>
  <conditionalFormatting sqref="AG2:AG32">
    <cfRule type="cellIs" priority="4" operator="lessThan" aboveAverage="0" equalAverage="0" bottom="0" percent="0" rank="0" text="" dxfId="2">
      <formula>2</formula>
    </cfRule>
  </conditionalFormatting>
  <conditionalFormatting sqref="AF2:AF32">
    <cfRule type="cellIs" priority="5" operator="equal" aboveAverage="0" equalAverage="0" bottom="0" percent="0" rank="0" text="" dxfId="3">
      <formula>1</formula>
    </cfRule>
  </conditionalFormatting>
  <conditionalFormatting sqref="AF2:AF32">
    <cfRule type="cellIs" priority="6" operator="greaterThan" aboveAverage="0" equalAverage="0" bottom="0" percent="0" rank="0" text="" dxfId="4">
      <formula>1</formula>
    </cfRule>
  </conditionalFormatting>
  <conditionalFormatting sqref="W2:AD32">
    <cfRule type="cellIs" priority="7" operator="greaterThan" aboveAverage="0" equalAverage="0" bottom="0" percent="0" rank="0" text="" dxfId="5">
      <formula>1</formula>
    </cfRule>
  </conditionalFormatting>
  <conditionalFormatting sqref="AG2:AG32">
    <cfRule type="cellIs" priority="8" operator="greaterThan" aboveAverage="0" equalAverage="0" bottom="0" percent="0" rank="0" text="" dxfId="6">
      <formula>2</formula>
    </cfRule>
  </conditionalFormatting>
  <conditionalFormatting sqref="A2:V32">
    <cfRule type="expression" priority="9" aboveAverage="0" equalAverage="0" bottom="0" percent="0" rank="0" text="" dxfId="7">
      <formula>WEEKDAY($A2,2)=6</formula>
    </cfRule>
  </conditionalFormatting>
  <conditionalFormatting sqref="A2:V32">
    <cfRule type="expression" priority="10" aboveAverage="0" equalAverage="0" bottom="0" percent="0" rank="0" text="" dxfId="8">
      <formula>WEEKDAY($A2,2)=7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M49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A40" activeCellId="0" sqref="AA40"/>
    </sheetView>
  </sheetViews>
  <sheetFormatPr defaultColWidth="10.6875" defaultRowHeight="16" zeroHeight="false" outlineLevelRow="0" outlineLevelCol="0"/>
  <cols>
    <col collapsed="false" customWidth="true" hidden="false" outlineLevel="0" max="1" min="1" style="38" width="5.14"/>
    <col collapsed="false" customWidth="true" hidden="false" outlineLevel="0" max="2" min="2" style="39" width="2.85"/>
    <col collapsed="false" customWidth="true" hidden="false" outlineLevel="0" max="14" min="3" style="40" width="3.71"/>
    <col collapsed="false" customWidth="true" hidden="true" outlineLevel="0" max="15" min="15" style="40" width="3.71"/>
    <col collapsed="false" customWidth="true" hidden="false" outlineLevel="0" max="17" min="16" style="40" width="3.71"/>
    <col collapsed="false" customWidth="true" hidden="true" outlineLevel="0" max="18" min="18" style="40" width="3.71"/>
    <col collapsed="false" customWidth="true" hidden="false" outlineLevel="0" max="19" min="19" style="40" width="3.71"/>
    <col collapsed="false" customWidth="true" hidden="true" outlineLevel="0" max="20" min="20" style="40" width="3.71"/>
    <col collapsed="false" customWidth="true" hidden="false" outlineLevel="0" max="22" min="21" style="40" width="3.71"/>
    <col collapsed="false" customWidth="true" hidden="false" outlineLevel="0" max="33" min="23" style="40" width="3.14"/>
    <col collapsed="false" customWidth="true" hidden="false" outlineLevel="0" max="34" min="34" style="1" width="3.71"/>
    <col collapsed="false" customWidth="true" hidden="true" outlineLevel="0" max="51" min="35" style="3" width="4.14"/>
    <col collapsed="false" customWidth="true" hidden="true" outlineLevel="0" max="52" min="52" style="2" width="4.14"/>
    <col collapsed="false" customWidth="true" hidden="false" outlineLevel="0" max="59" min="53" style="2" width="6"/>
    <col collapsed="false" customWidth="true" hidden="false" outlineLevel="0" max="65" min="60" style="3" width="6"/>
  </cols>
  <sheetData>
    <row r="1" customFormat="false" ht="19.5" hidden="false" customHeight="true" outlineLevel="0" collapsed="false">
      <c r="A1" s="41" t="s">
        <v>67</v>
      </c>
      <c r="B1" s="31"/>
      <c r="C1" s="7" t="str">
        <f aca="false">Predloge!$E$21</f>
        <v>DIV</v>
      </c>
      <c r="D1" s="7" t="str">
        <f aca="false">Predloge!$E$3</f>
        <v>ŠOŠ</v>
      </c>
      <c r="E1" s="7" t="str">
        <f aca="false">Predloge!$E$4</f>
        <v>PIN</v>
      </c>
      <c r="F1" s="7" t="str">
        <f aca="false">Predloge!$E$5</f>
        <v>KON</v>
      </c>
      <c r="G1" s="7" t="str">
        <f aca="false">Predloge!$E$6</f>
        <v>ORO</v>
      </c>
      <c r="H1" s="7" t="str">
        <f aca="false">Predloge!$E$7</f>
        <v>MIO</v>
      </c>
      <c r="I1" s="7" t="str">
        <f aca="false">Predloge!$E$8</f>
        <v>BOŽ</v>
      </c>
      <c r="J1" s="7" t="str">
        <f aca="false">Predloge!$E$9</f>
        <v>TOM</v>
      </c>
      <c r="K1" s="7" t="str">
        <f aca="false">Predloge!$E$10</f>
        <v>MŠŠ</v>
      </c>
      <c r="L1" s="7" t="str">
        <f aca="false">Predloge!$E$11</f>
        <v>ŽIV</v>
      </c>
      <c r="M1" s="7" t="str">
        <f aca="false">Predloge!$E$12</f>
        <v>TAL</v>
      </c>
      <c r="N1" s="7" t="str">
        <f aca="false">Predloge!$E$13</f>
        <v>PIR</v>
      </c>
      <c r="O1" s="7" t="str">
        <f aca="false">Predloge!$E$14</f>
        <v>NOV2</v>
      </c>
      <c r="P1" s="7" t="str">
        <f aca="false">Predloge!$E$15</f>
        <v>BUT</v>
      </c>
      <c r="Q1" s="7" t="str">
        <f aca="false">Predloge!$E$16</f>
        <v>ŽRJ</v>
      </c>
      <c r="R1" s="7" t="str">
        <f aca="false">Predloge!$E$17</f>
        <v>NOV3</v>
      </c>
      <c r="S1" s="7" t="str">
        <f aca="false">Predloge!$E$18</f>
        <v>JNK</v>
      </c>
      <c r="T1" s="7" t="str">
        <f aca="false">Predloge!$E$19</f>
        <v>NOV4</v>
      </c>
      <c r="U1" s="42" t="s">
        <v>68</v>
      </c>
      <c r="V1" s="43" t="s">
        <v>60</v>
      </c>
      <c r="W1" s="44" t="s">
        <v>24</v>
      </c>
      <c r="X1" s="45" t="s">
        <v>35</v>
      </c>
      <c r="Y1" s="5" t="str">
        <f aca="false">Predloge!$B$4</f>
        <v>51</v>
      </c>
      <c r="Z1" s="5" t="str">
        <f aca="false">Predloge!$B$5</f>
        <v>52</v>
      </c>
      <c r="AA1" s="10" t="str">
        <f aca="false">Predloge!$B$25</f>
        <v>51¶</v>
      </c>
      <c r="AB1" s="10" t="str">
        <f aca="false">Predloge!$B$26</f>
        <v>52¶</v>
      </c>
      <c r="AC1" s="5" t="str">
        <f aca="false">Predloge!$B$8</f>
        <v>U</v>
      </c>
      <c r="AD1" s="5" t="str">
        <f aca="false">Predloge!$B$6</f>
        <v>KVIT</v>
      </c>
      <c r="AE1" s="46" t="s">
        <v>69</v>
      </c>
      <c r="AF1" s="47" t="s">
        <v>18</v>
      </c>
      <c r="AG1" s="48" t="s">
        <v>70</v>
      </c>
      <c r="AI1" s="7" t="str">
        <f aca="false">Predloge!$E$2</f>
        <v>AND</v>
      </c>
      <c r="AJ1" s="7" t="str">
        <f aca="false">Predloge!$E$3</f>
        <v>ŠOŠ</v>
      </c>
      <c r="AK1" s="7" t="str">
        <f aca="false">Predloge!$E$4</f>
        <v>PIN</v>
      </c>
      <c r="AL1" s="7" t="str">
        <f aca="false">Predloge!$E$5</f>
        <v>KON</v>
      </c>
      <c r="AM1" s="7" t="str">
        <f aca="false">Predloge!$E$6</f>
        <v>ORO</v>
      </c>
      <c r="AN1" s="7" t="str">
        <f aca="false">Predloge!$E$7</f>
        <v>MIO</v>
      </c>
      <c r="AO1" s="7" t="str">
        <f aca="false">Predloge!$E$8</f>
        <v>BOŽ</v>
      </c>
      <c r="AP1" s="7" t="str">
        <f aca="false">Predloge!$E$9</f>
        <v>TOM</v>
      </c>
      <c r="AQ1" s="7" t="str">
        <f aca="false">Predloge!$E$10</f>
        <v>MŠŠ</v>
      </c>
      <c r="AR1" s="7" t="str">
        <f aca="false">Predloge!$E$11</f>
        <v>ŽIV</v>
      </c>
      <c r="AS1" s="7" t="str">
        <f aca="false">Predloge!$E$12</f>
        <v>TAL</v>
      </c>
      <c r="AT1" s="7" t="str">
        <f aca="false">Predloge!$E$13</f>
        <v>PIR</v>
      </c>
      <c r="AU1" s="7" t="str">
        <f aca="false">Predloge!$E$14</f>
        <v>NOV2</v>
      </c>
      <c r="AV1" s="7" t="str">
        <f aca="false">Predloge!$E$15</f>
        <v>BUT</v>
      </c>
      <c r="AW1" s="7" t="str">
        <f aca="false">Predloge!$E$16</f>
        <v>ŽRJ</v>
      </c>
      <c r="AX1" s="7" t="str">
        <f aca="false">Predloge!$E$17</f>
        <v>NOV3</v>
      </c>
      <c r="AY1" s="7" t="str">
        <f aca="false">Predloge!$E$18</f>
        <v>JNK</v>
      </c>
      <c r="AZ1" s="7" t="str">
        <f aca="false">Predloge!$E$19</f>
        <v>NOV4</v>
      </c>
      <c r="BA1" s="49"/>
      <c r="BB1" s="49"/>
      <c r="BC1" s="49"/>
      <c r="BD1" s="49"/>
      <c r="BE1" s="49"/>
      <c r="BF1" s="49"/>
      <c r="BG1" s="49"/>
      <c r="BH1" s="50"/>
      <c r="BI1" s="50"/>
      <c r="BJ1" s="50"/>
      <c r="BK1" s="50"/>
      <c r="BL1" s="50"/>
      <c r="BM1" s="50"/>
    </row>
    <row r="2" customFormat="false" ht="19.5" hidden="false" customHeight="true" outlineLevel="0" collapsed="false">
      <c r="A2" s="51" t="n">
        <v>44593</v>
      </c>
      <c r="B2" s="62" t="str">
        <f aca="false">TEXT(A2,"Ddd")</f>
        <v>uto</v>
      </c>
      <c r="C2" s="86" t="str">
        <f aca="false">[1]Predloge!$B$4</f>
        <v>51</v>
      </c>
      <c r="D2" s="64" t="str">
        <f aca="false">[1]Predloge!$B$6</f>
        <v>KVIT</v>
      </c>
      <c r="E2" s="66" t="str">
        <f aca="false">[1]Predloge!$B$11</f>
        <v>X</v>
      </c>
      <c r="F2" s="65" t="str">
        <f aca="false">[1]Predloge!$B$7</f>
        <v>KVIT☻</v>
      </c>
      <c r="G2" s="74" t="str">
        <f aca="false">[1]Predloge!$B$28</f>
        <v>KO</v>
      </c>
      <c r="H2" s="86" t="str">
        <f aca="false">[1]Predloge!$B$4</f>
        <v>51</v>
      </c>
      <c r="I2" s="72" t="str">
        <f aca="false">[1]Predloge!$B$23</f>
        <v>51☺</v>
      </c>
      <c r="J2" s="64" t="str">
        <f aca="false">[1]Predloge!$B$12</f>
        <v>D</v>
      </c>
      <c r="K2" s="64" t="str">
        <f aca="false">[1]Predloge!$B$12</f>
        <v>D</v>
      </c>
      <c r="L2" s="86" t="str">
        <f aca="false">[1]Predloge!$B$5</f>
        <v>52</v>
      </c>
      <c r="M2" s="67" t="s">
        <v>71</v>
      </c>
      <c r="N2" s="87" t="str">
        <f aca="false">[1]Predloge!$B$26</f>
        <v>52¶</v>
      </c>
      <c r="O2" s="54"/>
      <c r="P2" s="66" t="str">
        <f aca="false">[1]Predloge!$B$11</f>
        <v>X</v>
      </c>
      <c r="Q2" s="86" t="str">
        <f aca="false">[1]Predloge!$B$5</f>
        <v>52</v>
      </c>
      <c r="R2" s="54"/>
      <c r="S2" s="64" t="str">
        <f aca="false">[1]Predloge!$B$13</f>
        <v>BOL</v>
      </c>
      <c r="T2" s="54"/>
      <c r="U2" s="67" t="s">
        <v>13</v>
      </c>
      <c r="V2" s="88" t="str">
        <f aca="false">[1]Predloge!$E$7</f>
        <v>MIO</v>
      </c>
      <c r="W2" s="59" t="n">
        <f aca="false">COUNTIF(AI2:AZ2,"☻")</f>
        <v>1</v>
      </c>
      <c r="X2" s="59" t="n">
        <f aca="false">COUNTIF(AI2:AZ2,"☺")</f>
        <v>1</v>
      </c>
      <c r="Y2" s="59" t="n">
        <f aca="false">COUNTIF(C2:U2,"51")+COUNTIF(C2:U2,"51$")+COUNTIF(C2:U2,"51☻")</f>
        <v>2</v>
      </c>
      <c r="Z2" s="59" t="n">
        <f aca="false">COUNTIF(C2:U2,"52")+COUNTIF(C2:U2,"52$")+COUNTIF(C2:U2,"52☻")</f>
        <v>2</v>
      </c>
      <c r="AA2" s="59" t="n">
        <f aca="false">COUNTIF(C2:U2,"51¶")</f>
        <v>0</v>
      </c>
      <c r="AB2" s="59" t="n">
        <f aca="false">COUNTIF(C2:U2,"52¶")</f>
        <v>1</v>
      </c>
      <c r="AC2" s="59" t="n">
        <f aca="false">COUNTIF(C2:U2,"U")+COUNTIF(C2:U2,"U☻")+COUNTIF(C2:U2,"U☺")</f>
        <v>0</v>
      </c>
      <c r="AD2" s="59" t="n">
        <f aca="false">COUNTIF(C2:U2,"KVIT")+COUNTIF(C2:U2,"KVIT☻")+COUNTIF(C2:U2,"kvit$")</f>
        <v>2</v>
      </c>
      <c r="AE2" s="60" t="n">
        <f aca="false">COUNTBLANK(C2:T2)-3</f>
        <v>0</v>
      </c>
      <c r="AF2" s="60" t="n">
        <f aca="false">COUNTIF(C2:U2,"x")</f>
        <v>2</v>
      </c>
      <c r="AG2" s="59" t="n">
        <f aca="false">COUNTIF(C2:U2,"51")+COUNTIF(C2:U2,"51☻")+COUNTIF(C2:U2,"2")+COUNTIF(C2:U2,"52")+COUNTIF(C2:U2,"52☻")+COUNTIF(C2:U2,"51$")+COUNTIF(C2:U2,"52$")</f>
        <v>4</v>
      </c>
      <c r="AH2" s="5" t="str">
        <f aca="false">Predloge!$B$2</f>
        <v>51☻</v>
      </c>
      <c r="AI2" s="61" t="str">
        <f aca="false">RIGHT(C2,1)</f>
        <v>1</v>
      </c>
      <c r="AJ2" s="61" t="str">
        <f aca="false">RIGHT(D2,1)</f>
        <v>T</v>
      </c>
      <c r="AK2" s="61" t="str">
        <f aca="false">RIGHT(E2,1)</f>
        <v>X</v>
      </c>
      <c r="AL2" s="61" t="str">
        <f aca="false">RIGHT(F2,1)</f>
        <v>☻</v>
      </c>
      <c r="AM2" s="61" t="str">
        <f aca="false">RIGHT(G2,1)</f>
        <v>O</v>
      </c>
      <c r="AN2" s="61" t="str">
        <f aca="false">RIGHT(H2,1)</f>
        <v>1</v>
      </c>
      <c r="AO2" s="61" t="str">
        <f aca="false">RIGHT(I2,1)</f>
        <v>☺</v>
      </c>
      <c r="AP2" s="61" t="str">
        <f aca="false">RIGHT(J2,1)</f>
        <v>D</v>
      </c>
      <c r="AQ2" s="61" t="str">
        <f aca="false">RIGHT(K2,1)</f>
        <v>D</v>
      </c>
      <c r="AR2" s="61" t="str">
        <f aca="false">RIGHT(L2,1)</f>
        <v>2</v>
      </c>
      <c r="AS2" s="61" t="str">
        <f aca="false">RIGHT(M2,1)</f>
        <v>M</v>
      </c>
      <c r="AT2" s="61" t="str">
        <f aca="false">RIGHT(N2,1)</f>
        <v>¶</v>
      </c>
      <c r="AU2" s="61" t="str">
        <f aca="false">RIGHT(O2,1)</f>
        <v/>
      </c>
      <c r="AV2" s="61" t="str">
        <f aca="false">RIGHT(P2,1)</f>
        <v>X</v>
      </c>
      <c r="AW2" s="61" t="str">
        <f aca="false">RIGHT(Q2,1)</f>
        <v>2</v>
      </c>
      <c r="AX2" s="61" t="str">
        <f aca="false">RIGHT(R2,1)</f>
        <v/>
      </c>
      <c r="AY2" s="61" t="str">
        <f aca="false">RIGHT(S2,1)</f>
        <v>L</v>
      </c>
      <c r="AZ2" s="61" t="str">
        <f aca="false">RIGHT(T2,1)</f>
        <v/>
      </c>
      <c r="BA2" s="49"/>
      <c r="BB2" s="49"/>
      <c r="BC2" s="49"/>
      <c r="BD2" s="49"/>
      <c r="BE2" s="49"/>
      <c r="BF2" s="49"/>
      <c r="BG2" s="49"/>
      <c r="BH2" s="50"/>
      <c r="BI2" s="50"/>
      <c r="BJ2" s="50"/>
      <c r="BK2" s="50"/>
      <c r="BL2" s="50"/>
      <c r="BM2" s="50"/>
    </row>
    <row r="3" customFormat="false" ht="19.5" hidden="false" customHeight="true" outlineLevel="0" collapsed="false">
      <c r="A3" s="51" t="n">
        <v>44594</v>
      </c>
      <c r="B3" s="62" t="str">
        <f aca="false">TEXT(A3,"Ddd")</f>
        <v>sri</v>
      </c>
      <c r="C3" s="86" t="str">
        <f aca="false">[1]Predloge!$B$4</f>
        <v>51</v>
      </c>
      <c r="D3" s="64" t="str">
        <f aca="false">[1]Predloge!$B$6</f>
        <v>KVIT</v>
      </c>
      <c r="E3" s="64" t="str">
        <f aca="false">[1]Predloge!$B$6</f>
        <v>KVIT</v>
      </c>
      <c r="F3" s="66" t="str">
        <f aca="false">[1]Predloge!$B$11</f>
        <v>X</v>
      </c>
      <c r="G3" s="74" t="str">
        <f aca="false">[1]Predloge!$B$28</f>
        <v>KO</v>
      </c>
      <c r="H3" s="86" t="str">
        <f aca="false">[1]Predloge!$B$4</f>
        <v>51</v>
      </c>
      <c r="I3" s="66" t="str">
        <f aca="false">[1]Predloge!$B$11</f>
        <v>X</v>
      </c>
      <c r="J3" s="65" t="str">
        <f aca="false">[1]Predloge!$B$7</f>
        <v>KVIT☻</v>
      </c>
      <c r="K3" s="64" t="str">
        <f aca="false">[1]Predloge!$B$12</f>
        <v>D</v>
      </c>
      <c r="L3" s="86" t="str">
        <f aca="false">[1]Predloge!$B$5</f>
        <v>52</v>
      </c>
      <c r="M3" s="67" t="s">
        <v>71</v>
      </c>
      <c r="N3" s="87" t="str">
        <f aca="false">[1]Predloge!$B$35</f>
        <v>Ta</v>
      </c>
      <c r="O3" s="54"/>
      <c r="P3" s="64" t="str">
        <f aca="false">[1]Predloge!$B$13</f>
        <v>BOL</v>
      </c>
      <c r="Q3" s="87" t="str">
        <f aca="false">[1]Predloge!$B$26</f>
        <v>52¶</v>
      </c>
      <c r="R3" s="54"/>
      <c r="S3" s="69" t="s">
        <v>72</v>
      </c>
      <c r="T3" s="54"/>
      <c r="U3" s="67" t="s">
        <v>73</v>
      </c>
      <c r="V3" s="88" t="str">
        <f aca="false">[1]Predloge!$E$11</f>
        <v>ŽIV</v>
      </c>
      <c r="W3" s="59" t="n">
        <f aca="false">COUNTIF(AI3:AZ3,"☻")</f>
        <v>1</v>
      </c>
      <c r="X3" s="59" t="n">
        <f aca="false">COUNTIF(AI3:AZ3,"☺")</f>
        <v>0</v>
      </c>
      <c r="Y3" s="59" t="n">
        <f aca="false">COUNTIF(C3:U3,"51")+COUNTIF(C3:U3,"51$")+COUNTIF(C3:U3,"51☻")</f>
        <v>2</v>
      </c>
      <c r="Z3" s="59" t="n">
        <f aca="false">COUNTIF(C3:U3,"52")+COUNTIF(C3:U3,"52$")+COUNTIF(C3:U3,"52☻")</f>
        <v>1</v>
      </c>
      <c r="AA3" s="59" t="n">
        <f aca="false">COUNTIF(C3:U3,"51¶")</f>
        <v>0</v>
      </c>
      <c r="AB3" s="59" t="n">
        <f aca="false">COUNTIF(C3:U3,"52¶")</f>
        <v>1</v>
      </c>
      <c r="AC3" s="59" t="n">
        <f aca="false">COUNTIF(C3:U3,"U")+COUNTIF(C3:U3,"U☻")+COUNTIF(C3:U3,"U☺")</f>
        <v>0</v>
      </c>
      <c r="AD3" s="59" t="n">
        <f aca="false">COUNTIF(C3:U3,"KVIT")+COUNTIF(C3:U3,"KVIT☻")+COUNTIF(C3:U3,"kvit$")</f>
        <v>3</v>
      </c>
      <c r="AE3" s="60" t="n">
        <f aca="false">COUNTBLANK(C3:T3)-3</f>
        <v>0</v>
      </c>
      <c r="AF3" s="60" t="n">
        <f aca="false">COUNTIF(C3:U3,"x")</f>
        <v>2</v>
      </c>
      <c r="AG3" s="59" t="n">
        <f aca="false">COUNTIF(C3:U3,"51")+COUNTIF(C3:U3,"51☻")+COUNTIF(C3:U3,"2")+COUNTIF(C3:U3,"52")+COUNTIF(C3:U3,"52☻")+COUNTIF(C3:U3,"51$")+COUNTIF(C3:U3,"52$")</f>
        <v>3</v>
      </c>
      <c r="AH3" s="5" t="str">
        <f aca="false">Predloge!$B$3</f>
        <v>52☻</v>
      </c>
      <c r="AI3" s="61" t="str">
        <f aca="false">RIGHT(C3,1)</f>
        <v>1</v>
      </c>
      <c r="AJ3" s="61" t="str">
        <f aca="false">RIGHT(D3,1)</f>
        <v>T</v>
      </c>
      <c r="AK3" s="61" t="str">
        <f aca="false">RIGHT(E3,1)</f>
        <v>T</v>
      </c>
      <c r="AL3" s="61" t="str">
        <f aca="false">RIGHT(F3,1)</f>
        <v>X</v>
      </c>
      <c r="AM3" s="61" t="str">
        <f aca="false">RIGHT(G3,1)</f>
        <v>O</v>
      </c>
      <c r="AN3" s="61" t="str">
        <f aca="false">RIGHT(H3,1)</f>
        <v>1</v>
      </c>
      <c r="AO3" s="61" t="str">
        <f aca="false">RIGHT(I3,1)</f>
        <v>X</v>
      </c>
      <c r="AP3" s="61" t="str">
        <f aca="false">RIGHT(J3,1)</f>
        <v>☻</v>
      </c>
      <c r="AQ3" s="61" t="str">
        <f aca="false">RIGHT(K3,1)</f>
        <v>D</v>
      </c>
      <c r="AR3" s="61" t="str">
        <f aca="false">RIGHT(L3,1)</f>
        <v>2</v>
      </c>
      <c r="AS3" s="61" t="str">
        <f aca="false">RIGHT(M3,1)</f>
        <v>M</v>
      </c>
      <c r="AT3" s="61" t="str">
        <f aca="false">RIGHT(N3,1)</f>
        <v>a</v>
      </c>
      <c r="AU3" s="61" t="str">
        <f aca="false">RIGHT(O3,1)</f>
        <v/>
      </c>
      <c r="AV3" s="61" t="str">
        <f aca="false">RIGHT(P3,1)</f>
        <v>L</v>
      </c>
      <c r="AW3" s="61" t="str">
        <f aca="false">RIGHT(Q3,1)</f>
        <v>¶</v>
      </c>
      <c r="AX3" s="61" t="str">
        <f aca="false">RIGHT(R3,1)</f>
        <v/>
      </c>
      <c r="AY3" s="61" t="str">
        <f aca="false">RIGHT(S3,1)</f>
        <v>Z</v>
      </c>
      <c r="AZ3" s="61" t="str">
        <f aca="false">RIGHT(T3,1)</f>
        <v/>
      </c>
      <c r="BA3" s="4"/>
      <c r="BB3" s="4"/>
      <c r="BC3" s="4"/>
      <c r="BD3" s="4"/>
      <c r="BE3" s="4"/>
      <c r="BF3" s="4"/>
      <c r="BG3" s="4"/>
      <c r="BH3" s="63"/>
      <c r="BI3" s="63"/>
      <c r="BJ3" s="63"/>
      <c r="BK3" s="63"/>
      <c r="BL3" s="63"/>
      <c r="BM3" s="63"/>
    </row>
    <row r="4" customFormat="false" ht="19.5" hidden="false" customHeight="true" outlineLevel="0" collapsed="false">
      <c r="A4" s="51" t="n">
        <v>44595</v>
      </c>
      <c r="B4" s="62" t="str">
        <f aca="false">TEXT(A4,"Ddd")</f>
        <v>čet</v>
      </c>
      <c r="C4" s="86" t="str">
        <f aca="false">[1]Predloge!$B$4</f>
        <v>51</v>
      </c>
      <c r="D4" s="67" t="s">
        <v>75</v>
      </c>
      <c r="E4" s="65" t="str">
        <f aca="false">[1]Predloge!$B$7</f>
        <v>KVIT☻</v>
      </c>
      <c r="F4" s="64" t="str">
        <f aca="false">[1]Predloge!$B$6</f>
        <v>KVIT</v>
      </c>
      <c r="G4" s="89" t="str">
        <f aca="false">[1]Predloge!$B$29</f>
        <v>Rt</v>
      </c>
      <c r="H4" s="66" t="str">
        <f aca="false">[1]Predloge!$B$32</f>
        <v>Am</v>
      </c>
      <c r="I4" s="86" t="str">
        <f aca="false">[1]Predloge!$B$5</f>
        <v>52</v>
      </c>
      <c r="J4" s="66" t="str">
        <f aca="false">[1]Predloge!$B$11</f>
        <v>X</v>
      </c>
      <c r="K4" s="64" t="str">
        <f aca="false">[1]Predloge!$B$12</f>
        <v>D</v>
      </c>
      <c r="L4" s="87" t="str">
        <f aca="false">[1]Predloge!$B$26</f>
        <v>52¶</v>
      </c>
      <c r="M4" s="67" t="s">
        <v>71</v>
      </c>
      <c r="N4" s="72" t="str">
        <f aca="false">[1]Predloge!$B$23</f>
        <v>51☺</v>
      </c>
      <c r="O4" s="54"/>
      <c r="P4" s="64" t="str">
        <f aca="false">[1]Predloge!$B$13</f>
        <v>BOL</v>
      </c>
      <c r="Q4" s="86" t="s">
        <v>78</v>
      </c>
      <c r="R4" s="54"/>
      <c r="S4" s="69" t="s">
        <v>72</v>
      </c>
      <c r="T4" s="54"/>
      <c r="U4" s="67" t="s">
        <v>23</v>
      </c>
      <c r="V4" s="88" t="str">
        <f aca="false">[1]Predloge!$E$7</f>
        <v>MIO</v>
      </c>
      <c r="W4" s="59" t="n">
        <f aca="false">COUNTIF(AI4:AZ4,"☻")</f>
        <v>1</v>
      </c>
      <c r="X4" s="59" t="n">
        <f aca="false">COUNTIF(AI4:AZ4,"☺")</f>
        <v>1</v>
      </c>
      <c r="Y4" s="59" t="n">
        <f aca="false">COUNTIF(C4:U4,"51")+COUNTIF(C4:U4,"51$")+COUNTIF(C4:U4,"51☻")</f>
        <v>1</v>
      </c>
      <c r="Z4" s="59" t="n">
        <f aca="false">COUNTIF(C4:U4,"52")+COUNTIF(C4:U4,"52$")+COUNTIF(C4:U4,"52☻")</f>
        <v>1</v>
      </c>
      <c r="AA4" s="59" t="n">
        <f aca="false">COUNTIF(C4:U4,"51¶")</f>
        <v>0</v>
      </c>
      <c r="AB4" s="59" t="n">
        <f aca="false">COUNTIF(C4:U4,"52¶")</f>
        <v>1</v>
      </c>
      <c r="AC4" s="59" t="n">
        <f aca="false">COUNTIF(C4:U4,"U")+COUNTIF(C4:U4,"U☻")+COUNTIF(C4:U4,"U☺")</f>
        <v>0</v>
      </c>
      <c r="AD4" s="59" t="n">
        <f aca="false">COUNTIF(C4:U4,"KVIT")+COUNTIF(C4:U4,"KVIT☻")+COUNTIF(C4:U4,"kvit$")</f>
        <v>2</v>
      </c>
      <c r="AE4" s="60" t="n">
        <f aca="false">COUNTBLANK(C4:T4)-3</f>
        <v>0</v>
      </c>
      <c r="AF4" s="60" t="n">
        <f aca="false">COUNTIF(C4:U4,"x")</f>
        <v>1</v>
      </c>
      <c r="AG4" s="59" t="n">
        <f aca="false">COUNTIF(C4:U4,"51")+COUNTIF(C4:U4,"51☻")+COUNTIF(C4:U4,"2")+COUNTIF(C4:U4,"52")+COUNTIF(C4:U4,"52☻")+COUNTIF(C4:U4,"51$")+COUNTIF(C4:U4,"52$")</f>
        <v>2</v>
      </c>
      <c r="AH4" s="5" t="str">
        <f aca="false">Predloge!$B$4</f>
        <v>51</v>
      </c>
      <c r="AI4" s="61" t="str">
        <f aca="false">RIGHT(C4,1)</f>
        <v>1</v>
      </c>
      <c r="AJ4" s="61" t="str">
        <f aca="false">RIGHT(D4,1)</f>
        <v>F</v>
      </c>
      <c r="AK4" s="61" t="str">
        <f aca="false">RIGHT(E4,1)</f>
        <v>☻</v>
      </c>
      <c r="AL4" s="61" t="str">
        <f aca="false">RIGHT(F4,1)</f>
        <v>T</v>
      </c>
      <c r="AM4" s="61" t="str">
        <f aca="false">RIGHT(G4,1)</f>
        <v>t</v>
      </c>
      <c r="AN4" s="61" t="str">
        <f aca="false">RIGHT(H4,1)</f>
        <v>m</v>
      </c>
      <c r="AO4" s="61" t="str">
        <f aca="false">RIGHT(I4,1)</f>
        <v>2</v>
      </c>
      <c r="AP4" s="61" t="str">
        <f aca="false">RIGHT(J4,1)</f>
        <v>X</v>
      </c>
      <c r="AQ4" s="61" t="str">
        <f aca="false">RIGHT(K4,1)</f>
        <v>D</v>
      </c>
      <c r="AR4" s="61" t="str">
        <f aca="false">RIGHT(L4,1)</f>
        <v>¶</v>
      </c>
      <c r="AS4" s="61" t="str">
        <f aca="false">RIGHT(M4,1)</f>
        <v>M</v>
      </c>
      <c r="AT4" s="61" t="str">
        <f aca="false">RIGHT(N4,1)</f>
        <v>☺</v>
      </c>
      <c r="AU4" s="61" t="str">
        <f aca="false">RIGHT(O4,1)</f>
        <v/>
      </c>
      <c r="AV4" s="61" t="str">
        <f aca="false">RIGHT(P4,1)</f>
        <v>L</v>
      </c>
      <c r="AW4" s="61" t="str">
        <f aca="false">RIGHT(Q4,1)</f>
        <v>6</v>
      </c>
      <c r="AX4" s="61" t="str">
        <f aca="false">RIGHT(R4,1)</f>
        <v/>
      </c>
      <c r="AY4" s="61" t="str">
        <f aca="false">RIGHT(S4,1)</f>
        <v>Z</v>
      </c>
      <c r="AZ4" s="61" t="str">
        <f aca="false">RIGHT(T4,1)</f>
        <v/>
      </c>
      <c r="BA4" s="4"/>
      <c r="BB4" s="4"/>
      <c r="BC4" s="4"/>
      <c r="BD4" s="4"/>
      <c r="BE4" s="4"/>
      <c r="BF4" s="4"/>
      <c r="BG4" s="4"/>
      <c r="BH4" s="63"/>
      <c r="BI4" s="63"/>
      <c r="BJ4" s="63"/>
      <c r="BK4" s="63"/>
      <c r="BL4" s="63"/>
      <c r="BM4" s="63"/>
    </row>
    <row r="5" customFormat="false" ht="19.5" hidden="false" customHeight="true" outlineLevel="0" collapsed="false">
      <c r="A5" s="51" t="n">
        <v>44596</v>
      </c>
      <c r="B5" s="62" t="str">
        <f aca="false">TEXT(A5,"Ddd")</f>
        <v>pet</v>
      </c>
      <c r="C5" s="66" t="str">
        <f aca="false">[1]Predloge!$B$11</f>
        <v>X</v>
      </c>
      <c r="D5" s="64" t="str">
        <f aca="false">[1]Predloge!$B$6</f>
        <v>KVIT</v>
      </c>
      <c r="E5" s="66" t="str">
        <f aca="false">[1]Predloge!$B$11</f>
        <v>X</v>
      </c>
      <c r="F5" s="65" t="str">
        <f aca="false">[1]Predloge!$B$7</f>
        <v>KVIT☻</v>
      </c>
      <c r="G5" s="72" t="str">
        <f aca="false">[1]Predloge!$B$23</f>
        <v>51☺</v>
      </c>
      <c r="H5" s="86" t="str">
        <f aca="false">[1]Predloge!$B$4</f>
        <v>51</v>
      </c>
      <c r="I5" s="87" t="str">
        <f aca="false">[1]Predloge!$B$26</f>
        <v>52¶</v>
      </c>
      <c r="J5" s="64" t="str">
        <f aca="false">[1]Predloge!$B$12</f>
        <v>D</v>
      </c>
      <c r="K5" s="64" t="str">
        <f aca="false">[1]Predloge!$B$12</f>
        <v>D</v>
      </c>
      <c r="L5" s="86" t="str">
        <f aca="false">[1]Predloge!$B$5</f>
        <v>52</v>
      </c>
      <c r="M5" s="67" t="s">
        <v>71</v>
      </c>
      <c r="N5" s="66" t="str">
        <f aca="false">[1]Predloge!$B$11</f>
        <v>X</v>
      </c>
      <c r="O5" s="54"/>
      <c r="P5" s="64" t="str">
        <f aca="false">[1]Predloge!$B$13</f>
        <v>BOL</v>
      </c>
      <c r="Q5" s="86" t="str">
        <f aca="false">[1]Predloge!$B$4</f>
        <v>51</v>
      </c>
      <c r="R5" s="54"/>
      <c r="S5" s="64" t="str">
        <f aca="false">[1]Predloge!$B$13</f>
        <v>BOL</v>
      </c>
      <c r="T5" s="54"/>
      <c r="U5" s="67" t="s">
        <v>9</v>
      </c>
      <c r="V5" s="88" t="str">
        <f aca="false">[1]Predloge!$E$3</f>
        <v>ŠOŠ</v>
      </c>
      <c r="W5" s="59" t="n">
        <f aca="false">COUNTIF(AI5:AZ5,"☻")</f>
        <v>1</v>
      </c>
      <c r="X5" s="59" t="n">
        <f aca="false">COUNTIF(AI5:AZ5,"☺")</f>
        <v>1</v>
      </c>
      <c r="Y5" s="59" t="n">
        <f aca="false">COUNTIF(C5:U5,"51")+COUNTIF(C5:U5,"51$")+COUNTIF(C5:U5,"51☻")</f>
        <v>2</v>
      </c>
      <c r="Z5" s="59" t="n">
        <f aca="false">COUNTIF(C5:U5,"52")+COUNTIF(C5:U5,"52$")+COUNTIF(C5:U5,"52☻")</f>
        <v>1</v>
      </c>
      <c r="AA5" s="59" t="n">
        <f aca="false">COUNTIF(C5:U5,"51¶")</f>
        <v>0</v>
      </c>
      <c r="AB5" s="59" t="n">
        <f aca="false">COUNTIF(C5:U5,"52¶")</f>
        <v>1</v>
      </c>
      <c r="AC5" s="59" t="n">
        <f aca="false">COUNTIF(C5:U5,"U")+COUNTIF(C5:U5,"U☻")+COUNTIF(C5:U5,"U☺")</f>
        <v>0</v>
      </c>
      <c r="AD5" s="59" t="n">
        <f aca="false">COUNTIF(C5:U5,"KVIT")+COUNTIF(C5:U5,"KVIT☻")+COUNTIF(C5:U5,"kvit$")</f>
        <v>2</v>
      </c>
      <c r="AE5" s="60" t="n">
        <f aca="false">COUNTBLANK(C5:T5)-3</f>
        <v>0</v>
      </c>
      <c r="AF5" s="60" t="n">
        <f aca="false">COUNTIF(C5:U5,"x")</f>
        <v>3</v>
      </c>
      <c r="AG5" s="59" t="n">
        <f aca="false">COUNTIF(C5:U5,"51")+COUNTIF(C5:U5,"51☻")+COUNTIF(C5:U5,"2")+COUNTIF(C5:U5,"52")+COUNTIF(C5:U5,"52☻")+COUNTIF(C5:U5,"51$")+COUNTIF(C5:U5,"52$")</f>
        <v>3</v>
      </c>
      <c r="AH5" s="5" t="str">
        <f aca="false">Predloge!$B$5</f>
        <v>52</v>
      </c>
      <c r="AI5" s="61" t="str">
        <f aca="false">RIGHT(C5,1)</f>
        <v>X</v>
      </c>
      <c r="AJ5" s="61" t="str">
        <f aca="false">RIGHT(D5,1)</f>
        <v>T</v>
      </c>
      <c r="AK5" s="61" t="str">
        <f aca="false">RIGHT(E5,1)</f>
        <v>X</v>
      </c>
      <c r="AL5" s="61" t="str">
        <f aca="false">RIGHT(F5,1)</f>
        <v>☻</v>
      </c>
      <c r="AM5" s="61" t="str">
        <f aca="false">RIGHT(G5,1)</f>
        <v>☺</v>
      </c>
      <c r="AN5" s="61" t="str">
        <f aca="false">RIGHT(H5,1)</f>
        <v>1</v>
      </c>
      <c r="AO5" s="61" t="str">
        <f aca="false">RIGHT(I5,1)</f>
        <v>¶</v>
      </c>
      <c r="AP5" s="61" t="str">
        <f aca="false">RIGHT(J5,1)</f>
        <v>D</v>
      </c>
      <c r="AQ5" s="61" t="str">
        <f aca="false">RIGHT(K5,1)</f>
        <v>D</v>
      </c>
      <c r="AR5" s="61" t="str">
        <f aca="false">RIGHT(L5,1)</f>
        <v>2</v>
      </c>
      <c r="AS5" s="61" t="str">
        <f aca="false">RIGHT(M5,1)</f>
        <v>M</v>
      </c>
      <c r="AT5" s="61" t="str">
        <f aca="false">RIGHT(N5,1)</f>
        <v>X</v>
      </c>
      <c r="AU5" s="61" t="str">
        <f aca="false">RIGHT(O5,1)</f>
        <v/>
      </c>
      <c r="AV5" s="61" t="str">
        <f aca="false">RIGHT(P5,1)</f>
        <v>L</v>
      </c>
      <c r="AW5" s="61" t="str">
        <f aca="false">RIGHT(Q5,1)</f>
        <v>1</v>
      </c>
      <c r="AX5" s="61" t="str">
        <f aca="false">RIGHT(R5,1)</f>
        <v/>
      </c>
      <c r="AY5" s="61" t="str">
        <f aca="false">RIGHT(S5,1)</f>
        <v>L</v>
      </c>
      <c r="AZ5" s="61" t="str">
        <f aca="false">RIGHT(T5,1)</f>
        <v/>
      </c>
      <c r="BA5" s="4"/>
      <c r="BB5" s="4"/>
      <c r="BC5" s="4"/>
      <c r="BD5" s="4"/>
      <c r="BE5" s="4"/>
      <c r="BF5" s="4"/>
      <c r="BG5" s="4"/>
      <c r="BH5" s="63"/>
      <c r="BI5" s="63"/>
      <c r="BJ5" s="63"/>
      <c r="BK5" s="63"/>
      <c r="BL5" s="63"/>
      <c r="BM5" s="63"/>
    </row>
    <row r="6" customFormat="false" ht="19.5" hidden="false" customHeight="true" outlineLevel="0" collapsed="false">
      <c r="A6" s="51" t="n">
        <v>44597</v>
      </c>
      <c r="B6" s="62" t="str">
        <f aca="false">TEXT(A6,"Ddd")</f>
        <v>sub</v>
      </c>
      <c r="C6" s="54"/>
      <c r="D6" s="54"/>
      <c r="E6" s="54"/>
      <c r="F6" s="54"/>
      <c r="G6" s="54"/>
      <c r="H6" s="54"/>
      <c r="I6" s="90" t="str">
        <f aca="false">[1]Predloge!$B$21</f>
        <v>☺</v>
      </c>
      <c r="J6" s="54"/>
      <c r="K6" s="54"/>
      <c r="L6" s="54"/>
      <c r="M6" s="54"/>
      <c r="N6" s="56" t="str">
        <f aca="false">[1]Predloge!$B$14</f>
        <v>☻</v>
      </c>
      <c r="O6" s="54"/>
      <c r="P6" s="54"/>
      <c r="Q6" s="54"/>
      <c r="R6" s="54"/>
      <c r="S6" s="54"/>
      <c r="T6" s="54"/>
      <c r="U6" s="67" t="s">
        <v>13</v>
      </c>
      <c r="V6" s="70" t="s">
        <v>28</v>
      </c>
      <c r="W6" s="59" t="n">
        <f aca="false">COUNTIF(AI6:AZ6,"☻")</f>
        <v>1</v>
      </c>
      <c r="X6" s="59" t="n">
        <f aca="false">COUNTIF(AI6:AZ6,"☺")</f>
        <v>1</v>
      </c>
      <c r="Y6" s="59" t="n">
        <f aca="false">COUNTIF(C6:U6,"51")+COUNTIF(C6:U6,"51$")+COUNTIF(C6:U6,"51☻")</f>
        <v>0</v>
      </c>
      <c r="Z6" s="59" t="n">
        <f aca="false">COUNTIF(C6:U6,"52")+COUNTIF(C6:U6,"52$")+COUNTIF(C6:U6,"52☻")</f>
        <v>0</v>
      </c>
      <c r="AA6" s="59" t="n">
        <f aca="false">COUNTIF(C6:U6,"51¶")</f>
        <v>0</v>
      </c>
      <c r="AB6" s="59" t="n">
        <f aca="false">COUNTIF(C6:U6,"52¶")</f>
        <v>0</v>
      </c>
      <c r="AC6" s="59" t="n">
        <f aca="false">COUNTIF(C6:U6,"U")+COUNTIF(C6:U6,"U☻")+COUNTIF(C6:U6,"U☺")</f>
        <v>0</v>
      </c>
      <c r="AD6" s="59" t="n">
        <f aca="false">COUNTIF(C6:U6,"KVIT")+COUNTIF(C6:U6,"KVIT☻")+COUNTIF(C6:U6,"kvit$")</f>
        <v>0</v>
      </c>
      <c r="AE6" s="60" t="n">
        <f aca="false">COUNTBLANK(C6:T6)-3</f>
        <v>13</v>
      </c>
      <c r="AF6" s="60" t="n">
        <f aca="false">COUNTIF(C6:U6,"x")</f>
        <v>0</v>
      </c>
      <c r="AG6" s="59" t="n">
        <f aca="false">COUNTIF(C6:U6,"51")+COUNTIF(C6:U6,"51☻")+COUNTIF(C6:U6,"2")+COUNTIF(C6:U6,"52")+COUNTIF(C6:U6,"52☻")+COUNTIF(C6:U6,"51$")+COUNTIF(C6:U6,"52$")</f>
        <v>0</v>
      </c>
      <c r="AH6" s="5" t="str">
        <f aca="false">Predloge!$B$6</f>
        <v>KVIT</v>
      </c>
      <c r="AI6" s="61" t="str">
        <f aca="false">RIGHT(C6,1)</f>
        <v/>
      </c>
      <c r="AJ6" s="61" t="str">
        <f aca="false">RIGHT(D6,1)</f>
        <v/>
      </c>
      <c r="AK6" s="61" t="str">
        <f aca="false">RIGHT(E6,1)</f>
        <v/>
      </c>
      <c r="AL6" s="61" t="str">
        <f aca="false">RIGHT(F6,1)</f>
        <v/>
      </c>
      <c r="AM6" s="61" t="str">
        <f aca="false">RIGHT(G6,1)</f>
        <v/>
      </c>
      <c r="AN6" s="61" t="str">
        <f aca="false">RIGHT(H6,1)</f>
        <v/>
      </c>
      <c r="AO6" s="61" t="str">
        <f aca="false">RIGHT(I6,1)</f>
        <v>☺</v>
      </c>
      <c r="AP6" s="61" t="str">
        <f aca="false">RIGHT(J6,1)</f>
        <v/>
      </c>
      <c r="AQ6" s="61" t="str">
        <f aca="false">RIGHT(K6,1)</f>
        <v/>
      </c>
      <c r="AR6" s="61" t="str">
        <f aca="false">RIGHT(L6,1)</f>
        <v/>
      </c>
      <c r="AS6" s="61" t="str">
        <f aca="false">RIGHT(M6,1)</f>
        <v/>
      </c>
      <c r="AT6" s="61" t="str">
        <f aca="false">RIGHT(N6,1)</f>
        <v>☻</v>
      </c>
      <c r="AU6" s="61" t="str">
        <f aca="false">RIGHT(O6,1)</f>
        <v/>
      </c>
      <c r="AV6" s="61" t="str">
        <f aca="false">RIGHT(P6,1)</f>
        <v/>
      </c>
      <c r="AW6" s="61" t="str">
        <f aca="false">RIGHT(Q6,1)</f>
        <v/>
      </c>
      <c r="AX6" s="61" t="str">
        <f aca="false">RIGHT(R6,1)</f>
        <v/>
      </c>
      <c r="AY6" s="61" t="str">
        <f aca="false">RIGHT(S6,1)</f>
        <v/>
      </c>
      <c r="AZ6" s="61" t="str">
        <f aca="false">RIGHT(T6,1)</f>
        <v/>
      </c>
      <c r="BA6" s="4"/>
      <c r="BB6" s="4"/>
      <c r="BC6" s="4"/>
      <c r="BD6" s="4"/>
      <c r="BE6" s="4"/>
      <c r="BF6" s="4"/>
      <c r="BG6" s="4"/>
      <c r="BH6" s="63"/>
      <c r="BI6" s="63"/>
      <c r="BJ6" s="63"/>
      <c r="BK6" s="63"/>
      <c r="BL6" s="63"/>
      <c r="BM6" s="63"/>
    </row>
    <row r="7" customFormat="false" ht="19.5" hidden="false" customHeight="true" outlineLevel="0" collapsed="false">
      <c r="A7" s="51" t="n">
        <v>44598</v>
      </c>
      <c r="B7" s="62" t="str">
        <f aca="false">TEXT(A7,"Ddd")</f>
        <v>ned</v>
      </c>
      <c r="C7" s="54"/>
      <c r="D7" s="54"/>
      <c r="E7" s="54"/>
      <c r="F7" s="56" t="str">
        <f aca="false">[1]Predloge!$B$14</f>
        <v>☻</v>
      </c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67" t="s">
        <v>77</v>
      </c>
      <c r="V7" s="91" t="s">
        <v>3</v>
      </c>
      <c r="W7" s="59" t="n">
        <f aca="false">COUNTIF(AI7:AZ7,"☻")</f>
        <v>1</v>
      </c>
      <c r="X7" s="59" t="n">
        <f aca="false">COUNTIF(AI7:AZ7,"☺")</f>
        <v>0</v>
      </c>
      <c r="Y7" s="59" t="n">
        <f aca="false">COUNTIF(C7:U7,"51")+COUNTIF(C7:U7,"51$")+COUNTIF(C7:U7,"51☻")+COUNTIF(C7:U7,"51☺")</f>
        <v>0</v>
      </c>
      <c r="Z7" s="59" t="n">
        <f aca="false">COUNTIF(C7:U7,"52")+COUNTIF(C7:U7,"52$")+COUNTIF(C7:U7,"52☻")</f>
        <v>0</v>
      </c>
      <c r="AA7" s="59" t="n">
        <f aca="false">COUNTIF(C7:U7,"51¶")</f>
        <v>0</v>
      </c>
      <c r="AB7" s="59" t="n">
        <f aca="false">COUNTIF(C7:U7,"52¶")</f>
        <v>0</v>
      </c>
      <c r="AC7" s="59" t="n">
        <f aca="false">COUNTIF(C7:U7,"U")+COUNTIF(C7:U7,"U☻")+COUNTIF(C7:U7,"U☺")</f>
        <v>0</v>
      </c>
      <c r="AD7" s="59" t="n">
        <f aca="false">COUNTIF(C7:U7,"KVIT")+COUNTIF(C7:U7,"KVIT☻")+COUNTIF(C7:U7,"kvit$")</f>
        <v>0</v>
      </c>
      <c r="AE7" s="60" t="n">
        <f aca="false">COUNTBLANK(C7:T7)-3</f>
        <v>14</v>
      </c>
      <c r="AF7" s="60" t="n">
        <f aca="false">COUNTIF(C7:U7,"x")</f>
        <v>0</v>
      </c>
      <c r="AG7" s="59" t="n">
        <f aca="false">COUNTIF(C7:U7,"51")+COUNTIF(C7:U7,"51☻")+COUNTIF(C7:U7,"2")+COUNTIF(C7:U7,"52")+COUNTIF(C7:U7,"52☻")+COUNTIF(C7:U7,"51$")+COUNTIF(C7:U7,"52$")</f>
        <v>0</v>
      </c>
      <c r="AH7" s="8" t="str">
        <f aca="false">Predloge!$B$7</f>
        <v>KVIT☻</v>
      </c>
      <c r="AI7" s="61" t="str">
        <f aca="false">RIGHT(C7,1)</f>
        <v/>
      </c>
      <c r="AJ7" s="61" t="str">
        <f aca="false">RIGHT(D7,1)</f>
        <v/>
      </c>
      <c r="AK7" s="61" t="str">
        <f aca="false">RIGHT(E7,1)</f>
        <v/>
      </c>
      <c r="AL7" s="61" t="str">
        <f aca="false">RIGHT(F7,1)</f>
        <v>☻</v>
      </c>
      <c r="AM7" s="61" t="str">
        <f aca="false">RIGHT(G7,1)</f>
        <v/>
      </c>
      <c r="AN7" s="61" t="str">
        <f aca="false">RIGHT(H7,1)</f>
        <v/>
      </c>
      <c r="AO7" s="61" t="str">
        <f aca="false">RIGHT(I7,1)</f>
        <v/>
      </c>
      <c r="AP7" s="61" t="str">
        <f aca="false">RIGHT(J7,1)</f>
        <v/>
      </c>
      <c r="AQ7" s="61" t="str">
        <f aca="false">RIGHT(K7,1)</f>
        <v/>
      </c>
      <c r="AR7" s="61" t="str">
        <f aca="false">RIGHT(L7,1)</f>
        <v/>
      </c>
      <c r="AS7" s="61" t="str">
        <f aca="false">RIGHT(M7,1)</f>
        <v/>
      </c>
      <c r="AT7" s="61" t="str">
        <f aca="false">RIGHT(N7,1)</f>
        <v/>
      </c>
      <c r="AU7" s="61" t="str">
        <f aca="false">RIGHT(O7,1)</f>
        <v/>
      </c>
      <c r="AV7" s="61" t="str">
        <f aca="false">RIGHT(P7,1)</f>
        <v/>
      </c>
      <c r="AW7" s="61" t="str">
        <f aca="false">RIGHT(Q7,1)</f>
        <v/>
      </c>
      <c r="AX7" s="61" t="str">
        <f aca="false">RIGHT(R7,1)</f>
        <v/>
      </c>
      <c r="AY7" s="61" t="str">
        <f aca="false">RIGHT(S7,1)</f>
        <v/>
      </c>
      <c r="AZ7" s="61" t="str">
        <f aca="false">RIGHT(T7,1)</f>
        <v/>
      </c>
      <c r="BA7" s="4"/>
      <c r="BB7" s="4"/>
      <c r="BC7" s="4"/>
      <c r="BD7" s="4"/>
      <c r="BE7" s="4"/>
      <c r="BF7" s="4"/>
      <c r="BG7" s="4"/>
      <c r="BH7" s="63"/>
      <c r="BI7" s="63"/>
      <c r="BJ7" s="63"/>
      <c r="BK7" s="63"/>
      <c r="BL7" s="63"/>
      <c r="BM7" s="63"/>
    </row>
    <row r="8" customFormat="false" ht="19.5" hidden="false" customHeight="true" outlineLevel="0" collapsed="false">
      <c r="A8" s="51" t="n">
        <v>44599</v>
      </c>
      <c r="B8" s="62" t="str">
        <f aca="false">TEXT(A8,"Ddd")</f>
        <v>pon</v>
      </c>
      <c r="C8" s="64" t="str">
        <f aca="false">[1]Predloge!$B$12</f>
        <v>D</v>
      </c>
      <c r="D8" s="67" t="s">
        <v>75</v>
      </c>
      <c r="E8" s="64" t="str">
        <f aca="false">[1]Predloge!$B$12</f>
        <v>D</v>
      </c>
      <c r="F8" s="66" t="str">
        <f aca="false">[1]Predloge!$B$11</f>
        <v>X</v>
      </c>
      <c r="G8" s="74" t="str">
        <f aca="false">[1]Predloge!$B$28</f>
        <v>KO</v>
      </c>
      <c r="H8" s="64" t="str">
        <f aca="false">[1]Predloge!$B$12</f>
        <v>D</v>
      </c>
      <c r="I8" s="86" t="str">
        <f aca="false">[1]Predloge!$B$4</f>
        <v>51</v>
      </c>
      <c r="J8" s="64" t="str">
        <f aca="false">[1]Predloge!$B$6</f>
        <v>KVIT</v>
      </c>
      <c r="K8" s="64" t="str">
        <f aca="false">[1]Predloge!$B$6</f>
        <v>KVIT</v>
      </c>
      <c r="L8" s="72" t="str">
        <f aca="false">[1]Predloge!$B$23</f>
        <v>51☺</v>
      </c>
      <c r="M8" s="67" t="s">
        <v>71</v>
      </c>
      <c r="N8" s="65" t="str">
        <f aca="false">[1]Predloge!$B$7</f>
        <v>KVIT☻</v>
      </c>
      <c r="O8" s="54"/>
      <c r="P8" s="64" t="str">
        <f aca="false">[1]Predloge!$B$13</f>
        <v>BOL</v>
      </c>
      <c r="Q8" s="86" t="str">
        <f aca="false">[1]Predloge!$B$5</f>
        <v>52</v>
      </c>
      <c r="R8" s="54"/>
      <c r="S8" s="69" t="s">
        <v>72</v>
      </c>
      <c r="T8" s="54"/>
      <c r="U8" s="67" t="s">
        <v>19</v>
      </c>
      <c r="V8" s="91" t="s">
        <v>13</v>
      </c>
      <c r="W8" s="59" t="n">
        <f aca="false">COUNTIF(AI8:AZ8,"☻")</f>
        <v>1</v>
      </c>
      <c r="X8" s="59" t="n">
        <f aca="false">COUNTIF(AI8:AZ8,"☺")</f>
        <v>1</v>
      </c>
      <c r="Y8" s="59" t="n">
        <f aca="false">COUNTIF(C8:U8,"51")+COUNTIF(C8:U8,"51$")+COUNTIF(C8:U8,"51☻")+COUNTIF(C8:U8,"51☺")</f>
        <v>2</v>
      </c>
      <c r="Z8" s="59" t="n">
        <f aca="false">COUNTIF(C8:U8,"52")+COUNTIF(C8:U8,"52$")+COUNTIF(C8:U8,"52☻")</f>
        <v>1</v>
      </c>
      <c r="AA8" s="59" t="n">
        <f aca="false">COUNTIF(C8:U8,"51¶")</f>
        <v>0</v>
      </c>
      <c r="AB8" s="59" t="n">
        <f aca="false">COUNTIF(C8:U8,"52¶")</f>
        <v>0</v>
      </c>
      <c r="AC8" s="59" t="n">
        <f aca="false">COUNTIF(C8:U8,"U")+COUNTIF(C8:U8,"U☻")+COUNTIF(C8:U8,"U☺")</f>
        <v>0</v>
      </c>
      <c r="AD8" s="59" t="n">
        <f aca="false">COUNTIF(C8:U8,"KVIT")+COUNTIF(C8:U8,"KVIT☻")+COUNTIF(C8:U8,"kvit$")</f>
        <v>3</v>
      </c>
      <c r="AE8" s="60" t="n">
        <f aca="false">COUNTBLANK(C8:T8)-3</f>
        <v>0</v>
      </c>
      <c r="AF8" s="60" t="n">
        <f aca="false">COUNTIF(C8:U8,"x")</f>
        <v>1</v>
      </c>
      <c r="AG8" s="59" t="n">
        <f aca="false">COUNTIF(C8:U8,"51")+COUNTIF(C8:U8,"51☻")+COUNTIF(C8:U8,"2")+COUNTIF(C8:U8,"52")+COUNTIF(C8:U8,"52☻")+COUNTIF(C8:U8,"51$")+COUNTIF(C8:U8,"52$")</f>
        <v>2</v>
      </c>
      <c r="AH8" s="5" t="str">
        <f aca="false">Predloge!$B$8</f>
        <v>U</v>
      </c>
      <c r="AI8" s="61" t="str">
        <f aca="false">RIGHT(C8,1)</f>
        <v>D</v>
      </c>
      <c r="AJ8" s="61" t="str">
        <f aca="false">RIGHT(D8,1)</f>
        <v>F</v>
      </c>
      <c r="AK8" s="61" t="str">
        <f aca="false">RIGHT(E8,1)</f>
        <v>D</v>
      </c>
      <c r="AL8" s="61" t="str">
        <f aca="false">RIGHT(F8,1)</f>
        <v>X</v>
      </c>
      <c r="AM8" s="61" t="str">
        <f aca="false">RIGHT(G8,1)</f>
        <v>O</v>
      </c>
      <c r="AN8" s="61" t="str">
        <f aca="false">RIGHT(H8,1)</f>
        <v>D</v>
      </c>
      <c r="AO8" s="61" t="str">
        <f aca="false">RIGHT(I8,1)</f>
        <v>1</v>
      </c>
      <c r="AP8" s="61" t="str">
        <f aca="false">RIGHT(J8,1)</f>
        <v>T</v>
      </c>
      <c r="AQ8" s="61" t="str">
        <f aca="false">RIGHT(K8,1)</f>
        <v>T</v>
      </c>
      <c r="AR8" s="61" t="str">
        <f aca="false">RIGHT(L8,1)</f>
        <v>☺</v>
      </c>
      <c r="AS8" s="61" t="str">
        <f aca="false">RIGHT(M8,1)</f>
        <v>M</v>
      </c>
      <c r="AT8" s="61" t="str">
        <f aca="false">RIGHT(N8,1)</f>
        <v>☻</v>
      </c>
      <c r="AU8" s="61" t="str">
        <f aca="false">RIGHT(O8,1)</f>
        <v/>
      </c>
      <c r="AV8" s="61" t="str">
        <f aca="false">RIGHT(P8,1)</f>
        <v>L</v>
      </c>
      <c r="AW8" s="61" t="str">
        <f aca="false">RIGHT(Q8,1)</f>
        <v>2</v>
      </c>
      <c r="AX8" s="61" t="str">
        <f aca="false">RIGHT(R8,1)</f>
        <v/>
      </c>
      <c r="AY8" s="61" t="str">
        <f aca="false">RIGHT(S8,1)</f>
        <v>Z</v>
      </c>
      <c r="AZ8" s="61" t="str">
        <f aca="false">RIGHT(T8,1)</f>
        <v/>
      </c>
      <c r="BA8" s="4"/>
      <c r="BB8" s="4"/>
      <c r="BC8" s="4"/>
      <c r="BD8" s="4"/>
      <c r="BE8" s="4"/>
      <c r="BF8" s="4"/>
      <c r="BG8" s="4"/>
      <c r="BH8" s="63"/>
      <c r="BI8" s="63"/>
      <c r="BJ8" s="63"/>
      <c r="BK8" s="63"/>
      <c r="BL8" s="63"/>
      <c r="BM8" s="63"/>
    </row>
    <row r="9" customFormat="false" ht="19.5" hidden="false" customHeight="true" outlineLevel="0" collapsed="false">
      <c r="A9" s="51" t="n">
        <v>44600</v>
      </c>
      <c r="B9" s="92" t="str">
        <f aca="false">TEXT(A9,"Ddd")</f>
        <v>uto</v>
      </c>
      <c r="C9" s="93"/>
      <c r="D9" s="56" t="str">
        <f aca="false">[1]Predloge!$B$14</f>
        <v>☻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4"/>
      <c r="U9" s="93" t="s">
        <v>73</v>
      </c>
      <c r="V9" s="93" t="s">
        <v>13</v>
      </c>
      <c r="W9" s="59" t="n">
        <f aca="false">COUNTIF(AI9:AZ9,"☻")</f>
        <v>1</v>
      </c>
      <c r="X9" s="59" t="n">
        <f aca="false">COUNTIF(AI9:AZ9,"☺")</f>
        <v>0</v>
      </c>
      <c r="Y9" s="59" t="n">
        <f aca="false">COUNTIF(C9:U9,"51")+COUNTIF(C9:U9,"51$")+COUNTIF(C9:U9,"51☻")+COUNTIF(C9:U9,"51☺")</f>
        <v>0</v>
      </c>
      <c r="Z9" s="59" t="n">
        <f aca="false">COUNTIF(C9:U9,"52")+COUNTIF(C9:U9,"52$")+COUNTIF(C9:U9,"52☻")</f>
        <v>0</v>
      </c>
      <c r="AA9" s="59" t="n">
        <f aca="false">COUNTIF(C9:U9,"51¶")</f>
        <v>0</v>
      </c>
      <c r="AB9" s="59" t="n">
        <f aca="false">COUNTIF(C9:U9,"52¶")</f>
        <v>0</v>
      </c>
      <c r="AC9" s="59" t="n">
        <f aca="false">COUNTIF(C9:U9,"U")+COUNTIF(C9:U9,"U☻")+COUNTIF(C9:U9,"U☺")</f>
        <v>0</v>
      </c>
      <c r="AD9" s="59" t="n">
        <f aca="false">COUNTIF(C9:U9,"KVIT")+COUNTIF(C9:U9,"KVIT☻")+COUNTIF(C9:U9,"kvit$")</f>
        <v>0</v>
      </c>
      <c r="AE9" s="60" t="n">
        <f aca="false">COUNTBLANK(C9:T9)-3</f>
        <v>14</v>
      </c>
      <c r="AF9" s="60" t="n">
        <f aca="false">COUNTIF(C9:U9,"x")</f>
        <v>0</v>
      </c>
      <c r="AG9" s="59" t="n">
        <f aca="false">COUNTIF(C9:U9,"51")+COUNTIF(C9:U9,"51☻")+COUNTIF(C9:U9,"2")+COUNTIF(C9:U9,"52")+COUNTIF(C9:U9,"52☻")+COUNTIF(C9:U9,"51$")+COUNTIF(C9:U9,"52$")</f>
        <v>0</v>
      </c>
      <c r="AH9" s="5" t="str">
        <f aca="false">Predloge!$B$9</f>
        <v>U☻</v>
      </c>
      <c r="AI9" s="61" t="str">
        <f aca="false">RIGHT(C9,1)</f>
        <v/>
      </c>
      <c r="AJ9" s="61" t="str">
        <f aca="false">RIGHT(D9,1)</f>
        <v>☻</v>
      </c>
      <c r="AK9" s="61" t="str">
        <f aca="false">RIGHT(E9,1)</f>
        <v/>
      </c>
      <c r="AL9" s="61" t="str">
        <f aca="false">RIGHT(F9,1)</f>
        <v/>
      </c>
      <c r="AM9" s="61" t="str">
        <f aca="false">RIGHT(G9,1)</f>
        <v/>
      </c>
      <c r="AN9" s="61" t="str">
        <f aca="false">RIGHT(H9,1)</f>
        <v/>
      </c>
      <c r="AO9" s="61" t="str">
        <f aca="false">RIGHT(I9,1)</f>
        <v/>
      </c>
      <c r="AP9" s="61" t="str">
        <f aca="false">RIGHT(J9,1)</f>
        <v/>
      </c>
      <c r="AQ9" s="61" t="str">
        <f aca="false">RIGHT(K9,1)</f>
        <v/>
      </c>
      <c r="AR9" s="61" t="str">
        <f aca="false">RIGHT(L9,1)</f>
        <v/>
      </c>
      <c r="AS9" s="61" t="str">
        <f aca="false">RIGHT(M9,1)</f>
        <v/>
      </c>
      <c r="AT9" s="61" t="str">
        <f aca="false">RIGHT(N9,1)</f>
        <v/>
      </c>
      <c r="AU9" s="61" t="str">
        <f aca="false">RIGHT(O9,1)</f>
        <v/>
      </c>
      <c r="AV9" s="61" t="str">
        <f aca="false">RIGHT(P9,1)</f>
        <v/>
      </c>
      <c r="AW9" s="61" t="str">
        <f aca="false">RIGHT(Q9,1)</f>
        <v/>
      </c>
      <c r="AX9" s="61" t="str">
        <f aca="false">RIGHT(R9,1)</f>
        <v/>
      </c>
      <c r="AY9" s="61" t="str">
        <f aca="false">RIGHT(S9,1)</f>
        <v/>
      </c>
      <c r="AZ9" s="61" t="str">
        <f aca="false">RIGHT(T9,1)</f>
        <v/>
      </c>
      <c r="BA9" s="4"/>
      <c r="BB9" s="4"/>
      <c r="BC9" s="4"/>
      <c r="BD9" s="4"/>
      <c r="BE9" s="4"/>
      <c r="BF9" s="4"/>
      <c r="BG9" s="4"/>
      <c r="BH9" s="63"/>
      <c r="BI9" s="63"/>
      <c r="BJ9" s="63"/>
      <c r="BK9" s="63"/>
      <c r="BL9" s="63"/>
      <c r="BM9" s="63"/>
    </row>
    <row r="10" customFormat="false" ht="19.5" hidden="false" customHeight="true" outlineLevel="0" collapsed="false">
      <c r="A10" s="51" t="n">
        <v>44601</v>
      </c>
      <c r="B10" s="62" t="str">
        <f aca="false">TEXT(A10,"Ddd")</f>
        <v>sri</v>
      </c>
      <c r="C10" s="64" t="str">
        <f aca="false">[1]Predloge!$B$12</f>
        <v>D</v>
      </c>
      <c r="D10" s="66" t="str">
        <f aca="false">[1]Predloge!$B$11</f>
        <v>X</v>
      </c>
      <c r="E10" s="87" t="str">
        <f aca="false">[1]Predloge!$B$26</f>
        <v>52¶</v>
      </c>
      <c r="F10" s="64" t="str">
        <f aca="false">[1]Predloge!$B$6</f>
        <v>KVIT</v>
      </c>
      <c r="G10" s="74" t="str">
        <f aca="false">[1]Predloge!$B$28</f>
        <v>KO</v>
      </c>
      <c r="H10" s="86" t="str">
        <f aca="false">[1]Predloge!$B$4</f>
        <v>51</v>
      </c>
      <c r="I10" s="86" t="str">
        <f aca="false">[1]Predloge!$B$5</f>
        <v>52</v>
      </c>
      <c r="J10" s="64" t="str">
        <f aca="false">[1]Predloge!$B$12</f>
        <v>D</v>
      </c>
      <c r="K10" s="86" t="str">
        <f aca="false">[1]Predloge!$B$6</f>
        <v>KVIT</v>
      </c>
      <c r="L10" s="86" t="str">
        <f aca="false">[1]Predloge!$B$5</f>
        <v>52</v>
      </c>
      <c r="M10" s="67" t="s">
        <v>71</v>
      </c>
      <c r="N10" s="64" t="str">
        <f aca="false">[1]Predloge!$B$12</f>
        <v>D</v>
      </c>
      <c r="O10" s="54"/>
      <c r="P10" s="64" t="str">
        <f aca="false">[1]Predloge!$B$13</f>
        <v>BOL</v>
      </c>
      <c r="Q10" s="95" t="str">
        <f aca="false">[1]Predloge!$B$24</f>
        <v>52☺</v>
      </c>
      <c r="R10" s="54"/>
      <c r="S10" s="69" t="s">
        <v>79</v>
      </c>
      <c r="T10" s="54"/>
      <c r="U10" s="67" t="s">
        <v>77</v>
      </c>
      <c r="V10" s="88" t="str">
        <f aca="false">[1]Predloge!$E$11</f>
        <v>ŽIV</v>
      </c>
      <c r="W10" s="59" t="n">
        <f aca="false">COUNTIF(AI10:AZ10,"☻")</f>
        <v>0</v>
      </c>
      <c r="X10" s="59" t="n">
        <f aca="false">COUNTIF(AI10:AZ10,"☺")</f>
        <v>1</v>
      </c>
      <c r="Y10" s="59" t="n">
        <f aca="false">COUNTIF(C10:U10,"51")+COUNTIF(C10:U10,"51$")+COUNTIF(C10:U10,"51☻")+COUNTIF(C10:U10,"51☺")</f>
        <v>1</v>
      </c>
      <c r="Z10" s="59" t="n">
        <f aca="false">COUNTIF(C10:U10,"52")+COUNTIF(C10:U10,"52$")+COUNTIF(C10:U10,"52☻")</f>
        <v>2</v>
      </c>
      <c r="AA10" s="59" t="n">
        <f aca="false">COUNTIF(C10:U10,"51¶")</f>
        <v>0</v>
      </c>
      <c r="AB10" s="59" t="n">
        <f aca="false">COUNTIF(C10:U10,"52¶")</f>
        <v>1</v>
      </c>
      <c r="AC10" s="59" t="n">
        <f aca="false">COUNTIF(C10:U10,"U")+COUNTIF(C10:U10,"U☻")+COUNTIF(C10:U10,"U☺")</f>
        <v>0</v>
      </c>
      <c r="AD10" s="59" t="n">
        <f aca="false">COUNTIF(C10:U10,"KVIT")+COUNTIF(C10:U10,"KVIT☻")+COUNTIF(C10:U10,"kvit$")</f>
        <v>2</v>
      </c>
      <c r="AE10" s="60" t="n">
        <f aca="false">COUNTBLANK(C10:T10)-3</f>
        <v>0</v>
      </c>
      <c r="AF10" s="60" t="n">
        <f aca="false">COUNTIF(C10:U10,"x")</f>
        <v>1</v>
      </c>
      <c r="AG10" s="59" t="n">
        <f aca="false">COUNTIF(C10:U10,"51")+COUNTIF(C10:U10,"51☻")+COUNTIF(C10:U10,"2")+COUNTIF(C10:U10,"52")+COUNTIF(C10:U10,"52☻")+COUNTIF(C10:U10,"51$")+COUNTIF(C10:U10,"52$")</f>
        <v>3</v>
      </c>
      <c r="AH10" s="5" t="str">
        <f aca="false">Predloge!$B$10</f>
        <v>12-20</v>
      </c>
      <c r="AI10" s="61" t="str">
        <f aca="false">RIGHT(C10,1)</f>
        <v>D</v>
      </c>
      <c r="AJ10" s="61" t="str">
        <f aca="false">RIGHT(D10,1)</f>
        <v>X</v>
      </c>
      <c r="AK10" s="61" t="str">
        <f aca="false">RIGHT(E10,1)</f>
        <v>¶</v>
      </c>
      <c r="AL10" s="61" t="str">
        <f aca="false">RIGHT(F10,1)</f>
        <v>T</v>
      </c>
      <c r="AM10" s="61" t="str">
        <f aca="false">RIGHT(G10,1)</f>
        <v>O</v>
      </c>
      <c r="AN10" s="61" t="str">
        <f aca="false">RIGHT(H10,1)</f>
        <v>1</v>
      </c>
      <c r="AO10" s="61" t="str">
        <f aca="false">RIGHT(I10,1)</f>
        <v>2</v>
      </c>
      <c r="AP10" s="61" t="str">
        <f aca="false">RIGHT(J10,1)</f>
        <v>D</v>
      </c>
      <c r="AQ10" s="61" t="str">
        <f aca="false">RIGHT(K10,1)</f>
        <v>T</v>
      </c>
      <c r="AR10" s="61" t="str">
        <f aca="false">RIGHT(L10,1)</f>
        <v>2</v>
      </c>
      <c r="AS10" s="61" t="str">
        <f aca="false">RIGHT(M10,1)</f>
        <v>M</v>
      </c>
      <c r="AT10" s="61" t="str">
        <f aca="false">RIGHT(N10,1)</f>
        <v>D</v>
      </c>
      <c r="AU10" s="61" t="str">
        <f aca="false">RIGHT(O10,1)</f>
        <v/>
      </c>
      <c r="AV10" s="61" t="str">
        <f aca="false">RIGHT(P10,1)</f>
        <v>L</v>
      </c>
      <c r="AW10" s="61" t="str">
        <f aca="false">RIGHT(Q10,1)</f>
        <v>☺</v>
      </c>
      <c r="AX10" s="61" t="str">
        <f aca="false">RIGHT(R10,1)</f>
        <v/>
      </c>
      <c r="AY10" s="61" t="str">
        <f aca="false">RIGHT(S10,1)</f>
        <v>K</v>
      </c>
      <c r="AZ10" s="61" t="str">
        <f aca="false">RIGHT(T10,1)</f>
        <v/>
      </c>
      <c r="BA10" s="4"/>
      <c r="BB10" s="4"/>
      <c r="BC10" s="4"/>
      <c r="BD10" s="4"/>
      <c r="BE10" s="4"/>
      <c r="BF10" s="4"/>
      <c r="BG10" s="4"/>
      <c r="BH10" s="63"/>
      <c r="BI10" s="63"/>
      <c r="BJ10" s="63"/>
      <c r="BK10" s="63"/>
      <c r="BL10" s="63"/>
      <c r="BM10" s="63"/>
    </row>
    <row r="11" customFormat="false" ht="19.5" hidden="false" customHeight="true" outlineLevel="0" collapsed="false">
      <c r="A11" s="51" t="n">
        <v>44602</v>
      </c>
      <c r="B11" s="62" t="str">
        <f aca="false">TEXT(A11,"Ddd")</f>
        <v>čet</v>
      </c>
      <c r="C11" s="64" t="str">
        <f aca="false">[1]Predloge!$B$12</f>
        <v>D</v>
      </c>
      <c r="D11" s="64" t="str">
        <f aca="false">[1]Predloge!$B$6</f>
        <v>KVIT</v>
      </c>
      <c r="E11" s="64" t="str">
        <f aca="false">[1]Predloge!$B$6</f>
        <v>KVIT</v>
      </c>
      <c r="F11" s="86" t="str">
        <f aca="false">[1]Predloge!$B$5</f>
        <v>52</v>
      </c>
      <c r="G11" s="64" t="str">
        <f aca="false">[1]Predloge!$B$12</f>
        <v>D</v>
      </c>
      <c r="H11" s="66" t="str">
        <f aca="false">[1]Predloge!$B$32</f>
        <v>Am</v>
      </c>
      <c r="I11" s="72" t="str">
        <f aca="false">[1]Predloge!$B$23</f>
        <v>51☺</v>
      </c>
      <c r="J11" s="64" t="str">
        <f aca="false">[1]Predloge!$B$12</f>
        <v>D</v>
      </c>
      <c r="K11" s="65" t="str">
        <f aca="false">[1]Predloge!$B$7</f>
        <v>KVIT☻</v>
      </c>
      <c r="L11" s="89" t="str">
        <f aca="false">[1]Predloge!$B$29</f>
        <v>Rt</v>
      </c>
      <c r="M11" s="67" t="s">
        <v>71</v>
      </c>
      <c r="N11" s="64" t="str">
        <f aca="false">[1]Predloge!$B$12</f>
        <v>D</v>
      </c>
      <c r="O11" s="54"/>
      <c r="P11" s="64" t="str">
        <f aca="false">[1]Predloge!$B$13</f>
        <v>BOL</v>
      </c>
      <c r="Q11" s="66" t="str">
        <f aca="false">[1]Predloge!$B$11</f>
        <v>X</v>
      </c>
      <c r="R11" s="54"/>
      <c r="S11" s="69" t="s">
        <v>72</v>
      </c>
      <c r="T11" s="54"/>
      <c r="U11" s="67" t="s">
        <v>13</v>
      </c>
      <c r="V11" s="88" t="str">
        <f aca="false">[1]Predloge!$E$4</f>
        <v>PIN</v>
      </c>
      <c r="W11" s="59" t="n">
        <f aca="false">COUNTIF(AI11:AZ11,"☻")</f>
        <v>1</v>
      </c>
      <c r="X11" s="59" t="n">
        <f aca="false">COUNTIF(AI11:AZ11,"☺")</f>
        <v>1</v>
      </c>
      <c r="Y11" s="59" t="n">
        <f aca="false">COUNTIF(C11:U11,"51")+COUNTIF(C11:U11,"51$")+COUNTIF(C11:U11,"51☻")+COUNTIF(C11:U11,"51☺")</f>
        <v>1</v>
      </c>
      <c r="Z11" s="59" t="n">
        <f aca="false">COUNTIF(C11:U11,"52")+COUNTIF(C11:U11,"52$")+COUNTIF(C11:U11,"52☻")</f>
        <v>1</v>
      </c>
      <c r="AA11" s="59" t="n">
        <f aca="false">COUNTIF(C11:U11,"51¶")</f>
        <v>0</v>
      </c>
      <c r="AB11" s="59" t="n">
        <f aca="false">COUNTIF(C11:U11,"52¶")</f>
        <v>0</v>
      </c>
      <c r="AC11" s="59" t="n">
        <f aca="false">COUNTIF(C11:U11,"U")+COUNTIF(C11:U11,"U☻")+COUNTIF(C11:U11,"U☺")</f>
        <v>0</v>
      </c>
      <c r="AD11" s="59" t="n">
        <f aca="false">COUNTIF(C11:U11,"KVIT")+COUNTIF(C11:U11,"KVIT☻")+COUNTIF(C11:U11,"kvit$")</f>
        <v>3</v>
      </c>
      <c r="AE11" s="60" t="n">
        <f aca="false">COUNTBLANK(C11:T11)-3</f>
        <v>0</v>
      </c>
      <c r="AF11" s="60" t="n">
        <f aca="false">COUNTIF(C11:U11,"x")</f>
        <v>1</v>
      </c>
      <c r="AG11" s="59" t="n">
        <f aca="false">COUNTIF(C11:U11,"51")+COUNTIF(C11:U11,"51☻")+COUNTIF(C11:U11,"2")+COUNTIF(C11:U11,"52")+COUNTIF(C11:U11,"52☻")+COUNTIF(C11:U11,"51$")+COUNTIF(C11:U11,"52$")</f>
        <v>1</v>
      </c>
      <c r="AH11" s="10" t="str">
        <f aca="false">Predloge!$B$11</f>
        <v>X</v>
      </c>
      <c r="AI11" s="61" t="str">
        <f aca="false">RIGHT(C11,1)</f>
        <v>D</v>
      </c>
      <c r="AJ11" s="61" t="str">
        <f aca="false">RIGHT(D11,1)</f>
        <v>T</v>
      </c>
      <c r="AK11" s="61" t="str">
        <f aca="false">RIGHT(E11,1)</f>
        <v>T</v>
      </c>
      <c r="AL11" s="61" t="str">
        <f aca="false">RIGHT(F11,1)</f>
        <v>2</v>
      </c>
      <c r="AM11" s="61" t="str">
        <f aca="false">RIGHT(G11,1)</f>
        <v>D</v>
      </c>
      <c r="AN11" s="61" t="str">
        <f aca="false">RIGHT(H11,1)</f>
        <v>m</v>
      </c>
      <c r="AO11" s="61" t="str">
        <f aca="false">RIGHT(I11,1)</f>
        <v>☺</v>
      </c>
      <c r="AP11" s="61" t="str">
        <f aca="false">RIGHT(J11,1)</f>
        <v>D</v>
      </c>
      <c r="AQ11" s="61" t="str">
        <f aca="false">RIGHT(K11,1)</f>
        <v>☻</v>
      </c>
      <c r="AR11" s="61" t="str">
        <f aca="false">RIGHT(L11,1)</f>
        <v>t</v>
      </c>
      <c r="AS11" s="61" t="str">
        <f aca="false">RIGHT(M11,1)</f>
        <v>M</v>
      </c>
      <c r="AT11" s="61" t="str">
        <f aca="false">RIGHT(N11,1)</f>
        <v>D</v>
      </c>
      <c r="AU11" s="61" t="str">
        <f aca="false">RIGHT(O11,1)</f>
        <v/>
      </c>
      <c r="AV11" s="61" t="str">
        <f aca="false">RIGHT(P11,1)</f>
        <v>L</v>
      </c>
      <c r="AW11" s="61" t="str">
        <f aca="false">RIGHT(Q11,1)</f>
        <v>X</v>
      </c>
      <c r="AX11" s="61" t="str">
        <f aca="false">RIGHT(R11,1)</f>
        <v/>
      </c>
      <c r="AY11" s="61" t="str">
        <f aca="false">RIGHT(S11,1)</f>
        <v>Z</v>
      </c>
      <c r="AZ11" s="61" t="str">
        <f aca="false">RIGHT(T11,1)</f>
        <v/>
      </c>
      <c r="BA11" s="4"/>
      <c r="BB11" s="4"/>
      <c r="BC11" s="4"/>
      <c r="BD11" s="4"/>
      <c r="BE11" s="4"/>
      <c r="BF11" s="4"/>
      <c r="BG11" s="4"/>
      <c r="BH11" s="63"/>
      <c r="BI11" s="63"/>
      <c r="BJ11" s="63"/>
      <c r="BK11" s="63"/>
      <c r="BL11" s="63"/>
      <c r="BM11" s="63"/>
    </row>
    <row r="12" customFormat="false" ht="19.5" hidden="false" customHeight="true" outlineLevel="0" collapsed="false">
      <c r="A12" s="51" t="n">
        <v>44603</v>
      </c>
      <c r="B12" s="62" t="str">
        <f aca="false">TEXT(A12,"Ddd")</f>
        <v>pet</v>
      </c>
      <c r="C12" s="64" t="str">
        <f aca="false">[1]Predloge!$B$12</f>
        <v>D</v>
      </c>
      <c r="D12" s="67" t="s">
        <v>75</v>
      </c>
      <c r="E12" s="64" t="str">
        <f aca="false">[1]Predloge!$B$6</f>
        <v>KVIT</v>
      </c>
      <c r="F12" s="86" t="str">
        <f aca="false">[1]Predloge!$B$4</f>
        <v>51</v>
      </c>
      <c r="G12" s="64" t="str">
        <f aca="false">[1]Predloge!$B$12</f>
        <v>D</v>
      </c>
      <c r="H12" s="64" t="str">
        <f aca="false">[1]Predloge!$B$12</f>
        <v>D</v>
      </c>
      <c r="I12" s="66" t="str">
        <f aca="false">[1]Predloge!$B$11</f>
        <v>X</v>
      </c>
      <c r="J12" s="65" t="str">
        <f aca="false">[1]Predloge!$B$7</f>
        <v>KVIT☻</v>
      </c>
      <c r="K12" s="66" t="str">
        <f aca="false">[1]Predloge!$B$11</f>
        <v>X</v>
      </c>
      <c r="L12" s="89" t="str">
        <f aca="false">[1]Predloge!$B$29</f>
        <v>Rt</v>
      </c>
      <c r="M12" s="67" t="s">
        <v>71</v>
      </c>
      <c r="N12" s="87" t="str">
        <f aca="false">[1]Predloge!$B$26</f>
        <v>52¶</v>
      </c>
      <c r="O12" s="54"/>
      <c r="P12" s="64" t="str">
        <f aca="false">[1]Predloge!$B$13</f>
        <v>BOL</v>
      </c>
      <c r="Q12" s="95" t="str">
        <f aca="false">[1]Predloge!$B$24</f>
        <v>52☺</v>
      </c>
      <c r="R12" s="54"/>
      <c r="S12" s="64" t="str">
        <f aca="false">[1]Predloge!$B$13</f>
        <v>BOL</v>
      </c>
      <c r="T12" s="54"/>
      <c r="U12" s="66" t="str">
        <f aca="false">[1]Predloge!$E$16</f>
        <v>ŽRJ</v>
      </c>
      <c r="V12" s="88" t="str">
        <f aca="false">[1]Predloge!$E$7</f>
        <v>MIO</v>
      </c>
      <c r="W12" s="59" t="n">
        <f aca="false">COUNTIF(AI12:AZ12,"☻")</f>
        <v>1</v>
      </c>
      <c r="X12" s="59" t="n">
        <f aca="false">COUNTIF(AI12:AZ12,"☺")</f>
        <v>1</v>
      </c>
      <c r="Y12" s="59" t="n">
        <f aca="false">COUNTIF(C12:U12,"51")+COUNTIF(C12:U12,"51$")+COUNTIF(C12:U12,"51☻")+COUNTIF(C12:U12,"51☺")</f>
        <v>1</v>
      </c>
      <c r="Z12" s="59" t="n">
        <f aca="false">COUNTIF(C12:U12,"52")+COUNTIF(C12:U12,"52$")+COUNTIF(C12:U12,"52☻")</f>
        <v>0</v>
      </c>
      <c r="AA12" s="59" t="n">
        <f aca="false">COUNTIF(C12:U12,"51¶")</f>
        <v>0</v>
      </c>
      <c r="AB12" s="59" t="n">
        <f aca="false">COUNTIF(C12:U12,"52¶")</f>
        <v>1</v>
      </c>
      <c r="AC12" s="59" t="n">
        <f aca="false">COUNTIF(C12:U12,"U")+COUNTIF(C12:U12,"U☻")+COUNTIF(C12:U12,"U☺")</f>
        <v>0</v>
      </c>
      <c r="AD12" s="59" t="n">
        <f aca="false">COUNTIF(C12:U12,"KVIT")+COUNTIF(C12:U12,"KVIT☻")+COUNTIF(C12:U12,"kvit$")</f>
        <v>2</v>
      </c>
      <c r="AE12" s="60" t="n">
        <f aca="false">COUNTBLANK(C12:T12)-3</f>
        <v>0</v>
      </c>
      <c r="AF12" s="60" t="n">
        <f aca="false">COUNTIF(C12:U12,"x")</f>
        <v>2</v>
      </c>
      <c r="AG12" s="59" t="n">
        <f aca="false">COUNTIF(C12:U12,"51")+COUNTIF(C12:U12,"51☻")+COUNTIF(C12:U12,"2")+COUNTIF(C12:U12,"52")+COUNTIF(C12:U12,"52☻")+COUNTIF(C12:U12,"51$")+COUNTIF(C12:U12,"52$")</f>
        <v>1</v>
      </c>
      <c r="AH12" s="5" t="str">
        <f aca="false">Predloge!$B$12</f>
        <v>D</v>
      </c>
      <c r="AI12" s="61" t="str">
        <f aca="false">RIGHT(C12,1)</f>
        <v>D</v>
      </c>
      <c r="AJ12" s="61" t="str">
        <f aca="false">RIGHT(D12,1)</f>
        <v>F</v>
      </c>
      <c r="AK12" s="61" t="str">
        <f aca="false">RIGHT(E12,1)</f>
        <v>T</v>
      </c>
      <c r="AL12" s="61" t="str">
        <f aca="false">RIGHT(F12,1)</f>
        <v>1</v>
      </c>
      <c r="AM12" s="61" t="str">
        <f aca="false">RIGHT(G13,1)</f>
        <v/>
      </c>
      <c r="AN12" s="61" t="str">
        <f aca="false">RIGHT(H12,1)</f>
        <v>D</v>
      </c>
      <c r="AO12" s="61" t="str">
        <f aca="false">RIGHT(I12,1)</f>
        <v>X</v>
      </c>
      <c r="AP12" s="61" t="str">
        <f aca="false">RIGHT(J12,1)</f>
        <v>☻</v>
      </c>
      <c r="AQ12" s="61" t="str">
        <f aca="false">RIGHT(K12,1)</f>
        <v>X</v>
      </c>
      <c r="AR12" s="61" t="str">
        <f aca="false">RIGHT(L12,1)</f>
        <v>t</v>
      </c>
      <c r="AS12" s="61" t="str">
        <f aca="false">RIGHT(M12,1)</f>
        <v>M</v>
      </c>
      <c r="AT12" s="61" t="str">
        <f aca="false">RIGHT(N12,1)</f>
        <v>¶</v>
      </c>
      <c r="AU12" s="61" t="str">
        <f aca="false">RIGHT(O12,1)</f>
        <v/>
      </c>
      <c r="AV12" s="61" t="str">
        <f aca="false">RIGHT(P12,1)</f>
        <v>L</v>
      </c>
      <c r="AW12" s="61" t="str">
        <f aca="false">RIGHT(Q12,1)</f>
        <v>☺</v>
      </c>
      <c r="AX12" s="61" t="str">
        <f aca="false">RIGHT(R12,1)</f>
        <v/>
      </c>
      <c r="AY12" s="61" t="str">
        <f aca="false">RIGHT(S12,1)</f>
        <v>L</v>
      </c>
      <c r="AZ12" s="61" t="str">
        <f aca="false">RIGHT(T12,1)</f>
        <v/>
      </c>
      <c r="BA12" s="4"/>
      <c r="BB12" s="4"/>
      <c r="BC12" s="4"/>
      <c r="BD12" s="4"/>
      <c r="BE12" s="4"/>
      <c r="BF12" s="4"/>
      <c r="BG12" s="4"/>
      <c r="BH12" s="63"/>
      <c r="BI12" s="63"/>
      <c r="BJ12" s="63"/>
      <c r="BK12" s="63"/>
      <c r="BL12" s="63"/>
      <c r="BM12" s="63"/>
    </row>
    <row r="13" customFormat="false" ht="19.5" hidden="false" customHeight="true" outlineLevel="0" collapsed="false">
      <c r="A13" s="51" t="n">
        <v>44604</v>
      </c>
      <c r="B13" s="62" t="str">
        <f aca="false">TEXT(A13,"Ddd")</f>
        <v>sub</v>
      </c>
      <c r="C13" s="54"/>
      <c r="D13" s="54"/>
      <c r="E13" s="56" t="str">
        <f aca="false">[1]Predloge!$B$14</f>
        <v>☻</v>
      </c>
      <c r="F13" s="54"/>
      <c r="G13" s="54"/>
      <c r="H13" s="54"/>
      <c r="I13" s="54"/>
      <c r="J13" s="54"/>
      <c r="K13" s="54"/>
      <c r="L13" s="90" t="str">
        <f aca="false">[1]Predloge!$B$21</f>
        <v>☺</v>
      </c>
      <c r="M13" s="54"/>
      <c r="N13" s="54"/>
      <c r="O13" s="54"/>
      <c r="P13" s="54"/>
      <c r="Q13" s="54"/>
      <c r="R13" s="54"/>
      <c r="S13" s="54"/>
      <c r="T13" s="54"/>
      <c r="U13" s="67" t="s">
        <v>19</v>
      </c>
      <c r="V13" s="91" t="s">
        <v>11</v>
      </c>
      <c r="W13" s="59" t="n">
        <f aca="false">COUNTIF(AI13:AZ13,"☻")</f>
        <v>1</v>
      </c>
      <c r="X13" s="59" t="n">
        <f aca="false">COUNTIF(AI13:AZ13,"☺")</f>
        <v>1</v>
      </c>
      <c r="Y13" s="59" t="n">
        <f aca="false">COUNTIF(C13:U13,"51")+COUNTIF(C13:U13,"51$")+COUNTIF(C13:U13,"51☻")+COUNTIF(C13:U13,"51☺")</f>
        <v>0</v>
      </c>
      <c r="Z13" s="59" t="n">
        <f aca="false">COUNTIF(C13:U13,"52")+COUNTIF(C13:U13,"52$")+COUNTIF(C13:U13,"52☻")</f>
        <v>0</v>
      </c>
      <c r="AA13" s="59" t="n">
        <f aca="false">COUNTIF(C13:U13,"51¶")</f>
        <v>0</v>
      </c>
      <c r="AB13" s="59" t="n">
        <f aca="false">COUNTIF(C13:U13,"52¶")</f>
        <v>0</v>
      </c>
      <c r="AC13" s="59" t="n">
        <f aca="false">COUNTIF(C13:U13,"U")+COUNTIF(C13:U13,"U☻")+COUNTIF(C13:U13,"U☺")</f>
        <v>0</v>
      </c>
      <c r="AD13" s="59" t="n">
        <f aca="false">COUNTIF(C13:U13,"KVIT")+COUNTIF(C13:U13,"KVIT☻")+COUNTIF(C13:U13,"kvit$")</f>
        <v>0</v>
      </c>
      <c r="AE13" s="60" t="n">
        <f aca="false">COUNTBLANK(C13:T13)-3</f>
        <v>13</v>
      </c>
      <c r="AF13" s="60" t="n">
        <f aca="false">COUNTIF(C13:U13,"x")</f>
        <v>0</v>
      </c>
      <c r="AG13" s="59" t="n">
        <f aca="false">COUNTIF(C13:U13,"51")+COUNTIF(C13:U13,"51☻")+COUNTIF(C13:U13,"2")+COUNTIF(C13:U13,"52")+COUNTIF(C13:U13,"52☻")+COUNTIF(C13:U13,"51$")+COUNTIF(C13:U13,"52$")</f>
        <v>0</v>
      </c>
      <c r="AH13" s="5" t="str">
        <f aca="false">Predloge!$B$13</f>
        <v>BOL</v>
      </c>
      <c r="AI13" s="61" t="str">
        <f aca="false">RIGHT(C13,1)</f>
        <v/>
      </c>
      <c r="AJ13" s="61" t="str">
        <f aca="false">RIGHT(D13,1)</f>
        <v/>
      </c>
      <c r="AK13" s="61" t="str">
        <f aca="false">RIGHT(E13,1)</f>
        <v>☻</v>
      </c>
      <c r="AL13" s="61" t="str">
        <f aca="false">RIGHT(F13,1)</f>
        <v/>
      </c>
      <c r="AM13" s="61" t="str">
        <f aca="false">RIGHT(G13,1)</f>
        <v/>
      </c>
      <c r="AN13" s="61" t="str">
        <f aca="false">RIGHT(H13,1)</f>
        <v/>
      </c>
      <c r="AO13" s="61" t="str">
        <f aca="false">RIGHT(I13,1)</f>
        <v/>
      </c>
      <c r="AP13" s="61" t="str">
        <f aca="false">RIGHT(J13,1)</f>
        <v/>
      </c>
      <c r="AQ13" s="61" t="str">
        <f aca="false">RIGHT(K13,1)</f>
        <v/>
      </c>
      <c r="AR13" s="61" t="str">
        <f aca="false">RIGHT(L13,1)</f>
        <v>☺</v>
      </c>
      <c r="AS13" s="61" t="str">
        <f aca="false">RIGHT(M13,1)</f>
        <v/>
      </c>
      <c r="AT13" s="61" t="str">
        <f aca="false">RIGHT(N13,1)</f>
        <v/>
      </c>
      <c r="AU13" s="61" t="str">
        <f aca="false">RIGHT(O13,1)</f>
        <v/>
      </c>
      <c r="AV13" s="61" t="str">
        <f aca="false">RIGHT(P13,1)</f>
        <v/>
      </c>
      <c r="AW13" s="61" t="str">
        <f aca="false">RIGHT(Q13,1)</f>
        <v/>
      </c>
      <c r="AX13" s="61" t="str">
        <f aca="false">RIGHT(R13,1)</f>
        <v/>
      </c>
      <c r="AY13" s="61" t="str">
        <f aca="false">RIGHT(S13,1)</f>
        <v/>
      </c>
      <c r="AZ13" s="61" t="str">
        <f aca="false">RIGHT(T13,1)</f>
        <v/>
      </c>
      <c r="BA13" s="4"/>
      <c r="BB13" s="4"/>
      <c r="BC13" s="4"/>
      <c r="BD13" s="4"/>
      <c r="BE13" s="4"/>
      <c r="BF13" s="4"/>
      <c r="BG13" s="4"/>
      <c r="BH13" s="63"/>
      <c r="BI13" s="63"/>
      <c r="BJ13" s="63"/>
      <c r="BK13" s="63"/>
      <c r="BL13" s="63"/>
      <c r="BM13" s="63"/>
    </row>
    <row r="14" customFormat="false" ht="19.5" hidden="false" customHeight="true" outlineLevel="0" collapsed="false">
      <c r="A14" s="51" t="n">
        <v>44605</v>
      </c>
      <c r="B14" s="62" t="str">
        <f aca="false">TEXT(A14,"Ddd")</f>
        <v>ned</v>
      </c>
      <c r="C14" s="54"/>
      <c r="D14" s="54"/>
      <c r="E14" s="54"/>
      <c r="F14" s="54"/>
      <c r="G14" s="54"/>
      <c r="H14" s="54"/>
      <c r="I14" s="54"/>
      <c r="J14" s="56" t="str">
        <f aca="false">[1]Predloge!$B$14</f>
        <v>☻</v>
      </c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67" t="s">
        <v>73</v>
      </c>
      <c r="V14" s="91" t="s">
        <v>11</v>
      </c>
      <c r="W14" s="59" t="n">
        <f aca="false">COUNTIF(AI14:AZ14,"☻")</f>
        <v>1</v>
      </c>
      <c r="X14" s="59" t="n">
        <f aca="false">COUNTIF(AI14:AZ14,"☺")</f>
        <v>0</v>
      </c>
      <c r="Y14" s="59" t="n">
        <f aca="false">COUNTIF(C14:U14,"51")+COUNTIF(C14:U14,"51$")+COUNTIF(C14:U14,"51☻")+COUNTIF(C14:U14,"51☺")</f>
        <v>0</v>
      </c>
      <c r="Z14" s="59" t="n">
        <f aca="false">COUNTIF(C14:U14,"52")+COUNTIF(C14:U14,"52$")+COUNTIF(C14:U14,"52☻")</f>
        <v>0</v>
      </c>
      <c r="AA14" s="59" t="n">
        <f aca="false">COUNTIF(C14:U14,"51¶")</f>
        <v>0</v>
      </c>
      <c r="AB14" s="59" t="n">
        <f aca="false">COUNTIF(C14:U14,"52¶")</f>
        <v>0</v>
      </c>
      <c r="AC14" s="59" t="n">
        <f aca="false">COUNTIF(C14:U14,"U")+COUNTIF(C14:U14,"U☻")+COUNTIF(C14:U14,"U☺")</f>
        <v>0</v>
      </c>
      <c r="AD14" s="59" t="n">
        <f aca="false">COUNTIF(C14:U14,"KVIT")+COUNTIF(C14:U14,"KVIT☻")+COUNTIF(C14:U14,"kvit$")</f>
        <v>0</v>
      </c>
      <c r="AE14" s="60" t="n">
        <f aca="false">COUNTBLANK(C14:T14)-3</f>
        <v>14</v>
      </c>
      <c r="AF14" s="60" t="n">
        <f aca="false">COUNTIF(C14:U14,"x")</f>
        <v>0</v>
      </c>
      <c r="AG14" s="59" t="n">
        <f aca="false">COUNTIF(C14:U14,"51")+COUNTIF(C14:U14,"51☻")+COUNTIF(C14:U14,"2")+COUNTIF(C14:U14,"52")+COUNTIF(C14:U14,"52☻")+COUNTIF(C14:U14,"51$")+COUNTIF(C14:U14,"52$")</f>
        <v>0</v>
      </c>
      <c r="AH14" s="12" t="str">
        <f aca="false">Predloge!$B$14</f>
        <v>☻</v>
      </c>
      <c r="AI14" s="61" t="str">
        <f aca="false">RIGHT(C14,1)</f>
        <v/>
      </c>
      <c r="AJ14" s="61" t="str">
        <f aca="false">RIGHT(D14,1)</f>
        <v/>
      </c>
      <c r="AK14" s="61" t="str">
        <f aca="false">RIGHT(E14,1)</f>
        <v/>
      </c>
      <c r="AL14" s="61" t="str">
        <f aca="false">RIGHT(F14,1)</f>
        <v/>
      </c>
      <c r="AM14" s="61" t="str">
        <f aca="false">RIGHT(G14,1)</f>
        <v/>
      </c>
      <c r="AN14" s="61" t="str">
        <f aca="false">RIGHT(H14,1)</f>
        <v/>
      </c>
      <c r="AO14" s="61" t="str">
        <f aca="false">RIGHT(I14,1)</f>
        <v/>
      </c>
      <c r="AP14" s="61" t="str">
        <f aca="false">RIGHT(J14,1)</f>
        <v>☻</v>
      </c>
      <c r="AQ14" s="61" t="str">
        <f aca="false">RIGHT(K14,1)</f>
        <v/>
      </c>
      <c r="AR14" s="61" t="str">
        <f aca="false">RIGHT(L14,1)</f>
        <v/>
      </c>
      <c r="AS14" s="61" t="str">
        <f aca="false">RIGHT(M14,1)</f>
        <v/>
      </c>
      <c r="AT14" s="61" t="str">
        <f aca="false">RIGHT(N14,1)</f>
        <v/>
      </c>
      <c r="AU14" s="61" t="str">
        <f aca="false">RIGHT(O14,1)</f>
        <v/>
      </c>
      <c r="AV14" s="61" t="str">
        <f aca="false">RIGHT(P14,1)</f>
        <v/>
      </c>
      <c r="AW14" s="61" t="str">
        <f aca="false">RIGHT(Q14,1)</f>
        <v/>
      </c>
      <c r="AX14" s="61" t="str">
        <f aca="false">RIGHT(R14,1)</f>
        <v/>
      </c>
      <c r="AY14" s="61" t="str">
        <f aca="false">RIGHT(S14,1)</f>
        <v/>
      </c>
      <c r="AZ14" s="61" t="str">
        <f aca="false">RIGHT(T14,1)</f>
        <v/>
      </c>
      <c r="BA14" s="4"/>
      <c r="BB14" s="4"/>
      <c r="BC14" s="4"/>
      <c r="BD14" s="4"/>
      <c r="BE14" s="4"/>
      <c r="BF14" s="4"/>
      <c r="BG14" s="4"/>
      <c r="BH14" s="63"/>
      <c r="BI14" s="63"/>
      <c r="BJ14" s="63"/>
      <c r="BK14" s="63"/>
      <c r="BL14" s="63"/>
      <c r="BM14" s="63"/>
    </row>
    <row r="15" customFormat="false" ht="19.5" hidden="false" customHeight="true" outlineLevel="0" collapsed="false">
      <c r="A15" s="51" t="n">
        <v>44606</v>
      </c>
      <c r="B15" s="62" t="str">
        <f aca="false">TEXT(A15,"Ddd")</f>
        <v>pon</v>
      </c>
      <c r="C15" s="86" t="str">
        <f aca="false">[1]Predloge!$B$4</f>
        <v>51</v>
      </c>
      <c r="D15" s="64" t="str">
        <f aca="false">[1]Predloge!$B$6</f>
        <v>KVIT</v>
      </c>
      <c r="E15" s="87" t="str">
        <f aca="false">[1]Predloge!$B$26</f>
        <v>52¶</v>
      </c>
      <c r="F15" s="86" t="str">
        <f aca="false">[1]Predloge!$B$6</f>
        <v>KVIT</v>
      </c>
      <c r="G15" s="74" t="str">
        <f aca="false">[1]Predloge!$B$28</f>
        <v>KO</v>
      </c>
      <c r="H15" s="86" t="str">
        <f aca="false">[1]Predloge!$B$4</f>
        <v>51</v>
      </c>
      <c r="I15" s="72" t="str">
        <f aca="false">[1]Predloge!$B$23</f>
        <v>51☺</v>
      </c>
      <c r="J15" s="66" t="str">
        <f aca="false">[1]Predloge!$B$11</f>
        <v>X</v>
      </c>
      <c r="K15" s="65" t="str">
        <f aca="false">[1]Predloge!$B$7</f>
        <v>KVIT☻</v>
      </c>
      <c r="L15" s="86" t="str">
        <f aca="false">[1]Predloge!$B$4</f>
        <v>51</v>
      </c>
      <c r="M15" s="67" t="s">
        <v>71</v>
      </c>
      <c r="N15" s="86" t="str">
        <f aca="false">[1]Predloge!$B$5</f>
        <v>52</v>
      </c>
      <c r="O15" s="54"/>
      <c r="P15" s="86" t="str">
        <f aca="false">[1]Predloge!$B$6</f>
        <v>KVIT</v>
      </c>
      <c r="Q15" s="86" t="str">
        <f aca="false">[1]Predloge!$B$5</f>
        <v>52</v>
      </c>
      <c r="R15" s="54"/>
      <c r="S15" s="69" t="s">
        <v>72</v>
      </c>
      <c r="T15" s="54"/>
      <c r="U15" s="67" t="s">
        <v>13</v>
      </c>
      <c r="V15" s="88" t="str">
        <f aca="false">[1]Predloge!$E$15</f>
        <v>BUT</v>
      </c>
      <c r="W15" s="59" t="n">
        <f aca="false">COUNTIF(AI15:AZ15,"☻")</f>
        <v>1</v>
      </c>
      <c r="X15" s="59" t="n">
        <f aca="false">COUNTIF(AI15:AZ15,"☺")</f>
        <v>1</v>
      </c>
      <c r="Y15" s="59" t="n">
        <f aca="false">COUNTIF(C15:U15,"51")+COUNTIF(C15:U15,"51$")+COUNTIF(C15:U15,"51☻")+COUNTIF(C15:U15,"51☺")</f>
        <v>4</v>
      </c>
      <c r="Z15" s="59" t="n">
        <f aca="false">COUNTIF(C15:U15,"52")+COUNTIF(C15:U15,"52$")+COUNTIF(C15:U15,"52☻")</f>
        <v>2</v>
      </c>
      <c r="AA15" s="59" t="n">
        <f aca="false">COUNTIF(C15:U15,"51¶")</f>
        <v>0</v>
      </c>
      <c r="AB15" s="59" t="n">
        <f aca="false">COUNTIF(C15:U15,"52¶")</f>
        <v>1</v>
      </c>
      <c r="AC15" s="59" t="n">
        <f aca="false">COUNTIF(C15:U15,"U")+COUNTIF(C15:U15,"U☻")+COUNTIF(C15:U15,"U☺")</f>
        <v>0</v>
      </c>
      <c r="AD15" s="59" t="n">
        <f aca="false">COUNTIF(C15:U15,"KVIT")+COUNTIF(C15:U15,"KVIT☻")+COUNTIF(C15:U15,"kvit$")</f>
        <v>4</v>
      </c>
      <c r="AE15" s="60" t="n">
        <f aca="false">COUNTBLANK(C15:T15)-3</f>
        <v>0</v>
      </c>
      <c r="AF15" s="60" t="n">
        <f aca="false">COUNTIF(C15:U15,"x")</f>
        <v>1</v>
      </c>
      <c r="AG15" s="59" t="n">
        <f aca="false">COUNTIF(C15:U15,"51")+COUNTIF(C15:U15,"51☻")+COUNTIF(C15:U15,"2")+COUNTIF(C15:U15,"52")+COUNTIF(C15:U15,"52☻")+COUNTIF(C15:U15,"51$")+COUNTIF(C15:U15,"52$")</f>
        <v>5</v>
      </c>
      <c r="AH15" s="5" t="str">
        <f aca="false">Predloge!$B$15</f>
        <v>SO</v>
      </c>
      <c r="AI15" s="61" t="str">
        <f aca="false">RIGHT(C15,1)</f>
        <v>1</v>
      </c>
      <c r="AJ15" s="61" t="str">
        <f aca="false">RIGHT(D15,1)</f>
        <v>T</v>
      </c>
      <c r="AK15" s="61" t="str">
        <f aca="false">RIGHT(E15,1)</f>
        <v>¶</v>
      </c>
      <c r="AL15" s="61" t="str">
        <f aca="false">RIGHT(F15,1)</f>
        <v>T</v>
      </c>
      <c r="AM15" s="61" t="str">
        <f aca="false">RIGHT(G15,1)</f>
        <v>O</v>
      </c>
      <c r="AN15" s="61" t="str">
        <f aca="false">RIGHT(H15,1)</f>
        <v>1</v>
      </c>
      <c r="AO15" s="61" t="str">
        <f aca="false">RIGHT(I15,1)</f>
        <v>☺</v>
      </c>
      <c r="AP15" s="61" t="str">
        <f aca="false">RIGHT(J15,1)</f>
        <v>X</v>
      </c>
      <c r="AQ15" s="61" t="str">
        <f aca="false">RIGHT(K15,1)</f>
        <v>☻</v>
      </c>
      <c r="AR15" s="61" t="str">
        <f aca="false">RIGHT(L15,1)</f>
        <v>1</v>
      </c>
      <c r="AS15" s="61" t="str">
        <f aca="false">RIGHT(M15,1)</f>
        <v>M</v>
      </c>
      <c r="AT15" s="61" t="str">
        <f aca="false">RIGHT(N15,1)</f>
        <v>2</v>
      </c>
      <c r="AU15" s="61" t="str">
        <f aca="false">RIGHT(O15,1)</f>
        <v/>
      </c>
      <c r="AV15" s="61" t="str">
        <f aca="false">RIGHT(P15,1)</f>
        <v>T</v>
      </c>
      <c r="AW15" s="61" t="str">
        <f aca="false">RIGHT(Q15,1)</f>
        <v>2</v>
      </c>
      <c r="AX15" s="61" t="str">
        <f aca="false">RIGHT(R15,1)</f>
        <v/>
      </c>
      <c r="AY15" s="61" t="str">
        <f aca="false">RIGHT(S15,1)</f>
        <v>Z</v>
      </c>
      <c r="AZ15" s="61" t="str">
        <f aca="false">RIGHT(T15,1)</f>
        <v/>
      </c>
      <c r="BA15" s="4"/>
      <c r="BB15" s="4"/>
      <c r="BC15" s="4"/>
      <c r="BD15" s="4"/>
      <c r="BE15" s="4"/>
      <c r="BF15" s="4"/>
      <c r="BG15" s="4"/>
      <c r="BH15" s="63"/>
      <c r="BI15" s="63"/>
      <c r="BJ15" s="63"/>
      <c r="BK15" s="63"/>
      <c r="BL15" s="63"/>
      <c r="BM15" s="63"/>
    </row>
    <row r="16" customFormat="false" ht="19.5" hidden="false" customHeight="true" outlineLevel="0" collapsed="false">
      <c r="A16" s="51" t="n">
        <v>44607</v>
      </c>
      <c r="B16" s="62" t="str">
        <f aca="false">TEXT(A16,"Ddd")</f>
        <v>uto</v>
      </c>
      <c r="C16" s="66" t="str">
        <f aca="false">[1]Predloge!$B$11</f>
        <v>X</v>
      </c>
      <c r="D16" s="64" t="str">
        <f aca="false">[1]Predloge!$B$6</f>
        <v>KVIT</v>
      </c>
      <c r="E16" s="64" t="str">
        <f aca="false">[1]Predloge!$B$6</f>
        <v>KVIT</v>
      </c>
      <c r="F16" s="86" t="str">
        <f aca="false">[1]Predloge!$B$6</f>
        <v>KVIT</v>
      </c>
      <c r="G16" s="74" t="str">
        <f aca="false">[1]Predloge!$B$28</f>
        <v>KO</v>
      </c>
      <c r="H16" s="86" t="str">
        <f aca="false">[1]Predloge!$B$4</f>
        <v>51</v>
      </c>
      <c r="I16" s="86" t="str">
        <f aca="false">[1]Predloge!$B$15</f>
        <v>SO</v>
      </c>
      <c r="J16" s="64" t="str">
        <f aca="false">[1]Predloge!$B$12</f>
        <v>D</v>
      </c>
      <c r="K16" s="66" t="str">
        <f aca="false">[1]Predloge!$B$11</f>
        <v>X</v>
      </c>
      <c r="L16" s="72" t="str">
        <f aca="false">[1]Predloge!$B$23</f>
        <v>51☺</v>
      </c>
      <c r="M16" s="67" t="s">
        <v>71</v>
      </c>
      <c r="N16" s="86" t="str">
        <f aca="false">[1]Predloge!$B$5</f>
        <v>52</v>
      </c>
      <c r="O16" s="54"/>
      <c r="P16" s="65" t="str">
        <f aca="false">[1]Predloge!$B$7</f>
        <v>KVIT☻</v>
      </c>
      <c r="Q16" s="87" t="str">
        <f aca="false">[1]Predloge!$B$26</f>
        <v>52¶</v>
      </c>
      <c r="R16" s="54"/>
      <c r="S16" s="86" t="str">
        <f aca="false">[1]Predloge!$B$15</f>
        <v>SO</v>
      </c>
      <c r="T16" s="54"/>
      <c r="U16" s="67" t="s">
        <v>19</v>
      </c>
      <c r="V16" s="88" t="str">
        <f aca="false">[1]Predloge!$E$4</f>
        <v>PIN</v>
      </c>
      <c r="W16" s="59" t="n">
        <f aca="false">COUNTIF(AI16:AZ16,"☻")</f>
        <v>1</v>
      </c>
      <c r="X16" s="59" t="n">
        <f aca="false">COUNTIF(AI16:AZ16,"☺")</f>
        <v>1</v>
      </c>
      <c r="Y16" s="59" t="n">
        <f aca="false">COUNTIF(C16:U16,"51")+COUNTIF(C16:U16,"51$")+COUNTIF(C16:U16,"51☻")+COUNTIF(C16:U16,"51☺")</f>
        <v>2</v>
      </c>
      <c r="Z16" s="59" t="n">
        <f aca="false">COUNTIF(C16:U16,"52")+COUNTIF(C16:U16,"52$")+COUNTIF(C16:U16,"52☻")</f>
        <v>1</v>
      </c>
      <c r="AA16" s="59" t="n">
        <f aca="false">COUNTIF(C16:U16,"51¶")</f>
        <v>0</v>
      </c>
      <c r="AB16" s="59" t="n">
        <f aca="false">COUNTIF(C16:U16,"52¶")</f>
        <v>1</v>
      </c>
      <c r="AC16" s="59" t="n">
        <f aca="false">COUNTIF(C16:U16,"U")+COUNTIF(C16:U16,"U☻")+COUNTIF(C16:U16,"U☺")</f>
        <v>0</v>
      </c>
      <c r="AD16" s="59" t="n">
        <f aca="false">COUNTIF(C16:U16,"KVIT")+COUNTIF(C16:U16,"KVIT☻")+COUNTIF(C16:U16,"kvit$")</f>
        <v>4</v>
      </c>
      <c r="AE16" s="60" t="n">
        <f aca="false">COUNTBLANK(C16:T16)-3</f>
        <v>0</v>
      </c>
      <c r="AF16" s="60" t="n">
        <f aca="false">COUNTIF(C16:U16,"x")</f>
        <v>2</v>
      </c>
      <c r="AG16" s="59" t="n">
        <f aca="false">COUNTIF(C16:U16,"51")+COUNTIF(C16:U16,"51☻")+COUNTIF(C16:U16,"2")+COUNTIF(C16:U16,"52")+COUNTIF(C16:U16,"52☻")+COUNTIF(C16:U16,"51$")+COUNTIF(C16:U16,"52$")</f>
        <v>2</v>
      </c>
      <c r="AH16" s="10" t="str">
        <f aca="false">Predloge!$B$16</f>
        <v>☻</v>
      </c>
      <c r="AI16" s="61" t="str">
        <f aca="false">RIGHT(C16,1)</f>
        <v>X</v>
      </c>
      <c r="AJ16" s="61" t="str">
        <f aca="false">RIGHT(D16,1)</f>
        <v>T</v>
      </c>
      <c r="AK16" s="61" t="str">
        <f aca="false">RIGHT(E16,1)</f>
        <v>T</v>
      </c>
      <c r="AL16" s="61" t="str">
        <f aca="false">RIGHT(F16,1)</f>
        <v>T</v>
      </c>
      <c r="AM16" s="61" t="str">
        <f aca="false">RIGHT(G16,1)</f>
        <v>O</v>
      </c>
      <c r="AN16" s="61" t="str">
        <f aca="false">RIGHT(H16,1)</f>
        <v>1</v>
      </c>
      <c r="AO16" s="61" t="str">
        <f aca="false">RIGHT(I16,1)</f>
        <v>O</v>
      </c>
      <c r="AP16" s="61" t="str">
        <f aca="false">RIGHT(J16,1)</f>
        <v>D</v>
      </c>
      <c r="AQ16" s="61" t="str">
        <f aca="false">RIGHT(K16,1)</f>
        <v>X</v>
      </c>
      <c r="AR16" s="61" t="str">
        <f aca="false">RIGHT(L16,1)</f>
        <v>☺</v>
      </c>
      <c r="AS16" s="61" t="str">
        <f aca="false">RIGHT(M16,1)</f>
        <v>M</v>
      </c>
      <c r="AT16" s="61" t="str">
        <f aca="false">RIGHT(N16,1)</f>
        <v>2</v>
      </c>
      <c r="AU16" s="61" t="str">
        <f aca="false">RIGHT(O16,1)</f>
        <v/>
      </c>
      <c r="AV16" s="61" t="str">
        <f aca="false">RIGHT(P16,1)</f>
        <v>☻</v>
      </c>
      <c r="AW16" s="61" t="str">
        <f aca="false">RIGHT(Q16,1)</f>
        <v>¶</v>
      </c>
      <c r="AX16" s="61" t="str">
        <f aca="false">RIGHT(R16,1)</f>
        <v/>
      </c>
      <c r="AY16" s="61" t="str">
        <f aca="false">RIGHT(S16,1)</f>
        <v>O</v>
      </c>
      <c r="AZ16" s="61" t="str">
        <f aca="false">RIGHT(T16,1)</f>
        <v/>
      </c>
      <c r="BA16" s="4"/>
      <c r="BB16" s="4"/>
      <c r="BC16" s="4"/>
      <c r="BD16" s="4"/>
      <c r="BE16" s="4"/>
      <c r="BF16" s="4"/>
      <c r="BG16" s="4"/>
      <c r="BH16" s="63"/>
      <c r="BI16" s="63"/>
      <c r="BJ16" s="63"/>
      <c r="BK16" s="63"/>
      <c r="BL16" s="63"/>
      <c r="BM16" s="63"/>
    </row>
    <row r="17" customFormat="false" ht="19.5" hidden="false" customHeight="true" outlineLevel="0" collapsed="false">
      <c r="A17" s="51" t="n">
        <v>44608</v>
      </c>
      <c r="B17" s="62" t="str">
        <f aca="false">TEXT(A17,"Ddd")</f>
        <v>sri</v>
      </c>
      <c r="C17" s="86" t="str">
        <f aca="false">[1]Predloge!$B$5</f>
        <v>52</v>
      </c>
      <c r="D17" s="64" t="str">
        <f aca="false">[1]Predloge!$B$6</f>
        <v>KVIT</v>
      </c>
      <c r="E17" s="64" t="str">
        <f aca="false">[1]Predloge!$B$6</f>
        <v>KVIT</v>
      </c>
      <c r="F17" s="89" t="str">
        <f aca="false">[1]Predloge!$B$29</f>
        <v>Rt</v>
      </c>
      <c r="G17" s="74" t="str">
        <f aca="false">[1]Predloge!$B$28</f>
        <v>KO</v>
      </c>
      <c r="H17" s="87" t="str">
        <f aca="false">[1]Predloge!$B$26</f>
        <v>52¶</v>
      </c>
      <c r="I17" s="86" t="str">
        <f aca="false">[1]Predloge!$B$15</f>
        <v>SO</v>
      </c>
      <c r="J17" s="65" t="str">
        <f aca="false">[1]Predloge!$B$7</f>
        <v>KVIT☻</v>
      </c>
      <c r="K17" s="86" t="str">
        <f aca="false">[1]Predloge!$B$6</f>
        <v>KVIT</v>
      </c>
      <c r="L17" s="66" t="str">
        <f aca="false">[1]Predloge!$B$11</f>
        <v>X</v>
      </c>
      <c r="M17" s="67" t="s">
        <v>71</v>
      </c>
      <c r="N17" s="72" t="str">
        <f aca="false">[1]Predloge!$B$23</f>
        <v>51☺</v>
      </c>
      <c r="O17" s="54"/>
      <c r="P17" s="66" t="str">
        <f aca="false">[1]Predloge!$B$11</f>
        <v>X</v>
      </c>
      <c r="Q17" s="64" t="str">
        <f aca="false">[1]Predloge!$B$12</f>
        <v>D</v>
      </c>
      <c r="R17" s="54"/>
      <c r="S17" s="86" t="str">
        <f aca="false">[1]Predloge!$B$15</f>
        <v>SO</v>
      </c>
      <c r="T17" s="54"/>
      <c r="U17" s="67" t="s">
        <v>23</v>
      </c>
      <c r="V17" s="88" t="str">
        <f aca="false">[1]Predloge!$E$4</f>
        <v>PIN</v>
      </c>
      <c r="W17" s="59" t="n">
        <f aca="false">COUNTIF(AI17:AZ17,"☻")</f>
        <v>1</v>
      </c>
      <c r="X17" s="59" t="n">
        <f aca="false">COUNTIF(AI17:AZ17,"☺")</f>
        <v>1</v>
      </c>
      <c r="Y17" s="59" t="n">
        <f aca="false">COUNTIF(C17:U17,"51")+COUNTIF(C17:U17,"51$")+COUNTIF(C17:U17,"51☻")+COUNTIF(C17:U17,"51☺")</f>
        <v>1</v>
      </c>
      <c r="Z17" s="59" t="n">
        <f aca="false">COUNTIF(C17:U17,"52")+COUNTIF(C17:U17,"52$")+COUNTIF(C17:U17,"52☻")</f>
        <v>1</v>
      </c>
      <c r="AA17" s="59" t="n">
        <f aca="false">COUNTIF(C17:U17,"51¶")</f>
        <v>0</v>
      </c>
      <c r="AB17" s="59" t="n">
        <f aca="false">COUNTIF(C17:U17,"52¶")</f>
        <v>1</v>
      </c>
      <c r="AC17" s="59" t="n">
        <f aca="false">COUNTIF(C17:U17,"U")+COUNTIF(C17:U17,"U☻")+COUNTIF(C17:U17,"U☺")</f>
        <v>0</v>
      </c>
      <c r="AD17" s="59" t="n">
        <f aca="false">COUNTIF(C17:U17,"KVIT")+COUNTIF(C17:U17,"KVIT☻")+COUNTIF(C17:U17,"kvit$")</f>
        <v>4</v>
      </c>
      <c r="AE17" s="60" t="n">
        <f aca="false">COUNTBLANK(C17:T17)-3</f>
        <v>0</v>
      </c>
      <c r="AF17" s="60" t="n">
        <f aca="false">COUNTIF(C17:U17,"x")</f>
        <v>2</v>
      </c>
      <c r="AG17" s="59" t="n">
        <f aca="false">COUNTIF(C17:U17,"51")+COUNTIF(C17:U17,"51☻")+COUNTIF(C17:U17,"2")+COUNTIF(C17:U17,"52")+COUNTIF(C17:U17,"52☻")+COUNTIF(C17:U17,"51$")+COUNTIF(C17:U17,"52$")</f>
        <v>1</v>
      </c>
      <c r="AH17" s="14" t="str">
        <f aca="false">Predloge!$B$17</f>
        <v>51$</v>
      </c>
      <c r="AI17" s="61" t="str">
        <f aca="false">RIGHT(C17,1)</f>
        <v>2</v>
      </c>
      <c r="AJ17" s="61" t="str">
        <f aca="false">RIGHT(D17,1)</f>
        <v>T</v>
      </c>
      <c r="AK17" s="61" t="str">
        <f aca="false">RIGHT(E17,1)</f>
        <v>T</v>
      </c>
      <c r="AL17" s="61" t="str">
        <f aca="false">RIGHT(F17,1)</f>
        <v>t</v>
      </c>
      <c r="AM17" s="61" t="str">
        <f aca="false">RIGHT(G17,1)</f>
        <v>O</v>
      </c>
      <c r="AN17" s="61" t="str">
        <f aca="false">RIGHT(H17,1)</f>
        <v>¶</v>
      </c>
      <c r="AO17" s="61" t="str">
        <f aca="false">RIGHT(I17,1)</f>
        <v>O</v>
      </c>
      <c r="AP17" s="61" t="str">
        <f aca="false">RIGHT(J17,1)</f>
        <v>☻</v>
      </c>
      <c r="AQ17" s="61" t="str">
        <f aca="false">RIGHT(K17,1)</f>
        <v>T</v>
      </c>
      <c r="AR17" s="61" t="str">
        <f aca="false">RIGHT(L17,1)</f>
        <v>X</v>
      </c>
      <c r="AS17" s="61" t="str">
        <f aca="false">RIGHT(M17,1)</f>
        <v>M</v>
      </c>
      <c r="AT17" s="61" t="str">
        <f aca="false">RIGHT(N17,1)</f>
        <v>☺</v>
      </c>
      <c r="AU17" s="61" t="str">
        <f aca="false">RIGHT(O17,1)</f>
        <v/>
      </c>
      <c r="AV17" s="61" t="str">
        <f aca="false">RIGHT(P17,1)</f>
        <v>X</v>
      </c>
      <c r="AW17" s="61" t="str">
        <f aca="false">RIGHT(Q17,1)</f>
        <v>D</v>
      </c>
      <c r="AX17" s="61" t="str">
        <f aca="false">RIGHT(R17,1)</f>
        <v/>
      </c>
      <c r="AY17" s="61" t="str">
        <f aca="false">RIGHT(S17,1)</f>
        <v>O</v>
      </c>
      <c r="AZ17" s="61" t="str">
        <f aca="false">RIGHT(T17,1)</f>
        <v/>
      </c>
      <c r="BA17" s="4"/>
      <c r="BB17" s="4"/>
      <c r="BC17" s="4"/>
      <c r="BD17" s="4"/>
      <c r="BE17" s="4"/>
      <c r="BF17" s="4"/>
      <c r="BG17" s="4"/>
      <c r="BH17" s="63"/>
      <c r="BI17" s="63"/>
      <c r="BJ17" s="63"/>
      <c r="BK17" s="63"/>
      <c r="BL17" s="63"/>
      <c r="BM17" s="63"/>
    </row>
    <row r="18" customFormat="false" ht="19.5" hidden="false" customHeight="true" outlineLevel="0" collapsed="false">
      <c r="A18" s="51" t="n">
        <v>44609</v>
      </c>
      <c r="B18" s="62" t="str">
        <f aca="false">TEXT(A18,"Ddd")</f>
        <v>čet</v>
      </c>
      <c r="C18" s="86" t="str">
        <f aca="false">[1]Predloge!$B$4</f>
        <v>51</v>
      </c>
      <c r="D18" s="64" t="str">
        <f aca="false">[1]Predloge!$B$6</f>
        <v>KVIT</v>
      </c>
      <c r="E18" s="64" t="str">
        <f aca="false">[1]Predloge!$B$6</f>
        <v>KVIT</v>
      </c>
      <c r="F18" s="64" t="str">
        <f aca="false">[1]Predloge!$B$6</f>
        <v>KVIT</v>
      </c>
      <c r="G18" s="86" t="str">
        <f aca="false">[1]Predloge!$B$4</f>
        <v>51</v>
      </c>
      <c r="H18" s="86" t="str">
        <f aca="false">[1]Predloge!$B$5</f>
        <v>52</v>
      </c>
      <c r="I18" s="86" t="str">
        <f aca="false">[1]Predloge!$B$15</f>
        <v>SO</v>
      </c>
      <c r="J18" s="66" t="str">
        <f aca="false">[1]Predloge!$B$11</f>
        <v>X</v>
      </c>
      <c r="K18" s="86" t="str">
        <f aca="false">[1]Predloge!$B$6</f>
        <v>KVIT</v>
      </c>
      <c r="L18" s="72" t="str">
        <f aca="false">[1]Predloge!$B$23</f>
        <v>51☺</v>
      </c>
      <c r="M18" s="67" t="s">
        <v>71</v>
      </c>
      <c r="N18" s="66" t="str">
        <f aca="false">[1]Predloge!$B$11</f>
        <v>X</v>
      </c>
      <c r="O18" s="54"/>
      <c r="P18" s="65" t="str">
        <f aca="false">[1]Predloge!$B$7</f>
        <v>KVIT☻</v>
      </c>
      <c r="Q18" s="66" t="str">
        <f aca="false">[1]Predloge!$B$32</f>
        <v>Am</v>
      </c>
      <c r="R18" s="54"/>
      <c r="S18" s="86" t="str">
        <f aca="false">[1]Predloge!$B$15</f>
        <v>SO</v>
      </c>
      <c r="T18" s="54"/>
      <c r="U18" s="67" t="s">
        <v>19</v>
      </c>
      <c r="V18" s="88" t="str">
        <f aca="false">[1]Predloge!$E$10</f>
        <v>MŠŠ</v>
      </c>
      <c r="W18" s="59" t="n">
        <f aca="false">COUNTIF(AI18:AZ18,"☻")</f>
        <v>1</v>
      </c>
      <c r="X18" s="59" t="n">
        <f aca="false">COUNTIF(AI18:AZ18,"☺")</f>
        <v>1</v>
      </c>
      <c r="Y18" s="59" t="n">
        <f aca="false">COUNTIF(C18:U18,"51")+COUNTIF(C18:U18,"51$")+COUNTIF(C18:U18,"51☻")+COUNTIF(C18:U18,"51☺")</f>
        <v>3</v>
      </c>
      <c r="Z18" s="59" t="n">
        <f aca="false">COUNTIF(C18:U18,"52")+COUNTIF(C18:U18,"52$")+COUNTIF(C18:U18,"52☻")</f>
        <v>1</v>
      </c>
      <c r="AA18" s="59" t="n">
        <f aca="false">COUNTIF(C18:U18,"51¶")</f>
        <v>0</v>
      </c>
      <c r="AB18" s="59" t="n">
        <f aca="false">COUNTIF(C18:U18,"52¶")</f>
        <v>0</v>
      </c>
      <c r="AC18" s="59" t="n">
        <f aca="false">COUNTIF(C18:U18,"U")+COUNTIF(C18:U18,"U☻")+COUNTIF(C18:U18,"U☺")</f>
        <v>0</v>
      </c>
      <c r="AD18" s="59" t="n">
        <f aca="false">COUNTIF(C18:U18,"KVIT")+COUNTIF(C18:U18,"KVIT☻")+COUNTIF(C18:U18,"kvit$")</f>
        <v>5</v>
      </c>
      <c r="AE18" s="60" t="n">
        <f aca="false">COUNTBLANK(C18:T18)-3</f>
        <v>0</v>
      </c>
      <c r="AF18" s="60" t="n">
        <f aca="false">COUNTIF(C18:U18,"x")</f>
        <v>2</v>
      </c>
      <c r="AG18" s="59" t="n">
        <f aca="false">COUNTIF(C18:U18,"51")+COUNTIF(C18:U18,"51☻")+COUNTIF(C18:U18,"2")+COUNTIF(C18:U18,"52")+COUNTIF(C18:U18,"52☻")+COUNTIF(C18:U18,"51$")+COUNTIF(C18:U18,"52$")</f>
        <v>3</v>
      </c>
      <c r="AH18" s="14" t="str">
        <f aca="false">Predloge!$B$18</f>
        <v>52$</v>
      </c>
      <c r="AI18" s="61" t="str">
        <f aca="false">RIGHT(C18,1)</f>
        <v>1</v>
      </c>
      <c r="AJ18" s="61" t="str">
        <f aca="false">RIGHT(D18,1)</f>
        <v>T</v>
      </c>
      <c r="AK18" s="61" t="str">
        <f aca="false">RIGHT(E18,1)</f>
        <v>T</v>
      </c>
      <c r="AL18" s="61" t="str">
        <f aca="false">RIGHT(F18,1)</f>
        <v>T</v>
      </c>
      <c r="AM18" s="61" t="str">
        <f aca="false">RIGHT(G18,1)</f>
        <v>1</v>
      </c>
      <c r="AN18" s="61" t="str">
        <f aca="false">RIGHT(H18,1)</f>
        <v>2</v>
      </c>
      <c r="AO18" s="61" t="str">
        <f aca="false">RIGHT(I18,1)</f>
        <v>O</v>
      </c>
      <c r="AP18" s="61" t="str">
        <f aca="false">RIGHT(J18,1)</f>
        <v>X</v>
      </c>
      <c r="AQ18" s="61" t="str">
        <f aca="false">RIGHT(K18,1)</f>
        <v>T</v>
      </c>
      <c r="AR18" s="61" t="str">
        <f aca="false">RIGHT(L18,1)</f>
        <v>☺</v>
      </c>
      <c r="AS18" s="61" t="str">
        <f aca="false">RIGHT(M18,1)</f>
        <v>M</v>
      </c>
      <c r="AT18" s="61" t="str">
        <f aca="false">RIGHT(N18,1)</f>
        <v>X</v>
      </c>
      <c r="AU18" s="61" t="str">
        <f aca="false">RIGHT(O18,1)</f>
        <v/>
      </c>
      <c r="AV18" s="61" t="str">
        <f aca="false">RIGHT(P18,1)</f>
        <v>☻</v>
      </c>
      <c r="AW18" s="61" t="str">
        <f aca="false">RIGHT(Q18,1)</f>
        <v>m</v>
      </c>
      <c r="AX18" s="61" t="str">
        <f aca="false">RIGHT(R18,1)</f>
        <v/>
      </c>
      <c r="AY18" s="61" t="str">
        <f aca="false">RIGHT(S18,1)</f>
        <v>O</v>
      </c>
      <c r="AZ18" s="61" t="str">
        <f aca="false">RIGHT(T18,1)</f>
        <v/>
      </c>
      <c r="BA18" s="4"/>
      <c r="BB18" s="4"/>
      <c r="BC18" s="4"/>
      <c r="BD18" s="4"/>
      <c r="BE18" s="4"/>
      <c r="BF18" s="4"/>
      <c r="BG18" s="4"/>
      <c r="BH18" s="63"/>
      <c r="BI18" s="63"/>
      <c r="BJ18" s="63"/>
      <c r="BK18" s="63"/>
      <c r="BL18" s="63"/>
      <c r="BM18" s="63"/>
    </row>
    <row r="19" customFormat="false" ht="19.5" hidden="false" customHeight="true" outlineLevel="0" collapsed="false">
      <c r="A19" s="51" t="n">
        <v>44610</v>
      </c>
      <c r="B19" s="62" t="str">
        <f aca="false">TEXT(A19,"Ddd")</f>
        <v>pet</v>
      </c>
      <c r="C19" s="86" t="str">
        <f aca="false">[1]Predloge!$B$4</f>
        <v>51</v>
      </c>
      <c r="D19" s="64" t="str">
        <f aca="false">[1]Predloge!$B$6</f>
        <v>KVIT</v>
      </c>
      <c r="E19" s="64" t="str">
        <f aca="false">[1]Predloge!$B$12</f>
        <v>D</v>
      </c>
      <c r="F19" s="86" t="str">
        <f aca="false">[1]Predloge!$B$6</f>
        <v>KVIT</v>
      </c>
      <c r="G19" s="72" t="str">
        <f aca="false">[1]Predloge!$B$23</f>
        <v>51☺</v>
      </c>
      <c r="H19" s="86" t="str">
        <f aca="false">[1]Predloge!$B$5</f>
        <v>52</v>
      </c>
      <c r="I19" s="86" t="str">
        <f aca="false">[1]Predloge!$B$4</f>
        <v>51</v>
      </c>
      <c r="J19" s="64" t="str">
        <f aca="false">[1]Predloge!$B$12</f>
        <v>D</v>
      </c>
      <c r="K19" s="86" t="str">
        <f aca="false">[1]Predloge!$B$6</f>
        <v>KVIT</v>
      </c>
      <c r="L19" s="66" t="str">
        <f aca="false">[1]Predloge!$B$11</f>
        <v>X</v>
      </c>
      <c r="M19" s="67" t="s">
        <v>71</v>
      </c>
      <c r="N19" s="64" t="str">
        <f aca="false">[1]Predloge!$B$12</f>
        <v>D</v>
      </c>
      <c r="O19" s="54"/>
      <c r="P19" s="66" t="str">
        <f aca="false">[1]Predloge!$B$11</f>
        <v>X</v>
      </c>
      <c r="Q19" s="87" t="str">
        <f aca="false">[1]Predloge!$B$26</f>
        <v>52¶</v>
      </c>
      <c r="R19" s="54"/>
      <c r="S19" s="64" t="str">
        <f aca="false">[1]Predloge!$B$13</f>
        <v>BOL</v>
      </c>
      <c r="T19" s="54"/>
      <c r="U19" s="67" t="s">
        <v>74</v>
      </c>
      <c r="V19" s="88" t="str">
        <f aca="false">[1]Predloge!$E$5</f>
        <v>KON</v>
      </c>
      <c r="W19" s="59" t="n">
        <f aca="false">COUNTIF(AI19:AZ19,"☻")</f>
        <v>0</v>
      </c>
      <c r="X19" s="59" t="n">
        <f aca="false">COUNTIF(AI19:AZ19,"☺")</f>
        <v>1</v>
      </c>
      <c r="Y19" s="59" t="n">
        <f aca="false">COUNTIF(C19:U19,"51")+COUNTIF(C19:U19,"51$")+COUNTIF(C19:U19,"51☻")+COUNTIF(C19:U19,"51☺")</f>
        <v>3</v>
      </c>
      <c r="Z19" s="59" t="n">
        <f aca="false">COUNTIF(C19:U19,"52")+COUNTIF(C19:U19,"52$")+COUNTIF(C19:U19,"52☻")</f>
        <v>1</v>
      </c>
      <c r="AA19" s="59" t="n">
        <f aca="false">COUNTIF(C19:U19,"51¶")</f>
        <v>0</v>
      </c>
      <c r="AB19" s="59" t="n">
        <f aca="false">COUNTIF(C19:U19,"52¶")</f>
        <v>1</v>
      </c>
      <c r="AC19" s="59" t="n">
        <f aca="false">COUNTIF(C19:U19,"U")+COUNTIF(C19:U19,"U☻")+COUNTIF(C19:U19,"U☺")</f>
        <v>0</v>
      </c>
      <c r="AD19" s="59" t="n">
        <f aca="false">COUNTIF(C19:U19,"KVIT")+COUNTIF(C19:U19,"KVIT☻")+COUNTIF(C19:U19,"kvit$")</f>
        <v>3</v>
      </c>
      <c r="AE19" s="60" t="n">
        <f aca="false">COUNTBLANK(C19:T19)-3</f>
        <v>0</v>
      </c>
      <c r="AF19" s="60" t="n">
        <f aca="false">COUNTIF(C19:U19,"x")</f>
        <v>2</v>
      </c>
      <c r="AG19" s="59" t="n">
        <f aca="false">COUNTIF(C19:U19,"51")+COUNTIF(C19:U19,"51☻")+COUNTIF(C19:U19,"2")+COUNTIF(C19:U19,"52")+COUNTIF(C19:U19,"52☻")+COUNTIF(C19:U19,"51$")+COUNTIF(C19:U19,"52$")</f>
        <v>3</v>
      </c>
      <c r="AH19" s="16" t="str">
        <f aca="false">Predloge!$B$19</f>
        <v>KVIT$</v>
      </c>
      <c r="AI19" s="61" t="str">
        <f aca="false">RIGHT(C19,1)</f>
        <v>1</v>
      </c>
      <c r="AJ19" s="61" t="str">
        <f aca="false">RIGHT(D19,1)</f>
        <v>T</v>
      </c>
      <c r="AK19" s="61" t="str">
        <f aca="false">RIGHT(E19,1)</f>
        <v>D</v>
      </c>
      <c r="AL19" s="61" t="str">
        <f aca="false">RIGHT(F19,1)</f>
        <v>T</v>
      </c>
      <c r="AM19" s="61" t="str">
        <f aca="false">RIGHT(G19,1)</f>
        <v>☺</v>
      </c>
      <c r="AN19" s="61" t="str">
        <f aca="false">RIGHT(H19,1)</f>
        <v>2</v>
      </c>
      <c r="AO19" s="61" t="str">
        <f aca="false">RIGHT(I19,1)</f>
        <v>1</v>
      </c>
      <c r="AP19" s="61" t="str">
        <f aca="false">RIGHT(J19,1)</f>
        <v>D</v>
      </c>
      <c r="AQ19" s="61" t="str">
        <f aca="false">RIGHT(K19,1)</f>
        <v>T</v>
      </c>
      <c r="AR19" s="61" t="str">
        <f aca="false">RIGHT(L19,1)</f>
        <v>X</v>
      </c>
      <c r="AS19" s="61" t="str">
        <f aca="false">RIGHT(M19,1)</f>
        <v>M</v>
      </c>
      <c r="AT19" s="61" t="str">
        <f aca="false">RIGHT(N19,1)</f>
        <v>D</v>
      </c>
      <c r="AU19" s="61" t="str">
        <f aca="false">RIGHT(O19,1)</f>
        <v/>
      </c>
      <c r="AV19" s="61" t="str">
        <f aca="false">RIGHT(P19,1)</f>
        <v>X</v>
      </c>
      <c r="AW19" s="61" t="str">
        <f aca="false">RIGHT(Q19,1)</f>
        <v>¶</v>
      </c>
      <c r="AX19" s="61" t="str">
        <f aca="false">RIGHT(R19,1)</f>
        <v/>
      </c>
      <c r="AY19" s="61" t="str">
        <f aca="false">RIGHT(S19,1)</f>
        <v>L</v>
      </c>
      <c r="AZ19" s="61" t="str">
        <f aca="false">RIGHT(T19,1)</f>
        <v/>
      </c>
      <c r="BA19" s="4"/>
      <c r="BB19" s="4"/>
      <c r="BC19" s="4"/>
      <c r="BD19" s="4"/>
      <c r="BE19" s="4"/>
      <c r="BF19" s="4"/>
      <c r="BG19" s="4"/>
      <c r="BH19" s="63"/>
      <c r="BI19" s="63"/>
      <c r="BJ19" s="63"/>
      <c r="BK19" s="63"/>
      <c r="BL19" s="63"/>
      <c r="BM19" s="63"/>
    </row>
    <row r="20" customFormat="false" ht="19.5" hidden="false" customHeight="true" outlineLevel="0" collapsed="false">
      <c r="A20" s="51" t="n">
        <v>44611</v>
      </c>
      <c r="B20" s="62" t="str">
        <f aca="false">TEXT(A20,"Ddd")</f>
        <v>sub</v>
      </c>
      <c r="C20" s="54"/>
      <c r="D20" s="56" t="str">
        <f aca="false">[1]Predloge!$B$14</f>
        <v>☻</v>
      </c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90" t="str">
        <f aca="false">[1]Predloge!$B$21</f>
        <v>☺</v>
      </c>
      <c r="R20" s="54"/>
      <c r="S20" s="54"/>
      <c r="T20" s="54"/>
      <c r="U20" s="57" t="str">
        <f aca="false">[1]Predloge!$E$16</f>
        <v>ŽRJ</v>
      </c>
      <c r="V20" s="91" t="s">
        <v>7</v>
      </c>
      <c r="W20" s="59" t="n">
        <f aca="false">COUNTIF(AI20:AZ20,"☻")</f>
        <v>1</v>
      </c>
      <c r="X20" s="59" t="n">
        <f aca="false">COUNTIF(AI20:AZ20,"☺")</f>
        <v>1</v>
      </c>
      <c r="Y20" s="59" t="n">
        <f aca="false">COUNTIF(C20:U20,"51")+COUNTIF(C20:U20,"51$")+COUNTIF(C20:U20,"51☻")+COUNTIF(C20:U20,"51☺")</f>
        <v>0</v>
      </c>
      <c r="Z20" s="59" t="n">
        <f aca="false">COUNTIF(C20:U20,"52")+COUNTIF(C20:U20,"52$")+COUNTIF(C20:U20,"52☻")</f>
        <v>0</v>
      </c>
      <c r="AA20" s="59" t="n">
        <f aca="false">COUNTIF(C20:U20,"51¶")</f>
        <v>0</v>
      </c>
      <c r="AB20" s="59" t="n">
        <f aca="false">COUNTIF(C20:U20,"52¶")</f>
        <v>0</v>
      </c>
      <c r="AC20" s="59" t="n">
        <f aca="false">COUNTIF(C20:U20,"U")+COUNTIF(C20:U20,"U☻")+COUNTIF(C20:U20,"U☺")</f>
        <v>0</v>
      </c>
      <c r="AD20" s="59" t="n">
        <f aca="false">COUNTIF(C20:U20,"KVIT")+COUNTIF(C20:U20,"KVIT☻")+COUNTIF(C20:U20,"kvit$")</f>
        <v>0</v>
      </c>
      <c r="AE20" s="60" t="n">
        <f aca="false">COUNTBLANK(C20:T20)-3</f>
        <v>13</v>
      </c>
      <c r="AF20" s="60" t="n">
        <f aca="false">COUNTIF(C20:U20,"x")</f>
        <v>0</v>
      </c>
      <c r="AG20" s="59" t="n">
        <f aca="false">COUNTIF(C20:U20,"51")+COUNTIF(C20:U20,"51☻")+COUNTIF(C20:U20,"2")+COUNTIF(C20:U20,"52")+COUNTIF(C20:U20,"52☻")+COUNTIF(C20:U20,"51$")+COUNTIF(C20:U20,"52$")</f>
        <v>0</v>
      </c>
      <c r="AH20" s="18" t="str">
        <f aca="false">Predloge!$B$20</f>
        <v>☺</v>
      </c>
      <c r="AI20" s="61" t="str">
        <f aca="false">RIGHT(C20,1)</f>
        <v/>
      </c>
      <c r="AJ20" s="61" t="str">
        <f aca="false">RIGHT(D20,1)</f>
        <v>☻</v>
      </c>
      <c r="AK20" s="61" t="str">
        <f aca="false">RIGHT(E20,1)</f>
        <v/>
      </c>
      <c r="AL20" s="61" t="str">
        <f aca="false">RIGHT(F20,1)</f>
        <v/>
      </c>
      <c r="AM20" s="61" t="str">
        <f aca="false">RIGHT(G20,1)</f>
        <v/>
      </c>
      <c r="AN20" s="61" t="str">
        <f aca="false">RIGHT(H20,1)</f>
        <v/>
      </c>
      <c r="AO20" s="61" t="str">
        <f aca="false">RIGHT(I20,1)</f>
        <v/>
      </c>
      <c r="AP20" s="61" t="str">
        <f aca="false">RIGHT(J20,1)</f>
        <v/>
      </c>
      <c r="AQ20" s="61" t="str">
        <f aca="false">RIGHT(K20,1)</f>
        <v/>
      </c>
      <c r="AR20" s="61" t="str">
        <f aca="false">RIGHT(L20,1)</f>
        <v/>
      </c>
      <c r="AS20" s="61" t="str">
        <f aca="false">RIGHT(M20,1)</f>
        <v/>
      </c>
      <c r="AT20" s="61" t="str">
        <f aca="false">RIGHT(N20,1)</f>
        <v/>
      </c>
      <c r="AU20" s="61" t="str">
        <f aca="false">RIGHT(O20,1)</f>
        <v/>
      </c>
      <c r="AV20" s="61" t="str">
        <f aca="false">RIGHT(P20,1)</f>
        <v/>
      </c>
      <c r="AW20" s="61" t="str">
        <f aca="false">RIGHT(Q20,1)</f>
        <v>☺</v>
      </c>
      <c r="AX20" s="61" t="str">
        <f aca="false">RIGHT(R20,1)</f>
        <v/>
      </c>
      <c r="AY20" s="61" t="str">
        <f aca="false">RIGHT(S20,1)</f>
        <v/>
      </c>
      <c r="AZ20" s="61" t="str">
        <f aca="false">RIGHT(T20,1)</f>
        <v/>
      </c>
      <c r="BA20" s="4"/>
      <c r="BB20" s="4"/>
      <c r="BC20" s="4"/>
      <c r="BD20" s="4"/>
      <c r="BE20" s="4"/>
      <c r="BF20" s="4"/>
      <c r="BG20" s="4"/>
      <c r="BH20" s="63"/>
      <c r="BI20" s="63"/>
      <c r="BJ20" s="63"/>
      <c r="BK20" s="63"/>
      <c r="BL20" s="63"/>
      <c r="BM20" s="63"/>
    </row>
    <row r="21" customFormat="false" ht="19.5" hidden="false" customHeight="true" outlineLevel="0" collapsed="false">
      <c r="A21" s="51" t="n">
        <v>44612</v>
      </c>
      <c r="B21" s="62" t="str">
        <f aca="false">TEXT(A21,"Ddd")</f>
        <v>ned</v>
      </c>
      <c r="C21" s="54"/>
      <c r="D21" s="54"/>
      <c r="E21" s="54"/>
      <c r="F21" s="54"/>
      <c r="G21" s="54"/>
      <c r="H21" s="90" t="str">
        <f aca="false">[1]Predloge!$B$21</f>
        <v>☺</v>
      </c>
      <c r="I21" s="54"/>
      <c r="J21" s="54"/>
      <c r="K21" s="54"/>
      <c r="L21" s="54"/>
      <c r="M21" s="54"/>
      <c r="N21" s="54"/>
      <c r="O21" s="54"/>
      <c r="P21" s="56" t="str">
        <f aca="false">[1]Predloge!$B$14</f>
        <v>☻</v>
      </c>
      <c r="Q21" s="54"/>
      <c r="R21" s="54"/>
      <c r="S21" s="54"/>
      <c r="T21" s="54"/>
      <c r="U21" s="67" t="s">
        <v>11</v>
      </c>
      <c r="V21" s="91" t="s">
        <v>23</v>
      </c>
      <c r="W21" s="59" t="n">
        <f aca="false">COUNTIF(AI21:AZ21,"☻")</f>
        <v>1</v>
      </c>
      <c r="X21" s="59" t="n">
        <f aca="false">COUNTIF(AI21:AZ21,"☺")</f>
        <v>1</v>
      </c>
      <c r="Y21" s="59" t="n">
        <f aca="false">COUNTIF(C21:U21,"51")+COUNTIF(C21:U21,"51$")+COUNTIF(C21:U21,"51☻")+COUNTIF(C21:U21,"51☺")</f>
        <v>0</v>
      </c>
      <c r="Z21" s="59" t="n">
        <f aca="false">COUNTIF(C21:U21,"52")+COUNTIF(C21:U21,"52$")+COUNTIF(C21:U21,"52☻")</f>
        <v>0</v>
      </c>
      <c r="AA21" s="59" t="n">
        <f aca="false">COUNTIF(C21:U21,"51¶")</f>
        <v>0</v>
      </c>
      <c r="AB21" s="59" t="n">
        <f aca="false">COUNTIF(C21:U21,"52¶")</f>
        <v>0</v>
      </c>
      <c r="AC21" s="59" t="n">
        <f aca="false">COUNTIF(C21:U21,"U")+COUNTIF(C21:U21,"U☻")+COUNTIF(C21:U21,"U☺")</f>
        <v>0</v>
      </c>
      <c r="AD21" s="59" t="n">
        <f aca="false">COUNTIF(C21:U21,"KVIT")+COUNTIF(C21:U21,"KVIT☻")+COUNTIF(C21:U21,"kvit$")</f>
        <v>0</v>
      </c>
      <c r="AE21" s="60" t="n">
        <f aca="false">COUNTBLANK(C21:T21)-3</f>
        <v>13</v>
      </c>
      <c r="AF21" s="60" t="n">
        <f aca="false">COUNTIF(C21:U21,"x")</f>
        <v>0</v>
      </c>
      <c r="AG21" s="59" t="n">
        <f aca="false">COUNTIF(C21:U21,"51")+COUNTIF(C21:U21,"51☻")+COUNTIF(C21:U21,"2")+COUNTIF(C21:U21,"52")+COUNTIF(C21:U21,"52☻")+COUNTIF(C21:U21,"51$")+COUNTIF(C21:U21,"52$")</f>
        <v>0</v>
      </c>
      <c r="AH21" s="20" t="str">
        <f aca="false">Predloge!$B$21</f>
        <v>☺</v>
      </c>
      <c r="AI21" s="61" t="str">
        <f aca="false">RIGHT(C21,1)</f>
        <v/>
      </c>
      <c r="AJ21" s="61" t="str">
        <f aca="false">RIGHT(D21,1)</f>
        <v/>
      </c>
      <c r="AK21" s="61" t="str">
        <f aca="false">RIGHT(E21,1)</f>
        <v/>
      </c>
      <c r="AL21" s="61" t="str">
        <f aca="false">RIGHT(F21,1)</f>
        <v/>
      </c>
      <c r="AM21" s="61" t="str">
        <f aca="false">RIGHT(G21,1)</f>
        <v/>
      </c>
      <c r="AN21" s="61" t="str">
        <f aca="false">RIGHT(H21,1)</f>
        <v>☺</v>
      </c>
      <c r="AO21" s="61" t="str">
        <f aca="false">RIGHT(I21,1)</f>
        <v/>
      </c>
      <c r="AP21" s="61" t="str">
        <f aca="false">RIGHT(J21,1)</f>
        <v/>
      </c>
      <c r="AQ21" s="61" t="str">
        <f aca="false">RIGHT(K21,1)</f>
        <v/>
      </c>
      <c r="AR21" s="61" t="str">
        <f aca="false">RIGHT(L21,1)</f>
        <v/>
      </c>
      <c r="AS21" s="61" t="str">
        <f aca="false">RIGHT(M21,1)</f>
        <v/>
      </c>
      <c r="AT21" s="61" t="str">
        <f aca="false">RIGHT(N21,1)</f>
        <v/>
      </c>
      <c r="AU21" s="61" t="str">
        <f aca="false">RIGHT(O21,1)</f>
        <v/>
      </c>
      <c r="AV21" s="61" t="str">
        <f aca="false">RIGHT(P21,1)</f>
        <v>☻</v>
      </c>
      <c r="AW21" s="61" t="str">
        <f aca="false">RIGHT(Q21,1)</f>
        <v/>
      </c>
      <c r="AX21" s="61" t="str">
        <f aca="false">RIGHT(R21,1)</f>
        <v/>
      </c>
      <c r="AY21" s="61" t="str">
        <f aca="false">RIGHT(S21,1)</f>
        <v/>
      </c>
      <c r="AZ21" s="61" t="str">
        <f aca="false">RIGHT(T21,1)</f>
        <v/>
      </c>
      <c r="BA21" s="4"/>
      <c r="BB21" s="4"/>
      <c r="BC21" s="4"/>
      <c r="BD21" s="4"/>
      <c r="BE21" s="4"/>
      <c r="BF21" s="4"/>
      <c r="BG21" s="4"/>
      <c r="BH21" s="63"/>
      <c r="BI21" s="63"/>
      <c r="BJ21" s="63"/>
      <c r="BK21" s="63"/>
      <c r="BL21" s="63"/>
      <c r="BM21" s="63"/>
    </row>
    <row r="22" customFormat="false" ht="19.5" hidden="false" customHeight="true" outlineLevel="0" collapsed="false">
      <c r="A22" s="51" t="n">
        <v>44613</v>
      </c>
      <c r="B22" s="62" t="str">
        <f aca="false">TEXT(A22,"Ddd")</f>
        <v>pon</v>
      </c>
      <c r="C22" s="86" t="str">
        <f aca="false">[1]Predloge!$B$4</f>
        <v>51</v>
      </c>
      <c r="D22" s="87" t="str">
        <f aca="false">[1]Predloge!$B$26</f>
        <v>52¶</v>
      </c>
      <c r="E22" s="86" t="str">
        <f aca="false">[1]Predloge!$B$6</f>
        <v>KVIT</v>
      </c>
      <c r="F22" s="86" t="str">
        <f aca="false">[1]Predloge!$B$6</f>
        <v>KVIT</v>
      </c>
      <c r="G22" s="74" t="str">
        <f aca="false">[1]Predloge!$B$28</f>
        <v>KO</v>
      </c>
      <c r="H22" s="66" t="str">
        <f aca="false">[1]Predloge!$B$11</f>
        <v>X</v>
      </c>
      <c r="I22" s="64" t="str">
        <f aca="false">[1]Predloge!$B$12</f>
        <v>D</v>
      </c>
      <c r="J22" s="64" t="str">
        <f aca="false">[1]Predloge!$B$12</f>
        <v>D</v>
      </c>
      <c r="K22" s="65" t="str">
        <f aca="false">[1]Predloge!$B$7</f>
        <v>KVIT☻</v>
      </c>
      <c r="L22" s="64" t="str">
        <f aca="false">[1]Predloge!$B$12</f>
        <v>D</v>
      </c>
      <c r="M22" s="67" t="s">
        <v>71</v>
      </c>
      <c r="N22" s="72" t="str">
        <f aca="false">[1]Predloge!$B$23</f>
        <v>51☺</v>
      </c>
      <c r="O22" s="54"/>
      <c r="P22" s="66" t="str">
        <f aca="false">[1]Predloge!$B$11</f>
        <v>X</v>
      </c>
      <c r="Q22" s="86" t="str">
        <f aca="false">[1]Predloge!$B$5</f>
        <v>52</v>
      </c>
      <c r="R22" s="54"/>
      <c r="S22" s="69" t="s">
        <v>72</v>
      </c>
      <c r="T22" s="54"/>
      <c r="U22" s="67" t="s">
        <v>23</v>
      </c>
      <c r="V22" s="88" t="str">
        <f aca="false">[1]Predloge!$E$7</f>
        <v>MIO</v>
      </c>
      <c r="W22" s="59" t="n">
        <f aca="false">COUNTIF(AI22:AZ22,"☻")</f>
        <v>1</v>
      </c>
      <c r="X22" s="59" t="n">
        <f aca="false">COUNTIF(AI22:AZ22,"☺")</f>
        <v>1</v>
      </c>
      <c r="Y22" s="59" t="n">
        <f aca="false">COUNTIF(C22:U22,"51")+COUNTIF(C22:U22,"51$")+COUNTIF(C22:U22,"51☻")+COUNTIF(C22:U22,"51☺")</f>
        <v>2</v>
      </c>
      <c r="Z22" s="59" t="n">
        <f aca="false">COUNTIF(C22:U22,"52")+COUNTIF(C22:U22,"52$")+COUNTIF(C22:U22,"52☻")</f>
        <v>1</v>
      </c>
      <c r="AA22" s="59" t="n">
        <f aca="false">COUNTIF(C22:U22,"51¶")</f>
        <v>0</v>
      </c>
      <c r="AB22" s="59" t="n">
        <f aca="false">COUNTIF(C22:U22,"52¶")</f>
        <v>1</v>
      </c>
      <c r="AC22" s="59" t="n">
        <f aca="false">COUNTIF(C22:U22,"U")+COUNTIF(C22:U22,"U☻")+COUNTIF(C22:U22,"U☺")</f>
        <v>0</v>
      </c>
      <c r="AD22" s="59" t="n">
        <f aca="false">COUNTIF(C22:U22,"KVIT")+COUNTIF(C22:U22,"KVIT☻")+COUNTIF(C22:U22,"kvit$")</f>
        <v>3</v>
      </c>
      <c r="AE22" s="60" t="n">
        <f aca="false">COUNTBLANK(C22:T22)-3</f>
        <v>0</v>
      </c>
      <c r="AF22" s="60" t="n">
        <f aca="false">COUNTIF(C22:U22,"x")</f>
        <v>2</v>
      </c>
      <c r="AG22" s="59" t="n">
        <f aca="false">COUNTIF(C22:U22,"51")+COUNTIF(C22:U22,"51☻")+COUNTIF(C22:U22,"2")+COUNTIF(C22:U22,"52")+COUNTIF(C22:U22,"52☻")+COUNTIF(C22:U22,"51$")+COUNTIF(C22:U22,"52$")</f>
        <v>2</v>
      </c>
      <c r="AH22" s="22" t="str">
        <f aca="false">Predloge!$B$22</f>
        <v>U☺</v>
      </c>
      <c r="AI22" s="61" t="str">
        <f aca="false">RIGHT(C22,1)</f>
        <v>1</v>
      </c>
      <c r="AJ22" s="61" t="str">
        <f aca="false">RIGHT(D22,1)</f>
        <v>¶</v>
      </c>
      <c r="AK22" s="61" t="str">
        <f aca="false">RIGHT(E22,1)</f>
        <v>T</v>
      </c>
      <c r="AL22" s="61" t="str">
        <f aca="false">RIGHT(F22,1)</f>
        <v>T</v>
      </c>
      <c r="AM22" s="61" t="str">
        <f aca="false">RIGHT(G22,1)</f>
        <v>O</v>
      </c>
      <c r="AN22" s="61" t="str">
        <f aca="false">RIGHT(H22,1)</f>
        <v>X</v>
      </c>
      <c r="AO22" s="61" t="str">
        <f aca="false">RIGHT(I22,1)</f>
        <v>D</v>
      </c>
      <c r="AP22" s="61" t="str">
        <f aca="false">RIGHT(J22,1)</f>
        <v>D</v>
      </c>
      <c r="AQ22" s="61" t="str">
        <f aca="false">RIGHT(K22,1)</f>
        <v>☻</v>
      </c>
      <c r="AR22" s="61" t="str">
        <f aca="false">RIGHT(L22,1)</f>
        <v>D</v>
      </c>
      <c r="AS22" s="61" t="str">
        <f aca="false">RIGHT(M22,1)</f>
        <v>M</v>
      </c>
      <c r="AT22" s="61" t="str">
        <f aca="false">RIGHT(N22,1)</f>
        <v>☺</v>
      </c>
      <c r="AU22" s="61" t="str">
        <f aca="false">RIGHT(O22,1)</f>
        <v/>
      </c>
      <c r="AV22" s="61" t="str">
        <f aca="false">RIGHT(P22,1)</f>
        <v>X</v>
      </c>
      <c r="AW22" s="61" t="str">
        <f aca="false">RIGHT(Q22,1)</f>
        <v>2</v>
      </c>
      <c r="AX22" s="61" t="str">
        <f aca="false">RIGHT(R22,1)</f>
        <v/>
      </c>
      <c r="AY22" s="61" t="str">
        <f aca="false">RIGHT(S22,1)</f>
        <v>Z</v>
      </c>
      <c r="AZ22" s="61" t="str">
        <f aca="false">RIGHT(T22,1)</f>
        <v/>
      </c>
      <c r="BA22" s="4"/>
      <c r="BB22" s="4"/>
      <c r="BC22" s="4"/>
      <c r="BD22" s="4"/>
      <c r="BE22" s="4"/>
      <c r="BF22" s="4"/>
      <c r="BG22" s="4"/>
      <c r="BH22" s="63"/>
      <c r="BI22" s="63"/>
      <c r="BJ22" s="63"/>
      <c r="BK22" s="63"/>
      <c r="BL22" s="63"/>
      <c r="BM22" s="63"/>
    </row>
    <row r="23" customFormat="false" ht="19.5" hidden="false" customHeight="true" outlineLevel="0" collapsed="false">
      <c r="A23" s="51" t="n">
        <v>44614</v>
      </c>
      <c r="B23" s="62" t="str">
        <f aca="false">TEXT(A23,"Ddd")</f>
        <v>uto</v>
      </c>
      <c r="C23" s="86" t="str">
        <f aca="false">[1]Predloge!$B$4</f>
        <v>51</v>
      </c>
      <c r="D23" s="86" t="str">
        <f aca="false">[1]Predloge!$B$6</f>
        <v>KVIT</v>
      </c>
      <c r="E23" s="65" t="str">
        <f aca="false">[1]Predloge!$B$7</f>
        <v>KVIT☻</v>
      </c>
      <c r="F23" s="87" t="str">
        <f aca="false">[1]Predloge!$B$26</f>
        <v>52¶</v>
      </c>
      <c r="G23" s="74" t="str">
        <f aca="false">[1]Predloge!$B$28</f>
        <v>KO</v>
      </c>
      <c r="H23" s="89" t="str">
        <f aca="false">[1]Predloge!$B$29</f>
        <v>Rt</v>
      </c>
      <c r="I23" s="64" t="str">
        <f aca="false">[1]Predloge!$B$12</f>
        <v>D</v>
      </c>
      <c r="J23" s="64" t="str">
        <f aca="false">[1]Predloge!$B$12</f>
        <v>D</v>
      </c>
      <c r="K23" s="66" t="str">
        <f aca="false">[1]Predloge!$B$11</f>
        <v>X</v>
      </c>
      <c r="L23" s="89" t="str">
        <f aca="false">[1]Predloge!$B$29</f>
        <v>Rt</v>
      </c>
      <c r="M23" s="67" t="s">
        <v>71</v>
      </c>
      <c r="N23" s="66" t="str">
        <f aca="false">[1]Predloge!$B$11</f>
        <v>X</v>
      </c>
      <c r="O23" s="54"/>
      <c r="P23" s="64" t="str">
        <f aca="false">[1]Predloge!$B$12</f>
        <v>D</v>
      </c>
      <c r="Q23" s="72" t="str">
        <f aca="false">[1]Predloge!$B$23</f>
        <v>51☺</v>
      </c>
      <c r="R23" s="54"/>
      <c r="S23" s="64" t="str">
        <f aca="false">[1]Predloge!$B$13</f>
        <v>BOL</v>
      </c>
      <c r="T23" s="54"/>
      <c r="U23" s="66" t="str">
        <f aca="false">[1]Predloge!$E$16</f>
        <v>ŽRJ</v>
      </c>
      <c r="V23" s="88" t="str">
        <f aca="false">[1]september!$H$1</f>
        <v>MIO</v>
      </c>
      <c r="W23" s="59" t="n">
        <f aca="false">COUNTIF(AI23:AZ23,"☻")</f>
        <v>1</v>
      </c>
      <c r="X23" s="59" t="n">
        <f aca="false">COUNTIF(AI23:AZ23,"☺")</f>
        <v>1</v>
      </c>
      <c r="Y23" s="59" t="n">
        <f aca="false">COUNTIF(C23:U23,"51")+COUNTIF(C23:U23,"51$")+COUNTIF(C23:U23,"51☻")+COUNTIF(C23:U23,"51☺")</f>
        <v>2</v>
      </c>
      <c r="Z23" s="59" t="n">
        <f aca="false">COUNTIF(C23:U23,"52")+COUNTIF(C23:U23,"52$")+COUNTIF(C23:U23,"52☻")</f>
        <v>0</v>
      </c>
      <c r="AA23" s="59" t="n">
        <f aca="false">COUNTIF(C23:U23,"51¶")</f>
        <v>0</v>
      </c>
      <c r="AB23" s="59" t="n">
        <f aca="false">COUNTIF(C23:U23,"52¶")</f>
        <v>1</v>
      </c>
      <c r="AC23" s="59" t="n">
        <f aca="false">COUNTIF(C23:U23,"U")+COUNTIF(C23:U23,"U☻")+COUNTIF(C23:U23,"U☺")</f>
        <v>0</v>
      </c>
      <c r="AD23" s="59" t="n">
        <f aca="false">COUNTIF(C23:U23,"KVIT")+COUNTIF(C23:U23,"KVIT☻")+COUNTIF(C23:U23,"kvit$")</f>
        <v>2</v>
      </c>
      <c r="AE23" s="60" t="n">
        <f aca="false">COUNTBLANK(C23:T23)-3</f>
        <v>0</v>
      </c>
      <c r="AF23" s="60" t="n">
        <f aca="false">COUNTIF(C23:U23,"x")</f>
        <v>2</v>
      </c>
      <c r="AG23" s="59" t="n">
        <f aca="false">COUNTIF(C23:U23,"51")+COUNTIF(C23:U23,"51☻")+COUNTIF(C23:U23,"2")+COUNTIF(C23:U23,"52")+COUNTIF(C23:U23,"52☻")+COUNTIF(C23:U23,"51$")+COUNTIF(C23:U23,"52$")</f>
        <v>1</v>
      </c>
      <c r="AH23" s="22" t="str">
        <f aca="false">Predloge!$B$23</f>
        <v>51☺</v>
      </c>
      <c r="AI23" s="61" t="str">
        <f aca="false">RIGHT(C23,1)</f>
        <v>1</v>
      </c>
      <c r="AJ23" s="61" t="str">
        <f aca="false">RIGHT(D23,1)</f>
        <v>T</v>
      </c>
      <c r="AK23" s="61" t="str">
        <f aca="false">RIGHT(E23,1)</f>
        <v>☻</v>
      </c>
      <c r="AL23" s="61" t="str">
        <f aca="false">RIGHT(F23,1)</f>
        <v>¶</v>
      </c>
      <c r="AM23" s="61" t="str">
        <f aca="false">RIGHT(G23,1)</f>
        <v>O</v>
      </c>
      <c r="AN23" s="61" t="str">
        <f aca="false">RIGHT(H23,1)</f>
        <v>t</v>
      </c>
      <c r="AO23" s="61" t="str">
        <f aca="false">RIGHT(I23,1)</f>
        <v>D</v>
      </c>
      <c r="AP23" s="61" t="str">
        <f aca="false">RIGHT(J23,1)</f>
        <v>D</v>
      </c>
      <c r="AQ23" s="61" t="str">
        <f aca="false">RIGHT(K23,1)</f>
        <v>X</v>
      </c>
      <c r="AR23" s="61" t="str">
        <f aca="false">RIGHT(L23,1)</f>
        <v>t</v>
      </c>
      <c r="AS23" s="61" t="str">
        <f aca="false">RIGHT(M23,1)</f>
        <v>M</v>
      </c>
      <c r="AT23" s="61" t="str">
        <f aca="false">RIGHT(N23,1)</f>
        <v>X</v>
      </c>
      <c r="AU23" s="61" t="str">
        <f aca="false">RIGHT(O23,1)</f>
        <v/>
      </c>
      <c r="AV23" s="61" t="str">
        <f aca="false">RIGHT(P23,1)</f>
        <v>D</v>
      </c>
      <c r="AW23" s="61" t="str">
        <f aca="false">RIGHT(Q23,1)</f>
        <v>☺</v>
      </c>
      <c r="AX23" s="61" t="str">
        <f aca="false">RIGHT(R23,1)</f>
        <v/>
      </c>
      <c r="AY23" s="61" t="str">
        <f aca="false">RIGHT(S23,1)</f>
        <v>L</v>
      </c>
      <c r="AZ23" s="61" t="str">
        <f aca="false">RIGHT(T23,1)</f>
        <v/>
      </c>
      <c r="BA23" s="4"/>
      <c r="BB23" s="4"/>
      <c r="BC23" s="4"/>
      <c r="BD23" s="4"/>
      <c r="BE23" s="4"/>
      <c r="BF23" s="4"/>
      <c r="BG23" s="4"/>
      <c r="BH23" s="63"/>
      <c r="BI23" s="63"/>
      <c r="BJ23" s="63"/>
      <c r="BK23" s="63"/>
      <c r="BL23" s="63"/>
      <c r="BM23" s="63"/>
    </row>
    <row r="24" customFormat="false" ht="19.5" hidden="false" customHeight="true" outlineLevel="0" collapsed="false">
      <c r="A24" s="51" t="n">
        <v>44615</v>
      </c>
      <c r="B24" s="62" t="str">
        <f aca="false">TEXT(A24,"Ddd")</f>
        <v>sri</v>
      </c>
      <c r="C24" s="66" t="str">
        <f aca="false">[1]Predloge!$B$11</f>
        <v>X</v>
      </c>
      <c r="D24" s="65" t="str">
        <f aca="false">[1]Predloge!$B$7</f>
        <v>KVIT☻</v>
      </c>
      <c r="E24" s="66" t="str">
        <f aca="false">[1]Predloge!$B$11</f>
        <v>X</v>
      </c>
      <c r="F24" s="86" t="str">
        <f aca="false">[1]Predloge!$B$5</f>
        <v>52</v>
      </c>
      <c r="G24" s="74" t="str">
        <f aca="false">[1]Predloge!$B$28</f>
        <v>KO</v>
      </c>
      <c r="H24" s="87" t="str">
        <f aca="false">[1]Predloge!$B$35</f>
        <v>Ta</v>
      </c>
      <c r="I24" s="64" t="str">
        <f aca="false">[1]Predloge!$B$12</f>
        <v>D</v>
      </c>
      <c r="J24" s="64" t="str">
        <f aca="false">[1]Predloge!$B$12</f>
        <v>D</v>
      </c>
      <c r="K24" s="86" t="str">
        <f aca="false">[1]Predloge!$B$6</f>
        <v>KVIT</v>
      </c>
      <c r="L24" s="72" t="str">
        <f aca="false">[1]Predloge!$B$23</f>
        <v>51☺</v>
      </c>
      <c r="M24" s="67" t="s">
        <v>71</v>
      </c>
      <c r="N24" s="87" t="str">
        <f aca="false">[1]Predloge!$B$26</f>
        <v>52¶</v>
      </c>
      <c r="O24" s="54"/>
      <c r="P24" s="64" t="str">
        <f aca="false">[1]Predloge!$B$12</f>
        <v>D</v>
      </c>
      <c r="Q24" s="66" t="str">
        <f aca="false">[1]Predloge!$B$11</f>
        <v>X</v>
      </c>
      <c r="R24" s="54"/>
      <c r="S24" s="69" t="s">
        <v>72</v>
      </c>
      <c r="T24" s="54"/>
      <c r="U24" s="67" t="s">
        <v>19</v>
      </c>
      <c r="V24" s="88" t="str">
        <f aca="false">[1]Predloge!$E$10</f>
        <v>MŠŠ</v>
      </c>
      <c r="W24" s="59" t="n">
        <f aca="false">COUNTIF(AI24:AZ24,"☻")</f>
        <v>1</v>
      </c>
      <c r="X24" s="59" t="n">
        <f aca="false">COUNTIF(AI24:AZ24,"☺")</f>
        <v>1</v>
      </c>
      <c r="Y24" s="59" t="n">
        <f aca="false">COUNTIF(C24:U24,"51")+COUNTIF(C24:U24,"51$")+COUNTIF(C24:U24,"51☻")+COUNTIF(C24:U24,"51☺")</f>
        <v>1</v>
      </c>
      <c r="Z24" s="59" t="n">
        <f aca="false">COUNTIF(C24:U24,"52")+COUNTIF(C24:U24,"52$")+COUNTIF(C24:U24,"52☻")</f>
        <v>1</v>
      </c>
      <c r="AA24" s="59" t="n">
        <f aca="false">COUNTIF(C24:U24,"51¶")</f>
        <v>0</v>
      </c>
      <c r="AB24" s="59" t="n">
        <f aca="false">COUNTIF(C24:U24,"52¶")</f>
        <v>1</v>
      </c>
      <c r="AC24" s="59" t="n">
        <f aca="false">COUNTIF(C24:U24,"U")+COUNTIF(C24:U24,"U☻")+COUNTIF(C24:U24,"U☺")</f>
        <v>0</v>
      </c>
      <c r="AD24" s="59" t="n">
        <f aca="false">COUNTIF(C24:U24,"KVIT")+COUNTIF(C24:U24,"KVIT☻")+COUNTIF(C24:U24,"kvit$")</f>
        <v>2</v>
      </c>
      <c r="AE24" s="60" t="n">
        <f aca="false">COUNTBLANK(C24:T24)-3</f>
        <v>0</v>
      </c>
      <c r="AF24" s="60" t="n">
        <f aca="false">COUNTIF(C24:U24,"x")</f>
        <v>3</v>
      </c>
      <c r="AG24" s="59" t="n">
        <f aca="false">COUNTIF(C24:U24,"51")+COUNTIF(C24:U24,"51☻")+COUNTIF(C24:U24,"2")+COUNTIF(C24:U24,"52")+COUNTIF(C24:U24,"52☻")+COUNTIF(C24:U24,"51$")+COUNTIF(C24:U24,"52$")</f>
        <v>1</v>
      </c>
      <c r="AH24" s="22" t="str">
        <f aca="false">Predloge!$B$24</f>
        <v>52☺</v>
      </c>
      <c r="AI24" s="61" t="str">
        <f aca="false">RIGHT(C30,1)</f>
        <v/>
      </c>
      <c r="AJ24" s="61" t="str">
        <f aca="false">RIGHT(D24,1)</f>
        <v>☻</v>
      </c>
      <c r="AK24" s="61" t="str">
        <f aca="false">RIGHT(E24,1)</f>
        <v>X</v>
      </c>
      <c r="AL24" s="61" t="str">
        <f aca="false">RIGHT(F24,1)</f>
        <v>2</v>
      </c>
      <c r="AM24" s="61" t="str">
        <f aca="false">RIGHT(G24,1)</f>
        <v>O</v>
      </c>
      <c r="AN24" s="61" t="str">
        <f aca="false">RIGHT(H24,1)</f>
        <v>a</v>
      </c>
      <c r="AO24" s="61" t="str">
        <f aca="false">RIGHT(I24,1)</f>
        <v>D</v>
      </c>
      <c r="AP24" s="61" t="str">
        <f aca="false">RIGHT(J24,1)</f>
        <v>D</v>
      </c>
      <c r="AQ24" s="61" t="str">
        <f aca="false">RIGHT(K24,1)</f>
        <v>T</v>
      </c>
      <c r="AR24" s="61" t="str">
        <f aca="false">RIGHT(L24,1)</f>
        <v>☺</v>
      </c>
      <c r="AS24" s="61" t="str">
        <f aca="false">RIGHT(M24,1)</f>
        <v>M</v>
      </c>
      <c r="AT24" s="61" t="str">
        <f aca="false">RIGHT(N24,1)</f>
        <v>¶</v>
      </c>
      <c r="AU24" s="61" t="str">
        <f aca="false">RIGHT(O24,1)</f>
        <v/>
      </c>
      <c r="AV24" s="61" t="str">
        <f aca="false">RIGHT(P24,1)</f>
        <v>D</v>
      </c>
      <c r="AW24" s="61" t="str">
        <f aca="false">RIGHT(Q24,1)</f>
        <v>X</v>
      </c>
      <c r="AX24" s="61" t="str">
        <f aca="false">RIGHT(R24,1)</f>
        <v/>
      </c>
      <c r="AY24" s="61" t="str">
        <f aca="false">RIGHT(S24,1)</f>
        <v>Z</v>
      </c>
      <c r="AZ24" s="61" t="str">
        <f aca="false">RIGHT(T24,1)</f>
        <v/>
      </c>
      <c r="BA24" s="4"/>
      <c r="BB24" s="4"/>
      <c r="BC24" s="4"/>
      <c r="BD24" s="4"/>
      <c r="BE24" s="4"/>
      <c r="BF24" s="4"/>
      <c r="BG24" s="4"/>
      <c r="BH24" s="63"/>
      <c r="BI24" s="63"/>
      <c r="BJ24" s="63"/>
      <c r="BK24" s="63"/>
      <c r="BL24" s="63"/>
      <c r="BM24" s="63"/>
    </row>
    <row r="25" customFormat="false" ht="19.5" hidden="false" customHeight="true" outlineLevel="0" collapsed="false">
      <c r="A25" s="51" t="n">
        <v>44616</v>
      </c>
      <c r="B25" s="62" t="str">
        <f aca="false">TEXT(A25,"Ddd")</f>
        <v>čet</v>
      </c>
      <c r="C25" s="87" t="str">
        <f aca="false">[1]Predloge!$B$26</f>
        <v>52¶</v>
      </c>
      <c r="D25" s="66" t="str">
        <f aca="false">[1]Predloge!$B$11</f>
        <v>X</v>
      </c>
      <c r="E25" s="86" t="str">
        <f aca="false">[1]Predloge!$B$6</f>
        <v>KVIT</v>
      </c>
      <c r="F25" s="65" t="str">
        <f aca="false">[1]Predloge!$B$7</f>
        <v>KVIT☻</v>
      </c>
      <c r="G25" s="86" t="str">
        <f aca="false">[1]Predloge!$B$5</f>
        <v>52</v>
      </c>
      <c r="H25" s="72" t="str">
        <f aca="false">[1]Predloge!$B$23</f>
        <v>51☺</v>
      </c>
      <c r="I25" s="64" t="str">
        <f aca="false">[1]Predloge!$B$12</f>
        <v>D</v>
      </c>
      <c r="J25" s="64" t="str">
        <f aca="false">[1]Predloge!$B$12</f>
        <v>D</v>
      </c>
      <c r="K25" s="86" t="str">
        <f aca="false">[1]Predloge!$B$6</f>
        <v>KVIT</v>
      </c>
      <c r="L25" s="66" t="str">
        <f aca="false">[1]Predloge!$B$11</f>
        <v>X</v>
      </c>
      <c r="M25" s="67" t="s">
        <v>71</v>
      </c>
      <c r="N25" s="66" t="str">
        <f aca="false">[1]Predloge!$B$32</f>
        <v>Am</v>
      </c>
      <c r="O25" s="54"/>
      <c r="P25" s="64" t="str">
        <f aca="false">[1]Predloge!$B$12</f>
        <v>D</v>
      </c>
      <c r="Q25" s="86" t="str">
        <f aca="false">[1]Predloge!$B$4</f>
        <v>51</v>
      </c>
      <c r="R25" s="54"/>
      <c r="S25" s="69" t="s">
        <v>79</v>
      </c>
      <c r="T25" s="54"/>
      <c r="U25" s="67" t="s">
        <v>11</v>
      </c>
      <c r="V25" s="88" t="str">
        <f aca="false">[1]Predloge!$E$10</f>
        <v>MŠŠ</v>
      </c>
      <c r="W25" s="59" t="n">
        <f aca="false">COUNTIF(AI25:AZ25,"☻")</f>
        <v>1</v>
      </c>
      <c r="X25" s="59" t="n">
        <f aca="false">COUNTIF(AI25:AZ25,"☺")</f>
        <v>1</v>
      </c>
      <c r="Y25" s="59" t="n">
        <f aca="false">COUNTIF(C25:U25,"51")+COUNTIF(C25:U25,"51$")+COUNTIF(C25:U25,"51☻")+COUNTIF(C25:U25,"51☺")</f>
        <v>2</v>
      </c>
      <c r="Z25" s="59" t="n">
        <f aca="false">COUNTIF(C25:U25,"52")+COUNTIF(C25:U25,"52$")+COUNTIF(C25:U25,"52☻")</f>
        <v>1</v>
      </c>
      <c r="AA25" s="59" t="n">
        <f aca="false">COUNTIF(C25:U25,"51¶")</f>
        <v>0</v>
      </c>
      <c r="AB25" s="59" t="n">
        <f aca="false">COUNTIF(C25:U25,"52¶")</f>
        <v>1</v>
      </c>
      <c r="AC25" s="59" t="n">
        <f aca="false">COUNTIF(C25:U25,"U")+COUNTIF(C25:U25,"U☻")+COUNTIF(C25:U25,"U☺")</f>
        <v>0</v>
      </c>
      <c r="AD25" s="59" t="n">
        <f aca="false">COUNTIF(C25:U25,"KVIT")+COUNTIF(C25:U25,"KVIT☻")+COUNTIF(C25:U25,"kvit$")</f>
        <v>3</v>
      </c>
      <c r="AE25" s="60" t="n">
        <f aca="false">COUNTBLANK(C25:T25)-3</f>
        <v>0</v>
      </c>
      <c r="AF25" s="60" t="n">
        <f aca="false">COUNTIF(C25:U25,"x")</f>
        <v>2</v>
      </c>
      <c r="AG25" s="59" t="n">
        <f aca="false">COUNTIF(C25:U25,"51")+COUNTIF(C25:U25,"51☻")+COUNTIF(C25:U25,"2")+COUNTIF(C25:U25,"52")+COUNTIF(C25:U25,"52☻")+COUNTIF(C25:U25,"51$")+COUNTIF(C25:U25,"52$")</f>
        <v>2</v>
      </c>
      <c r="AH25" s="10" t="str">
        <f aca="false">Predloge!$B$25</f>
        <v>51¶</v>
      </c>
      <c r="AI25" s="61" t="str">
        <f aca="false">RIGHT(C25,1)</f>
        <v>¶</v>
      </c>
      <c r="AJ25" s="61" t="str">
        <f aca="false">RIGHT(D25,1)</f>
        <v>X</v>
      </c>
      <c r="AK25" s="61" t="str">
        <f aca="false">RIGHT(E25,1)</f>
        <v>T</v>
      </c>
      <c r="AL25" s="61" t="str">
        <f aca="false">RIGHT(F25,1)</f>
        <v>☻</v>
      </c>
      <c r="AM25" s="61" t="str">
        <f aca="false">RIGHT(G25,1)</f>
        <v>2</v>
      </c>
      <c r="AN25" s="61" t="str">
        <f aca="false">RIGHT(H25,1)</f>
        <v>☺</v>
      </c>
      <c r="AO25" s="61" t="str">
        <f aca="false">RIGHT(I25,1)</f>
        <v>D</v>
      </c>
      <c r="AP25" s="61" t="str">
        <f aca="false">RIGHT(J25,1)</f>
        <v>D</v>
      </c>
      <c r="AQ25" s="61" t="str">
        <f aca="false">RIGHT(K25,1)</f>
        <v>T</v>
      </c>
      <c r="AR25" s="61" t="str">
        <f aca="false">RIGHT(L25,1)</f>
        <v>X</v>
      </c>
      <c r="AS25" s="61" t="str">
        <f aca="false">RIGHT(M25,1)</f>
        <v>M</v>
      </c>
      <c r="AT25" s="61" t="str">
        <f aca="false">RIGHT(N25,1)</f>
        <v>m</v>
      </c>
      <c r="AU25" s="61" t="str">
        <f aca="false">RIGHT(O25,1)</f>
        <v/>
      </c>
      <c r="AV25" s="61" t="str">
        <f aca="false">RIGHT(P25,1)</f>
        <v>D</v>
      </c>
      <c r="AW25" s="61" t="str">
        <f aca="false">RIGHT(Q25,1)</f>
        <v>1</v>
      </c>
      <c r="AX25" s="61" t="str">
        <f aca="false">RIGHT(R25,1)</f>
        <v/>
      </c>
      <c r="AY25" s="61" t="str">
        <f aca="false">RIGHT(S25,1)</f>
        <v>K</v>
      </c>
      <c r="AZ25" s="61" t="str">
        <f aca="false">RIGHT(T25,1)</f>
        <v/>
      </c>
      <c r="BA25" s="4"/>
      <c r="BB25" s="4"/>
      <c r="BC25" s="4"/>
      <c r="BD25" s="4"/>
      <c r="BE25" s="4"/>
      <c r="BF25" s="4"/>
      <c r="BG25" s="4"/>
      <c r="BH25" s="63"/>
      <c r="BI25" s="63"/>
      <c r="BJ25" s="63"/>
      <c r="BK25" s="63"/>
      <c r="BL25" s="63"/>
      <c r="BM25" s="63"/>
    </row>
    <row r="26" customFormat="false" ht="19.5" hidden="false" customHeight="true" outlineLevel="0" collapsed="false">
      <c r="A26" s="51" t="n">
        <v>44617</v>
      </c>
      <c r="B26" s="76" t="str">
        <f aca="false">TEXT(A26,"Ddd")</f>
        <v>pet</v>
      </c>
      <c r="C26" s="86" t="str">
        <f aca="false">[1]Predloge!$B$4</f>
        <v>51</v>
      </c>
      <c r="D26" s="64" t="str">
        <f aca="false">[1]Predloge!$B$12</f>
        <v>D</v>
      </c>
      <c r="E26" s="86" t="str">
        <f aca="false">[1]Predloge!$B$6</f>
        <v>KVIT</v>
      </c>
      <c r="F26" s="66" t="str">
        <f aca="false">[1]Predloge!$B$11</f>
        <v>X</v>
      </c>
      <c r="G26" s="72" t="str">
        <f aca="false">[1]Predloge!$B$23</f>
        <v>51☺</v>
      </c>
      <c r="H26" s="66" t="str">
        <f aca="false">[1]Predloge!$B$11</f>
        <v>X</v>
      </c>
      <c r="I26" s="64" t="str">
        <f aca="false">[1]Predloge!$B$12</f>
        <v>D</v>
      </c>
      <c r="J26" s="64" t="str">
        <f aca="false">[1]Predloge!$B$12</f>
        <v>D</v>
      </c>
      <c r="K26" s="86" t="str">
        <f aca="false">[1]Predloge!$B$6</f>
        <v>KVIT</v>
      </c>
      <c r="L26" s="86" t="str">
        <f aca="false">[1]Predloge!$B$4</f>
        <v>51</v>
      </c>
      <c r="M26" s="67" t="s">
        <v>71</v>
      </c>
      <c r="N26" s="86" t="str">
        <f aca="false">[1]Predloge!$B$6</f>
        <v>KVIT</v>
      </c>
      <c r="O26" s="54"/>
      <c r="P26" s="64" t="str">
        <f aca="false">[1]Predloge!$B$12</f>
        <v>D</v>
      </c>
      <c r="Q26" s="86" t="str">
        <f aca="false">[1]Predloge!$B$5</f>
        <v>52</v>
      </c>
      <c r="R26" s="54"/>
      <c r="S26" s="64" t="str">
        <f aca="false">[1]Predloge!$B$13</f>
        <v>BOL</v>
      </c>
      <c r="T26" s="54"/>
      <c r="U26" s="67" t="s">
        <v>73</v>
      </c>
      <c r="V26" s="88" t="str">
        <f aca="false">[1]september!$E$1</f>
        <v>PIN</v>
      </c>
      <c r="W26" s="59" t="n">
        <f aca="false">COUNTIF(AI26:AZ26,"☻")</f>
        <v>0</v>
      </c>
      <c r="X26" s="59" t="n">
        <f aca="false">COUNTIF(AI26:AZ26,"☺")</f>
        <v>1</v>
      </c>
      <c r="Y26" s="59" t="n">
        <f aca="false">COUNTIF(C26:U26,"51")+COUNTIF(C26:U26,"51$")+COUNTIF(C26:U26,"51☻")+COUNTIF(C26:U26,"51☺")</f>
        <v>3</v>
      </c>
      <c r="Z26" s="59" t="n">
        <f aca="false">COUNTIF(C26:U26,"52")+COUNTIF(C26:U26,"52$")+COUNTIF(C26:U26,"52☻")</f>
        <v>1</v>
      </c>
      <c r="AA26" s="59" t="n">
        <f aca="false">COUNTIF(C26:U26,"51¶")</f>
        <v>0</v>
      </c>
      <c r="AB26" s="59" t="n">
        <f aca="false">COUNTIF(C26:U26,"52¶")</f>
        <v>0</v>
      </c>
      <c r="AC26" s="59" t="n">
        <f aca="false">COUNTIF(C26:U26,"U")+COUNTIF(C26:U26,"U☻")+COUNTIF(C26:U26,"U☺")</f>
        <v>0</v>
      </c>
      <c r="AD26" s="59" t="n">
        <f aca="false">COUNTIF(C26:U26,"KVIT")+COUNTIF(C26:U26,"KVIT☻")+COUNTIF(C26:U26,"kvit$")</f>
        <v>3</v>
      </c>
      <c r="AE26" s="60" t="n">
        <f aca="false">COUNTBLANK(C26:T26)-3</f>
        <v>0</v>
      </c>
      <c r="AF26" s="60" t="n">
        <f aca="false">COUNTIF(C26:U26,"x")</f>
        <v>2</v>
      </c>
      <c r="AG26" s="59" t="n">
        <f aca="false">COUNTIF(C26:U26,"51")+COUNTIF(C26:U26,"51☻")+COUNTIF(C26:U26,"2")+COUNTIF(C26:U26,"52")+COUNTIF(C26:U26,"52☻")+COUNTIF(C26:U26,"51$")+COUNTIF(C26:U26,"52$")</f>
        <v>3</v>
      </c>
      <c r="AH26" s="10" t="str">
        <f aca="false">Predloge!$B$26</f>
        <v>52¶</v>
      </c>
      <c r="AI26" s="61" t="str">
        <f aca="false">RIGHT(C26,1)</f>
        <v>1</v>
      </c>
      <c r="AJ26" s="61" t="str">
        <f aca="false">RIGHT(D26,1)</f>
        <v>D</v>
      </c>
      <c r="AK26" s="61" t="str">
        <f aca="false">RIGHT(E26,1)</f>
        <v>T</v>
      </c>
      <c r="AL26" s="61" t="str">
        <f aca="false">RIGHT(F26,1)</f>
        <v>X</v>
      </c>
      <c r="AM26" s="61" t="str">
        <f aca="false">RIGHT(G26,1)</f>
        <v>☺</v>
      </c>
      <c r="AN26" s="61" t="str">
        <f aca="false">RIGHT(H26,1)</f>
        <v>X</v>
      </c>
      <c r="AO26" s="61" t="str">
        <f aca="false">RIGHT(I26,1)</f>
        <v>D</v>
      </c>
      <c r="AP26" s="61" t="str">
        <f aca="false">RIGHT(J26,1)</f>
        <v>D</v>
      </c>
      <c r="AQ26" s="61" t="str">
        <f aca="false">RIGHT(K26,1)</f>
        <v>T</v>
      </c>
      <c r="AR26" s="61" t="str">
        <f aca="false">RIGHT(L26,1)</f>
        <v>1</v>
      </c>
      <c r="AS26" s="61" t="str">
        <f aca="false">RIGHT(M26,1)</f>
        <v>M</v>
      </c>
      <c r="AT26" s="61" t="str">
        <f aca="false">RIGHT(N26,1)</f>
        <v>T</v>
      </c>
      <c r="AU26" s="61" t="str">
        <f aca="false">RIGHT(O26,1)</f>
        <v/>
      </c>
      <c r="AV26" s="61" t="str">
        <f aca="false">RIGHT(P26,1)</f>
        <v>D</v>
      </c>
      <c r="AW26" s="61" t="str">
        <f aca="false">RIGHT(Q26,1)</f>
        <v>2</v>
      </c>
      <c r="AX26" s="61" t="str">
        <f aca="false">RIGHT(R26,1)</f>
        <v/>
      </c>
      <c r="AY26" s="61" t="str">
        <f aca="false">RIGHT(S26,1)</f>
        <v>L</v>
      </c>
      <c r="AZ26" s="61" t="str">
        <f aca="false">RIGHT(T26,1)</f>
        <v/>
      </c>
      <c r="BA26" s="4"/>
      <c r="BB26" s="4"/>
      <c r="BC26" s="4"/>
      <c r="BD26" s="4"/>
      <c r="BE26" s="4"/>
      <c r="BF26" s="4"/>
      <c r="BG26" s="4"/>
      <c r="BH26" s="63"/>
      <c r="BI26" s="63"/>
      <c r="BJ26" s="63"/>
      <c r="BK26" s="63"/>
      <c r="BL26" s="63"/>
      <c r="BM26" s="63"/>
    </row>
    <row r="27" customFormat="false" ht="19.5" hidden="false" customHeight="true" outlineLevel="0" collapsed="false">
      <c r="A27" s="51" t="n">
        <v>44618</v>
      </c>
      <c r="B27" s="76" t="str">
        <f aca="false">TEXT(A27,"Ddd")</f>
        <v>sub</v>
      </c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6" t="str">
        <f aca="false">[1]Predloge!$B$14</f>
        <v>☻</v>
      </c>
      <c r="O27" s="54"/>
      <c r="P27" s="54"/>
      <c r="Q27" s="90" t="str">
        <f aca="false">[1]Predloge!$B$21</f>
        <v>☺</v>
      </c>
      <c r="R27" s="54"/>
      <c r="S27" s="54"/>
      <c r="T27" s="54"/>
      <c r="U27" s="57" t="str">
        <f aca="false">[1]Predloge!$E$16</f>
        <v>ŽRJ</v>
      </c>
      <c r="V27" s="91" t="s">
        <v>3</v>
      </c>
      <c r="W27" s="59" t="n">
        <f aca="false">COUNTIF(AI27:AZ27,"☻")</f>
        <v>1</v>
      </c>
      <c r="X27" s="59" t="n">
        <f aca="false">COUNTIF(AI27:AZ27,"☺")</f>
        <v>1</v>
      </c>
      <c r="Y27" s="59" t="n">
        <f aca="false">COUNTIF(C27:U27,"51")+COUNTIF(C27:U27,"51$")+COUNTIF(C27:U27,"51☻")+COUNTIF(C27:U27,"51☺")</f>
        <v>0</v>
      </c>
      <c r="Z27" s="59" t="n">
        <f aca="false">COUNTIF(C27:U27,"52")+COUNTIF(C27:U27,"52$")+COUNTIF(C27:U27,"52☻")</f>
        <v>0</v>
      </c>
      <c r="AA27" s="59" t="n">
        <f aca="false">COUNTIF(C27:U27,"51¶")</f>
        <v>0</v>
      </c>
      <c r="AB27" s="59" t="n">
        <f aca="false">COUNTIF(C27:U27,"52¶")</f>
        <v>0</v>
      </c>
      <c r="AC27" s="59" t="n">
        <f aca="false">COUNTIF(C27:U27,"U")+COUNTIF(C27:U27,"U☻")+COUNTIF(C27:U27,"U☺")</f>
        <v>0</v>
      </c>
      <c r="AD27" s="59" t="n">
        <f aca="false">COUNTIF(C27:U27,"KVIT")+COUNTIF(C27:U27,"KVIT☻")+COUNTIF(C27:U27,"kvit$")</f>
        <v>0</v>
      </c>
      <c r="AE27" s="60" t="n">
        <f aca="false">COUNTBLANK(C27:T27)-3</f>
        <v>13</v>
      </c>
      <c r="AF27" s="60" t="n">
        <f aca="false">COUNTIF(C27:U27,"x")</f>
        <v>0</v>
      </c>
      <c r="AG27" s="59" t="n">
        <f aca="false">COUNTIF(C27:U27,"51")+COUNTIF(C27:U27,"51☻")+COUNTIF(C27:U27,"2")+COUNTIF(C27:U27,"52")+COUNTIF(C27:U27,"52☻")+COUNTIF(C27:U27,"51$")+COUNTIF(C27:U27,"52$")</f>
        <v>0</v>
      </c>
      <c r="AH27" s="24" t="str">
        <f aca="false">Predloge!$B$27</f>
        <v>KVIT☺</v>
      </c>
      <c r="AI27" s="61" t="str">
        <f aca="false">RIGHT(C27,1)</f>
        <v/>
      </c>
      <c r="AJ27" s="61" t="str">
        <f aca="false">RIGHT(D27,1)</f>
        <v/>
      </c>
      <c r="AK27" s="61" t="str">
        <f aca="false">RIGHT(E27,1)</f>
        <v/>
      </c>
      <c r="AL27" s="61" t="str">
        <f aca="false">RIGHT(F27,1)</f>
        <v/>
      </c>
      <c r="AM27" s="61" t="str">
        <f aca="false">RIGHT(G27,1)</f>
        <v/>
      </c>
      <c r="AN27" s="61" t="str">
        <f aca="false">RIGHT(H27,1)</f>
        <v/>
      </c>
      <c r="AO27" s="61" t="str">
        <f aca="false">RIGHT(I27,1)</f>
        <v/>
      </c>
      <c r="AP27" s="61" t="str">
        <f aca="false">RIGHT(J27,1)</f>
        <v/>
      </c>
      <c r="AQ27" s="61" t="str">
        <f aca="false">RIGHT(K27,1)</f>
        <v/>
      </c>
      <c r="AR27" s="61" t="str">
        <f aca="false">RIGHT(L27,1)</f>
        <v/>
      </c>
      <c r="AS27" s="61" t="str">
        <f aca="false">RIGHT(M27,1)</f>
        <v/>
      </c>
      <c r="AT27" s="61" t="str">
        <f aca="false">RIGHT(N27,1)</f>
        <v>☻</v>
      </c>
      <c r="AU27" s="61" t="str">
        <f aca="false">RIGHT(O27,1)</f>
        <v/>
      </c>
      <c r="AV27" s="61" t="str">
        <f aca="false">RIGHT(P27,1)</f>
        <v/>
      </c>
      <c r="AW27" s="61" t="str">
        <f aca="false">RIGHT(Q27,1)</f>
        <v>☺</v>
      </c>
      <c r="AX27" s="61" t="str">
        <f aca="false">RIGHT(R27,1)</f>
        <v/>
      </c>
      <c r="AY27" s="61" t="str">
        <f aca="false">RIGHT(S27,1)</f>
        <v/>
      </c>
      <c r="AZ27" s="61" t="str">
        <f aca="false">RIGHT(T27,1)</f>
        <v/>
      </c>
      <c r="BA27" s="4"/>
      <c r="BB27" s="4"/>
      <c r="BC27" s="4"/>
      <c r="BD27" s="4"/>
      <c r="BE27" s="4"/>
      <c r="BF27" s="4"/>
      <c r="BG27" s="4"/>
      <c r="BH27" s="63"/>
      <c r="BI27" s="63"/>
      <c r="BJ27" s="63"/>
      <c r="BK27" s="63"/>
      <c r="BL27" s="63"/>
      <c r="BM27" s="63"/>
    </row>
    <row r="28" customFormat="false" ht="19.5" hidden="false" customHeight="true" outlineLevel="0" collapsed="false">
      <c r="A28" s="51" t="n">
        <v>44619</v>
      </c>
      <c r="B28" s="76" t="str">
        <f aca="false">TEXT(A28,"Ddd")</f>
        <v>ned</v>
      </c>
      <c r="C28" s="54"/>
      <c r="D28" s="54"/>
      <c r="E28" s="54"/>
      <c r="F28" s="54"/>
      <c r="G28" s="54"/>
      <c r="H28" s="54"/>
      <c r="I28" s="54"/>
      <c r="J28" s="54"/>
      <c r="K28" s="56" t="str">
        <f aca="false">[1]Predloge!$B$14</f>
        <v>☻</v>
      </c>
      <c r="L28" s="90" t="str">
        <f aca="false">[1]Predloge!$B$21</f>
        <v>☺</v>
      </c>
      <c r="M28" s="54"/>
      <c r="N28" s="54"/>
      <c r="O28" s="54"/>
      <c r="P28" s="54"/>
      <c r="Q28" s="54"/>
      <c r="R28" s="54"/>
      <c r="S28" s="54"/>
      <c r="T28" s="54"/>
      <c r="U28" s="67" t="s">
        <v>19</v>
      </c>
      <c r="V28" s="91" t="s">
        <v>3</v>
      </c>
      <c r="W28" s="59" t="n">
        <f aca="false">COUNTIF(AI28:AZ28,"☻")</f>
        <v>1</v>
      </c>
      <c r="X28" s="59" t="n">
        <f aca="false">COUNTIF(AI28:AZ28,"☺")</f>
        <v>1</v>
      </c>
      <c r="Y28" s="59" t="n">
        <f aca="false">COUNTIF(C28:U28,"51")+COUNTIF(C28:U28,"51$")+COUNTIF(C28:U28,"51☻")+COUNTIF(C28:U28,"51☺")</f>
        <v>0</v>
      </c>
      <c r="Z28" s="59" t="n">
        <f aca="false">COUNTIF(C28:U28,"52")+COUNTIF(C28:U28,"52$")+COUNTIF(C28:U28,"52☻")</f>
        <v>0</v>
      </c>
      <c r="AA28" s="59" t="n">
        <f aca="false">COUNTIF(C28:U28,"51¶")</f>
        <v>0</v>
      </c>
      <c r="AB28" s="59" t="n">
        <f aca="false">COUNTIF(C28:U28,"52¶")</f>
        <v>0</v>
      </c>
      <c r="AC28" s="59" t="n">
        <f aca="false">COUNTIF(C28:U28,"U")+COUNTIF(C28:U28,"U☻")+COUNTIF(C28:U28,"U☺")</f>
        <v>0</v>
      </c>
      <c r="AD28" s="59" t="n">
        <f aca="false">COUNTIF(C28:U28,"KVIT")+COUNTIF(C28:U28,"KVIT☻")+COUNTIF(C28:U28,"kvit$")</f>
        <v>0</v>
      </c>
      <c r="AE28" s="60" t="n">
        <f aca="false">COUNTBLANK(C28:T28)-3</f>
        <v>13</v>
      </c>
      <c r="AF28" s="60" t="n">
        <f aca="false">COUNTIF(C28:U28,"x")</f>
        <v>0</v>
      </c>
      <c r="AG28" s="59" t="n">
        <f aca="false">COUNTIF(C28:U28,"51")+COUNTIF(C28:U28,"51☻")+COUNTIF(C28:U28,"2")+COUNTIF(C28:U28,"52")+COUNTIF(C28:U28,"52☻")+COUNTIF(C28:U28,"51$")+COUNTIF(C28:U28,"52$")</f>
        <v>0</v>
      </c>
      <c r="AH28" s="26" t="str">
        <f aca="false">Predloge!$B$28</f>
        <v>KO</v>
      </c>
      <c r="AI28" s="61" t="str">
        <f aca="false">RIGHT(C28,1)</f>
        <v/>
      </c>
      <c r="AJ28" s="61" t="str">
        <f aca="false">RIGHT(D28,1)</f>
        <v/>
      </c>
      <c r="AK28" s="61" t="str">
        <f aca="false">RIGHT(E28,1)</f>
        <v/>
      </c>
      <c r="AL28" s="61" t="str">
        <f aca="false">RIGHT(F28,1)</f>
        <v/>
      </c>
      <c r="AM28" s="61" t="str">
        <f aca="false">RIGHT(G28,1)</f>
        <v/>
      </c>
      <c r="AN28" s="61" t="str">
        <f aca="false">RIGHT(H28,1)</f>
        <v/>
      </c>
      <c r="AO28" s="61" t="str">
        <f aca="false">RIGHT(I28,1)</f>
        <v/>
      </c>
      <c r="AP28" s="61" t="str">
        <f aca="false">RIGHT(J28,1)</f>
        <v/>
      </c>
      <c r="AQ28" s="61" t="str">
        <f aca="false">RIGHT(K28,1)</f>
        <v>☻</v>
      </c>
      <c r="AR28" s="61" t="str">
        <f aca="false">RIGHT(L28,1)</f>
        <v>☺</v>
      </c>
      <c r="AS28" s="61" t="str">
        <f aca="false">RIGHT(M28,1)</f>
        <v/>
      </c>
      <c r="AT28" s="61" t="str">
        <f aca="false">RIGHT(N28,1)</f>
        <v/>
      </c>
      <c r="AU28" s="61" t="str">
        <f aca="false">RIGHT(O28,1)</f>
        <v/>
      </c>
      <c r="AV28" s="61" t="str">
        <f aca="false">RIGHT(P28,1)</f>
        <v/>
      </c>
      <c r="AW28" s="61" t="str">
        <f aca="false">RIGHT(Q28,1)</f>
        <v/>
      </c>
      <c r="AX28" s="61" t="str">
        <f aca="false">RIGHT(R28,1)</f>
        <v/>
      </c>
      <c r="AY28" s="61" t="str">
        <f aca="false">RIGHT(S28,1)</f>
        <v/>
      </c>
      <c r="AZ28" s="61" t="str">
        <f aca="false">RIGHT(T28,1)</f>
        <v/>
      </c>
      <c r="BA28" s="4"/>
      <c r="BB28" s="4"/>
      <c r="BC28" s="4"/>
      <c r="BD28" s="4"/>
      <c r="BE28" s="4"/>
      <c r="BF28" s="4"/>
      <c r="BG28" s="4"/>
      <c r="BH28" s="63"/>
      <c r="BI28" s="63"/>
      <c r="BJ28" s="63"/>
      <c r="BK28" s="63"/>
      <c r="BL28" s="63"/>
      <c r="BM28" s="63"/>
    </row>
    <row r="29" customFormat="false" ht="19.5" hidden="false" customHeight="true" outlineLevel="0" collapsed="false">
      <c r="A29" s="51" t="n">
        <v>44620</v>
      </c>
      <c r="B29" s="62" t="str">
        <f aca="false">TEXT(A29,"Ddd")</f>
        <v>pon</v>
      </c>
      <c r="C29" s="86" t="str">
        <f aca="false">[1]Predloge!$B$4</f>
        <v>51</v>
      </c>
      <c r="D29" s="67" t="s">
        <v>75</v>
      </c>
      <c r="E29" s="86" t="str">
        <f aca="false">[1]Predloge!$B$6</f>
        <v>KVIT</v>
      </c>
      <c r="F29" s="87" t="str">
        <f aca="false">[1]Predloge!$B$26</f>
        <v>52¶</v>
      </c>
      <c r="G29" s="74" t="str">
        <f aca="false">[1]Predloge!$B$28</f>
        <v>KO</v>
      </c>
      <c r="H29" s="86" t="str">
        <f aca="false">[1]Predloge!$B$5</f>
        <v>52</v>
      </c>
      <c r="I29" s="86" t="str">
        <f aca="false">[1]Predloge!$B$5</f>
        <v>52</v>
      </c>
      <c r="J29" s="64" t="str">
        <f aca="false">[1]Predloge!$B$6</f>
        <v>KVIT</v>
      </c>
      <c r="K29" s="66" t="str">
        <f aca="false">[1]Predloge!$B$11</f>
        <v>X</v>
      </c>
      <c r="L29" s="66" t="str">
        <f aca="false">[1]Predloge!$B$11</f>
        <v>X</v>
      </c>
      <c r="M29" s="67" t="s">
        <v>71</v>
      </c>
      <c r="N29" s="86" t="str">
        <f aca="false">[1]Predloge!$B$6</f>
        <v>KVIT</v>
      </c>
      <c r="O29" s="54"/>
      <c r="P29" s="72" t="str">
        <f aca="false">[1]Predloge!$B$23</f>
        <v>51☺</v>
      </c>
      <c r="Q29" s="86" t="str">
        <f aca="false">[1]Predloge!$B$4</f>
        <v>51</v>
      </c>
      <c r="R29" s="54"/>
      <c r="S29" s="64" t="str">
        <f aca="false">[1]Predloge!$B$12</f>
        <v>D</v>
      </c>
      <c r="T29" s="54"/>
      <c r="U29" s="73" t="s">
        <v>74</v>
      </c>
      <c r="V29" s="88" t="str">
        <f aca="false">[1]september!$E$1</f>
        <v>PIN</v>
      </c>
      <c r="W29" s="59" t="n">
        <f aca="false">COUNTIF(AI29:AZ29,"☻")</f>
        <v>0</v>
      </c>
      <c r="X29" s="59" t="n">
        <f aca="false">COUNTIF(AI29:AZ29,"☺")</f>
        <v>1</v>
      </c>
      <c r="Y29" s="59" t="n">
        <f aca="false">COUNTIF(C29:U29,"51")+COUNTIF(C29:U29,"51$")+COUNTIF(C29:U29,"51☻")+COUNTIF(C29:U29,"51☺")</f>
        <v>3</v>
      </c>
      <c r="Z29" s="59" t="n">
        <f aca="false">COUNTIF(C29:U29,"52")+COUNTIF(C29:U29,"52$")+COUNTIF(C29:U29,"52☻")</f>
        <v>2</v>
      </c>
      <c r="AA29" s="59" t="n">
        <f aca="false">COUNTIF(C29:U29,"51¶")</f>
        <v>0</v>
      </c>
      <c r="AB29" s="59" t="n">
        <f aca="false">COUNTIF(C29:U29,"52¶")</f>
        <v>1</v>
      </c>
      <c r="AC29" s="59" t="n">
        <f aca="false">COUNTIF(C29:U29,"U")+COUNTIF(C29:U29,"U☻")+COUNTIF(C29:U29,"U☺")</f>
        <v>0</v>
      </c>
      <c r="AD29" s="59" t="n">
        <f aca="false">COUNTIF(C29:U29,"KVIT")+COUNTIF(C29:U29,"KVIT☻")+COUNTIF(C29:U29,"kvit$")</f>
        <v>3</v>
      </c>
      <c r="AE29" s="60" t="n">
        <f aca="false">COUNTBLANK(C29:T29)-3</f>
        <v>0</v>
      </c>
      <c r="AF29" s="60" t="n">
        <f aca="false">COUNTIF(C29:U29,"x")</f>
        <v>2</v>
      </c>
      <c r="AG29" s="59" t="n">
        <f aca="false">COUNTIF(C29:U29,"51")+COUNTIF(C29:U29,"51☻")+COUNTIF(C29:U29,"2")+COUNTIF(C29:U29,"52")+COUNTIF(C29:U29,"52☻")+COUNTIF(C29:U29,"51$")+COUNTIF(C29:U29,"52$")</f>
        <v>4</v>
      </c>
      <c r="AH29" s="26" t="str">
        <f aca="false">Predloge!$B$29</f>
        <v>Rt</v>
      </c>
      <c r="AI29" s="61" t="str">
        <f aca="false">RIGHT(C29,1)</f>
        <v>1</v>
      </c>
      <c r="AJ29" s="61" t="str">
        <f aca="false">RIGHT(D29,1)</f>
        <v>F</v>
      </c>
      <c r="AK29" s="61" t="str">
        <f aca="false">RIGHT(E29,1)</f>
        <v>T</v>
      </c>
      <c r="AL29" s="61" t="str">
        <f aca="false">RIGHT(F29,1)</f>
        <v>¶</v>
      </c>
      <c r="AM29" s="61" t="str">
        <f aca="false">RIGHT(G29,1)</f>
        <v>O</v>
      </c>
      <c r="AN29" s="61" t="str">
        <f aca="false">RIGHT(H29,1)</f>
        <v>2</v>
      </c>
      <c r="AO29" s="61" t="str">
        <f aca="false">RIGHT(I29,1)</f>
        <v>2</v>
      </c>
      <c r="AP29" s="61" t="str">
        <f aca="false">RIGHT(J29,1)</f>
        <v>T</v>
      </c>
      <c r="AQ29" s="61" t="str">
        <f aca="false">RIGHT(K29,1)</f>
        <v>X</v>
      </c>
      <c r="AR29" s="61" t="str">
        <f aca="false">RIGHT(L29,1)</f>
        <v>X</v>
      </c>
      <c r="AS29" s="61" t="str">
        <f aca="false">RIGHT(M29,1)</f>
        <v>M</v>
      </c>
      <c r="AT29" s="61" t="str">
        <f aca="false">RIGHT(N29,1)</f>
        <v>T</v>
      </c>
      <c r="AU29" s="61" t="str">
        <f aca="false">RIGHT(O29,1)</f>
        <v/>
      </c>
      <c r="AV29" s="61" t="str">
        <f aca="false">RIGHT(P29,1)</f>
        <v>☺</v>
      </c>
      <c r="AW29" s="61" t="str">
        <f aca="false">RIGHT(Q29,1)</f>
        <v>1</v>
      </c>
      <c r="AX29" s="61" t="str">
        <f aca="false">RIGHT(R29,1)</f>
        <v/>
      </c>
      <c r="AY29" s="61" t="str">
        <f aca="false">RIGHT(S29,1)</f>
        <v>D</v>
      </c>
      <c r="AZ29" s="61" t="str">
        <f aca="false">RIGHT(T29,1)</f>
        <v/>
      </c>
      <c r="BA29" s="4"/>
      <c r="BB29" s="4"/>
      <c r="BC29" s="4"/>
      <c r="BD29" s="4"/>
      <c r="BE29" s="4"/>
      <c r="BF29" s="4"/>
      <c r="BG29" s="4"/>
      <c r="BH29" s="63"/>
      <c r="BI29" s="63"/>
      <c r="BJ29" s="63"/>
      <c r="BK29" s="63"/>
      <c r="BL29" s="63"/>
      <c r="BM29" s="63"/>
    </row>
    <row r="30" customFormat="false" ht="19.5" hidden="false" customHeight="true" outlineLevel="0" collapsed="false"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96"/>
      <c r="P30" s="39"/>
      <c r="Q30" s="39"/>
      <c r="R30" s="96"/>
      <c r="S30" s="39"/>
      <c r="T30" s="96"/>
      <c r="U30" s="39"/>
      <c r="V30" s="39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5" t="str">
        <f aca="false">Predloge!$B$30</f>
        <v>Rt☻</v>
      </c>
      <c r="AI30" s="61" t="str">
        <f aca="false">RIGHT(C30,1)</f>
        <v/>
      </c>
      <c r="AJ30" s="61" t="str">
        <f aca="false">RIGHT(D30,1)</f>
        <v/>
      </c>
      <c r="AK30" s="61" t="str">
        <f aca="false">RIGHT(E30,1)</f>
        <v/>
      </c>
      <c r="AL30" s="61" t="str">
        <f aca="false">RIGHT(F30,1)</f>
        <v/>
      </c>
      <c r="AM30" s="61" t="str">
        <f aca="false">RIGHT(G30,1)</f>
        <v/>
      </c>
      <c r="AN30" s="61" t="str">
        <f aca="false">RIGHT(H30,1)</f>
        <v/>
      </c>
      <c r="AO30" s="61" t="str">
        <f aca="false">RIGHT(I30,1)</f>
        <v/>
      </c>
      <c r="AP30" s="61" t="str">
        <f aca="false">RIGHT(J30,1)</f>
        <v/>
      </c>
      <c r="AQ30" s="61" t="str">
        <f aca="false">RIGHT(K30,1)</f>
        <v/>
      </c>
      <c r="AR30" s="61" t="str">
        <f aca="false">RIGHT(L30,1)</f>
        <v/>
      </c>
      <c r="AS30" s="61" t="str">
        <f aca="false">RIGHT(M30,1)</f>
        <v/>
      </c>
      <c r="AT30" s="61" t="str">
        <f aca="false">RIGHT(N30,1)</f>
        <v/>
      </c>
      <c r="AU30" s="61" t="str">
        <f aca="false">RIGHT(O30,1)</f>
        <v/>
      </c>
      <c r="AV30" s="61" t="str">
        <f aca="false">RIGHT(P30,1)</f>
        <v/>
      </c>
      <c r="AW30" s="61" t="str">
        <f aca="false">RIGHT(Q30,1)</f>
        <v/>
      </c>
      <c r="AX30" s="61" t="str">
        <f aca="false">RIGHT(R30,1)</f>
        <v/>
      </c>
      <c r="AY30" s="61" t="str">
        <f aca="false">RIGHT(S30,1)</f>
        <v/>
      </c>
      <c r="AZ30" s="61" t="str">
        <f aca="false">RIGHT(T30,1)</f>
        <v/>
      </c>
      <c r="BA30" s="4"/>
      <c r="BB30" s="4"/>
      <c r="BC30" s="4"/>
      <c r="BD30" s="4"/>
      <c r="BE30" s="4"/>
      <c r="BF30" s="4"/>
      <c r="BG30" s="4"/>
      <c r="BH30" s="63"/>
      <c r="BI30" s="63"/>
      <c r="BJ30" s="63"/>
      <c r="BK30" s="63"/>
      <c r="BL30" s="63"/>
      <c r="BM30" s="63"/>
    </row>
    <row r="31" customFormat="false" ht="19.5" hidden="false" customHeight="true" outlineLevel="0" collapsed="false"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27" t="str">
        <f aca="false">Predloge!$B$31</f>
        <v>Rt☺</v>
      </c>
      <c r="AI31" s="61" t="str">
        <f aca="false">RIGHT(C31,1)</f>
        <v/>
      </c>
      <c r="AJ31" s="61" t="str">
        <f aca="false">RIGHT(D31,1)</f>
        <v/>
      </c>
      <c r="AK31" s="61" t="str">
        <f aca="false">RIGHT(E31,1)</f>
        <v/>
      </c>
      <c r="AL31" s="61" t="str">
        <f aca="false">RIGHT(F31,1)</f>
        <v/>
      </c>
      <c r="AM31" s="61" t="str">
        <f aca="false">RIGHT(G31,1)</f>
        <v/>
      </c>
      <c r="AN31" s="61" t="str">
        <f aca="false">RIGHT(H31,1)</f>
        <v/>
      </c>
      <c r="AO31" s="61" t="str">
        <f aca="false">RIGHT(I31,1)</f>
        <v/>
      </c>
      <c r="AP31" s="61" t="str">
        <f aca="false">RIGHT(J31,1)</f>
        <v/>
      </c>
      <c r="AQ31" s="61" t="str">
        <f aca="false">RIGHT(K31,1)</f>
        <v/>
      </c>
      <c r="AR31" s="61" t="str">
        <f aca="false">RIGHT(L31,1)</f>
        <v/>
      </c>
      <c r="AS31" s="61" t="str">
        <f aca="false">RIGHT(M31,1)</f>
        <v/>
      </c>
      <c r="AT31" s="61" t="str">
        <f aca="false">RIGHT(N31,1)</f>
        <v/>
      </c>
      <c r="AU31" s="61" t="str">
        <f aca="false">RIGHT(O31,1)</f>
        <v/>
      </c>
      <c r="AV31" s="61" t="str">
        <f aca="false">RIGHT(P31,1)</f>
        <v/>
      </c>
      <c r="AW31" s="61" t="str">
        <f aca="false">RIGHT(Q31,1)</f>
        <v/>
      </c>
      <c r="AX31" s="61" t="str">
        <f aca="false">RIGHT(R31,1)</f>
        <v/>
      </c>
      <c r="AY31" s="61" t="str">
        <f aca="false">RIGHT(S31,1)</f>
        <v/>
      </c>
      <c r="AZ31" s="61" t="str">
        <f aca="false">RIGHT(T31,1)</f>
        <v/>
      </c>
      <c r="BA31" s="4"/>
      <c r="BB31" s="4"/>
      <c r="BC31" s="4"/>
      <c r="BD31" s="4"/>
      <c r="BE31" s="4"/>
      <c r="BF31" s="4"/>
      <c r="BG31" s="4"/>
      <c r="BH31" s="63"/>
      <c r="BI31" s="63"/>
      <c r="BJ31" s="63"/>
      <c r="BK31" s="63"/>
      <c r="BL31" s="63"/>
      <c r="BM31" s="63"/>
    </row>
    <row r="32" customFormat="false" ht="19.5" hidden="false" customHeight="true" outlineLevel="0" collapsed="false"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10" t="str">
        <f aca="false">Predloge!$B$32</f>
        <v>Am</v>
      </c>
      <c r="AI32" s="61" t="str">
        <f aca="false">RIGHT(C32,1)</f>
        <v/>
      </c>
      <c r="AJ32" s="61" t="str">
        <f aca="false">RIGHT(D32,1)</f>
        <v/>
      </c>
      <c r="AK32" s="61" t="str">
        <f aca="false">RIGHT(E32,1)</f>
        <v/>
      </c>
      <c r="AL32" s="61" t="str">
        <f aca="false">RIGHT(F32,1)</f>
        <v/>
      </c>
      <c r="AM32" s="61" t="str">
        <f aca="false">RIGHT(G32,1)</f>
        <v/>
      </c>
      <c r="AN32" s="61" t="str">
        <f aca="false">RIGHT(H32,1)</f>
        <v/>
      </c>
      <c r="AO32" s="61" t="str">
        <f aca="false">RIGHT(I32,1)</f>
        <v/>
      </c>
      <c r="AP32" s="61" t="str">
        <f aca="false">RIGHT(J32,1)</f>
        <v/>
      </c>
      <c r="AQ32" s="61" t="str">
        <f aca="false">RIGHT(K32,1)</f>
        <v/>
      </c>
      <c r="AR32" s="61" t="str">
        <f aca="false">RIGHT(L32,1)</f>
        <v/>
      </c>
      <c r="AS32" s="61" t="str">
        <f aca="false">RIGHT(M32,1)</f>
        <v/>
      </c>
      <c r="AT32" s="61" t="str">
        <f aca="false">RIGHT(N32,1)</f>
        <v/>
      </c>
      <c r="AU32" s="61" t="str">
        <f aca="false">RIGHT(O32,1)</f>
        <v/>
      </c>
      <c r="AV32" s="61" t="str">
        <f aca="false">RIGHT(P32,1)</f>
        <v/>
      </c>
      <c r="AW32" s="61" t="str">
        <f aca="false">RIGHT(Q32,1)</f>
        <v/>
      </c>
      <c r="AX32" s="61" t="str">
        <f aca="false">RIGHT(R32,1)</f>
        <v/>
      </c>
      <c r="AY32" s="61" t="str">
        <f aca="false">RIGHT(S32,1)</f>
        <v/>
      </c>
      <c r="AZ32" s="61" t="str">
        <f aca="false">RIGHT(T32,1)</f>
        <v/>
      </c>
      <c r="BA32" s="4"/>
      <c r="BB32" s="4"/>
      <c r="BC32" s="4"/>
      <c r="BD32" s="4"/>
      <c r="BE32" s="4"/>
      <c r="BF32" s="4"/>
      <c r="BG32" s="4"/>
      <c r="BH32" s="63"/>
      <c r="BI32" s="63"/>
      <c r="BJ32" s="63"/>
      <c r="BK32" s="63"/>
      <c r="BL32" s="63"/>
      <c r="BM32" s="63"/>
    </row>
    <row r="33" customFormat="false" ht="12.75" hidden="false" customHeight="true" outlineLevel="0" collapsed="false">
      <c r="AH33" s="5" t="str">
        <f aca="false">Predloge!$B$33</f>
        <v>Am☻</v>
      </c>
    </row>
    <row r="34" customFormat="false" ht="12.75" hidden="false" customHeight="true" outlineLevel="0" collapsed="false">
      <c r="C34" s="7" t="str">
        <f aca="false">september!$C$1</f>
        <v>DIV</v>
      </c>
      <c r="D34" s="7" t="str">
        <f aca="false">september!$D$1</f>
        <v>ŠOŠ</v>
      </c>
      <c r="E34" s="7" t="str">
        <f aca="false">september!$E$1</f>
        <v>PIN</v>
      </c>
      <c r="F34" s="7" t="str">
        <f aca="false">september!$F$1</f>
        <v>KON</v>
      </c>
      <c r="G34" s="7" t="str">
        <f aca="false">september!$G$1</f>
        <v>ORO</v>
      </c>
      <c r="H34" s="7" t="str">
        <f aca="false">september!$H$1</f>
        <v>MIO</v>
      </c>
      <c r="I34" s="7" t="str">
        <f aca="false">september!$I$1</f>
        <v>BOŽ</v>
      </c>
      <c r="J34" s="7" t="str">
        <f aca="false">september!$J$1</f>
        <v>TOM</v>
      </c>
      <c r="K34" s="7" t="str">
        <f aca="false">september!$K$1</f>
        <v>MŠŠ</v>
      </c>
      <c r="L34" s="7" t="str">
        <f aca="false">september!$L$1</f>
        <v>ŽIV</v>
      </c>
      <c r="M34" s="7" t="str">
        <f aca="false">september!$M$1</f>
        <v>TAL</v>
      </c>
      <c r="N34" s="7" t="str">
        <f aca="false">september!$N$1</f>
        <v>PIR</v>
      </c>
      <c r="O34" s="7" t="str">
        <f aca="false">september!$O$1</f>
        <v>NOV2</v>
      </c>
      <c r="P34" s="7" t="str">
        <f aca="false">september!$P$1</f>
        <v>BUT</v>
      </c>
      <c r="Q34" s="7" t="str">
        <f aca="false">september!$Q$1</f>
        <v>ŽRJ</v>
      </c>
      <c r="R34" s="7" t="str">
        <f aca="false">september!$R$1</f>
        <v>NOV3</v>
      </c>
      <c r="S34" s="7" t="str">
        <f aca="false">september!$S$1</f>
        <v>JNK</v>
      </c>
      <c r="T34" s="7" t="str">
        <f aca="false">september!$T$1</f>
        <v>NOV4</v>
      </c>
      <c r="AH34" s="27" t="str">
        <f aca="false">Predloge!$B$34</f>
        <v>Am☺</v>
      </c>
    </row>
    <row r="35" customFormat="false" ht="17" hidden="false" customHeight="true" outlineLevel="0" collapsed="false">
      <c r="B35" s="77" t="str">
        <f aca="false">Predloge!$B$20</f>
        <v>☺</v>
      </c>
      <c r="C35" s="78" t="n">
        <f aca="false">COUNTIF(AI2:AI32,"☺")</f>
        <v>0</v>
      </c>
      <c r="D35" s="78" t="n">
        <f aca="false">COUNTIF(AJ2:AJ32,"☺")</f>
        <v>0</v>
      </c>
      <c r="E35" s="78" t="n">
        <f aca="false">COUNTIF(AK2:AK32,"☺")</f>
        <v>0</v>
      </c>
      <c r="F35" s="78" t="n">
        <f aca="false">COUNTIF(AL2:AL32,"☺")</f>
        <v>0</v>
      </c>
      <c r="G35" s="78" t="n">
        <f aca="false">COUNTIF(AM2:AM32,"☺")</f>
        <v>3</v>
      </c>
      <c r="H35" s="78" t="n">
        <f aca="false">COUNTIF(AN2:AN32,"☺")</f>
        <v>2</v>
      </c>
      <c r="I35" s="78" t="n">
        <f aca="false">COUNTIF(AO2:AO32,"☺")</f>
        <v>4</v>
      </c>
      <c r="J35" s="78" t="n">
        <f aca="false">COUNTIF(AP2:AP32,"☺")</f>
        <v>0</v>
      </c>
      <c r="K35" s="78" t="n">
        <f aca="false">COUNTIF(AQ2:AQ32,"☺")</f>
        <v>0</v>
      </c>
      <c r="L35" s="78" t="n">
        <f aca="false">COUNTIF(AR2:AR32,"☺")</f>
        <v>6</v>
      </c>
      <c r="M35" s="78" t="n">
        <f aca="false">COUNTIF(AS2:AS32,"☺")</f>
        <v>0</v>
      </c>
      <c r="N35" s="78" t="n">
        <f aca="false">COUNTIF(AT2:AT32,"☺")</f>
        <v>3</v>
      </c>
      <c r="O35" s="78" t="n">
        <f aca="false">COUNTIF(AU2:AU32,"☺")</f>
        <v>0</v>
      </c>
      <c r="P35" s="78" t="n">
        <f aca="false">COUNTIF(AV2:AV32,"☺")</f>
        <v>1</v>
      </c>
      <c r="Q35" s="78" t="n">
        <f aca="false">COUNTIF(AW2:AW32,"☺")</f>
        <v>5</v>
      </c>
      <c r="R35" s="78" t="n">
        <f aca="false">COUNTIF(AX2:AX32,"☺")</f>
        <v>0</v>
      </c>
      <c r="S35" s="78" t="n">
        <f aca="false">COUNTIF(AY2:AY32,"☺")</f>
        <v>0</v>
      </c>
      <c r="T35" s="78" t="n">
        <f aca="false">COUNTIF(AZ2:AZ32,"☺")</f>
        <v>0</v>
      </c>
      <c r="AH35" s="10" t="str">
        <f aca="false">Predloge!$B$35</f>
        <v>Ta</v>
      </c>
    </row>
    <row r="36" customFormat="false" ht="17" hidden="false" customHeight="true" outlineLevel="0" collapsed="false">
      <c r="A36" s="79"/>
      <c r="B36" s="10" t="str">
        <f aca="false">Predloge!$B$16</f>
        <v>☻</v>
      </c>
      <c r="C36" s="78" t="n">
        <f aca="false">COUNTIF(AI3:AI33,"☻")</f>
        <v>0</v>
      </c>
      <c r="D36" s="78" t="n">
        <f aca="false">COUNTIF(AJ3:AJ33,"☻")</f>
        <v>3</v>
      </c>
      <c r="E36" s="78" t="n">
        <f aca="false">COUNTIF(AK3:AK33,"☻")</f>
        <v>3</v>
      </c>
      <c r="F36" s="78" t="n">
        <f aca="false">COUNTIF(AL3:AL33,"☻")</f>
        <v>3</v>
      </c>
      <c r="G36" s="78" t="n">
        <f aca="false">COUNTIF(AM3:AM33,"☻")</f>
        <v>0</v>
      </c>
      <c r="H36" s="78" t="n">
        <f aca="false">COUNTIF(AN3:AN33,"☻")</f>
        <v>0</v>
      </c>
      <c r="I36" s="78" t="n">
        <f aca="false">COUNTIF(AO3:AO33,"☻")</f>
        <v>0</v>
      </c>
      <c r="J36" s="78" t="n">
        <f aca="false">COUNTIF(AP3:AP33,"☻")</f>
        <v>4</v>
      </c>
      <c r="K36" s="78" t="n">
        <f aca="false">COUNTIF(AQ3:AQ33,"☻")</f>
        <v>4</v>
      </c>
      <c r="L36" s="78" t="n">
        <f aca="false">COUNTIF(AR3:AR33,"☻")</f>
        <v>0</v>
      </c>
      <c r="M36" s="78" t="n">
        <f aca="false">COUNTIF(AS3:AS33,"☻")</f>
        <v>0</v>
      </c>
      <c r="N36" s="78" t="n">
        <f aca="false">COUNTIF(AT3:AT33,"☻")</f>
        <v>3</v>
      </c>
      <c r="O36" s="78" t="n">
        <f aca="false">COUNTIF(AU3:AU33,"☻")</f>
        <v>0</v>
      </c>
      <c r="P36" s="78" t="n">
        <f aca="false">COUNTIF(AV3:AV33,"☻")</f>
        <v>3</v>
      </c>
      <c r="Q36" s="78" t="n">
        <f aca="false">COUNTIF(AW3:AW33,"☻")</f>
        <v>0</v>
      </c>
      <c r="R36" s="78" t="n">
        <f aca="false">COUNTIF(AX3:AX33,"☻")</f>
        <v>0</v>
      </c>
      <c r="S36" s="78" t="n">
        <f aca="false">COUNTIF(AY3:AY33,"☻")</f>
        <v>0</v>
      </c>
      <c r="T36" s="78" t="n">
        <f aca="false">COUNTIF(AZ3:AZ33,"☻")</f>
        <v>0</v>
      </c>
      <c r="U36" s="78"/>
      <c r="V36" s="80"/>
      <c r="W36" s="80"/>
      <c r="X36" s="47"/>
      <c r="Y36" s="47"/>
      <c r="Z36" s="47"/>
      <c r="AA36" s="47"/>
      <c r="AB36" s="47"/>
      <c r="AC36" s="47"/>
      <c r="AD36" s="47"/>
      <c r="AE36" s="47"/>
      <c r="AF36" s="48"/>
      <c r="AG36" s="48"/>
      <c r="AH36" s="5" t="str">
        <f aca="false">Predloge!$B$36</f>
        <v>Ta☻</v>
      </c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81"/>
      <c r="AZ36" s="82"/>
      <c r="BA36" s="82"/>
      <c r="BB36" s="82"/>
      <c r="BC36" s="82"/>
      <c r="BD36" s="82"/>
      <c r="BE36" s="82"/>
      <c r="BF36" s="82"/>
      <c r="BG36" s="82"/>
      <c r="BH36" s="81"/>
      <c r="BI36" s="81"/>
      <c r="BJ36" s="81"/>
      <c r="BK36" s="81"/>
      <c r="BL36" s="81"/>
      <c r="BM36" s="81"/>
    </row>
    <row r="37" customFormat="false" ht="17" hidden="false" customHeight="true" outlineLevel="0" collapsed="false">
      <c r="A37" s="79"/>
      <c r="B37" s="29" t="str">
        <f aca="false">Predloge!$B$42</f>
        <v>Σ</v>
      </c>
      <c r="C37" s="83" t="n">
        <f aca="false">SUM(C35:C36)</f>
        <v>0</v>
      </c>
      <c r="D37" s="83" t="n">
        <f aca="false">SUM(D35:D36)</f>
        <v>3</v>
      </c>
      <c r="E37" s="83" t="n">
        <f aca="false">SUM(E35:E36)</f>
        <v>3</v>
      </c>
      <c r="F37" s="83" t="n">
        <f aca="false">SUM(F35:F36)</f>
        <v>3</v>
      </c>
      <c r="G37" s="83" t="n">
        <f aca="false">SUM(G35:G36)</f>
        <v>3</v>
      </c>
      <c r="H37" s="83" t="n">
        <f aca="false">SUM(H35:H36)</f>
        <v>2</v>
      </c>
      <c r="I37" s="83" t="n">
        <f aca="false">SUM(I35:I36)</f>
        <v>4</v>
      </c>
      <c r="J37" s="83" t="n">
        <f aca="false">SUM(J35:J36)</f>
        <v>4</v>
      </c>
      <c r="K37" s="83" t="n">
        <f aca="false">SUM(K35:K36)</f>
        <v>4</v>
      </c>
      <c r="L37" s="83" t="n">
        <f aca="false">SUM(L35:L36)</f>
        <v>6</v>
      </c>
      <c r="M37" s="83" t="n">
        <f aca="false">SUM(M35:M36)</f>
        <v>0</v>
      </c>
      <c r="N37" s="83" t="n">
        <f aca="false">SUM(N35:N36)</f>
        <v>6</v>
      </c>
      <c r="O37" s="83" t="n">
        <f aca="false">SUM(O35:O36)</f>
        <v>0</v>
      </c>
      <c r="P37" s="83" t="n">
        <f aca="false">SUM(P35:P36)</f>
        <v>4</v>
      </c>
      <c r="Q37" s="83" t="n">
        <f aca="false">SUM(Q35:Q36)</f>
        <v>5</v>
      </c>
      <c r="R37" s="83" t="n">
        <f aca="false">SUM(R35:R36)</f>
        <v>0</v>
      </c>
      <c r="S37" s="83" t="n">
        <f aca="false">SUM(S35:S36)</f>
        <v>0</v>
      </c>
      <c r="T37" s="83" t="n">
        <f aca="false">SUM(T35:T36)</f>
        <v>0</v>
      </c>
      <c r="U37" s="78"/>
      <c r="V37" s="80"/>
      <c r="W37" s="80"/>
      <c r="X37" s="47"/>
      <c r="Y37" s="47"/>
      <c r="Z37" s="47"/>
      <c r="AA37" s="47"/>
      <c r="AB37" s="47"/>
      <c r="AC37" s="47"/>
      <c r="AD37" s="47"/>
      <c r="AE37" s="47"/>
      <c r="AF37" s="48"/>
      <c r="AG37" s="48"/>
      <c r="AH37" s="22" t="str">
        <f aca="false">Predloge!$B$37</f>
        <v>Ta☺</v>
      </c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81"/>
      <c r="AZ37" s="82"/>
      <c r="BA37" s="82"/>
      <c r="BB37" s="82"/>
      <c r="BC37" s="82"/>
      <c r="BD37" s="82"/>
      <c r="BE37" s="82"/>
      <c r="BF37" s="82"/>
      <c r="BG37" s="82"/>
      <c r="BH37" s="81"/>
      <c r="BI37" s="81"/>
      <c r="BJ37" s="81"/>
      <c r="BK37" s="81"/>
      <c r="BL37" s="81"/>
      <c r="BM37" s="81"/>
    </row>
    <row r="38" customFormat="false" ht="17" hidden="false" customHeight="true" outlineLevel="0" collapsed="false">
      <c r="A38" s="79"/>
      <c r="B38" s="5" t="str">
        <f aca="false">Predloge!$B$6</f>
        <v>KVIT</v>
      </c>
      <c r="C38" s="78" t="n">
        <f aca="false">COUNTIF(C2:C32,"KVIT")+COUNTIF(C2:C32,"51KVIT")+COUNTIF(C2:C32,"52KVIT")+COUNTIF(C2:C32,"KVIT$")+COUNTIF(C2:C32,"KVIT☻")+COUNTIF(C2:C32,"KVIT☺")</f>
        <v>0</v>
      </c>
      <c r="D38" s="78" t="n">
        <f aca="false">COUNTIF(D2:D32,"KVIT")+COUNTIF(D2:D32,"51KVIT")+COUNTIF(D2:D32,"52KVIT")+COUNTIF(D2:D32,"KVIT$")+COUNTIF(D2:D32,"KVIT☻")+COUNTIF(D2:D32,"KVIT☺")</f>
        <v>11</v>
      </c>
      <c r="E38" s="78" t="n">
        <f aca="false">COUNTIF(E2:E32,"KVIT")+COUNTIF(E2:E32,"51KVIT")+COUNTIF(E2:E32,"52KVIT")+COUNTIF(E2:E32,"KVIT$")+COUNTIF(E2:E32,"KVIT☻")+COUNTIF(E2:E32,"KVIT☺")</f>
        <v>12</v>
      </c>
      <c r="F38" s="78" t="n">
        <f aca="false">COUNTIF(F2:F32,"KVIT")+COUNTIF(F2:F32,"51KVIT")+COUNTIF(F2:F32,"52KVIT")+COUNTIF(F2:F32,"KVIT$")+COUNTIF(F2:F32,"KVIT☻")+COUNTIF(F2:F32,"KVIT☺")</f>
        <v>10</v>
      </c>
      <c r="G38" s="78" t="n">
        <f aca="false">COUNTIF(G2:G32,"KVIT")+COUNTIF(G2:G32,"51KVIT")+COUNTIF(G2:G32,"52KVIT")+COUNTIF(G2:G32,"KVIT$")+COUNTIF(G2:G32,"KVIT☻")+COUNTIF(G2:G32,"KVIT☺")</f>
        <v>0</v>
      </c>
      <c r="H38" s="78" t="n">
        <f aca="false">COUNTIF(H2:H32,"KVIT")+COUNTIF(H2:H32,"51KVIT")+COUNTIF(H2:H32,"52KVIT")+COUNTIF(H2:H32,"KVIT$")+COUNTIF(H2:H32,"KVIT☻")+COUNTIF(H2:H32,"KVIT☺")</f>
        <v>0</v>
      </c>
      <c r="I38" s="78" t="n">
        <f aca="false">COUNTIF(I2:I32,"KVIT")+COUNTIF(I2:I32,"51KVIT")+COUNTIF(I2:I32,"52KVIT")+COUNTIF(I2:I32,"KVIT$")+COUNTIF(I2:I32,"KVIT☻")+COUNTIF(I2:I32,"KVIT☺")</f>
        <v>0</v>
      </c>
      <c r="J38" s="78" t="n">
        <f aca="false">COUNTIF(J2:J32,"KVIT")+COUNTIF(J2:J32,"51KVIT")+COUNTIF(J2:J32,"52KVIT")+COUNTIF(J2:J32,"KVIT$")+COUNTIF(J2:J32,"KVIT☻")+COUNTIF(J2:J32,"KVIT☺")</f>
        <v>5</v>
      </c>
      <c r="K38" s="78" t="n">
        <f aca="false">COUNTIF(K2:K32,"KVIT")+COUNTIF(K2:K32,"51KVIT")+COUNTIF(K2:K32,"52KVIT")+COUNTIF(K2:K32,"KVIT$")+COUNTIF(K2:K32,"KVIT☻")+COUNTIF(K2:K32,"KVIT☺")</f>
        <v>11</v>
      </c>
      <c r="L38" s="78" t="n">
        <f aca="false">COUNTIF(L2:L32,"KVIT")+COUNTIF(L2:L32,"51KVIT")+COUNTIF(L2:L32,"52KVIT")+COUNTIF(L2:L32,"KVIT$")+COUNTIF(L2:L32,"KVIT☻")+COUNTIF(L2:L32,"KVIT☺")</f>
        <v>0</v>
      </c>
      <c r="M38" s="78" t="n">
        <f aca="false">COUNTIF(M2:M32,"KVIT")+COUNTIF(M2:M32,"51KVIT")+COUNTIF(M2:M32,"52KVIT")+COUNTIF(M2:M32,"KVIT$")+COUNTIF(M2:M32,"KVIT☻")+COUNTIF(M2:M32,"KVIT☺")</f>
        <v>0</v>
      </c>
      <c r="N38" s="78" t="n">
        <f aca="false">COUNTIF(N2:N32,"KVIT")+COUNTIF(N2:N32,"51KVIT")+COUNTIF(N2:N32,"52KVIT")+COUNTIF(N2:N32,"KVIT$")+COUNTIF(N2:N32,"KVIT☻")+COUNTIF(N2:N32,"KVIT☺")</f>
        <v>3</v>
      </c>
      <c r="O38" s="78" t="n">
        <f aca="false">COUNTIF(O2:O32,"KVIT")+COUNTIF(O2:O32,"51KVIT")+COUNTIF(O2:O32,"52KVIT")+COUNTIF(O2:O32,"KVIT$")+COUNTIF(O2:O32,"KVIT☻")+COUNTIF(O2:O32,"KVIT☺")</f>
        <v>0</v>
      </c>
      <c r="P38" s="78" t="n">
        <f aca="false">COUNTIF(P2:P32,"KVIT")+COUNTIF(P2:P32,"51KVIT")+COUNTIF(P2:P32,"52KVIT")+COUNTIF(P2:P32,"KVIT$")+COUNTIF(P2:P32,"KVIT☻")+COUNTIF(P2:P32,"KVIT☺")</f>
        <v>3</v>
      </c>
      <c r="Q38" s="78" t="n">
        <f aca="false">COUNTIF(Q2:Q32,"KVIT")+COUNTIF(Q2:Q32,"51KVIT")+COUNTIF(Q2:Q32,"52KVIT")+COUNTIF(Q2:Q32,"KVIT$")+COUNTIF(Q2:Q32,"KVIT☻")+COUNTIF(Q2:Q32,"KVIT☺")</f>
        <v>0</v>
      </c>
      <c r="R38" s="78" t="n">
        <f aca="false">COUNTIF(R2:R32,"KVIT")+COUNTIF(R2:R32,"51KVIT")+COUNTIF(R2:R32,"52KVIT")+COUNTIF(R2:R32,"KVIT$")+COUNTIF(R2:R32,"KVIT☻")+COUNTIF(R2:R32,"KVIT☺")</f>
        <v>0</v>
      </c>
      <c r="S38" s="78" t="n">
        <f aca="false">COUNTIF(S2:S32,"KVIT")+COUNTIF(S2:S32,"51KVIT")+COUNTIF(S2:S32,"52KVIT")+COUNTIF(S2:S32,"KVIT$")+COUNTIF(S2:S32,"KVIT☻")+COUNTIF(S2:S32,"KVIT☺")</f>
        <v>0</v>
      </c>
      <c r="T38" s="78" t="n">
        <f aca="false">COUNTIF(T2:T32,"KVIT")+COUNTIF(T2:T32,"51KVIT")+COUNTIF(T2:T32,"52KVIT")+COUNTIF(T2:T32,"KVIT$")+COUNTIF(T2:T32,"KVIT☻")+COUNTIF(T2:T32,"KVIT☺")</f>
        <v>0</v>
      </c>
      <c r="U38" s="78"/>
      <c r="V38" s="78"/>
      <c r="W38" s="78"/>
      <c r="X38" s="47"/>
      <c r="Y38" s="47"/>
      <c r="Z38" s="47"/>
      <c r="AA38" s="47"/>
      <c r="AB38" s="47"/>
      <c r="AC38" s="47"/>
      <c r="AD38" s="47"/>
      <c r="AE38" s="47"/>
      <c r="AF38" s="48"/>
      <c r="AG38" s="48"/>
      <c r="AH38" s="10" t="str">
        <f aca="false">Predloge!$B$38</f>
        <v>Rf</v>
      </c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81"/>
      <c r="AZ38" s="82"/>
      <c r="BA38" s="82"/>
      <c r="BB38" s="82"/>
      <c r="BC38" s="82"/>
      <c r="BD38" s="82"/>
      <c r="BE38" s="82"/>
      <c r="BF38" s="82"/>
      <c r="BG38" s="82"/>
      <c r="BH38" s="81"/>
      <c r="BI38" s="81"/>
      <c r="BJ38" s="81"/>
      <c r="BK38" s="81"/>
      <c r="BL38" s="81"/>
      <c r="BM38" s="81"/>
    </row>
    <row r="39" customFormat="false" ht="17" hidden="false" customHeight="true" outlineLevel="0" collapsed="false">
      <c r="A39" s="79"/>
      <c r="B39" s="31" t="str">
        <f aca="false">Predloge!$B$43</f>
        <v>$</v>
      </c>
      <c r="C39" s="78" t="n">
        <f aca="false">COUNTIF(C2:C32,"51$")+COUNTIF(C2:C32,"52$")+COUNTIF(C2:C32,"kvit$")</f>
        <v>0</v>
      </c>
      <c r="D39" s="78" t="n">
        <f aca="false">COUNTIF(D2:D32,"51$")+COUNTIF(D2:D32,"52$")+COUNTIF(D2:D32,"kvit$")</f>
        <v>0</v>
      </c>
      <c r="E39" s="78" t="n">
        <f aca="false">COUNTIF(E2:E32,"51$")+COUNTIF(E2:E32,"52$")+COUNTIF(E2:E32,"kvit$")</f>
        <v>0</v>
      </c>
      <c r="F39" s="78" t="n">
        <f aca="false">COUNTIF(F2:F32,"51$")+COUNTIF(F2:F32,"52$")+COUNTIF(F2:F32,"kvit$")</f>
        <v>0</v>
      </c>
      <c r="G39" s="78" t="n">
        <f aca="false">COUNTIF(G2:G32,"51$")+COUNTIF(G2:G32,"52$")+COUNTIF(G2:G32,"kvit$")</f>
        <v>0</v>
      </c>
      <c r="H39" s="78" t="n">
        <f aca="false">COUNTIF(H2:H32,"51$")+COUNTIF(H2:H32,"52$")+COUNTIF(H2:H32,"kvit$")</f>
        <v>0</v>
      </c>
      <c r="I39" s="78" t="n">
        <f aca="false">COUNTIF(I2:I32,"51$")+COUNTIF(I2:I32,"52$")+COUNTIF(I2:I32,"kvit$")</f>
        <v>0</v>
      </c>
      <c r="J39" s="78" t="n">
        <f aca="false">COUNTIF(J2:J32,"51$")+COUNTIF(J2:J32,"52$")+COUNTIF(J2:J32,"kvit$")</f>
        <v>0</v>
      </c>
      <c r="K39" s="78" t="n">
        <f aca="false">COUNTIF(K2:K32,"51$")+COUNTIF(K2:K32,"52$")+COUNTIF(K2:K32,"kvit$")</f>
        <v>0</v>
      </c>
      <c r="L39" s="78" t="n">
        <f aca="false">COUNTIF(L2:L32,"51$")+COUNTIF(L2:L32,"52$")+COUNTIF(L2:L32,"kvit$")</f>
        <v>0</v>
      </c>
      <c r="M39" s="78" t="n">
        <f aca="false">COUNTIF(M2:M32,"51$")+COUNTIF(M2:M32,"52$")+COUNTIF(M2:M32,"kvit$")</f>
        <v>0</v>
      </c>
      <c r="N39" s="78" t="n">
        <f aca="false">COUNTIF(N2:N32,"51$")+COUNTIF(N2:N32,"52$")+COUNTIF(N2:N32,"kvit$")</f>
        <v>0</v>
      </c>
      <c r="O39" s="78" t="n">
        <f aca="false">COUNTIF(O2:O32,"51$")+COUNTIF(O2:O32,"52$")+COUNTIF(O2:O32,"kvit$")</f>
        <v>0</v>
      </c>
      <c r="P39" s="78" t="n">
        <f aca="false">COUNTIF(P2:P32,"51$")+COUNTIF(P2:P32,"52$")+COUNTIF(P2:P32,"kvit$")</f>
        <v>0</v>
      </c>
      <c r="Q39" s="78" t="n">
        <f aca="false">COUNTIF(Q2:Q32,"51$")+COUNTIF(Q2:Q32,"52$")+COUNTIF(Q2:Q32,"kvit$")</f>
        <v>0</v>
      </c>
      <c r="R39" s="78" t="n">
        <f aca="false">COUNTIF(R2:R32,"51$")+COUNTIF(R2:R32,"52$")+COUNTIF(R2:R32,"kvit$")</f>
        <v>0</v>
      </c>
      <c r="S39" s="78" t="n">
        <f aca="false">COUNTIF(S2:S32,"51$")+COUNTIF(S2:S32,"52$")+COUNTIF(S2:S32,"kvit$")</f>
        <v>0</v>
      </c>
      <c r="T39" s="78" t="n">
        <f aca="false">COUNTIF(T2:T32,"51$")+COUNTIF(T2:T32,"52$")+COUNTIF(T2:T32,"kvit$")</f>
        <v>0</v>
      </c>
      <c r="U39" s="78"/>
      <c r="V39" s="78"/>
      <c r="W39" s="78"/>
      <c r="X39" s="47"/>
      <c r="Y39" s="47"/>
      <c r="Z39" s="47"/>
      <c r="AA39" s="47"/>
      <c r="AB39" s="47"/>
      <c r="AC39" s="47"/>
      <c r="AD39" s="47"/>
      <c r="AE39" s="47"/>
      <c r="AF39" s="48"/>
      <c r="AG39" s="48"/>
      <c r="AH39" s="5" t="str">
        <f aca="false">Predloge!$B$39</f>
        <v>Rf☻</v>
      </c>
      <c r="AI39" s="81"/>
      <c r="AJ39" s="84"/>
      <c r="AK39" s="84"/>
      <c r="AL39" s="84"/>
      <c r="AM39" s="84"/>
      <c r="AN39" s="84"/>
      <c r="AO39" s="84"/>
      <c r="AP39" s="84"/>
      <c r="AQ39" s="84"/>
      <c r="AR39" s="84"/>
      <c r="AS39" s="84"/>
      <c r="AT39" s="84"/>
      <c r="AU39" s="84"/>
      <c r="AV39" s="84"/>
      <c r="AW39" s="84"/>
      <c r="AX39" s="84"/>
      <c r="AY39" s="84"/>
      <c r="AZ39" s="85"/>
      <c r="BA39" s="85"/>
      <c r="BB39" s="85"/>
      <c r="BC39" s="85"/>
      <c r="BD39" s="85"/>
      <c r="BE39" s="85"/>
      <c r="BF39" s="85"/>
      <c r="BG39" s="85"/>
      <c r="BH39" s="84"/>
      <c r="BI39" s="84"/>
      <c r="BJ39" s="84"/>
      <c r="BK39" s="84"/>
      <c r="BL39" s="84"/>
      <c r="BM39" s="84"/>
    </row>
    <row r="40" customFormat="false" ht="17" hidden="false" customHeight="true" outlineLevel="0" collapsed="false">
      <c r="B40" s="31" t="str">
        <f aca="false">Predloge!$B$12</f>
        <v>D</v>
      </c>
      <c r="C40" s="78" t="n">
        <f aca="false">COUNTIF(C2:C32,"D")</f>
        <v>4</v>
      </c>
      <c r="D40" s="78" t="n">
        <f aca="false">COUNTIF(D2:D32,"D")</f>
        <v>1</v>
      </c>
      <c r="E40" s="78" t="n">
        <f aca="false">COUNTIF(E2:E32,"D")</f>
        <v>2</v>
      </c>
      <c r="F40" s="78" t="n">
        <f aca="false">COUNTIF(F2:F32,"D")</f>
        <v>0</v>
      </c>
      <c r="G40" s="78" t="n">
        <f aca="false">COUNTIF(G2:G32,"D")</f>
        <v>2</v>
      </c>
      <c r="H40" s="78" t="n">
        <f aca="false">COUNTIF(H2:H32,"D")</f>
        <v>2</v>
      </c>
      <c r="I40" s="78" t="n">
        <f aca="false">COUNTIF(I2:I32,"D")</f>
        <v>5</v>
      </c>
      <c r="J40" s="78" t="n">
        <f aca="false">COUNTIF(J2:J32,"D")</f>
        <v>11</v>
      </c>
      <c r="K40" s="78" t="n">
        <f aca="false">COUNTIF(K2:K32,"D")</f>
        <v>4</v>
      </c>
      <c r="L40" s="78" t="n">
        <f aca="false">COUNTIF(L2:L32,"D")</f>
        <v>1</v>
      </c>
      <c r="M40" s="78" t="n">
        <f aca="false">COUNTIF(M2:M32,"D")</f>
        <v>0</v>
      </c>
      <c r="N40" s="78" t="n">
        <f aca="false">COUNTIF(N2:N32,"D")</f>
        <v>3</v>
      </c>
      <c r="O40" s="78" t="n">
        <f aca="false">COUNTIF(O2:O32,"D")</f>
        <v>0</v>
      </c>
      <c r="P40" s="78" t="n">
        <f aca="false">COUNTIF(P2:P32,"D")</f>
        <v>4</v>
      </c>
      <c r="Q40" s="78" t="n">
        <f aca="false">COUNTIF(Q2:Q32,"D")</f>
        <v>1</v>
      </c>
      <c r="R40" s="78" t="n">
        <f aca="false">COUNTIF(R2:R32,"D")</f>
        <v>0</v>
      </c>
      <c r="S40" s="78" t="n">
        <f aca="false">COUNTIF(S2:S32,"D")</f>
        <v>1</v>
      </c>
      <c r="T40" s="78" t="n">
        <f aca="false">COUNTIF(T2:T32,"D")</f>
        <v>0</v>
      </c>
      <c r="AA40" s="59"/>
      <c r="AB40" s="59"/>
      <c r="AC40" s="59"/>
      <c r="AD40" s="59"/>
      <c r="AE40" s="59"/>
      <c r="AF40" s="59"/>
      <c r="AG40" s="59"/>
      <c r="AH40" s="59" t="str">
        <f aca="false">Predloge!$B$40</f>
        <v>Rf☺</v>
      </c>
      <c r="AI40" s="60"/>
      <c r="AJ40" s="60"/>
      <c r="AK40" s="59"/>
    </row>
    <row r="41" customFormat="false" ht="17" hidden="false" customHeight="true" outlineLevel="0" collapsed="false">
      <c r="B41" s="31" t="str">
        <f aca="false">Predloge!$B$15</f>
        <v>SO</v>
      </c>
      <c r="C41" s="78" t="n">
        <f aca="false">COUNTIF(C2:C32,"SO")</f>
        <v>0</v>
      </c>
      <c r="D41" s="78" t="n">
        <f aca="false">COUNTIF(D2:D32,"SO")</f>
        <v>0</v>
      </c>
      <c r="E41" s="78" t="n">
        <f aca="false">COUNTIF(E2:E32,"SO")</f>
        <v>0</v>
      </c>
      <c r="F41" s="78" t="n">
        <f aca="false">COUNTIF(F2:F32,"SO")</f>
        <v>0</v>
      </c>
      <c r="G41" s="78" t="n">
        <f aca="false">COUNTIF(G2:G32,"SO")</f>
        <v>0</v>
      </c>
      <c r="H41" s="78" t="n">
        <f aca="false">COUNTIF(H2:H32,"SO")</f>
        <v>0</v>
      </c>
      <c r="I41" s="78" t="n">
        <f aca="false">COUNTIF(I2:I32,"SO")</f>
        <v>3</v>
      </c>
      <c r="J41" s="78" t="n">
        <f aca="false">COUNTIF(J2:J32,"SO")</f>
        <v>0</v>
      </c>
      <c r="K41" s="78" t="n">
        <f aca="false">COUNTIF(K2:K32,"SO")</f>
        <v>0</v>
      </c>
      <c r="L41" s="78" t="n">
        <f aca="false">COUNTIF(L2:L32,"SO")</f>
        <v>0</v>
      </c>
      <c r="M41" s="78" t="n">
        <f aca="false">COUNTIF(M2:M32,"SO")</f>
        <v>0</v>
      </c>
      <c r="N41" s="78" t="n">
        <f aca="false">COUNTIF(N2:N32,"SO")</f>
        <v>0</v>
      </c>
      <c r="O41" s="78" t="n">
        <f aca="false">COUNTIF(O2:O32,"SO")</f>
        <v>0</v>
      </c>
      <c r="P41" s="78" t="n">
        <f aca="false">COUNTIF(P2:P32,"SO")</f>
        <v>0</v>
      </c>
      <c r="Q41" s="78" t="n">
        <f aca="false">COUNTIF(Q2:Q32,"SO")</f>
        <v>0</v>
      </c>
      <c r="R41" s="78" t="n">
        <f aca="false">COUNTIF(R2:R32,"SO")</f>
        <v>0</v>
      </c>
      <c r="S41" s="78" t="n">
        <f aca="false">COUNTIF(S2:S32,"SO")</f>
        <v>3</v>
      </c>
      <c r="T41" s="78" t="n">
        <f aca="false">COUNTIF(T2:T32,"SO")</f>
        <v>0</v>
      </c>
      <c r="AA41" s="59"/>
      <c r="AB41" s="59"/>
      <c r="AC41" s="59"/>
      <c r="AD41" s="59"/>
      <c r="AE41" s="59"/>
      <c r="AF41" s="59"/>
      <c r="AG41" s="59"/>
      <c r="AH41" s="59" t="str">
        <f aca="false">Predloge!$B$41</f>
        <v>TAV</v>
      </c>
      <c r="AI41" s="60"/>
      <c r="AJ41" s="60"/>
      <c r="AK41" s="59"/>
    </row>
    <row r="42" customFormat="false" ht="17" hidden="false" customHeight="true" outlineLevel="0" collapsed="false">
      <c r="B42" s="31" t="str">
        <f aca="false">Predloge!$B$13</f>
        <v>BOL</v>
      </c>
      <c r="C42" s="78" t="n">
        <f aca="false">COUNTIF(C2:C32,"BOL")</f>
        <v>0</v>
      </c>
      <c r="D42" s="78" t="n">
        <f aca="false">COUNTIF(D2:D32,"BOL")</f>
        <v>0</v>
      </c>
      <c r="E42" s="78" t="n">
        <f aca="false">COUNTIF(E2:E32,"BOL")</f>
        <v>0</v>
      </c>
      <c r="F42" s="78" t="n">
        <f aca="false">COUNTIF(F2:F32,"BOL")</f>
        <v>0</v>
      </c>
      <c r="G42" s="78" t="n">
        <f aca="false">COUNTIF(G2:G32,"BOL")</f>
        <v>0</v>
      </c>
      <c r="H42" s="78" t="n">
        <f aca="false">COUNTIF(H2:H32,"BOL")</f>
        <v>0</v>
      </c>
      <c r="I42" s="78" t="n">
        <f aca="false">COUNTIF(I2:I32,"BOL")</f>
        <v>0</v>
      </c>
      <c r="J42" s="78" t="n">
        <f aca="false">COUNTIF(J2:J32,"BOL")</f>
        <v>0</v>
      </c>
      <c r="K42" s="78" t="n">
        <f aca="false">COUNTIF(K2:K32,"BOL")</f>
        <v>0</v>
      </c>
      <c r="L42" s="78" t="n">
        <f aca="false">COUNTIF(L2:L32,"BOL")</f>
        <v>0</v>
      </c>
      <c r="M42" s="78" t="n">
        <f aca="false">COUNTIF(M2:M32,"BOL")</f>
        <v>0</v>
      </c>
      <c r="N42" s="78" t="n">
        <f aca="false">COUNTIF(N2:N32,"BOL")</f>
        <v>0</v>
      </c>
      <c r="O42" s="78" t="n">
        <f aca="false">COUNTIF(O2:O32,"BOL")</f>
        <v>0</v>
      </c>
      <c r="P42" s="78" t="n">
        <f aca="false">COUNTIF(P2:P32,"BOL")</f>
        <v>7</v>
      </c>
      <c r="Q42" s="78" t="n">
        <f aca="false">COUNTIF(Q2:Q32,"BOL")</f>
        <v>0</v>
      </c>
      <c r="R42" s="78" t="n">
        <f aca="false">COUNTIF(R2:R32,"BOL")</f>
        <v>0</v>
      </c>
      <c r="S42" s="78" t="n">
        <f aca="false">COUNTIF(S2:S32,"BOL")</f>
        <v>6</v>
      </c>
      <c r="T42" s="78" t="n">
        <f aca="false">COUNTIF(T2:T32,"BOL")</f>
        <v>0</v>
      </c>
      <c r="AA42" s="59"/>
      <c r="AB42" s="59"/>
      <c r="AC42" s="59"/>
      <c r="AD42" s="59"/>
      <c r="AE42" s="59"/>
      <c r="AF42" s="59"/>
      <c r="AG42" s="59"/>
      <c r="AH42" s="59" t="str">
        <f aca="false">Predloge!$B$42</f>
        <v>Σ</v>
      </c>
      <c r="AI42" s="60"/>
      <c r="AJ42" s="60"/>
      <c r="AK42" s="59"/>
    </row>
    <row r="43" customFormat="false" ht="17" hidden="false" customHeight="true" outlineLevel="0" collapsed="false">
      <c r="B43" s="35" t="str">
        <f aca="false">Predloge!$B$11</f>
        <v>X</v>
      </c>
      <c r="C43" s="78" t="n">
        <f aca="false">COUNTIF(C2:C32,"X")</f>
        <v>3</v>
      </c>
      <c r="D43" s="78" t="n">
        <f aca="false">COUNTIF(D2:D32,"X")</f>
        <v>2</v>
      </c>
      <c r="E43" s="78" t="n">
        <f aca="false">COUNTIF(E2:E32,"X")</f>
        <v>3</v>
      </c>
      <c r="F43" s="78" t="n">
        <f aca="false">COUNTIF(F2:F32,"X")</f>
        <v>3</v>
      </c>
      <c r="G43" s="78" t="n">
        <f aca="false">COUNTIF(G2:G32,"X")</f>
        <v>0</v>
      </c>
      <c r="H43" s="78" t="n">
        <f aca="false">COUNTIF(H2:H32,"X")</f>
        <v>2</v>
      </c>
      <c r="I43" s="78" t="n">
        <f aca="false">COUNTIF(I2:I32,"X")</f>
        <v>2</v>
      </c>
      <c r="J43" s="78" t="n">
        <f aca="false">COUNTIF(J2:J32,"X")</f>
        <v>3</v>
      </c>
      <c r="K43" s="78" t="n">
        <f aca="false">COUNTIF(K2:K32,"X")</f>
        <v>4</v>
      </c>
      <c r="L43" s="78" t="n">
        <f aca="false">COUNTIF(L2:L32,"X")</f>
        <v>4</v>
      </c>
      <c r="M43" s="78" t="n">
        <f aca="false">COUNTIF(M2:M32,"X")</f>
        <v>0</v>
      </c>
      <c r="N43" s="78" t="n">
        <f aca="false">COUNTIF(N2:N32,"X")</f>
        <v>3</v>
      </c>
      <c r="O43" s="78" t="n">
        <f aca="false">COUNTIF(O2:O32,"X")</f>
        <v>0</v>
      </c>
      <c r="P43" s="78" t="n">
        <f aca="false">COUNTIF(P2:P32,"X")</f>
        <v>4</v>
      </c>
      <c r="Q43" s="78" t="n">
        <f aca="false">COUNTIF(Q2:Q32,"X")</f>
        <v>2</v>
      </c>
      <c r="R43" s="78" t="n">
        <f aca="false">COUNTIF(R2:R32,"X")</f>
        <v>0</v>
      </c>
      <c r="S43" s="78" t="n">
        <f aca="false">COUNTIF(S2:S32,"X")</f>
        <v>0</v>
      </c>
      <c r="T43" s="78" t="n">
        <f aca="false">COUNTIF(T2:T32,"X")</f>
        <v>0</v>
      </c>
      <c r="AH43" s="31" t="str">
        <f aca="false">Predloge!$B$43</f>
        <v>$</v>
      </c>
    </row>
    <row r="44" customFormat="false" ht="17" hidden="false" customHeight="true" outlineLevel="0" collapsed="false">
      <c r="B44" s="33" t="str">
        <f aca="false">Predloge!$B$44</f>
        <v>TX</v>
      </c>
      <c r="C44" s="78" t="n">
        <f aca="false">COUNTIF(V2:V32,"KOS")</f>
        <v>0</v>
      </c>
      <c r="D44" s="78" t="n">
        <f aca="false">COUNTIF(V2:V32,"ŠOŠ")</f>
        <v>4</v>
      </c>
      <c r="E44" s="78" t="n">
        <f aca="false">COUNTIF(V2:V32,"PIN")</f>
        <v>5</v>
      </c>
      <c r="F44" s="78" t="n">
        <f aca="false">COUNTIF(V2:V32,"KON")</f>
        <v>2</v>
      </c>
      <c r="G44" s="78" t="n">
        <f aca="false">COUNTIF(V2:V32,"oro")</f>
        <v>0</v>
      </c>
      <c r="H44" s="78" t="n">
        <f aca="false">COUNTIF(V2:V32,"MIO")</f>
        <v>7</v>
      </c>
      <c r="I44" s="78" t="n">
        <f aca="false">COUNTIF(V2:V32,"BOŽ")</f>
        <v>2</v>
      </c>
      <c r="J44" s="78" t="n">
        <f aca="false">COUNTIF(V2:V32,"TOM")</f>
        <v>0</v>
      </c>
      <c r="K44" s="78" t="n">
        <f aca="false">COUNTIF(V2:V32,"MŠŠ")</f>
        <v>3</v>
      </c>
      <c r="L44" s="78" t="n">
        <f aca="false">COUNTIF(V2:V32,"ŽIV")</f>
        <v>2</v>
      </c>
      <c r="M44" s="78" t="n">
        <f aca="false">COUNTIF(V2:V32,"TAL")</f>
        <v>0</v>
      </c>
      <c r="N44" s="78" t="n">
        <f aca="false">COUNTIF(V2:V32,"PIR")</f>
        <v>1</v>
      </c>
      <c r="O44" s="78" t="n">
        <f aca="false">COUNTIF(V2:V32,"HOL")</f>
        <v>0</v>
      </c>
      <c r="P44" s="78" t="n">
        <f aca="false">COUNTIF(V2:V32,P1)</f>
        <v>1</v>
      </c>
      <c r="Q44" s="78" t="n">
        <f aca="false">COUNTIF(V2:V32,Q1)</f>
        <v>1</v>
      </c>
      <c r="R44" s="78" t="n">
        <f aca="false">COUNTIF(V2:V32,R1)</f>
        <v>0</v>
      </c>
      <c r="S44" s="78" t="n">
        <f aca="false">COUNTIF(X2:X32,S1)</f>
        <v>0</v>
      </c>
      <c r="T44" s="78" t="n">
        <f aca="false">COUNTIF(Y2:Y32,T1)</f>
        <v>0</v>
      </c>
      <c r="AH44" s="33" t="str">
        <f aca="false">Predloge!$B$44</f>
        <v>TX</v>
      </c>
    </row>
    <row r="45" customFormat="false" ht="17" hidden="false" customHeight="true" outlineLevel="0" collapsed="false">
      <c r="B45" s="35" t="str">
        <f aca="false">Predloge!$B$45</f>
        <v>¶</v>
      </c>
      <c r="C45" s="78" t="n">
        <f aca="false">COUNTIF(C2:C32,"51¶")+COUNTIF(C2:C32,"52¶")+COUNTIF(C2:C32,"kvit¶")</f>
        <v>1</v>
      </c>
      <c r="D45" s="78" t="n">
        <f aca="false">COUNTIF(D2:D32,"51¶")+COUNTIF(D2:D32,"52¶")+COUNTIF(D2:D32,"kvit¶")</f>
        <v>1</v>
      </c>
      <c r="E45" s="78" t="n">
        <f aca="false">COUNTIF(E2:E32,"51¶")+COUNTIF(E2:E32,"52¶")+COUNTIF(E2:E32,"kvit¶")</f>
        <v>2</v>
      </c>
      <c r="F45" s="78" t="n">
        <f aca="false">COUNTIF(F2:F32,"51¶")+COUNTIF(F2:F32,"52¶")+COUNTIF(F2:F32,"kvit¶")</f>
        <v>2</v>
      </c>
      <c r="G45" s="78" t="n">
        <f aca="false">COUNTIF(G2:G32,"51¶")+COUNTIF(G2:G32,"52¶")+COUNTIF(G2:G32,"kvit¶")</f>
        <v>0</v>
      </c>
      <c r="H45" s="78" t="n">
        <f aca="false">COUNTIF(H2:H32,"51¶")+COUNTIF(H2:H32,"52¶")+COUNTIF(H2:H32,"kvit¶")</f>
        <v>1</v>
      </c>
      <c r="I45" s="78" t="n">
        <f aca="false">COUNTIF(I2:I32,"51¶")+COUNTIF(I2:I32,"52¶")+COUNTIF(I2:I32,"kvit¶")</f>
        <v>1</v>
      </c>
      <c r="J45" s="78" t="n">
        <f aca="false">COUNTIF(J2:J32,"51¶")+COUNTIF(J2:J32,"52¶")+COUNTIF(J2:J32,"kvit¶")</f>
        <v>0</v>
      </c>
      <c r="K45" s="78" t="n">
        <f aca="false">COUNTIF(K2:K32,"51¶")+COUNTIF(K2:K32,"52¶")+COUNTIF(K2:K32,"kvit¶")</f>
        <v>0</v>
      </c>
      <c r="L45" s="78" t="n">
        <f aca="false">COUNTIF(L2:L32,"51¶")+COUNTIF(L2:L32,"52¶")+COUNTIF(L2:L32,"kvit¶")</f>
        <v>1</v>
      </c>
      <c r="M45" s="78" t="n">
        <f aca="false">COUNTIF(M2:M32,"51¶")+COUNTIF(M2:M32,"52¶")+COUNTIF(M2:M32,"kvit¶")</f>
        <v>0</v>
      </c>
      <c r="N45" s="78" t="n">
        <f aca="false">COUNTIF(N2:N32,"51¶")+COUNTIF(N2:N32,"52¶")+COUNTIF(N2:N32,"kvit¶")</f>
        <v>3</v>
      </c>
      <c r="O45" s="78" t="n">
        <f aca="false">COUNTIF(O2:O32,"51¶")+COUNTIF(O2:O32,"52¶")+COUNTIF(O2:O32,"kvit¶")</f>
        <v>0</v>
      </c>
      <c r="P45" s="78" t="n">
        <f aca="false">COUNTIF(P2:P32,"51¶")+COUNTIF(P2:P32,"52¶")+COUNTIF(P2:P32,"kvit¶")</f>
        <v>0</v>
      </c>
      <c r="Q45" s="78" t="n">
        <f aca="false">COUNTIF(Q2:Q32,"51¶")+COUNTIF(Q2:Q32,"52¶")+COUNTIF(Q2:Q32,"kvit¶")</f>
        <v>3</v>
      </c>
      <c r="R45" s="78" t="n">
        <f aca="false">COUNTIF(R2:R32,"51¶")+COUNTIF(R2:R32,"52¶")+COUNTIF(R2:R32,"kvit¶")</f>
        <v>0</v>
      </c>
      <c r="S45" s="78" t="n">
        <f aca="false">COUNTIF(S2:S32,"51¶")+COUNTIF(S2:S32,"52¶")+COUNTIF(S2:S32,"kvit¶")</f>
        <v>0</v>
      </c>
      <c r="T45" s="78" t="n">
        <f aca="false">COUNTIF(T2:T32,"51¶")+COUNTIF(T2:T32,"52¶")+COUNTIF(T2:T32,"kvit¶")</f>
        <v>0</v>
      </c>
      <c r="AH45" s="35" t="str">
        <f aca="false">Predloge!$B$45</f>
        <v>¶</v>
      </c>
    </row>
    <row r="46" customFormat="false" ht="17" hidden="false" customHeight="true" outlineLevel="0" collapsed="false">
      <c r="B46" s="31" t="str">
        <f aca="false">Predloge!$B$8</f>
        <v>U</v>
      </c>
      <c r="C46" s="78" t="n">
        <f aca="false">COUNTIF(C2:C32,"U☺")+COUNTIF(C2:C32,"U☻")+COUNTIF(C2:C32,"U")</f>
        <v>0</v>
      </c>
      <c r="D46" s="78" t="n">
        <f aca="false">COUNTIF(D2:D32,"U☺")+COUNTIF(D2:D32,"U☻")+COUNTIF(D2:D32,"U")</f>
        <v>0</v>
      </c>
      <c r="E46" s="78" t="n">
        <f aca="false">COUNTIF(E2:E32,"U☺")+COUNTIF(E2:E32,"U☻")+COUNTIF(E2:E32,"U")</f>
        <v>0</v>
      </c>
      <c r="F46" s="78" t="n">
        <f aca="false">COUNTIF(F2:F32,"U☺")+COUNTIF(F2:F32,"U☻")+COUNTIF(F2:F32,"U")</f>
        <v>0</v>
      </c>
      <c r="G46" s="78" t="n">
        <f aca="false">COUNTIF(G2:G32,"U☺")+COUNTIF(G2:G32,"U☻")+COUNTIF(G2:G32,"U")</f>
        <v>0</v>
      </c>
      <c r="H46" s="78" t="n">
        <f aca="false">COUNTIF(H2:H32,"U☺")+COUNTIF(H2:H32,"U☻")+COUNTIF(H2:H32,"U")</f>
        <v>0</v>
      </c>
      <c r="I46" s="78" t="n">
        <f aca="false">COUNTIF(I2:I32,"U☺")+COUNTIF(I2:I32,"U☻")+COUNTIF(I2:I32,"U")</f>
        <v>0</v>
      </c>
      <c r="J46" s="78" t="n">
        <f aca="false">COUNTIF(J2:J32,"U☺")+COUNTIF(J2:J32,"U☻")+COUNTIF(J2:J32,"U")</f>
        <v>0</v>
      </c>
      <c r="K46" s="78" t="n">
        <f aca="false">COUNTIF(K2:K32,"U☺")+COUNTIF(K2:K32,"U☻")+COUNTIF(K2:K32,"U")</f>
        <v>0</v>
      </c>
      <c r="L46" s="78" t="n">
        <f aca="false">COUNTIF(L2:L32,"U☺")+COUNTIF(L2:L32,"U☻")+COUNTIF(L2:L32,"U")</f>
        <v>0</v>
      </c>
      <c r="M46" s="78" t="n">
        <f aca="false">COUNTIF(M2:M32,"U☺")+COUNTIF(M2:M32,"U☻")+COUNTIF(M2:M32,"U")</f>
        <v>0</v>
      </c>
      <c r="N46" s="78" t="n">
        <f aca="false">COUNTIF(N2:N32,"U☺")+COUNTIF(N2:N32,"U☻")+COUNTIF(N2:N32,"U")</f>
        <v>0</v>
      </c>
      <c r="O46" s="78" t="n">
        <f aca="false">COUNTIF(O2:O32,"U☺")+COUNTIF(O2:O32,"U☻")+COUNTIF(O2:O32,"U")</f>
        <v>0</v>
      </c>
      <c r="P46" s="78" t="n">
        <f aca="false">COUNTIF(P2:P32,"U☺")+COUNTIF(P2:P32,"U☻")+COUNTIF(P2:P32,"U")</f>
        <v>0</v>
      </c>
      <c r="Q46" s="78" t="n">
        <f aca="false">COUNTIF(Q2:Q32,"U☺")+COUNTIF(Q2:Q32,"U☻")+COUNTIF(Q2:Q32,"U")</f>
        <v>0</v>
      </c>
      <c r="R46" s="78" t="n">
        <f aca="false">COUNTIF(R2:R32,"U☺")+COUNTIF(R2:R32,"U☻")+COUNTIF(R2:R32,"U")</f>
        <v>0</v>
      </c>
      <c r="S46" s="78" t="n">
        <f aca="false">COUNTIF(S2:S32,"U☺")+COUNTIF(S2:S32,"U☻")+COUNTIF(S2:S32,"U")</f>
        <v>0</v>
      </c>
      <c r="T46" s="78" t="n">
        <f aca="false">COUNTIF(T2:T32,"U☺")+COUNTIF(T2:T32,"U☻")+COUNTIF(T2:T32,"U")</f>
        <v>0</v>
      </c>
      <c r="AH46" s="37" t="str">
        <f aca="false">Predloge!$B$46</f>
        <v>©☻</v>
      </c>
    </row>
    <row r="47" customFormat="false" ht="17" hidden="false" customHeight="true" outlineLevel="0" collapsed="false">
      <c r="AH47" s="37" t="str">
        <f aca="false">Predloge!$B$47</f>
        <v>®☻</v>
      </c>
    </row>
    <row r="48" customFormat="false" ht="17" hidden="false" customHeight="true" outlineLevel="0" collapsed="false">
      <c r="AH48" s="37" t="str">
        <f aca="false">Predloge!$B$48</f>
        <v>©</v>
      </c>
    </row>
    <row r="49" customFormat="false" ht="17" hidden="false" customHeight="true" outlineLevel="0" collapsed="false">
      <c r="AH49" s="37" t="str">
        <f aca="false">Predloge!$B$49</f>
        <v>®</v>
      </c>
    </row>
  </sheetData>
  <sheetProtection sheet="true" objects="true" scenarios="true"/>
  <conditionalFormatting sqref="AE2:AE29 AI40:AI42">
    <cfRule type="cellIs" priority="2" operator="notEqual" aboveAverage="0" equalAverage="0" bottom="0" percent="0" rank="0" text="" dxfId="9">
      <formula>0</formula>
    </cfRule>
  </conditionalFormatting>
  <conditionalFormatting sqref="W2:AD29 AA40:AH42">
    <cfRule type="cellIs" priority="3" operator="lessThan" aboveAverage="0" equalAverage="0" bottom="0" percent="0" rank="0" text="" dxfId="10">
      <formula>1</formula>
    </cfRule>
  </conditionalFormatting>
  <conditionalFormatting sqref="AG2:AG29 AK40:AK42">
    <cfRule type="cellIs" priority="4" operator="lessThan" aboveAverage="0" equalAverage="0" bottom="0" percent="0" rank="0" text="" dxfId="11">
      <formula>2</formula>
    </cfRule>
  </conditionalFormatting>
  <conditionalFormatting sqref="AF2:AF29 AJ40:AJ42">
    <cfRule type="cellIs" priority="5" operator="equal" aboveAverage="0" equalAverage="0" bottom="0" percent="0" rank="0" text="" dxfId="12">
      <formula>1</formula>
    </cfRule>
  </conditionalFormatting>
  <conditionalFormatting sqref="AF2:AF29 AJ40:AJ42">
    <cfRule type="cellIs" priority="6" operator="greaterThan" aboveAverage="0" equalAverage="0" bottom="0" percent="0" rank="0" text="" dxfId="13">
      <formula>1</formula>
    </cfRule>
  </conditionalFormatting>
  <conditionalFormatting sqref="W2:AD29 AA40:AH42">
    <cfRule type="cellIs" priority="7" operator="greaterThan" aboveAverage="0" equalAverage="0" bottom="0" percent="0" rank="0" text="" dxfId="14">
      <formula>1</formula>
    </cfRule>
  </conditionalFormatting>
  <conditionalFormatting sqref="AG2:AG29 AK40:AK42">
    <cfRule type="cellIs" priority="8" operator="greaterThan" aboveAverage="0" equalAverage="0" bottom="0" percent="0" rank="0" text="" dxfId="15">
      <formula>2</formula>
    </cfRule>
  </conditionalFormatting>
  <conditionalFormatting sqref="A2:V29">
    <cfRule type="expression" priority="9" aboveAverage="0" equalAverage="0" bottom="0" percent="0" rank="0" text="" dxfId="16">
      <formula>WEEKDAY($A2,2)=6</formula>
    </cfRule>
  </conditionalFormatting>
  <conditionalFormatting sqref="A2:V29">
    <cfRule type="expression" priority="10" aboveAverage="0" equalAverage="0" bottom="0" percent="0" rank="0" text="" dxfId="17">
      <formula>WEEKDAY($A2,2)=7</formula>
    </cfRule>
  </conditionalFormatting>
  <printOptions headings="false" gridLines="false" gridLinesSet="true" horizontalCentered="false" verticalCentered="false"/>
  <pageMargins left="0" right="0" top="1.25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 &amp;T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M49"/>
  <sheetViews>
    <sheetView showFormulas="false" showGridLines="true" showRowColHeaders="true" showZeros="true" rightToLeft="false" tabSelected="false" showOutlineSymbols="true" defaultGridColor="true" view="normal" topLeftCell="A23" colorId="64" zoomScale="100" zoomScaleNormal="100" zoomScalePageLayoutView="100" workbookViewId="0">
      <selection pane="topLeft" activeCell="W2" activeCellId="0" sqref="W2"/>
    </sheetView>
  </sheetViews>
  <sheetFormatPr defaultColWidth="10.6875" defaultRowHeight="16" zeroHeight="false" outlineLevelRow="0" outlineLevelCol="0"/>
  <cols>
    <col collapsed="false" customWidth="true" hidden="false" outlineLevel="0" max="1" min="1" style="38" width="5.14"/>
    <col collapsed="false" customWidth="true" hidden="false" outlineLevel="0" max="2" min="2" style="39" width="2.85"/>
    <col collapsed="false" customWidth="true" hidden="false" outlineLevel="0" max="14" min="3" style="40" width="3.71"/>
    <col collapsed="false" customWidth="true" hidden="true" outlineLevel="0" max="15" min="15" style="40" width="3.71"/>
    <col collapsed="false" customWidth="true" hidden="false" outlineLevel="0" max="17" min="16" style="40" width="3.71"/>
    <col collapsed="false" customWidth="true" hidden="true" outlineLevel="0" max="18" min="18" style="40" width="3.71"/>
    <col collapsed="false" customWidth="true" hidden="false" outlineLevel="0" max="19" min="19" style="40" width="3.71"/>
    <col collapsed="false" customWidth="true" hidden="true" outlineLevel="0" max="20" min="20" style="40" width="3.71"/>
    <col collapsed="false" customWidth="true" hidden="false" outlineLevel="0" max="22" min="21" style="40" width="3.71"/>
    <col collapsed="false" customWidth="true" hidden="false" outlineLevel="0" max="33" min="23" style="40" width="3.14"/>
    <col collapsed="false" customWidth="true" hidden="false" outlineLevel="0" max="34" min="34" style="1" width="3.71"/>
    <col collapsed="false" customWidth="true" hidden="true" outlineLevel="0" max="51" min="35" style="3" width="4.14"/>
    <col collapsed="false" customWidth="true" hidden="true" outlineLevel="0" max="52" min="52" style="2" width="4.14"/>
    <col collapsed="false" customWidth="true" hidden="false" outlineLevel="0" max="59" min="53" style="2" width="6"/>
    <col collapsed="false" customWidth="true" hidden="false" outlineLevel="0" max="65" min="60" style="3" width="6"/>
  </cols>
  <sheetData>
    <row r="1" customFormat="false" ht="19.5" hidden="false" customHeight="true" outlineLevel="0" collapsed="false">
      <c r="A1" s="41" t="s">
        <v>67</v>
      </c>
      <c r="B1" s="31"/>
      <c r="C1" s="7" t="str">
        <f aca="false">Predloge!$E$21</f>
        <v>DIV</v>
      </c>
      <c r="D1" s="7" t="str">
        <f aca="false">Predloge!$E$3</f>
        <v>ŠOŠ</v>
      </c>
      <c r="E1" s="7" t="str">
        <f aca="false">Predloge!$E$4</f>
        <v>PIN</v>
      </c>
      <c r="F1" s="7" t="str">
        <f aca="false">Predloge!$E$5</f>
        <v>KON</v>
      </c>
      <c r="G1" s="7" t="str">
        <f aca="false">Predloge!$E$6</f>
        <v>ORO</v>
      </c>
      <c r="H1" s="7" t="str">
        <f aca="false">Predloge!$E$7</f>
        <v>MIO</v>
      </c>
      <c r="I1" s="7" t="str">
        <f aca="false">Predloge!$E$8</f>
        <v>BOŽ</v>
      </c>
      <c r="J1" s="7" t="str">
        <f aca="false">Predloge!$E$9</f>
        <v>TOM</v>
      </c>
      <c r="K1" s="7" t="str">
        <f aca="false">Predloge!$E$10</f>
        <v>MŠŠ</v>
      </c>
      <c r="L1" s="7" t="str">
        <f aca="false">Predloge!$E$11</f>
        <v>ŽIV</v>
      </c>
      <c r="M1" s="7" t="str">
        <f aca="false">Predloge!$E$12</f>
        <v>TAL</v>
      </c>
      <c r="N1" s="7" t="str">
        <f aca="false">Predloge!$E$13</f>
        <v>PIR</v>
      </c>
      <c r="O1" s="7" t="str">
        <f aca="false">Predloge!$E$14</f>
        <v>NOV2</v>
      </c>
      <c r="P1" s="7" t="str">
        <f aca="false">Predloge!$E$15</f>
        <v>BUT</v>
      </c>
      <c r="Q1" s="7" t="str">
        <f aca="false">Predloge!$E$16</f>
        <v>ŽRJ</v>
      </c>
      <c r="R1" s="7" t="str">
        <f aca="false">Predloge!$E$17</f>
        <v>NOV3</v>
      </c>
      <c r="S1" s="7" t="str">
        <f aca="false">Predloge!$E$18</f>
        <v>JNK</v>
      </c>
      <c r="T1" s="7" t="str">
        <f aca="false">Predloge!$E$19</f>
        <v>NOV4</v>
      </c>
      <c r="U1" s="42" t="s">
        <v>68</v>
      </c>
      <c r="V1" s="43" t="s">
        <v>60</v>
      </c>
      <c r="W1" s="44" t="s">
        <v>24</v>
      </c>
      <c r="X1" s="45" t="s">
        <v>35</v>
      </c>
      <c r="Y1" s="5" t="str">
        <f aca="false">Predloge!$B$4</f>
        <v>51</v>
      </c>
      <c r="Z1" s="5" t="str">
        <f aca="false">Predloge!$B$5</f>
        <v>52</v>
      </c>
      <c r="AA1" s="10" t="str">
        <f aca="false">Predloge!$B$25</f>
        <v>51¶</v>
      </c>
      <c r="AB1" s="10" t="str">
        <f aca="false">Predloge!$B$26</f>
        <v>52¶</v>
      </c>
      <c r="AC1" s="5" t="str">
        <f aca="false">Predloge!$B$8</f>
        <v>U</v>
      </c>
      <c r="AD1" s="5" t="str">
        <f aca="false">Predloge!$B$6</f>
        <v>KVIT</v>
      </c>
      <c r="AE1" s="46" t="s">
        <v>69</v>
      </c>
      <c r="AF1" s="47" t="s">
        <v>18</v>
      </c>
      <c r="AG1" s="48" t="s">
        <v>70</v>
      </c>
      <c r="AI1" s="7" t="str">
        <f aca="false">Predloge!$E$2</f>
        <v>AND</v>
      </c>
      <c r="AJ1" s="7" t="str">
        <f aca="false">Predloge!$E$3</f>
        <v>ŠOŠ</v>
      </c>
      <c r="AK1" s="7" t="str">
        <f aca="false">Predloge!$E$4</f>
        <v>PIN</v>
      </c>
      <c r="AL1" s="7" t="str">
        <f aca="false">Predloge!$E$5</f>
        <v>KON</v>
      </c>
      <c r="AM1" s="7" t="str">
        <f aca="false">Predloge!$E$6</f>
        <v>ORO</v>
      </c>
      <c r="AN1" s="7" t="str">
        <f aca="false">Predloge!$E$7</f>
        <v>MIO</v>
      </c>
      <c r="AO1" s="7" t="str">
        <f aca="false">Predloge!$E$8</f>
        <v>BOŽ</v>
      </c>
      <c r="AP1" s="7" t="str">
        <f aca="false">Predloge!$E$9</f>
        <v>TOM</v>
      </c>
      <c r="AQ1" s="7" t="str">
        <f aca="false">Predloge!$E$10</f>
        <v>MŠŠ</v>
      </c>
      <c r="AR1" s="7" t="str">
        <f aca="false">Predloge!$E$11</f>
        <v>ŽIV</v>
      </c>
      <c r="AS1" s="7" t="str">
        <f aca="false">Predloge!$E$12</f>
        <v>TAL</v>
      </c>
      <c r="AT1" s="7" t="str">
        <f aca="false">Predloge!$E$13</f>
        <v>PIR</v>
      </c>
      <c r="AU1" s="7" t="str">
        <f aca="false">Predloge!$E$14</f>
        <v>NOV2</v>
      </c>
      <c r="AV1" s="7" t="str">
        <f aca="false">Predloge!$E$15</f>
        <v>BUT</v>
      </c>
      <c r="AW1" s="7" t="str">
        <f aca="false">Predloge!$E$16</f>
        <v>ŽRJ</v>
      </c>
      <c r="AX1" s="7" t="str">
        <f aca="false">Predloge!$E$17</f>
        <v>NOV3</v>
      </c>
      <c r="AY1" s="7" t="str">
        <f aca="false">Predloge!$E$18</f>
        <v>JNK</v>
      </c>
      <c r="AZ1" s="7" t="str">
        <f aca="false">Predloge!$E$19</f>
        <v>NOV4</v>
      </c>
      <c r="BA1" s="49"/>
      <c r="BB1" s="49"/>
      <c r="BC1" s="49"/>
      <c r="BD1" s="49"/>
      <c r="BE1" s="49"/>
      <c r="BF1" s="49"/>
      <c r="BG1" s="49"/>
      <c r="BH1" s="50"/>
      <c r="BI1" s="50"/>
      <c r="BJ1" s="50"/>
      <c r="BK1" s="50"/>
      <c r="BL1" s="50"/>
      <c r="BM1" s="50"/>
    </row>
    <row r="2" customFormat="false" ht="19.5" hidden="false" customHeight="true" outlineLevel="0" collapsed="false">
      <c r="A2" s="51" t="n">
        <v>44621</v>
      </c>
      <c r="B2" s="62" t="str">
        <f aca="false">TEXT(A2,"Ddd")</f>
        <v>uto</v>
      </c>
      <c r="C2" s="64" t="str">
        <f aca="false">[1]Predloge!$B$5</f>
        <v>52</v>
      </c>
      <c r="D2" s="65" t="str">
        <f aca="false">[1]Predloge!$B$7</f>
        <v>KVIT☻</v>
      </c>
      <c r="E2" s="64" t="str">
        <f aca="false">[1]Predloge!$B$6</f>
        <v>KVIT</v>
      </c>
      <c r="F2" s="64" t="str">
        <f aca="false">[1]Predloge!$B$12</f>
        <v>D</v>
      </c>
      <c r="G2" s="75" t="str">
        <f aca="false">[1]Predloge!$B$28</f>
        <v>KO</v>
      </c>
      <c r="H2" s="64" t="str">
        <f aca="false">[1]Predloge!$B$5</f>
        <v>52</v>
      </c>
      <c r="I2" s="72" t="str">
        <f aca="false">[1]Predloge!$B$23</f>
        <v>51☺</v>
      </c>
      <c r="J2" s="69" t="s">
        <v>72</v>
      </c>
      <c r="K2" s="64" t="str">
        <f aca="false">[1]Predloge!$B$6</f>
        <v>KVIT</v>
      </c>
      <c r="L2" s="64" t="str">
        <f aca="false">[1]Predloge!$B$4</f>
        <v>51</v>
      </c>
      <c r="M2" s="67" t="s">
        <v>71</v>
      </c>
      <c r="N2" s="66" t="n">
        <f aca="false">[1]Predloge!$B$25</f>
        <v>0</v>
      </c>
      <c r="O2" s="67"/>
      <c r="P2" s="66" t="str">
        <f aca="false">[1]Predloge!$B$11</f>
        <v>X</v>
      </c>
      <c r="Q2" s="66" t="str">
        <f aca="false">[1]Predloge!$B$26</f>
        <v>52¶</v>
      </c>
      <c r="R2" s="67"/>
      <c r="S2" s="64" t="str">
        <f aca="false">[1]Predloge!$B$12</f>
        <v>D</v>
      </c>
      <c r="T2" s="67"/>
      <c r="U2" s="67" t="s">
        <v>13</v>
      </c>
      <c r="V2" s="70" t="str">
        <f aca="false">[1]Predloge!$E$10</f>
        <v>MŠŠ</v>
      </c>
      <c r="W2" s="59" t="n">
        <f aca="false">COUNTIF(AI2:AZ2,"☻")</f>
        <v>1</v>
      </c>
      <c r="X2" s="59" t="n">
        <f aca="false">COUNTIF(AI2:AZ2,"☺")</f>
        <v>1</v>
      </c>
      <c r="Y2" s="59" t="n">
        <f aca="false">COUNTIF(C2:U2,"51")+COUNTIF(C2:U2,"51$")+COUNTIF(C2:U2,"51☻")</f>
        <v>1</v>
      </c>
      <c r="Z2" s="59" t="n">
        <f aca="false">COUNTIF(C2:U2,"52")+COUNTIF(C2:U2,"52$")+COUNTIF(C2:U2,"52☻")</f>
        <v>2</v>
      </c>
      <c r="AA2" s="59" t="n">
        <f aca="false">COUNTIF(C2:U2,"51¶")</f>
        <v>0</v>
      </c>
      <c r="AB2" s="59" t="n">
        <f aca="false">COUNTIF(C2:U2,"52¶")</f>
        <v>1</v>
      </c>
      <c r="AC2" s="59" t="n">
        <f aca="false">COUNTIF(C2:U2,"U")+COUNTIF(C2:U2,"U☻")+COUNTIF(C2:U2,"U☺")</f>
        <v>0</v>
      </c>
      <c r="AD2" s="59" t="n">
        <f aca="false">COUNTIF(C2:U2,"KVIT")+COUNTIF(C2:U2,"KVIT☻")+COUNTIF(C2:U2,"kvit$")</f>
        <v>3</v>
      </c>
      <c r="AE2" s="60" t="n">
        <f aca="false">COUNTBLANK(C2:T2)-3</f>
        <v>0</v>
      </c>
      <c r="AF2" s="60" t="n">
        <f aca="false">COUNTIF(C2:U2,"x")</f>
        <v>1</v>
      </c>
      <c r="AG2" s="59" t="n">
        <f aca="false">COUNTIF(C2:U2,"51")+COUNTIF(C2:U2,"51☻")+COUNTIF(C2:U2,"2")+COUNTIF(C2:U2,"52")+COUNTIF(C2:U2,"52☻")+COUNTIF(C2:U2,"51$")+COUNTIF(C2:U2,"52$")</f>
        <v>3</v>
      </c>
      <c r="AH2" s="5" t="str">
        <f aca="false">Predloge!$B$2</f>
        <v>51☻</v>
      </c>
      <c r="AI2" s="61" t="str">
        <f aca="false">RIGHT(C2,1)</f>
        <v>2</v>
      </c>
      <c r="AJ2" s="61" t="str">
        <f aca="false">RIGHT(D2,1)</f>
        <v>☻</v>
      </c>
      <c r="AK2" s="61" t="str">
        <f aca="false">RIGHT(E2,1)</f>
        <v>T</v>
      </c>
      <c r="AL2" s="61" t="str">
        <f aca="false">RIGHT(F2,1)</f>
        <v>D</v>
      </c>
      <c r="AM2" s="61" t="str">
        <f aca="false">RIGHT(G2,1)</f>
        <v>O</v>
      </c>
      <c r="AN2" s="61" t="str">
        <f aca="false">RIGHT(H2,1)</f>
        <v>2</v>
      </c>
      <c r="AO2" s="61" t="str">
        <f aca="false">RIGHT(I2,1)</f>
        <v>☺</v>
      </c>
      <c r="AP2" s="61" t="str">
        <f aca="false">RIGHT(J2,1)</f>
        <v>Z</v>
      </c>
      <c r="AQ2" s="61" t="str">
        <f aca="false">RIGHT(K2,1)</f>
        <v>T</v>
      </c>
      <c r="AR2" s="61" t="str">
        <f aca="false">RIGHT(L2,1)</f>
        <v>1</v>
      </c>
      <c r="AS2" s="61" t="str">
        <f aca="false">RIGHT(M2,1)</f>
        <v>M</v>
      </c>
      <c r="AT2" s="61" t="str">
        <f aca="false">RIGHT(N2,1)</f>
        <v>0</v>
      </c>
      <c r="AU2" s="61" t="str">
        <f aca="false">RIGHT(O2,1)</f>
        <v/>
      </c>
      <c r="AV2" s="61" t="str">
        <f aca="false">RIGHT(P2,1)</f>
        <v>X</v>
      </c>
      <c r="AW2" s="61" t="str">
        <f aca="false">RIGHT(Q2,1)</f>
        <v>¶</v>
      </c>
      <c r="AX2" s="61" t="str">
        <f aca="false">RIGHT(R2,1)</f>
        <v/>
      </c>
      <c r="AY2" s="61" t="str">
        <f aca="false">RIGHT(S2,1)</f>
        <v>D</v>
      </c>
      <c r="AZ2" s="61" t="str">
        <f aca="false">RIGHT(T2,1)</f>
        <v/>
      </c>
      <c r="BA2" s="49"/>
      <c r="BB2" s="49"/>
      <c r="BC2" s="49"/>
      <c r="BD2" s="49"/>
      <c r="BE2" s="49"/>
      <c r="BF2" s="49"/>
      <c r="BG2" s="49"/>
      <c r="BH2" s="50"/>
      <c r="BI2" s="50"/>
      <c r="BJ2" s="50"/>
      <c r="BK2" s="50"/>
      <c r="BL2" s="50"/>
      <c r="BM2" s="50"/>
    </row>
    <row r="3" customFormat="false" ht="19.5" hidden="false" customHeight="true" outlineLevel="0" collapsed="false">
      <c r="A3" s="51" t="n">
        <v>44622</v>
      </c>
      <c r="B3" s="62" t="str">
        <f aca="false">TEXT(A3,"Ddd")</f>
        <v>sri</v>
      </c>
      <c r="C3" s="64" t="str">
        <f aca="false">[1]Predloge!$B$5</f>
        <v>52</v>
      </c>
      <c r="D3" s="66" t="str">
        <f aca="false">[1]Predloge!$B$11</f>
        <v>X</v>
      </c>
      <c r="E3" s="64" t="str">
        <f aca="false">[1]Predloge!$B$6</f>
        <v>KVIT</v>
      </c>
      <c r="F3" s="64" t="str">
        <f aca="false">[1]Predloge!$B$12</f>
        <v>D</v>
      </c>
      <c r="G3" s="64" t="str">
        <f aca="false">[1]Predloge!$B$15</f>
        <v>SO</v>
      </c>
      <c r="H3" s="66" t="str">
        <f aca="false">[1]Predloge!$B$35</f>
        <v>Ta</v>
      </c>
      <c r="I3" s="66" t="str">
        <f aca="false">[1]Predloge!$B$11</f>
        <v>X</v>
      </c>
      <c r="J3" s="66" t="n">
        <f aca="false">[1]Predloge!$B$16</f>
        <v>0</v>
      </c>
      <c r="K3" s="64" t="str">
        <f aca="false">[1]Predloge!$B$6</f>
        <v>KVIT</v>
      </c>
      <c r="L3" s="64" t="str">
        <f aca="false">[1]Predloge!$B$4</f>
        <v>51</v>
      </c>
      <c r="M3" s="67" t="s">
        <v>71</v>
      </c>
      <c r="N3" s="66" t="str">
        <f aca="false">[1]Predloge!$B$26</f>
        <v>52¶</v>
      </c>
      <c r="O3" s="67"/>
      <c r="P3" s="64" t="str">
        <f aca="false">[1]Predloge!$B$6</f>
        <v>KVIT</v>
      </c>
      <c r="Q3" s="72" t="str">
        <f aca="false">[1]Predloge!$B$23</f>
        <v>51☺</v>
      </c>
      <c r="R3" s="67"/>
      <c r="S3" s="64" t="str">
        <f aca="false">[1]Predloge!$B$12</f>
        <v>D</v>
      </c>
      <c r="T3" s="67"/>
      <c r="U3" s="67" t="s">
        <v>28</v>
      </c>
      <c r="V3" s="70" t="str">
        <f aca="false">[1]Predloge!$E$10</f>
        <v>MŠŠ</v>
      </c>
      <c r="W3" s="59" t="n">
        <f aca="false">COUNTIF(AI3:AZ3,"☻")</f>
        <v>0</v>
      </c>
      <c r="X3" s="59" t="n">
        <f aca="false">COUNTIF(AI3:AZ3,"☺")</f>
        <v>1</v>
      </c>
      <c r="Y3" s="59" t="n">
        <f aca="false">COUNTIF(C3:U3,"51")+COUNTIF(C3:U3,"51$")+COUNTIF(C3:U3,"51☻")</f>
        <v>1</v>
      </c>
      <c r="Z3" s="59" t="n">
        <f aca="false">COUNTIF(C3:U3,"52")+COUNTIF(C3:U3,"52$")+COUNTIF(C3:U3,"52☻")</f>
        <v>1</v>
      </c>
      <c r="AA3" s="59" t="n">
        <f aca="false">COUNTIF(C3:U3,"51¶")</f>
        <v>0</v>
      </c>
      <c r="AB3" s="59" t="n">
        <f aca="false">COUNTIF(C3:U3,"52¶")</f>
        <v>1</v>
      </c>
      <c r="AC3" s="59" t="n">
        <f aca="false">COUNTIF(C3:U3,"U")+COUNTIF(C3:U3,"U☻")+COUNTIF(C3:U3,"U☺")</f>
        <v>0</v>
      </c>
      <c r="AD3" s="59" t="n">
        <f aca="false">COUNTIF(C3:U3,"KVIT")+COUNTIF(C3:U3,"KVIT☻")+COUNTIF(C3:U3,"kvit$")</f>
        <v>3</v>
      </c>
      <c r="AE3" s="60" t="n">
        <f aca="false">COUNTBLANK(C3:T3)-3</f>
        <v>0</v>
      </c>
      <c r="AF3" s="60" t="n">
        <f aca="false">COUNTIF(C3:U3,"x")</f>
        <v>2</v>
      </c>
      <c r="AG3" s="59" t="n">
        <f aca="false">COUNTIF(C3:U3,"51")+COUNTIF(C3:U3,"51☻")+COUNTIF(C3:U3,"2")+COUNTIF(C3:U3,"52")+COUNTIF(C3:U3,"52☻")+COUNTIF(C3:U3,"51$")+COUNTIF(C3:U3,"52$")</f>
        <v>2</v>
      </c>
      <c r="AH3" s="5" t="str">
        <f aca="false">Predloge!$B$3</f>
        <v>52☻</v>
      </c>
      <c r="AI3" s="61" t="str">
        <f aca="false">RIGHT(C3,1)</f>
        <v>2</v>
      </c>
      <c r="AJ3" s="61" t="str">
        <f aca="false">RIGHT(D3,1)</f>
        <v>X</v>
      </c>
      <c r="AK3" s="61" t="str">
        <f aca="false">RIGHT(E3,1)</f>
        <v>T</v>
      </c>
      <c r="AL3" s="61" t="str">
        <f aca="false">RIGHT(F3,1)</f>
        <v>D</v>
      </c>
      <c r="AM3" s="61" t="str">
        <f aca="false">RIGHT(G3,1)</f>
        <v>O</v>
      </c>
      <c r="AN3" s="61" t="str">
        <f aca="false">RIGHT(H3,1)</f>
        <v>a</v>
      </c>
      <c r="AO3" s="61" t="str">
        <f aca="false">RIGHT(I3,1)</f>
        <v>X</v>
      </c>
      <c r="AP3" s="61" t="str">
        <f aca="false">RIGHT(J3,1)</f>
        <v>0</v>
      </c>
      <c r="AQ3" s="61" t="str">
        <f aca="false">RIGHT(K3,1)</f>
        <v>T</v>
      </c>
      <c r="AR3" s="61" t="str">
        <f aca="false">RIGHT(L3,1)</f>
        <v>1</v>
      </c>
      <c r="AS3" s="61" t="str">
        <f aca="false">RIGHT(M3,1)</f>
        <v>M</v>
      </c>
      <c r="AT3" s="61" t="str">
        <f aca="false">RIGHT(N3,1)</f>
        <v>¶</v>
      </c>
      <c r="AU3" s="61" t="str">
        <f aca="false">RIGHT(O3,1)</f>
        <v/>
      </c>
      <c r="AV3" s="61" t="str">
        <f aca="false">RIGHT(P3,1)</f>
        <v>T</v>
      </c>
      <c r="AW3" s="61" t="str">
        <f aca="false">RIGHT(Q3,1)</f>
        <v>☺</v>
      </c>
      <c r="AX3" s="61" t="str">
        <f aca="false">RIGHT(R3,1)</f>
        <v/>
      </c>
      <c r="AY3" s="61" t="str">
        <f aca="false">RIGHT(S3,1)</f>
        <v>D</v>
      </c>
      <c r="AZ3" s="61" t="str">
        <f aca="false">RIGHT(T3,1)</f>
        <v/>
      </c>
      <c r="BA3" s="4"/>
      <c r="BB3" s="4"/>
      <c r="BC3" s="4"/>
      <c r="BD3" s="4"/>
      <c r="BE3" s="4"/>
      <c r="BF3" s="4"/>
      <c r="BG3" s="4"/>
      <c r="BH3" s="63"/>
      <c r="BI3" s="63"/>
      <c r="BJ3" s="63"/>
      <c r="BK3" s="63"/>
      <c r="BL3" s="63"/>
      <c r="BM3" s="63"/>
    </row>
    <row r="4" customFormat="false" ht="19.5" hidden="false" customHeight="true" outlineLevel="0" collapsed="false">
      <c r="A4" s="51" t="n">
        <v>44623</v>
      </c>
      <c r="B4" s="62" t="str">
        <f aca="false">TEXT(A4,"Ddd")</f>
        <v>čet</v>
      </c>
      <c r="C4" s="64" t="str">
        <f aca="false">[1]Predloge!$B$5</f>
        <v>52</v>
      </c>
      <c r="D4" s="64" t="str">
        <f aca="false">[1]Predloge!$B$6</f>
        <v>KVIT</v>
      </c>
      <c r="E4" s="65" t="str">
        <f aca="false">[1]Predloge!$B$7</f>
        <v>KVIT☻</v>
      </c>
      <c r="F4" s="64" t="str">
        <f aca="false">[1]Predloge!$B$12</f>
        <v>D</v>
      </c>
      <c r="G4" s="64" t="str">
        <f aca="false">[1]Predloge!$B$15</f>
        <v>SO</v>
      </c>
      <c r="H4" s="66" t="str">
        <f aca="false">[1]Predloge!$B$32</f>
        <v>Am</v>
      </c>
      <c r="I4" s="64" t="str">
        <f aca="false">[1]Predloge!$B$4</f>
        <v>51</v>
      </c>
      <c r="J4" s="66" t="str">
        <f aca="false">[1]Predloge!$B$11</f>
        <v>X</v>
      </c>
      <c r="K4" s="64" t="str">
        <f aca="false">[1]Predloge!$B$6</f>
        <v>KVIT</v>
      </c>
      <c r="L4" s="66" t="str">
        <f aca="false">[1]Predloge!$B$26</f>
        <v>52¶</v>
      </c>
      <c r="M4" s="67" t="s">
        <v>71</v>
      </c>
      <c r="N4" s="64" t="str">
        <f aca="false">[1]Predloge!$B$12</f>
        <v>D</v>
      </c>
      <c r="O4" s="67"/>
      <c r="P4" s="64" t="str">
        <f aca="false">[1]Predloge!$B$6</f>
        <v>KVIT</v>
      </c>
      <c r="Q4" s="66" t="str">
        <f aca="false">[1]Predloge!$B$11</f>
        <v>X</v>
      </c>
      <c r="R4" s="67"/>
      <c r="S4" s="64" t="str">
        <f aca="false">[1]Predloge!$B$12</f>
        <v>D</v>
      </c>
      <c r="T4" s="67"/>
      <c r="U4" s="67" t="s">
        <v>73</v>
      </c>
      <c r="V4" s="70" t="str">
        <f aca="false">[1]Predloge!$E$10</f>
        <v>MŠŠ</v>
      </c>
      <c r="W4" s="59" t="n">
        <f aca="false">COUNTIF(AI4:AZ4,"☻")</f>
        <v>1</v>
      </c>
      <c r="X4" s="59" t="n">
        <f aca="false">COUNTIF(AI4:AZ4,"☺")</f>
        <v>0</v>
      </c>
      <c r="Y4" s="59" t="n">
        <f aca="false">COUNTIF(C4:U4,"51")+COUNTIF(C4:U4,"51$")+COUNTIF(C4:U4,"51☻")</f>
        <v>1</v>
      </c>
      <c r="Z4" s="59" t="n">
        <f aca="false">COUNTIF(C4:U4,"52")+COUNTIF(C4:U4,"52$")+COUNTIF(C4:U4,"52☻")</f>
        <v>1</v>
      </c>
      <c r="AA4" s="59" t="n">
        <f aca="false">COUNTIF(C4:U4,"51¶")</f>
        <v>0</v>
      </c>
      <c r="AB4" s="59" t="n">
        <f aca="false">COUNTIF(C4:U4,"52¶")</f>
        <v>1</v>
      </c>
      <c r="AC4" s="59" t="n">
        <f aca="false">COUNTIF(C4:U4,"U")+COUNTIF(C4:U4,"U☻")+COUNTIF(C4:U4,"U☺")</f>
        <v>0</v>
      </c>
      <c r="AD4" s="59" t="n">
        <f aca="false">COUNTIF(C4:U4,"KVIT")+COUNTIF(C4:U4,"KVIT☻")+COUNTIF(C4:U4,"kvit$")</f>
        <v>4</v>
      </c>
      <c r="AE4" s="60" t="n">
        <f aca="false">COUNTBLANK(C4:T4)-3</f>
        <v>0</v>
      </c>
      <c r="AF4" s="60" t="n">
        <f aca="false">COUNTIF(C4:U4,"x")</f>
        <v>2</v>
      </c>
      <c r="AG4" s="59" t="n">
        <f aca="false">COUNTIF(C4:U4,"51")+COUNTIF(C4:U4,"51☻")+COUNTIF(C4:U4,"2")+COUNTIF(C4:U4,"52")+COUNTIF(C4:U4,"52☻")+COUNTIF(C4:U4,"51$")+COUNTIF(C4:U4,"52$")</f>
        <v>2</v>
      </c>
      <c r="AH4" s="5" t="str">
        <f aca="false">Predloge!$B$4</f>
        <v>51</v>
      </c>
      <c r="AI4" s="61" t="str">
        <f aca="false">RIGHT(C4,1)</f>
        <v>2</v>
      </c>
      <c r="AJ4" s="61" t="str">
        <f aca="false">RIGHT(D4,1)</f>
        <v>T</v>
      </c>
      <c r="AK4" s="61" t="str">
        <f aca="false">RIGHT(E4,1)</f>
        <v>☻</v>
      </c>
      <c r="AL4" s="61" t="str">
        <f aca="false">RIGHT(F4,1)</f>
        <v>D</v>
      </c>
      <c r="AM4" s="61" t="str">
        <f aca="false">RIGHT(G4,1)</f>
        <v>O</v>
      </c>
      <c r="AN4" s="61" t="str">
        <f aca="false">RIGHT(H4,1)</f>
        <v>m</v>
      </c>
      <c r="AO4" s="61" t="str">
        <f aca="false">RIGHT(I4,1)</f>
        <v>1</v>
      </c>
      <c r="AP4" s="61" t="str">
        <f aca="false">RIGHT(J4,1)</f>
        <v>X</v>
      </c>
      <c r="AQ4" s="61" t="str">
        <f aca="false">RIGHT(K4,1)</f>
        <v>T</v>
      </c>
      <c r="AR4" s="61" t="str">
        <f aca="false">RIGHT(L4,1)</f>
        <v>¶</v>
      </c>
      <c r="AS4" s="61" t="str">
        <f aca="false">RIGHT(M4,1)</f>
        <v>M</v>
      </c>
      <c r="AT4" s="61" t="str">
        <f aca="false">RIGHT(N4,1)</f>
        <v>D</v>
      </c>
      <c r="AU4" s="61" t="str">
        <f aca="false">RIGHT(O4,1)</f>
        <v/>
      </c>
      <c r="AV4" s="61" t="str">
        <f aca="false">RIGHT(P4,1)</f>
        <v>T</v>
      </c>
      <c r="AW4" s="61" t="str">
        <f aca="false">RIGHT(Q4,1)</f>
        <v>X</v>
      </c>
      <c r="AX4" s="61" t="str">
        <f aca="false">RIGHT(R4,1)</f>
        <v/>
      </c>
      <c r="AY4" s="61" t="str">
        <f aca="false">RIGHT(S4,1)</f>
        <v>D</v>
      </c>
      <c r="AZ4" s="61" t="str">
        <f aca="false">RIGHT(T4,1)</f>
        <v/>
      </c>
      <c r="BA4" s="4"/>
      <c r="BB4" s="4"/>
      <c r="BC4" s="4"/>
      <c r="BD4" s="4"/>
      <c r="BE4" s="4"/>
      <c r="BF4" s="4"/>
      <c r="BG4" s="4"/>
      <c r="BH4" s="63"/>
      <c r="BI4" s="63"/>
      <c r="BJ4" s="63"/>
      <c r="BK4" s="63"/>
      <c r="BL4" s="63"/>
      <c r="BM4" s="63"/>
    </row>
    <row r="5" customFormat="false" ht="19.5" hidden="false" customHeight="true" outlineLevel="0" collapsed="false">
      <c r="A5" s="51" t="n">
        <v>44624</v>
      </c>
      <c r="B5" s="62" t="str">
        <f aca="false">TEXT(A5,"Ddd")</f>
        <v>pet</v>
      </c>
      <c r="C5" s="72" t="str">
        <f aca="false">[1]Predloge!$B$24</f>
        <v>52☺</v>
      </c>
      <c r="D5" s="67" t="s">
        <v>75</v>
      </c>
      <c r="E5" s="66" t="str">
        <f aca="false">[1]Predloge!$B$11</f>
        <v>X</v>
      </c>
      <c r="F5" s="64" t="str">
        <f aca="false">[1]Predloge!$B$12</f>
        <v>D</v>
      </c>
      <c r="G5" s="64" t="str">
        <f aca="false">[1]Predloge!$B$15</f>
        <v>SO</v>
      </c>
      <c r="H5" s="64" t="str">
        <f aca="false">[1]Predloge!$B$4</f>
        <v>51</v>
      </c>
      <c r="I5" s="64" t="str">
        <f aca="false">[1]Predloge!$B$4</f>
        <v>51</v>
      </c>
      <c r="J5" s="66" t="n">
        <f aca="false">[1]Predloge!$B$16</f>
        <v>0</v>
      </c>
      <c r="K5" s="64" t="str">
        <f aca="false">[1]Predloge!$B$6</f>
        <v>KVIT</v>
      </c>
      <c r="L5" s="64" t="str">
        <f aca="false">[1]Predloge!$B$5</f>
        <v>52</v>
      </c>
      <c r="M5" s="67" t="s">
        <v>71</v>
      </c>
      <c r="N5" s="64" t="str">
        <f aca="false">[1]Predloge!$B$12</f>
        <v>D</v>
      </c>
      <c r="O5" s="67"/>
      <c r="P5" s="64" t="str">
        <f aca="false">[1]Predloge!$B$6</f>
        <v>KVIT</v>
      </c>
      <c r="Q5" s="66" t="str">
        <f aca="false">[1]Predloge!$B$26</f>
        <v>52¶</v>
      </c>
      <c r="R5" s="67"/>
      <c r="S5" s="64" t="str">
        <f aca="false">[1]Predloge!$B$12</f>
        <v>D</v>
      </c>
      <c r="T5" s="67"/>
      <c r="U5" s="67" t="s">
        <v>37</v>
      </c>
      <c r="V5" s="70" t="str">
        <f aca="false">[1]Predloge!$E$8</f>
        <v>BOŽ</v>
      </c>
      <c r="W5" s="59" t="n">
        <f aca="false">COUNTIF(AI5:AZ5,"☻")</f>
        <v>0</v>
      </c>
      <c r="X5" s="59" t="n">
        <f aca="false">COUNTIF(AI5:AZ5,"☺")</f>
        <v>1</v>
      </c>
      <c r="Y5" s="59" t="n">
        <f aca="false">COUNTIF(C5:U5,"51")+COUNTIF(C5:U5,"51$")+COUNTIF(C5:U5,"51☻")</f>
        <v>2</v>
      </c>
      <c r="Z5" s="59" t="n">
        <f aca="false">COUNTIF(C5:U5,"52")+COUNTIF(C5:U5,"52$")+COUNTIF(C5:U5,"52☻")</f>
        <v>1</v>
      </c>
      <c r="AA5" s="59" t="n">
        <f aca="false">COUNTIF(C5:U5,"51¶")</f>
        <v>0</v>
      </c>
      <c r="AB5" s="59" t="n">
        <f aca="false">COUNTIF(C5:U5,"52¶")</f>
        <v>1</v>
      </c>
      <c r="AC5" s="59" t="n">
        <f aca="false">COUNTIF(C5:U5,"U")+COUNTIF(C5:U5,"U☻")+COUNTIF(C5:U5,"U☺")</f>
        <v>0</v>
      </c>
      <c r="AD5" s="59" t="n">
        <f aca="false">COUNTIF(C5:U5,"KVIT")+COUNTIF(C5:U5,"KVIT☻")+COUNTIF(C5:U5,"kvit$")</f>
        <v>2</v>
      </c>
      <c r="AE5" s="60" t="n">
        <f aca="false">COUNTBLANK(C5:T5)-3</f>
        <v>0</v>
      </c>
      <c r="AF5" s="60" t="n">
        <f aca="false">COUNTIF(C5:U5,"x")</f>
        <v>1</v>
      </c>
      <c r="AG5" s="59" t="n">
        <f aca="false">COUNTIF(C5:U5,"51")+COUNTIF(C5:U5,"51☻")+COUNTIF(C5:U5,"2")+COUNTIF(C5:U5,"52")+COUNTIF(C5:U5,"52☻")+COUNTIF(C5:U5,"51$")+COUNTIF(C5:U5,"52$")</f>
        <v>3</v>
      </c>
      <c r="AH5" s="5" t="str">
        <f aca="false">Predloge!$B$5</f>
        <v>52</v>
      </c>
      <c r="AI5" s="61" t="str">
        <f aca="false">RIGHT(C5,1)</f>
        <v>☺</v>
      </c>
      <c r="AJ5" s="61" t="str">
        <f aca="false">RIGHT(D5,1)</f>
        <v>F</v>
      </c>
      <c r="AK5" s="61" t="str">
        <f aca="false">RIGHT(E5,1)</f>
        <v>X</v>
      </c>
      <c r="AL5" s="61" t="str">
        <f aca="false">RIGHT(F5,1)</f>
        <v>D</v>
      </c>
      <c r="AM5" s="61" t="str">
        <f aca="false">RIGHT(G5,1)</f>
        <v>O</v>
      </c>
      <c r="AN5" s="61" t="str">
        <f aca="false">RIGHT(H5,1)</f>
        <v>1</v>
      </c>
      <c r="AO5" s="61" t="str">
        <f aca="false">RIGHT(I5,1)</f>
        <v>1</v>
      </c>
      <c r="AP5" s="61" t="str">
        <f aca="false">RIGHT(J5,1)</f>
        <v>0</v>
      </c>
      <c r="AQ5" s="61" t="str">
        <f aca="false">RIGHT(K5,1)</f>
        <v>T</v>
      </c>
      <c r="AR5" s="61" t="str">
        <f aca="false">RIGHT(L5,1)</f>
        <v>2</v>
      </c>
      <c r="AS5" s="61" t="str">
        <f aca="false">RIGHT(M5,1)</f>
        <v>M</v>
      </c>
      <c r="AT5" s="61" t="str">
        <f aca="false">RIGHT(N5,1)</f>
        <v>D</v>
      </c>
      <c r="AU5" s="61" t="str">
        <f aca="false">RIGHT(O5,1)</f>
        <v/>
      </c>
      <c r="AV5" s="61" t="str">
        <f aca="false">RIGHT(P5,1)</f>
        <v>T</v>
      </c>
      <c r="AW5" s="61" t="str">
        <f aca="false">RIGHT(Q5,1)</f>
        <v>¶</v>
      </c>
      <c r="AX5" s="61" t="str">
        <f aca="false">RIGHT(R5,1)</f>
        <v/>
      </c>
      <c r="AY5" s="61" t="str">
        <f aca="false">RIGHT(S5,1)</f>
        <v>D</v>
      </c>
      <c r="AZ5" s="61" t="str">
        <f aca="false">RIGHT(T5,1)</f>
        <v/>
      </c>
      <c r="BA5" s="4"/>
      <c r="BB5" s="4"/>
      <c r="BC5" s="4"/>
      <c r="BD5" s="4"/>
      <c r="BE5" s="4"/>
      <c r="BF5" s="4"/>
      <c r="BG5" s="4"/>
      <c r="BH5" s="63"/>
      <c r="BI5" s="63"/>
      <c r="BJ5" s="63"/>
      <c r="BK5" s="63"/>
      <c r="BL5" s="63"/>
      <c r="BM5" s="63"/>
    </row>
    <row r="6" customFormat="false" ht="19.5" hidden="false" customHeight="true" outlineLevel="0" collapsed="false">
      <c r="A6" s="51" t="n">
        <v>44625</v>
      </c>
      <c r="B6" s="62" t="str">
        <f aca="false">TEXT(A6,"Ddd")</f>
        <v>sub</v>
      </c>
      <c r="C6" s="67"/>
      <c r="D6" s="67"/>
      <c r="E6" s="67"/>
      <c r="F6" s="67"/>
      <c r="G6" s="67"/>
      <c r="H6" s="67"/>
      <c r="I6" s="67"/>
      <c r="J6" s="67"/>
      <c r="K6" s="67"/>
      <c r="L6" s="55" t="str">
        <f aca="false">[1]Predloge!$B$21</f>
        <v>☺</v>
      </c>
      <c r="M6" s="67"/>
      <c r="N6" s="67"/>
      <c r="O6" s="67"/>
      <c r="P6" s="56" t="str">
        <f aca="false">[1]Predloge!$B$14</f>
        <v>☻</v>
      </c>
      <c r="Q6" s="67"/>
      <c r="R6" s="67"/>
      <c r="S6" s="67"/>
      <c r="T6" s="67"/>
      <c r="U6" s="67" t="s">
        <v>19</v>
      </c>
      <c r="V6" s="91" t="s">
        <v>13</v>
      </c>
      <c r="W6" s="59" t="n">
        <f aca="false">COUNTIF(AI6:AZ6,"☻")</f>
        <v>1</v>
      </c>
      <c r="X6" s="59" t="n">
        <f aca="false">COUNTIF(AI6:AZ6,"☺")</f>
        <v>1</v>
      </c>
      <c r="Y6" s="59" t="n">
        <f aca="false">COUNTIF(C6:U6,"51")+COUNTIF(C6:U6,"51$")+COUNTIF(C6:U6,"51☻")</f>
        <v>0</v>
      </c>
      <c r="Z6" s="59" t="n">
        <f aca="false">COUNTIF(C6:U6,"52")+COUNTIF(C6:U6,"52$")+COUNTIF(C6:U6,"52☻")</f>
        <v>0</v>
      </c>
      <c r="AA6" s="59" t="n">
        <f aca="false">COUNTIF(C6:U6,"51¶")</f>
        <v>0</v>
      </c>
      <c r="AB6" s="59" t="n">
        <f aca="false">COUNTIF(C6:U6,"52¶")</f>
        <v>0</v>
      </c>
      <c r="AC6" s="59" t="n">
        <f aca="false">COUNTIF(C6:U6,"U")+COUNTIF(C6:U6,"U☻")+COUNTIF(C6:U6,"U☺")</f>
        <v>0</v>
      </c>
      <c r="AD6" s="59" t="n">
        <f aca="false">COUNTIF(C6:U6,"KVIT")+COUNTIF(C6:U6,"KVIT☻")+COUNTIF(C6:U6,"kvit$")</f>
        <v>0</v>
      </c>
      <c r="AE6" s="60" t="n">
        <f aca="false">COUNTBLANK(C6:T6)-3</f>
        <v>13</v>
      </c>
      <c r="AF6" s="60" t="n">
        <f aca="false">COUNTIF(C6:U6,"x")</f>
        <v>0</v>
      </c>
      <c r="AG6" s="59" t="n">
        <f aca="false">COUNTIF(C6:U6,"51")+COUNTIF(C6:U6,"51☻")+COUNTIF(C6:U6,"2")+COUNTIF(C6:U6,"52")+COUNTIF(C6:U6,"52☻")+COUNTIF(C6:U6,"51$")+COUNTIF(C6:U6,"52$")</f>
        <v>0</v>
      </c>
      <c r="AH6" s="5" t="str">
        <f aca="false">Predloge!$B$6</f>
        <v>KVIT</v>
      </c>
      <c r="AI6" s="61" t="str">
        <f aca="false">RIGHT(C6,1)</f>
        <v/>
      </c>
      <c r="AJ6" s="61" t="str">
        <f aca="false">RIGHT(D6,1)</f>
        <v/>
      </c>
      <c r="AK6" s="61" t="str">
        <f aca="false">RIGHT(E6,1)</f>
        <v/>
      </c>
      <c r="AL6" s="61" t="str">
        <f aca="false">RIGHT(F6,1)</f>
        <v/>
      </c>
      <c r="AM6" s="61" t="str">
        <f aca="false">RIGHT(G6,1)</f>
        <v/>
      </c>
      <c r="AN6" s="61" t="str">
        <f aca="false">RIGHT(H6,1)</f>
        <v/>
      </c>
      <c r="AO6" s="61" t="str">
        <f aca="false">RIGHT(I6,1)</f>
        <v/>
      </c>
      <c r="AP6" s="61" t="str">
        <f aca="false">RIGHT(J6,1)</f>
        <v/>
      </c>
      <c r="AQ6" s="61" t="str">
        <f aca="false">RIGHT(K6,1)</f>
        <v/>
      </c>
      <c r="AR6" s="61" t="str">
        <f aca="false">RIGHT(L6,1)</f>
        <v>☺</v>
      </c>
      <c r="AS6" s="61" t="str">
        <f aca="false">RIGHT(M6,1)</f>
        <v/>
      </c>
      <c r="AT6" s="61" t="str">
        <f aca="false">RIGHT(N6,1)</f>
        <v/>
      </c>
      <c r="AU6" s="61" t="str">
        <f aca="false">RIGHT(O6,1)</f>
        <v/>
      </c>
      <c r="AV6" s="61" t="str">
        <f aca="false">RIGHT(P6,1)</f>
        <v>☻</v>
      </c>
      <c r="AW6" s="61" t="str">
        <f aca="false">RIGHT(Q6,1)</f>
        <v/>
      </c>
      <c r="AX6" s="61" t="str">
        <f aca="false">RIGHT(R6,1)</f>
        <v/>
      </c>
      <c r="AY6" s="61" t="str">
        <f aca="false">RIGHT(S6,1)</f>
        <v/>
      </c>
      <c r="AZ6" s="61" t="str">
        <f aca="false">RIGHT(T6,1)</f>
        <v/>
      </c>
      <c r="BA6" s="4"/>
      <c r="BB6" s="4"/>
      <c r="BC6" s="4"/>
      <c r="BD6" s="4"/>
      <c r="BE6" s="4"/>
      <c r="BF6" s="4"/>
      <c r="BG6" s="4"/>
      <c r="BH6" s="63"/>
      <c r="BI6" s="63"/>
      <c r="BJ6" s="63"/>
      <c r="BK6" s="63"/>
      <c r="BL6" s="63"/>
      <c r="BM6" s="63"/>
    </row>
    <row r="7" customFormat="false" ht="19.5" hidden="false" customHeight="true" outlineLevel="0" collapsed="false">
      <c r="A7" s="51" t="n">
        <v>44626</v>
      </c>
      <c r="B7" s="62" t="str">
        <f aca="false">TEXT(A7,"Ddd")</f>
        <v>ned</v>
      </c>
      <c r="C7" s="67"/>
      <c r="D7" s="67"/>
      <c r="E7" s="67"/>
      <c r="F7" s="67"/>
      <c r="G7" s="67"/>
      <c r="H7" s="67"/>
      <c r="I7" s="67"/>
      <c r="J7" s="56" t="str">
        <f aca="false">[1]Predloge!$B$14</f>
        <v>☻</v>
      </c>
      <c r="K7" s="67"/>
      <c r="L7" s="67"/>
      <c r="M7" s="67"/>
      <c r="N7" s="67"/>
      <c r="O7" s="67"/>
      <c r="P7" s="67"/>
      <c r="Q7" s="55" t="str">
        <f aca="false">[1]Predloge!$B$21</f>
        <v>☺</v>
      </c>
      <c r="R7" s="67"/>
      <c r="S7" s="67"/>
      <c r="T7" s="67"/>
      <c r="U7" s="67" t="s">
        <v>28</v>
      </c>
      <c r="V7" s="91" t="s">
        <v>13</v>
      </c>
      <c r="W7" s="59" t="n">
        <f aca="false">COUNTIF(AI7:AZ7,"☻")</f>
        <v>1</v>
      </c>
      <c r="X7" s="59" t="n">
        <f aca="false">COUNTIF(AI7:AZ7,"☺")</f>
        <v>1</v>
      </c>
      <c r="Y7" s="59" t="n">
        <f aca="false">COUNTIF(C7:U7,"51")+COUNTIF(C7:U7,"51$")+COUNTIF(C7:U7,"51☻")</f>
        <v>0</v>
      </c>
      <c r="Z7" s="59" t="n">
        <f aca="false">COUNTIF(C7:U7,"52")+COUNTIF(C7:U7,"52$")+COUNTIF(C7:U7,"52☻")</f>
        <v>0</v>
      </c>
      <c r="AA7" s="59" t="n">
        <f aca="false">COUNTIF(C7:U7,"51¶")</f>
        <v>0</v>
      </c>
      <c r="AB7" s="59" t="n">
        <f aca="false">COUNTIF(C7:U7,"52¶")</f>
        <v>0</v>
      </c>
      <c r="AC7" s="59" t="n">
        <f aca="false">COUNTIF(C7:U7,"U")+COUNTIF(C7:U7,"U☻")+COUNTIF(C7:U7,"U☺")</f>
        <v>0</v>
      </c>
      <c r="AD7" s="59" t="n">
        <f aca="false">COUNTIF(C7:U7,"KVIT")+COUNTIF(C7:U7,"KVIT☻")+COUNTIF(C7:U7,"kvit$")</f>
        <v>0</v>
      </c>
      <c r="AE7" s="60" t="n">
        <f aca="false">COUNTBLANK(C7:T7)-3</f>
        <v>13</v>
      </c>
      <c r="AF7" s="60" t="n">
        <f aca="false">COUNTIF(C7:U7,"x")</f>
        <v>0</v>
      </c>
      <c r="AG7" s="59" t="n">
        <f aca="false">COUNTIF(C7:U7,"51")+COUNTIF(C7:U7,"51☻")+COUNTIF(C7:U7,"2")+COUNTIF(C7:U7,"52")+COUNTIF(C7:U7,"52☻")+COUNTIF(C7:U7,"51$")+COUNTIF(C7:U7,"52$")</f>
        <v>0</v>
      </c>
      <c r="AH7" s="8" t="str">
        <f aca="false">Predloge!$B$7</f>
        <v>KVIT☻</v>
      </c>
      <c r="AI7" s="61" t="str">
        <f aca="false">RIGHT(C7,1)</f>
        <v/>
      </c>
      <c r="AJ7" s="61" t="str">
        <f aca="false">RIGHT(D7,1)</f>
        <v/>
      </c>
      <c r="AK7" s="61" t="str">
        <f aca="false">RIGHT(E7,1)</f>
        <v/>
      </c>
      <c r="AL7" s="61" t="str">
        <f aca="false">RIGHT(F7,1)</f>
        <v/>
      </c>
      <c r="AM7" s="61" t="str">
        <f aca="false">RIGHT(G7,1)</f>
        <v/>
      </c>
      <c r="AN7" s="61" t="str">
        <f aca="false">RIGHT(H7,1)</f>
        <v/>
      </c>
      <c r="AO7" s="61" t="str">
        <f aca="false">RIGHT(I7,1)</f>
        <v/>
      </c>
      <c r="AP7" s="61" t="str">
        <f aca="false">RIGHT(J7,1)</f>
        <v>☻</v>
      </c>
      <c r="AQ7" s="61" t="str">
        <f aca="false">RIGHT(K7,1)</f>
        <v/>
      </c>
      <c r="AR7" s="61" t="str">
        <f aca="false">RIGHT(L7,1)</f>
        <v/>
      </c>
      <c r="AS7" s="61" t="str">
        <f aca="false">RIGHT(M7,1)</f>
        <v/>
      </c>
      <c r="AT7" s="61" t="str">
        <f aca="false">RIGHT(N7,1)</f>
        <v/>
      </c>
      <c r="AU7" s="61" t="str">
        <f aca="false">RIGHT(O7,1)</f>
        <v/>
      </c>
      <c r="AV7" s="61" t="str">
        <f aca="false">RIGHT(P7,1)</f>
        <v/>
      </c>
      <c r="AW7" s="61" t="str">
        <f aca="false">RIGHT(Q7,1)</f>
        <v>☺</v>
      </c>
      <c r="AX7" s="61" t="str">
        <f aca="false">RIGHT(R7,1)</f>
        <v/>
      </c>
      <c r="AY7" s="61" t="str">
        <f aca="false">RIGHT(S7,1)</f>
        <v/>
      </c>
      <c r="AZ7" s="61" t="str">
        <f aca="false">RIGHT(T7,1)</f>
        <v/>
      </c>
      <c r="BA7" s="4"/>
      <c r="BB7" s="4"/>
      <c r="BC7" s="4"/>
      <c r="BD7" s="4"/>
      <c r="BE7" s="4"/>
      <c r="BF7" s="4"/>
      <c r="BG7" s="4"/>
      <c r="BH7" s="63"/>
      <c r="BI7" s="63"/>
      <c r="BJ7" s="63"/>
      <c r="BK7" s="63"/>
      <c r="BL7" s="63"/>
      <c r="BM7" s="63"/>
    </row>
    <row r="8" customFormat="false" ht="19.5" hidden="false" customHeight="true" outlineLevel="0" collapsed="false">
      <c r="A8" s="51" t="n">
        <v>44627</v>
      </c>
      <c r="B8" s="62" t="str">
        <f aca="false">TEXT(A8,"Ddd")</f>
        <v>pon</v>
      </c>
      <c r="C8" s="64" t="str">
        <f aca="false">[1]Predloge!$B$5</f>
        <v>52</v>
      </c>
      <c r="D8" s="67" t="s">
        <v>75</v>
      </c>
      <c r="E8" s="64" t="str">
        <f aca="false">[1]Predloge!$B$6</f>
        <v>KVIT</v>
      </c>
      <c r="F8" s="64" t="str">
        <f aca="false">[1]Predloge!$B$12</f>
        <v>D</v>
      </c>
      <c r="G8" s="68" t="str">
        <f aca="false">[1]Predloge!$B$20</f>
        <v>☺</v>
      </c>
      <c r="H8" s="64" t="str">
        <f aca="false">[1]Predloge!$B$4</f>
        <v>51</v>
      </c>
      <c r="I8" s="64" t="str">
        <f aca="false">[1]Predloge!$B$5</f>
        <v>52</v>
      </c>
      <c r="J8" s="66" t="str">
        <f aca="false">[1]Predloge!$B$11</f>
        <v>X</v>
      </c>
      <c r="K8" s="64" t="str">
        <f aca="false">[1]Predloge!$B$6</f>
        <v>KVIT</v>
      </c>
      <c r="L8" s="64" t="str">
        <f aca="false">[1]Predloge!$B$5</f>
        <v>52</v>
      </c>
      <c r="M8" s="64" t="str">
        <f aca="false">[1]Predloge!$B$12</f>
        <v>D</v>
      </c>
      <c r="N8" s="66" t="str">
        <f aca="false">[1]Predloge!$B$26</f>
        <v>52¶</v>
      </c>
      <c r="O8" s="67"/>
      <c r="P8" s="64" t="str">
        <f aca="false">[1]Predloge!$B$6</f>
        <v>KVIT</v>
      </c>
      <c r="Q8" s="66" t="str">
        <f aca="false">[1]Predloge!$B$11</f>
        <v>X</v>
      </c>
      <c r="R8" s="67"/>
      <c r="S8" s="69" t="s">
        <v>72</v>
      </c>
      <c r="T8" s="67"/>
      <c r="U8" s="67" t="s">
        <v>77</v>
      </c>
      <c r="V8" s="70" t="str">
        <f aca="false">[1]Predloge!$E$8</f>
        <v>BOŽ</v>
      </c>
      <c r="W8" s="59" t="n">
        <f aca="false">COUNTIF(AI8:AZ8,"☻")</f>
        <v>0</v>
      </c>
      <c r="X8" s="59" t="n">
        <f aca="false">COUNTIF(AI8:AZ8,"☺")</f>
        <v>1</v>
      </c>
      <c r="Y8" s="59" t="n">
        <f aca="false">COUNTIF(C8:U8,"51")+COUNTIF(C8:U8,"51$")+COUNTIF(C8:U8,"51☻")</f>
        <v>1</v>
      </c>
      <c r="Z8" s="59" t="n">
        <f aca="false">COUNTIF(C8:U8,"52")+COUNTIF(C8:U8,"52$")+COUNTIF(C8:U8,"52☻")</f>
        <v>3</v>
      </c>
      <c r="AA8" s="59" t="n">
        <f aca="false">COUNTIF(C8:U8,"51¶")</f>
        <v>0</v>
      </c>
      <c r="AB8" s="59" t="n">
        <f aca="false">COUNTIF(C8:U8,"52¶")</f>
        <v>1</v>
      </c>
      <c r="AC8" s="59" t="n">
        <f aca="false">COUNTIF(C8:U8,"U")+COUNTIF(C8:U8,"U☻")+COUNTIF(C8:U8,"U☺")</f>
        <v>0</v>
      </c>
      <c r="AD8" s="59" t="n">
        <f aca="false">COUNTIF(C8:U8,"KVIT")+COUNTIF(C8:U8,"KVIT☻")+COUNTIF(C8:U8,"kvit$")</f>
        <v>3</v>
      </c>
      <c r="AE8" s="60" t="n">
        <f aca="false">COUNTBLANK(C8:T8)-3</f>
        <v>0</v>
      </c>
      <c r="AF8" s="60" t="n">
        <f aca="false">COUNTIF(C8:U8,"x")</f>
        <v>2</v>
      </c>
      <c r="AG8" s="59" t="n">
        <f aca="false">COUNTIF(C8:U8,"51")+COUNTIF(C8:U8,"51☻")+COUNTIF(C8:U8,"2")+COUNTIF(C8:U8,"52")+COUNTIF(C8:U8,"52☻")+COUNTIF(C8:U8,"51$")+COUNTIF(C8:U8,"52$")</f>
        <v>4</v>
      </c>
      <c r="AH8" s="5" t="str">
        <f aca="false">Predloge!$B$8</f>
        <v>U</v>
      </c>
      <c r="AI8" s="61" t="str">
        <f aca="false">RIGHT(C8,1)</f>
        <v>2</v>
      </c>
      <c r="AJ8" s="61" t="str">
        <f aca="false">RIGHT(D8,1)</f>
        <v>F</v>
      </c>
      <c r="AK8" s="61" t="str">
        <f aca="false">RIGHT(E8,1)</f>
        <v>T</v>
      </c>
      <c r="AL8" s="61" t="str">
        <f aca="false">RIGHT(F8,1)</f>
        <v>D</v>
      </c>
      <c r="AM8" s="61" t="str">
        <f aca="false">RIGHT(G8,1)</f>
        <v>☺</v>
      </c>
      <c r="AN8" s="61" t="str">
        <f aca="false">RIGHT(H8,1)</f>
        <v>1</v>
      </c>
      <c r="AO8" s="61" t="str">
        <f aca="false">RIGHT(I8,1)</f>
        <v>2</v>
      </c>
      <c r="AP8" s="61" t="str">
        <f aca="false">RIGHT(J8,1)</f>
        <v>X</v>
      </c>
      <c r="AQ8" s="61" t="str">
        <f aca="false">RIGHT(K8,1)</f>
        <v>T</v>
      </c>
      <c r="AR8" s="61" t="str">
        <f aca="false">RIGHT(L8,1)</f>
        <v>2</v>
      </c>
      <c r="AS8" s="61" t="str">
        <f aca="false">RIGHT(M8,1)</f>
        <v>D</v>
      </c>
      <c r="AT8" s="61" t="str">
        <f aca="false">RIGHT(N8,1)</f>
        <v>¶</v>
      </c>
      <c r="AU8" s="61" t="str">
        <f aca="false">RIGHT(O8,1)</f>
        <v/>
      </c>
      <c r="AV8" s="61" t="str">
        <f aca="false">RIGHT(P8,1)</f>
        <v>T</v>
      </c>
      <c r="AW8" s="61" t="str">
        <f aca="false">RIGHT(Q8,1)</f>
        <v>X</v>
      </c>
      <c r="AX8" s="61" t="str">
        <f aca="false">RIGHT(R8,1)</f>
        <v/>
      </c>
      <c r="AY8" s="61" t="str">
        <f aca="false">RIGHT(S8,1)</f>
        <v>Z</v>
      </c>
      <c r="AZ8" s="61" t="str">
        <f aca="false">RIGHT(T8,1)</f>
        <v/>
      </c>
      <c r="BA8" s="4"/>
      <c r="BB8" s="4"/>
      <c r="BC8" s="4"/>
      <c r="BD8" s="4"/>
      <c r="BE8" s="4"/>
      <c r="BF8" s="4"/>
      <c r="BG8" s="4"/>
      <c r="BH8" s="63"/>
      <c r="BI8" s="63"/>
      <c r="BJ8" s="63"/>
      <c r="BK8" s="63"/>
      <c r="BL8" s="63"/>
      <c r="BM8" s="63"/>
    </row>
    <row r="9" customFormat="false" ht="19.5" hidden="false" customHeight="true" outlineLevel="0" collapsed="false">
      <c r="A9" s="51" t="n">
        <v>44628</v>
      </c>
      <c r="B9" s="62" t="str">
        <f aca="false">TEXT(A9,"Ddd")</f>
        <v>uto</v>
      </c>
      <c r="C9" s="64" t="str">
        <f aca="false">[1]Predloge!$B$5</f>
        <v>52</v>
      </c>
      <c r="D9" s="64" t="str">
        <f aca="false">[1]Predloge!$B$6</f>
        <v>KVIT</v>
      </c>
      <c r="E9" s="64" t="str">
        <f aca="false">[1]Predloge!$B$6</f>
        <v>KVIT</v>
      </c>
      <c r="F9" s="64" t="str">
        <f aca="false">[1]Predloge!$B$12</f>
        <v>D</v>
      </c>
      <c r="G9" s="66" t="str">
        <f aca="false">[1]Predloge!$B$11</f>
        <v>X</v>
      </c>
      <c r="H9" s="64" t="str">
        <f aca="false">[1]Predloge!$B$4</f>
        <v>51</v>
      </c>
      <c r="I9" s="64" t="str">
        <f aca="false">[1]Predloge!$B$5</f>
        <v>52</v>
      </c>
      <c r="J9" s="69" t="s">
        <v>72</v>
      </c>
      <c r="K9" s="64" t="str">
        <f aca="false">[1]Predloge!$B$6</f>
        <v>KVIT</v>
      </c>
      <c r="L9" s="72" t="str">
        <f aca="false">[1]Predloge!$B$23</f>
        <v>51☺</v>
      </c>
      <c r="M9" s="64" t="str">
        <f aca="false">[1]Predloge!$B$12</f>
        <v>D</v>
      </c>
      <c r="N9" s="64" t="str">
        <f aca="false">[1]Predloge!$B$6</f>
        <v>KVIT</v>
      </c>
      <c r="O9" s="67"/>
      <c r="P9" s="65" t="str">
        <f aca="false">[1]Predloge!$B$7</f>
        <v>KVIT☻</v>
      </c>
      <c r="Q9" s="66" t="str">
        <f aca="false">[1]Predloge!$B$26</f>
        <v>52¶</v>
      </c>
      <c r="R9" s="67"/>
      <c r="S9" s="64" t="str">
        <f aca="false">[1]Predloge!$B$13</f>
        <v>BOL</v>
      </c>
      <c r="T9" s="67"/>
      <c r="U9" s="67" t="s">
        <v>19</v>
      </c>
      <c r="V9" s="70" t="str">
        <f aca="false">[1]Predloge!$E$8</f>
        <v>BOŽ</v>
      </c>
      <c r="W9" s="59" t="n">
        <f aca="false">COUNTIF(AI9:AZ9,"☻")</f>
        <v>1</v>
      </c>
      <c r="X9" s="59" t="n">
        <f aca="false">COUNTIF(AI9:AZ9,"☺")</f>
        <v>1</v>
      </c>
      <c r="Y9" s="59" t="n">
        <f aca="false">COUNTIF(C9:U9,"51")+COUNTIF(C9:U9,"51$")+COUNTIF(C9:U9,"51☻")</f>
        <v>1</v>
      </c>
      <c r="Z9" s="59" t="n">
        <f aca="false">COUNTIF(C9:U9,"52")+COUNTIF(C9:U9,"52$")+COUNTIF(C9:U9,"52☻")</f>
        <v>2</v>
      </c>
      <c r="AA9" s="59" t="n">
        <f aca="false">COUNTIF(C9:U9,"51¶")</f>
        <v>0</v>
      </c>
      <c r="AB9" s="59" t="n">
        <f aca="false">COUNTIF(C9:U9,"52¶")</f>
        <v>1</v>
      </c>
      <c r="AC9" s="59" t="n">
        <f aca="false">COUNTIF(C9:U9,"U")+COUNTIF(C9:U9,"U☻")+COUNTIF(C9:U9,"U☺")</f>
        <v>0</v>
      </c>
      <c r="AD9" s="59" t="n">
        <f aca="false">COUNTIF(C9:U9,"KVIT")+COUNTIF(C9:U9,"KVIT☻")+COUNTIF(C9:U9,"kvit$")</f>
        <v>5</v>
      </c>
      <c r="AE9" s="60" t="n">
        <f aca="false">COUNTBLANK(C9:T9)-3</f>
        <v>0</v>
      </c>
      <c r="AF9" s="60" t="n">
        <f aca="false">COUNTIF(C9:U9,"x")</f>
        <v>1</v>
      </c>
      <c r="AG9" s="59" t="n">
        <f aca="false">COUNTIF(C9:U9,"51")+COUNTIF(C9:U9,"51☻")+COUNTIF(C9:U9,"2")+COUNTIF(C9:U9,"52")+COUNTIF(C9:U9,"52☻")+COUNTIF(C9:U9,"51$")+COUNTIF(C9:U9,"52$")</f>
        <v>3</v>
      </c>
      <c r="AH9" s="5" t="str">
        <f aca="false">Predloge!$B$9</f>
        <v>U☻</v>
      </c>
      <c r="AI9" s="61" t="str">
        <f aca="false">RIGHT(C9,1)</f>
        <v>2</v>
      </c>
      <c r="AJ9" s="61" t="str">
        <f aca="false">RIGHT(D9,1)</f>
        <v>T</v>
      </c>
      <c r="AK9" s="61" t="str">
        <f aca="false">RIGHT(E9,1)</f>
        <v>T</v>
      </c>
      <c r="AL9" s="61" t="str">
        <f aca="false">RIGHT(F9,1)</f>
        <v>D</v>
      </c>
      <c r="AM9" s="61" t="str">
        <f aca="false">RIGHT(G9,1)</f>
        <v>X</v>
      </c>
      <c r="AN9" s="61" t="str">
        <f aca="false">RIGHT(H9,1)</f>
        <v>1</v>
      </c>
      <c r="AO9" s="61" t="str">
        <f aca="false">RIGHT(I9,1)</f>
        <v>2</v>
      </c>
      <c r="AP9" s="61" t="str">
        <f aca="false">RIGHT(J9,1)</f>
        <v>Z</v>
      </c>
      <c r="AQ9" s="61" t="str">
        <f aca="false">RIGHT(K9,1)</f>
        <v>T</v>
      </c>
      <c r="AR9" s="61" t="str">
        <f aca="false">RIGHT(L9,1)</f>
        <v>☺</v>
      </c>
      <c r="AS9" s="61" t="str">
        <f aca="false">RIGHT(M9,1)</f>
        <v>D</v>
      </c>
      <c r="AT9" s="61" t="str">
        <f aca="false">RIGHT(N9,1)</f>
        <v>T</v>
      </c>
      <c r="AU9" s="61" t="str">
        <f aca="false">RIGHT(O9,1)</f>
        <v/>
      </c>
      <c r="AV9" s="61" t="str">
        <f aca="false">RIGHT(P9,1)</f>
        <v>☻</v>
      </c>
      <c r="AW9" s="61" t="str">
        <f aca="false">RIGHT(Q9,1)</f>
        <v>¶</v>
      </c>
      <c r="AX9" s="61" t="str">
        <f aca="false">RIGHT(R9,1)</f>
        <v/>
      </c>
      <c r="AY9" s="61" t="str">
        <f aca="false">RIGHT(S9,1)</f>
        <v>L</v>
      </c>
      <c r="AZ9" s="61" t="str">
        <f aca="false">RIGHT(T9,1)</f>
        <v/>
      </c>
      <c r="BA9" s="4"/>
      <c r="BB9" s="4"/>
      <c r="BC9" s="4"/>
      <c r="BD9" s="4"/>
      <c r="BE9" s="4"/>
      <c r="BF9" s="4"/>
      <c r="BG9" s="4"/>
      <c r="BH9" s="63"/>
      <c r="BI9" s="63"/>
      <c r="BJ9" s="63"/>
      <c r="BK9" s="63"/>
      <c r="BL9" s="63"/>
      <c r="BM9" s="63"/>
    </row>
    <row r="10" customFormat="false" ht="19.5" hidden="false" customHeight="true" outlineLevel="0" collapsed="false">
      <c r="A10" s="51" t="n">
        <v>44629</v>
      </c>
      <c r="B10" s="62" t="str">
        <f aca="false">TEXT(A10,"Ddd")</f>
        <v>sri</v>
      </c>
      <c r="C10" s="64" t="str">
        <f aca="false">[1]Predloge!$B$5</f>
        <v>52</v>
      </c>
      <c r="D10" s="64" t="str">
        <f aca="false">[1]Predloge!$B$6</f>
        <v>KVIT</v>
      </c>
      <c r="E10" s="64" t="str">
        <f aca="false">[1]Predloge!$B$6</f>
        <v>KVIT</v>
      </c>
      <c r="F10" s="64" t="str">
        <f aca="false">[1]Predloge!$B$12</f>
        <v>D</v>
      </c>
      <c r="G10" s="64" t="str">
        <f aca="false">[1]Predloge!$B$15</f>
        <v>SO</v>
      </c>
      <c r="H10" s="66" t="str">
        <f aca="false">[1]Predloge!$B$35</f>
        <v>Ta</v>
      </c>
      <c r="I10" s="66" t="str">
        <f aca="false">[1]Predloge!$B$26</f>
        <v>52¶</v>
      </c>
      <c r="J10" s="69" t="s">
        <v>72</v>
      </c>
      <c r="K10" s="64" t="str">
        <f aca="false">[1]Predloge!$B$6</f>
        <v>KVIT</v>
      </c>
      <c r="L10" s="66" t="str">
        <f aca="false">[1]Predloge!$B$11</f>
        <v>X</v>
      </c>
      <c r="M10" s="64" t="str">
        <f aca="false">[1]Predloge!$B$12</f>
        <v>D</v>
      </c>
      <c r="N10" s="65" t="str">
        <f aca="false">[1]Predloge!$B$7</f>
        <v>KVIT☻</v>
      </c>
      <c r="O10" s="67"/>
      <c r="P10" s="66" t="str">
        <f aca="false">[1]Predloge!$B$11</f>
        <v>X</v>
      </c>
      <c r="Q10" s="64" t="str">
        <f aca="false">[1]Predloge!$B$4</f>
        <v>51</v>
      </c>
      <c r="R10" s="67"/>
      <c r="S10" s="69" t="s">
        <v>72</v>
      </c>
      <c r="T10" s="67"/>
      <c r="U10" s="67" t="s">
        <v>73</v>
      </c>
      <c r="V10" s="70" t="str">
        <f aca="false">[1]Predloge!$E$16</f>
        <v>ŽRJ</v>
      </c>
      <c r="W10" s="59" t="n">
        <f aca="false">COUNTIF(AI10:AZ10,"☻")</f>
        <v>1</v>
      </c>
      <c r="X10" s="59" t="n">
        <f aca="false">COUNTIF(AI10:AZ10,"☺")</f>
        <v>0</v>
      </c>
      <c r="Y10" s="59" t="n">
        <f aca="false">COUNTIF(C10:U10,"51")+COUNTIF(C10:U10,"51$")+COUNTIF(C10:U10,"51☻")</f>
        <v>1</v>
      </c>
      <c r="Z10" s="59" t="n">
        <f aca="false">COUNTIF(C10:U10,"52")+COUNTIF(C10:U10,"52$")+COUNTIF(C10:U10,"52☻")</f>
        <v>1</v>
      </c>
      <c r="AA10" s="59" t="n">
        <f aca="false">COUNTIF(C10:U10,"51¶")</f>
        <v>0</v>
      </c>
      <c r="AB10" s="59" t="n">
        <f aca="false">COUNTIF(C10:U10,"52¶")</f>
        <v>1</v>
      </c>
      <c r="AC10" s="59" t="n">
        <f aca="false">COUNTIF(C10:U10,"U")+COUNTIF(C10:U10,"U☻")+COUNTIF(C10:U10,"U☺")</f>
        <v>0</v>
      </c>
      <c r="AD10" s="59" t="n">
        <f aca="false">COUNTIF(C10:U10,"KVIT")+COUNTIF(C10:U10,"KVIT☻")+COUNTIF(C10:U10,"kvit$")</f>
        <v>4</v>
      </c>
      <c r="AE10" s="60" t="n">
        <f aca="false">COUNTBLANK(C10:T10)-3</f>
        <v>0</v>
      </c>
      <c r="AF10" s="60" t="n">
        <f aca="false">COUNTIF(C10:U10,"x")</f>
        <v>2</v>
      </c>
      <c r="AG10" s="59" t="n">
        <f aca="false">COUNTIF(C10:U10,"51")+COUNTIF(C10:U10,"51☻")+COUNTIF(C10:U10,"2")+COUNTIF(C10:U10,"52")+COUNTIF(C10:U10,"52☻")+COUNTIF(C10:U10,"51$")+COUNTIF(C10:U10,"52$")</f>
        <v>2</v>
      </c>
      <c r="AH10" s="5" t="str">
        <f aca="false">Predloge!$B$10</f>
        <v>12-20</v>
      </c>
      <c r="AI10" s="61" t="str">
        <f aca="false">RIGHT(C10,1)</f>
        <v>2</v>
      </c>
      <c r="AJ10" s="61" t="str">
        <f aca="false">RIGHT(D10,1)</f>
        <v>T</v>
      </c>
      <c r="AK10" s="61" t="str">
        <f aca="false">RIGHT(E10,1)</f>
        <v>T</v>
      </c>
      <c r="AL10" s="61" t="str">
        <f aca="false">RIGHT(F10,1)</f>
        <v>D</v>
      </c>
      <c r="AM10" s="61" t="str">
        <f aca="false">RIGHT(G10,1)</f>
        <v>O</v>
      </c>
      <c r="AN10" s="61" t="str">
        <f aca="false">RIGHT(H10,1)</f>
        <v>a</v>
      </c>
      <c r="AO10" s="61" t="str">
        <f aca="false">RIGHT(I10,1)</f>
        <v>¶</v>
      </c>
      <c r="AP10" s="61" t="str">
        <f aca="false">RIGHT(J10,1)</f>
        <v>Z</v>
      </c>
      <c r="AQ10" s="61" t="str">
        <f aca="false">RIGHT(K10,1)</f>
        <v>T</v>
      </c>
      <c r="AR10" s="61" t="str">
        <f aca="false">RIGHT(L10,1)</f>
        <v>X</v>
      </c>
      <c r="AS10" s="61" t="str">
        <f aca="false">RIGHT(M10,1)</f>
        <v>D</v>
      </c>
      <c r="AT10" s="61" t="str">
        <f aca="false">RIGHT(N10,1)</f>
        <v>☻</v>
      </c>
      <c r="AU10" s="61" t="str">
        <f aca="false">RIGHT(O10,1)</f>
        <v/>
      </c>
      <c r="AV10" s="61" t="str">
        <f aca="false">RIGHT(P10,1)</f>
        <v>X</v>
      </c>
      <c r="AW10" s="61" t="str">
        <f aca="false">RIGHT(Q10,1)</f>
        <v>1</v>
      </c>
      <c r="AX10" s="61" t="str">
        <f aca="false">RIGHT(R10,1)</f>
        <v/>
      </c>
      <c r="AY10" s="61" t="str">
        <f aca="false">RIGHT(S10,1)</f>
        <v>Z</v>
      </c>
      <c r="AZ10" s="61" t="str">
        <f aca="false">RIGHT(T10,1)</f>
        <v/>
      </c>
      <c r="BA10" s="4"/>
      <c r="BB10" s="4"/>
      <c r="BC10" s="4"/>
      <c r="BD10" s="4"/>
      <c r="BE10" s="4"/>
      <c r="BF10" s="4"/>
      <c r="BG10" s="4"/>
      <c r="BH10" s="63"/>
      <c r="BI10" s="63"/>
      <c r="BJ10" s="63"/>
      <c r="BK10" s="63"/>
      <c r="BL10" s="63"/>
      <c r="BM10" s="63"/>
    </row>
    <row r="11" customFormat="false" ht="19.5" hidden="false" customHeight="true" outlineLevel="0" collapsed="false">
      <c r="A11" s="51" t="n">
        <v>44630</v>
      </c>
      <c r="B11" s="62" t="str">
        <f aca="false">TEXT(A11,"Ddd")</f>
        <v>čet</v>
      </c>
      <c r="C11" s="64" t="str">
        <f aca="false">[1]Predloge!$B$5</f>
        <v>52</v>
      </c>
      <c r="D11" s="64" t="str">
        <f aca="false">[1]Predloge!$B$6</f>
        <v>KVIT</v>
      </c>
      <c r="E11" s="64" t="str">
        <f aca="false">[1]Predloge!$B$6</f>
        <v>KVIT</v>
      </c>
      <c r="F11" s="64" t="str">
        <f aca="false">[1]Predloge!$B$12</f>
        <v>D</v>
      </c>
      <c r="G11" s="64" t="str">
        <f aca="false">[1]Predloge!$B$15</f>
        <v>SO</v>
      </c>
      <c r="H11" s="72" t="str">
        <f aca="false">[1]Predloge!$B$23</f>
        <v>51☺</v>
      </c>
      <c r="I11" s="64" t="str">
        <f aca="false">[1]Predloge!$B$4</f>
        <v>51</v>
      </c>
      <c r="J11" s="66" t="n">
        <f aca="false">[1]Predloge!$B$16</f>
        <v>0</v>
      </c>
      <c r="K11" s="64" t="s">
        <v>80</v>
      </c>
      <c r="L11" s="64" t="str">
        <f aca="false">[1]Predloge!$B$5</f>
        <v>52</v>
      </c>
      <c r="M11" s="64" t="str">
        <f aca="false">[1]Predloge!$B$12</f>
        <v>D</v>
      </c>
      <c r="N11" s="66" t="str">
        <f aca="false">[1]Predloge!$B$11</f>
        <v>X</v>
      </c>
      <c r="O11" s="67"/>
      <c r="P11" s="66" t="str">
        <f aca="false">[1]Predloge!$B$26</f>
        <v>52¶</v>
      </c>
      <c r="Q11" s="66" t="str">
        <f aca="false">[1]Predloge!$B$32</f>
        <v>Am</v>
      </c>
      <c r="R11" s="67"/>
      <c r="S11" s="69" t="s">
        <v>72</v>
      </c>
      <c r="T11" s="67"/>
      <c r="U11" s="67" t="s">
        <v>11</v>
      </c>
      <c r="V11" s="70" t="str">
        <f aca="false">[1]Predloge!$E$16</f>
        <v>ŽRJ</v>
      </c>
      <c r="W11" s="59" t="n">
        <f aca="false">COUNTIF(AI11:AZ11,"☻")</f>
        <v>0</v>
      </c>
      <c r="X11" s="59" t="n">
        <f aca="false">COUNTIF(AI11:AZ11,"☺")</f>
        <v>1</v>
      </c>
      <c r="Y11" s="59" t="n">
        <f aca="false">COUNTIF(C11:U11,"51")+COUNTIF(C11:U11,"51$")+COUNTIF(C11:U11,"51☻")</f>
        <v>1</v>
      </c>
      <c r="Z11" s="59" t="n">
        <f aca="false">COUNTIF(C11:U11,"52")+COUNTIF(C11:U11,"52$")+COUNTIF(C11:U11,"52☻")</f>
        <v>2</v>
      </c>
      <c r="AA11" s="59" t="n">
        <f aca="false">COUNTIF(C11:U11,"51¶")</f>
        <v>0</v>
      </c>
      <c r="AB11" s="59" t="n">
        <f aca="false">COUNTIF(C11:U11,"52¶")</f>
        <v>1</v>
      </c>
      <c r="AC11" s="59" t="n">
        <f aca="false">COUNTIF(C11:U11,"U")+COUNTIF(C11:U11,"U☻")+COUNTIF(C11:U11,"U☺")</f>
        <v>0</v>
      </c>
      <c r="AD11" s="59" t="n">
        <f aca="false">COUNTIF(C11:U11,"KVIT")+COUNTIF(C11:U11,"KVIT☻")+COUNTIF(C11:U11,"kvit$")</f>
        <v>2</v>
      </c>
      <c r="AE11" s="60" t="n">
        <f aca="false">COUNTBLANK(C11:T11)-3</f>
        <v>0</v>
      </c>
      <c r="AF11" s="60" t="n">
        <f aca="false">COUNTIF(C11:U11,"x")</f>
        <v>1</v>
      </c>
      <c r="AG11" s="59" t="n">
        <f aca="false">COUNTIF(C11:U11,"51")+COUNTIF(C11:U11,"51☻")+COUNTIF(C11:U11,"2")+COUNTIF(C11:U11,"52")+COUNTIF(C11:U11,"52☻")+COUNTIF(C11:U11,"51$")+COUNTIF(C11:U11,"52$")</f>
        <v>3</v>
      </c>
      <c r="AH11" s="10" t="str">
        <f aca="false">Predloge!$B$11</f>
        <v>X</v>
      </c>
      <c r="AI11" s="61" t="str">
        <f aca="false">RIGHT(C11,1)</f>
        <v>2</v>
      </c>
      <c r="AJ11" s="61" t="str">
        <f aca="false">RIGHT(D11,1)</f>
        <v>T</v>
      </c>
      <c r="AK11" s="61" t="str">
        <f aca="false">RIGHT(E11,1)</f>
        <v>T</v>
      </c>
      <c r="AL11" s="61" t="str">
        <f aca="false">RIGHT(F11,1)</f>
        <v>D</v>
      </c>
      <c r="AM11" s="61" t="str">
        <f aca="false">RIGHT(G11,1)</f>
        <v>O</v>
      </c>
      <c r="AN11" s="61" t="str">
        <f aca="false">RIGHT(H11,1)</f>
        <v>☺</v>
      </c>
      <c r="AO11" s="61" t="str">
        <f aca="false">RIGHT(I11,1)</f>
        <v>1</v>
      </c>
      <c r="AP11" s="61" t="str">
        <f aca="false">RIGHT(J11,1)</f>
        <v>0</v>
      </c>
      <c r="AQ11" s="61" t="str">
        <f aca="false">RIGHT(K11,1)</f>
        <v>3</v>
      </c>
      <c r="AR11" s="61" t="str">
        <f aca="false">RIGHT(L11,1)</f>
        <v>2</v>
      </c>
      <c r="AS11" s="61" t="str">
        <f aca="false">RIGHT(M11,1)</f>
        <v>D</v>
      </c>
      <c r="AT11" s="61" t="str">
        <f aca="false">RIGHT(N11,1)</f>
        <v>X</v>
      </c>
      <c r="AU11" s="61" t="str">
        <f aca="false">RIGHT(O11,1)</f>
        <v/>
      </c>
      <c r="AV11" s="61" t="str">
        <f aca="false">RIGHT(P11,1)</f>
        <v>¶</v>
      </c>
      <c r="AW11" s="61" t="str">
        <f aca="false">RIGHT(Q11,1)</f>
        <v>m</v>
      </c>
      <c r="AX11" s="61" t="str">
        <f aca="false">RIGHT(R11,1)</f>
        <v/>
      </c>
      <c r="AY11" s="61" t="str">
        <f aca="false">RIGHT(S11,1)</f>
        <v>Z</v>
      </c>
      <c r="AZ11" s="61" t="str">
        <f aca="false">RIGHT(T11,1)</f>
        <v/>
      </c>
      <c r="BA11" s="4"/>
      <c r="BB11" s="4"/>
      <c r="BC11" s="4"/>
      <c r="BD11" s="4"/>
      <c r="BE11" s="4"/>
      <c r="BF11" s="4"/>
      <c r="BG11" s="4"/>
      <c r="BH11" s="63"/>
      <c r="BI11" s="63"/>
      <c r="BJ11" s="63"/>
      <c r="BK11" s="63"/>
      <c r="BL11" s="63"/>
      <c r="BM11" s="63"/>
    </row>
    <row r="12" customFormat="false" ht="19.5" hidden="false" customHeight="true" outlineLevel="0" collapsed="false">
      <c r="A12" s="51" t="n">
        <v>44631</v>
      </c>
      <c r="B12" s="62" t="str">
        <f aca="false">TEXT(A12,"Ddd")</f>
        <v>pet</v>
      </c>
      <c r="C12" s="64" t="str">
        <f aca="false">[1]Predloge!$B$5</f>
        <v>52</v>
      </c>
      <c r="D12" s="64" t="str">
        <f aca="false">[1]Predloge!$B$12</f>
        <v>D</v>
      </c>
      <c r="E12" s="64" t="str">
        <f aca="false">[1]Predloge!$B$6</f>
        <v>KVIT</v>
      </c>
      <c r="F12" s="64" t="str">
        <f aca="false">[1]Predloge!$B$12</f>
        <v>D</v>
      </c>
      <c r="G12" s="64" t="str">
        <f aca="false">[1]Predloge!$B$12</f>
        <v>D</v>
      </c>
      <c r="H12" s="66" t="str">
        <f aca="false">[1]Predloge!$B$11</f>
        <v>X</v>
      </c>
      <c r="I12" s="64" t="str">
        <f aca="false">[1]Predloge!$B$4</f>
        <v>51</v>
      </c>
      <c r="J12" s="66" t="str">
        <f aca="false">[1]Predloge!$B$11</f>
        <v>X</v>
      </c>
      <c r="K12" s="65" t="str">
        <f aca="false">[1]Predloge!$B$7</f>
        <v>KVIT☻</v>
      </c>
      <c r="L12" s="66" t="str">
        <f aca="false">[1]Predloge!$B$26</f>
        <v>52¶</v>
      </c>
      <c r="M12" s="64" t="str">
        <f aca="false">[1]Predloge!$B$12</f>
        <v>D</v>
      </c>
      <c r="N12" s="64" t="str">
        <f aca="false">[1]Predloge!$B$12</f>
        <v>D</v>
      </c>
      <c r="O12" s="67"/>
      <c r="P12" s="64" t="str">
        <f aca="false">[1]Predloge!$B$6</f>
        <v>KVIT</v>
      </c>
      <c r="Q12" s="64" t="str">
        <f aca="false">[1]Predloge!$B$5</f>
        <v>52</v>
      </c>
      <c r="R12" s="67"/>
      <c r="S12" s="64" t="str">
        <f aca="false">[1]Predloge!$B$13</f>
        <v>BOL</v>
      </c>
      <c r="T12" s="67"/>
      <c r="U12" s="67" t="s">
        <v>77</v>
      </c>
      <c r="V12" s="70" t="str">
        <f aca="false">[1]Predloge!$E$16</f>
        <v>ŽRJ</v>
      </c>
      <c r="W12" s="59" t="n">
        <f aca="false">COUNTIF(AI12:AZ12,"☻")</f>
        <v>1</v>
      </c>
      <c r="X12" s="59" t="n">
        <f aca="false">COUNTIF(AI12:AZ12,"☺")</f>
        <v>0</v>
      </c>
      <c r="Y12" s="59" t="n">
        <f aca="false">COUNTIF(C12:U12,"51")+COUNTIF(C12:U12,"51$")+COUNTIF(C12:U12,"51☻")</f>
        <v>1</v>
      </c>
      <c r="Z12" s="59" t="n">
        <f aca="false">COUNTIF(C12:U12,"52")+COUNTIF(C12:U12,"52$")+COUNTIF(C12:U12,"52☻")</f>
        <v>2</v>
      </c>
      <c r="AA12" s="59" t="n">
        <f aca="false">COUNTIF(C12:U12,"51¶")</f>
        <v>0</v>
      </c>
      <c r="AB12" s="59" t="n">
        <f aca="false">COUNTIF(C12:U12,"52¶")</f>
        <v>1</v>
      </c>
      <c r="AC12" s="59" t="n">
        <f aca="false">COUNTIF(C12:U12,"U")+COUNTIF(C12:U12,"U☻")+COUNTIF(C12:U12,"U☺")</f>
        <v>0</v>
      </c>
      <c r="AD12" s="59" t="n">
        <f aca="false">COUNTIF(C12:U12,"KVIT")+COUNTIF(C12:U12,"KVIT☻")+COUNTIF(C12:U12,"kvit$")</f>
        <v>3</v>
      </c>
      <c r="AE12" s="60" t="n">
        <f aca="false">COUNTBLANK(C12:T12)-3</f>
        <v>0</v>
      </c>
      <c r="AF12" s="60" t="n">
        <f aca="false">COUNTIF(C12:U12,"x")</f>
        <v>2</v>
      </c>
      <c r="AG12" s="59" t="n">
        <f aca="false">COUNTIF(C12:U12,"51")+COUNTIF(C12:U12,"51☻")+COUNTIF(C12:U12,"2")+COUNTIF(C12:U12,"52")+COUNTIF(C12:U12,"52☻")+COUNTIF(C12:U12,"51$")+COUNTIF(C12:U12,"52$")</f>
        <v>3</v>
      </c>
      <c r="AH12" s="5" t="str">
        <f aca="false">Predloge!$B$12</f>
        <v>D</v>
      </c>
      <c r="AI12" s="61" t="str">
        <f aca="false">RIGHT(C12,1)</f>
        <v>2</v>
      </c>
      <c r="AJ12" s="61" t="str">
        <f aca="false">RIGHT(D12,1)</f>
        <v>D</v>
      </c>
      <c r="AK12" s="61" t="str">
        <f aca="false">RIGHT(E12,1)</f>
        <v>T</v>
      </c>
      <c r="AL12" s="61" t="str">
        <f aca="false">RIGHT(F12,1)</f>
        <v>D</v>
      </c>
      <c r="AM12" s="61" t="str">
        <f aca="false">RIGHT(G12,1)</f>
        <v>D</v>
      </c>
      <c r="AN12" s="61" t="str">
        <f aca="false">RIGHT(H12,1)</f>
        <v>X</v>
      </c>
      <c r="AO12" s="61" t="str">
        <f aca="false">RIGHT(I12,1)</f>
        <v>1</v>
      </c>
      <c r="AP12" s="61" t="str">
        <f aca="false">RIGHT(J12,1)</f>
        <v>X</v>
      </c>
      <c r="AQ12" s="61" t="str">
        <f aca="false">RIGHT(K12,1)</f>
        <v>☻</v>
      </c>
      <c r="AR12" s="61" t="str">
        <f aca="false">RIGHT(L12,1)</f>
        <v>¶</v>
      </c>
      <c r="AS12" s="61" t="str">
        <f aca="false">RIGHT(M12,1)</f>
        <v>D</v>
      </c>
      <c r="AT12" s="61" t="str">
        <f aca="false">RIGHT(N12,1)</f>
        <v>D</v>
      </c>
      <c r="AU12" s="61" t="str">
        <f aca="false">RIGHT(O12,1)</f>
        <v/>
      </c>
      <c r="AV12" s="61" t="str">
        <f aca="false">RIGHT(P12,1)</f>
        <v>T</v>
      </c>
      <c r="AW12" s="61" t="str">
        <f aca="false">RIGHT(Q12,1)</f>
        <v>2</v>
      </c>
      <c r="AX12" s="61" t="str">
        <f aca="false">RIGHT(R12,1)</f>
        <v/>
      </c>
      <c r="AY12" s="61" t="str">
        <f aca="false">RIGHT(S12,1)</f>
        <v>L</v>
      </c>
      <c r="AZ12" s="61" t="str">
        <f aca="false">RIGHT(T12,1)</f>
        <v/>
      </c>
      <c r="BA12" s="4"/>
      <c r="BB12" s="4"/>
      <c r="BC12" s="4"/>
      <c r="BD12" s="4"/>
      <c r="BE12" s="4"/>
      <c r="BF12" s="4"/>
      <c r="BG12" s="4"/>
      <c r="BH12" s="63"/>
      <c r="BI12" s="63"/>
      <c r="BJ12" s="63"/>
      <c r="BK12" s="63"/>
      <c r="BL12" s="63"/>
      <c r="BM12" s="63"/>
    </row>
    <row r="13" customFormat="false" ht="19.5" hidden="false" customHeight="true" outlineLevel="0" collapsed="false">
      <c r="A13" s="51" t="n">
        <v>44632</v>
      </c>
      <c r="B13" s="62" t="str">
        <f aca="false">TEXT(A13,"Ddd")</f>
        <v>sub</v>
      </c>
      <c r="C13" s="67"/>
      <c r="D13" s="56" t="str">
        <f aca="false">[1]Predloge!$B$14</f>
        <v>☻</v>
      </c>
      <c r="E13" s="67"/>
      <c r="F13" s="67"/>
      <c r="G13" s="67"/>
      <c r="H13" s="67"/>
      <c r="I13" s="55" t="str">
        <f aca="false">[1]Predloge!$B$21</f>
        <v>☺</v>
      </c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 t="s">
        <v>13</v>
      </c>
      <c r="V13" s="91" t="s">
        <v>27</v>
      </c>
      <c r="W13" s="59" t="n">
        <f aca="false">COUNTIF(AI13:AZ13,"☻")</f>
        <v>1</v>
      </c>
      <c r="X13" s="59" t="n">
        <f aca="false">COUNTIF(AI13:AZ13,"☺")</f>
        <v>1</v>
      </c>
      <c r="Y13" s="59" t="n">
        <f aca="false">COUNTIF(C13:U13,"51")+COUNTIF(C13:U13,"51$")+COUNTIF(C13:U13,"51☻")</f>
        <v>0</v>
      </c>
      <c r="Z13" s="59" t="n">
        <f aca="false">COUNTIF(C13:U13,"52")+COUNTIF(C13:U13,"52$")+COUNTIF(C13:U13,"52☻")</f>
        <v>0</v>
      </c>
      <c r="AA13" s="59" t="n">
        <f aca="false">COUNTIF(C13:U13,"51¶")</f>
        <v>0</v>
      </c>
      <c r="AB13" s="59" t="n">
        <f aca="false">COUNTIF(C13:U13,"52¶")</f>
        <v>0</v>
      </c>
      <c r="AC13" s="59" t="n">
        <f aca="false">COUNTIF(C13:U13,"U")+COUNTIF(C13:U13,"U☻")+COUNTIF(C13:U13,"U☺")</f>
        <v>0</v>
      </c>
      <c r="AD13" s="59" t="n">
        <f aca="false">COUNTIF(C13:U13,"KVIT")+COUNTIF(C13:U13,"KVIT☻")+COUNTIF(C13:U13,"kvit$")</f>
        <v>0</v>
      </c>
      <c r="AE13" s="60" t="n">
        <f aca="false">COUNTBLANK(C13:T13)-3</f>
        <v>13</v>
      </c>
      <c r="AF13" s="60" t="n">
        <f aca="false">COUNTIF(C13:U13,"x")</f>
        <v>0</v>
      </c>
      <c r="AG13" s="59" t="n">
        <f aca="false">COUNTIF(C13:U13,"51")+COUNTIF(C13:U13,"51☻")+COUNTIF(C13:U13,"2")+COUNTIF(C13:U13,"52")+COUNTIF(C13:U13,"52☻")+COUNTIF(C13:U13,"51$")+COUNTIF(C13:U13,"52$")</f>
        <v>0</v>
      </c>
      <c r="AH13" s="5" t="str">
        <f aca="false">Predloge!$B$13</f>
        <v>BOL</v>
      </c>
      <c r="AI13" s="61" t="str">
        <f aca="false">RIGHT(C13,1)</f>
        <v/>
      </c>
      <c r="AJ13" s="61" t="str">
        <f aca="false">RIGHT(D13,1)</f>
        <v>☻</v>
      </c>
      <c r="AK13" s="61" t="str">
        <f aca="false">RIGHT(E13,1)</f>
        <v/>
      </c>
      <c r="AL13" s="61" t="str">
        <f aca="false">RIGHT(F13,1)</f>
        <v/>
      </c>
      <c r="AM13" s="61" t="str">
        <f aca="false">RIGHT(G13,1)</f>
        <v/>
      </c>
      <c r="AN13" s="61" t="str">
        <f aca="false">RIGHT(H13,1)</f>
        <v/>
      </c>
      <c r="AO13" s="61" t="str">
        <f aca="false">RIGHT(I13,1)</f>
        <v>☺</v>
      </c>
      <c r="AP13" s="61" t="str">
        <f aca="false">RIGHT(J13,1)</f>
        <v/>
      </c>
      <c r="AQ13" s="61" t="str">
        <f aca="false">RIGHT(K13,1)</f>
        <v/>
      </c>
      <c r="AR13" s="61" t="str">
        <f aca="false">RIGHT(L13,1)</f>
        <v/>
      </c>
      <c r="AS13" s="61" t="str">
        <f aca="false">RIGHT(M13,1)</f>
        <v/>
      </c>
      <c r="AT13" s="61" t="str">
        <f aca="false">RIGHT(N13,1)</f>
        <v/>
      </c>
      <c r="AU13" s="61" t="str">
        <f aca="false">RIGHT(O13,1)</f>
        <v/>
      </c>
      <c r="AV13" s="61" t="str">
        <f aca="false">RIGHT(P13,1)</f>
        <v/>
      </c>
      <c r="AW13" s="61" t="str">
        <f aca="false">RIGHT(Q13,1)</f>
        <v/>
      </c>
      <c r="AX13" s="61" t="str">
        <f aca="false">RIGHT(R13,1)</f>
        <v/>
      </c>
      <c r="AY13" s="61" t="str">
        <f aca="false">RIGHT(S13,1)</f>
        <v/>
      </c>
      <c r="AZ13" s="61" t="str">
        <f aca="false">RIGHT(T13,1)</f>
        <v/>
      </c>
      <c r="BA13" s="4"/>
      <c r="BB13" s="4"/>
      <c r="BC13" s="4"/>
      <c r="BD13" s="4"/>
      <c r="BE13" s="4"/>
      <c r="BF13" s="4"/>
      <c r="BG13" s="4"/>
      <c r="BH13" s="63"/>
      <c r="BI13" s="63"/>
      <c r="BJ13" s="63"/>
      <c r="BK13" s="63"/>
      <c r="BL13" s="63"/>
      <c r="BM13" s="63"/>
    </row>
    <row r="14" customFormat="false" ht="19.5" hidden="false" customHeight="true" outlineLevel="0" collapsed="false">
      <c r="A14" s="51" t="n">
        <v>44633</v>
      </c>
      <c r="B14" s="62" t="str">
        <f aca="false">TEXT(A14,"Ddd")</f>
        <v>ned</v>
      </c>
      <c r="C14" s="67"/>
      <c r="D14" s="67"/>
      <c r="E14" s="67"/>
      <c r="F14" s="67"/>
      <c r="G14" s="67"/>
      <c r="H14" s="67"/>
      <c r="I14" s="67"/>
      <c r="J14" s="67"/>
      <c r="K14" s="56" t="str">
        <f aca="false">[1]Predloge!$B$14</f>
        <v>☻</v>
      </c>
      <c r="L14" s="55" t="str">
        <f aca="false">[1]Predloge!$B$21</f>
        <v>☺</v>
      </c>
      <c r="M14" s="67"/>
      <c r="N14" s="67"/>
      <c r="O14" s="67"/>
      <c r="P14" s="67"/>
      <c r="Q14" s="67"/>
      <c r="R14" s="67"/>
      <c r="S14" s="67"/>
      <c r="T14" s="67"/>
      <c r="U14" s="67" t="s">
        <v>19</v>
      </c>
      <c r="V14" s="91" t="s">
        <v>27</v>
      </c>
      <c r="W14" s="59" t="n">
        <f aca="false">COUNTIF(AI14:AZ14,"☻")</f>
        <v>1</v>
      </c>
      <c r="X14" s="59" t="n">
        <f aca="false">COUNTIF(AI14:AZ14,"☺")</f>
        <v>1</v>
      </c>
      <c r="Y14" s="59" t="n">
        <f aca="false">COUNTIF(C14:U14,"51")+COUNTIF(C14:U14,"51$")+COUNTIF(C14:U14,"51☻")</f>
        <v>0</v>
      </c>
      <c r="Z14" s="59" t="n">
        <f aca="false">COUNTIF(C14:U14,"52")+COUNTIF(C14:U14,"52$")+COUNTIF(C14:U14,"52☻")</f>
        <v>0</v>
      </c>
      <c r="AA14" s="59" t="n">
        <f aca="false">COUNTIF(C14:U14,"51¶")</f>
        <v>0</v>
      </c>
      <c r="AB14" s="59" t="n">
        <f aca="false">COUNTIF(C14:U14,"52¶")</f>
        <v>0</v>
      </c>
      <c r="AC14" s="59" t="n">
        <f aca="false">COUNTIF(C14:U14,"U")+COUNTIF(C14:U14,"U☻")+COUNTIF(C14:U14,"U☺")</f>
        <v>0</v>
      </c>
      <c r="AD14" s="59" t="n">
        <f aca="false">COUNTIF(C14:U14,"KVIT")+COUNTIF(C14:U14,"KVIT☻")+COUNTIF(C14:U14,"kvit$")</f>
        <v>0</v>
      </c>
      <c r="AE14" s="60" t="n">
        <f aca="false">COUNTBLANK(C14:T14)-3</f>
        <v>13</v>
      </c>
      <c r="AF14" s="60" t="n">
        <f aca="false">COUNTIF(C14:U14,"x")</f>
        <v>0</v>
      </c>
      <c r="AG14" s="59" t="n">
        <f aca="false">COUNTIF(C14:U14,"51")+COUNTIF(C14:U14,"51☻")+COUNTIF(C14:U14,"2")+COUNTIF(C14:U14,"52")+COUNTIF(C14:U14,"52☻")+COUNTIF(C14:U14,"51$")+COUNTIF(C14:U14,"52$")</f>
        <v>0</v>
      </c>
      <c r="AH14" s="12" t="str">
        <f aca="false">Predloge!$B$14</f>
        <v>☻</v>
      </c>
      <c r="AI14" s="61" t="str">
        <f aca="false">RIGHT(C14,1)</f>
        <v/>
      </c>
      <c r="AJ14" s="61" t="str">
        <f aca="false">RIGHT(D14,1)</f>
        <v/>
      </c>
      <c r="AK14" s="61" t="str">
        <f aca="false">RIGHT(E14,1)</f>
        <v/>
      </c>
      <c r="AL14" s="61" t="str">
        <f aca="false">RIGHT(F14,1)</f>
        <v/>
      </c>
      <c r="AM14" s="61" t="str">
        <f aca="false">RIGHT(G14,1)</f>
        <v/>
      </c>
      <c r="AN14" s="61" t="str">
        <f aca="false">RIGHT(H14,1)</f>
        <v/>
      </c>
      <c r="AO14" s="61" t="str">
        <f aca="false">RIGHT(I14,1)</f>
        <v/>
      </c>
      <c r="AP14" s="61" t="str">
        <f aca="false">RIGHT(J14,1)</f>
        <v/>
      </c>
      <c r="AQ14" s="61" t="str">
        <f aca="false">RIGHT(K14,1)</f>
        <v>☻</v>
      </c>
      <c r="AR14" s="61" t="str">
        <f aca="false">RIGHT(L14,1)</f>
        <v>☺</v>
      </c>
      <c r="AS14" s="61" t="str">
        <f aca="false">RIGHT(M14,1)</f>
        <v/>
      </c>
      <c r="AT14" s="61" t="str">
        <f aca="false">RIGHT(N14,1)</f>
        <v/>
      </c>
      <c r="AU14" s="61" t="str">
        <f aca="false">RIGHT(O14,1)</f>
        <v/>
      </c>
      <c r="AV14" s="61" t="str">
        <f aca="false">RIGHT(P14,1)</f>
        <v/>
      </c>
      <c r="AW14" s="61" t="str">
        <f aca="false">RIGHT(Q14,1)</f>
        <v/>
      </c>
      <c r="AX14" s="61" t="str">
        <f aca="false">RIGHT(R14,1)</f>
        <v/>
      </c>
      <c r="AY14" s="61" t="str">
        <f aca="false">RIGHT(S14,1)</f>
        <v/>
      </c>
      <c r="AZ14" s="61" t="str">
        <f aca="false">RIGHT(T14,1)</f>
        <v/>
      </c>
      <c r="BA14" s="4"/>
      <c r="BB14" s="4"/>
      <c r="BC14" s="4"/>
      <c r="BD14" s="4"/>
      <c r="BE14" s="4"/>
      <c r="BF14" s="4"/>
      <c r="BG14" s="4"/>
      <c r="BH14" s="63"/>
      <c r="BI14" s="63"/>
      <c r="BJ14" s="63"/>
      <c r="BK14" s="63"/>
      <c r="BL14" s="63"/>
      <c r="BM14" s="63"/>
    </row>
    <row r="15" customFormat="false" ht="19.5" hidden="false" customHeight="true" outlineLevel="0" collapsed="false">
      <c r="A15" s="51" t="n">
        <v>44634</v>
      </c>
      <c r="B15" s="62" t="str">
        <f aca="false">TEXT(A15,"Ddd")</f>
        <v>pon</v>
      </c>
      <c r="C15" s="64" t="str">
        <f aca="false">[1]Predloge!$B$5</f>
        <v>52</v>
      </c>
      <c r="D15" s="66" t="str">
        <f aca="false">[1]Predloge!$B$26</f>
        <v>52¶</v>
      </c>
      <c r="E15" s="64" t="str">
        <f aca="false">[1]Predloge!$B$6</f>
        <v>KVIT</v>
      </c>
      <c r="F15" s="64" t="str">
        <f aca="false">[1]Predloge!$B$6</f>
        <v>KVIT</v>
      </c>
      <c r="G15" s="64" t="str">
        <f aca="false">[1]Predloge!$B$12</f>
        <v>D</v>
      </c>
      <c r="H15" s="64" t="str">
        <f aca="false">[1]Predloge!$B$5</f>
        <v>52</v>
      </c>
      <c r="I15" s="64" t="str">
        <f aca="false">[1]Predloge!$B$4</f>
        <v>51</v>
      </c>
      <c r="J15" s="69" t="s">
        <v>72</v>
      </c>
      <c r="K15" s="66" t="str">
        <f aca="false">[1]Predloge!$B$11</f>
        <v>X</v>
      </c>
      <c r="L15" s="66" t="str">
        <f aca="false">[1]Predloge!$B$11</f>
        <v>X</v>
      </c>
      <c r="M15" s="67" t="s">
        <v>71</v>
      </c>
      <c r="N15" s="64" t="str">
        <f aca="false">[1]Predloge!$B$6</f>
        <v>KVIT</v>
      </c>
      <c r="O15" s="67"/>
      <c r="P15" s="65" t="str">
        <f aca="false">[1]Predloge!$B$7</f>
        <v>KVIT☻</v>
      </c>
      <c r="Q15" s="64" t="str">
        <f aca="false">[1]Predloge!$B$5</f>
        <v>52</v>
      </c>
      <c r="R15" s="67"/>
      <c r="S15" s="69" t="s">
        <v>72</v>
      </c>
      <c r="T15" s="67"/>
      <c r="U15" s="67" t="s">
        <v>73</v>
      </c>
      <c r="V15" s="70" t="str">
        <f aca="false">[1]Predloge!$E$4</f>
        <v>PIN</v>
      </c>
      <c r="W15" s="59" t="n">
        <f aca="false">COUNTIF(AI15:AZ15,"☻")</f>
        <v>1</v>
      </c>
      <c r="X15" s="59" t="n">
        <f aca="false">COUNTIF(AI15:AZ15,"☺")</f>
        <v>0</v>
      </c>
      <c r="Y15" s="59" t="n">
        <f aca="false">COUNTIF(C15:U15,"51")+COUNTIF(C15:U15,"51$")+COUNTIF(C15:U15,"51☻")</f>
        <v>1</v>
      </c>
      <c r="Z15" s="59" t="n">
        <f aca="false">COUNTIF(C15:U15,"52")+COUNTIF(C15:U15,"52$")+COUNTIF(C15:U15,"52☻")</f>
        <v>3</v>
      </c>
      <c r="AA15" s="59" t="n">
        <f aca="false">COUNTIF(C15:U15,"51¶")</f>
        <v>0</v>
      </c>
      <c r="AB15" s="59" t="n">
        <f aca="false">COUNTIF(C15:U15,"52¶")</f>
        <v>1</v>
      </c>
      <c r="AC15" s="59" t="n">
        <f aca="false">COUNTIF(C15:U15,"U")+COUNTIF(C15:U15,"U☻")+COUNTIF(C15:U15,"U☺")</f>
        <v>0</v>
      </c>
      <c r="AD15" s="59" t="n">
        <f aca="false">COUNTIF(C15:U15,"KVIT")+COUNTIF(C15:U15,"KVIT☻")+COUNTIF(C15:U15,"kvit$")</f>
        <v>4</v>
      </c>
      <c r="AE15" s="60" t="n">
        <f aca="false">COUNTBLANK(C15:T15)-3</f>
        <v>0</v>
      </c>
      <c r="AF15" s="60" t="n">
        <f aca="false">COUNTIF(C15:U15,"x")</f>
        <v>2</v>
      </c>
      <c r="AG15" s="59" t="n">
        <f aca="false">COUNTIF(C15:U15,"51")+COUNTIF(C15:U15,"51☻")+COUNTIF(C15:U15,"2")+COUNTIF(C15:U15,"52")+COUNTIF(C15:U15,"52☻")+COUNTIF(C15:U15,"51$")+COUNTIF(C15:U15,"52$")</f>
        <v>4</v>
      </c>
      <c r="AH15" s="5" t="str">
        <f aca="false">Predloge!$B$15</f>
        <v>SO</v>
      </c>
      <c r="AI15" s="61" t="str">
        <f aca="false">RIGHT(C15,1)</f>
        <v>2</v>
      </c>
      <c r="AJ15" s="61" t="str">
        <f aca="false">RIGHT(D15,1)</f>
        <v>¶</v>
      </c>
      <c r="AK15" s="61" t="str">
        <f aca="false">RIGHT(E15,1)</f>
        <v>T</v>
      </c>
      <c r="AL15" s="61" t="str">
        <f aca="false">RIGHT(F15,1)</f>
        <v>T</v>
      </c>
      <c r="AM15" s="61" t="str">
        <f aca="false">RIGHT(G15,1)</f>
        <v>D</v>
      </c>
      <c r="AN15" s="61" t="str">
        <f aca="false">RIGHT(H15,1)</f>
        <v>2</v>
      </c>
      <c r="AO15" s="61" t="str">
        <f aca="false">RIGHT(I15,1)</f>
        <v>1</v>
      </c>
      <c r="AP15" s="61" t="str">
        <f aca="false">RIGHT(J15,1)</f>
        <v>Z</v>
      </c>
      <c r="AQ15" s="61" t="str">
        <f aca="false">RIGHT(K15,1)</f>
        <v>X</v>
      </c>
      <c r="AR15" s="61" t="str">
        <f aca="false">RIGHT(L15,1)</f>
        <v>X</v>
      </c>
      <c r="AS15" s="61" t="str">
        <f aca="false">RIGHT(M15,1)</f>
        <v>M</v>
      </c>
      <c r="AT15" s="61" t="str">
        <f aca="false">RIGHT(N15,1)</f>
        <v>T</v>
      </c>
      <c r="AU15" s="61" t="str">
        <f aca="false">RIGHT(O15,1)</f>
        <v/>
      </c>
      <c r="AV15" s="61" t="str">
        <f aca="false">RIGHT(P15,1)</f>
        <v>☻</v>
      </c>
      <c r="AW15" s="61" t="str">
        <f aca="false">RIGHT(Q15,1)</f>
        <v>2</v>
      </c>
      <c r="AX15" s="61" t="str">
        <f aca="false">RIGHT(R15,1)</f>
        <v/>
      </c>
      <c r="AY15" s="61" t="str">
        <f aca="false">RIGHT(S15,1)</f>
        <v>Z</v>
      </c>
      <c r="AZ15" s="61" t="str">
        <f aca="false">RIGHT(T15,1)</f>
        <v/>
      </c>
      <c r="BA15" s="4"/>
      <c r="BB15" s="4"/>
      <c r="BC15" s="4"/>
      <c r="BD15" s="4"/>
      <c r="BE15" s="4"/>
      <c r="BF15" s="4"/>
      <c r="BG15" s="4"/>
      <c r="BH15" s="63"/>
      <c r="BI15" s="63"/>
      <c r="BJ15" s="63"/>
      <c r="BK15" s="63"/>
      <c r="BL15" s="63"/>
      <c r="BM15" s="63"/>
    </row>
    <row r="16" customFormat="false" ht="19.5" hidden="false" customHeight="true" outlineLevel="0" collapsed="false">
      <c r="A16" s="51" t="n">
        <v>44635</v>
      </c>
      <c r="B16" s="62" t="str">
        <f aca="false">TEXT(A16,"Ddd")</f>
        <v>uto</v>
      </c>
      <c r="C16" s="64" t="str">
        <f aca="false">[1]Predloge!$B$5</f>
        <v>52</v>
      </c>
      <c r="D16" s="64" t="str">
        <f aca="false">[1]Predloge!$B$6</f>
        <v>KVIT</v>
      </c>
      <c r="E16" s="64" t="str">
        <f aca="false">[1]Predloge!$B$6</f>
        <v>KVIT</v>
      </c>
      <c r="F16" s="65" t="str">
        <f aca="false">[1]Predloge!$B$7</f>
        <v>KVIT☻</v>
      </c>
      <c r="G16" s="64" t="str">
        <f aca="false">[1]Predloge!$B$12</f>
        <v>D</v>
      </c>
      <c r="H16" s="64" t="str">
        <f aca="false">[1]Predloge!$B$5</f>
        <v>52</v>
      </c>
      <c r="I16" s="64" t="str">
        <f aca="false">[1]Predloge!$B$4</f>
        <v>51</v>
      </c>
      <c r="J16" s="69" t="s">
        <v>72</v>
      </c>
      <c r="K16" s="66" t="str">
        <f aca="false">[1]Predloge!$B$26</f>
        <v>52¶</v>
      </c>
      <c r="L16" s="64" t="str">
        <f aca="false">[1]Predloge!$B$5</f>
        <v>52</v>
      </c>
      <c r="M16" s="67" t="s">
        <v>71</v>
      </c>
      <c r="N16" s="64" t="str">
        <f aca="false">[1]Predloge!$B$6</f>
        <v>KVIT</v>
      </c>
      <c r="O16" s="67"/>
      <c r="P16" s="66" t="str">
        <f aca="false">[1]Predloge!$B$11</f>
        <v>X</v>
      </c>
      <c r="Q16" s="72" t="str">
        <f aca="false">[1]Predloge!$B$23</f>
        <v>51☺</v>
      </c>
      <c r="R16" s="67"/>
      <c r="S16" s="64" t="str">
        <f aca="false">[1]Predloge!$B$13</f>
        <v>BOL</v>
      </c>
      <c r="T16" s="67"/>
      <c r="U16" s="67" t="s">
        <v>28</v>
      </c>
      <c r="V16" s="70" t="str">
        <f aca="false">[1]Predloge!$E$4</f>
        <v>PIN</v>
      </c>
      <c r="W16" s="59" t="n">
        <f aca="false">COUNTIF(AI16:AZ16,"☻")</f>
        <v>1</v>
      </c>
      <c r="X16" s="59" t="n">
        <f aca="false">COUNTIF(AI16:AZ16,"☺")</f>
        <v>1</v>
      </c>
      <c r="Y16" s="59" t="n">
        <f aca="false">COUNTIF(C16:U16,"51")+COUNTIF(C16:U16,"51$")+COUNTIF(C16:U16,"51☻")</f>
        <v>1</v>
      </c>
      <c r="Z16" s="59" t="n">
        <f aca="false">COUNTIF(C16:U16,"52")+COUNTIF(C16:U16,"52$")+COUNTIF(C16:U16,"52☻")</f>
        <v>3</v>
      </c>
      <c r="AA16" s="59" t="n">
        <f aca="false">COUNTIF(C16:U16,"51¶")</f>
        <v>0</v>
      </c>
      <c r="AB16" s="59" t="n">
        <f aca="false">COUNTIF(C16:U16,"52¶")</f>
        <v>1</v>
      </c>
      <c r="AC16" s="59" t="n">
        <f aca="false">COUNTIF(C16:U16,"U")+COUNTIF(C16:U16,"U☻")+COUNTIF(C16:U16,"U☺")</f>
        <v>0</v>
      </c>
      <c r="AD16" s="59" t="n">
        <f aca="false">COUNTIF(C16:U16,"KVIT")+COUNTIF(C16:U16,"KVIT☻")+COUNTIF(C16:U16,"kvit$")</f>
        <v>4</v>
      </c>
      <c r="AE16" s="60" t="n">
        <f aca="false">COUNTBLANK(C16:T16)-3</f>
        <v>0</v>
      </c>
      <c r="AF16" s="60" t="n">
        <f aca="false">COUNTIF(C16:U16,"x")</f>
        <v>1</v>
      </c>
      <c r="AG16" s="59" t="n">
        <f aca="false">COUNTIF(C16:U16,"51")+COUNTIF(C16:U16,"51☻")+COUNTIF(C16:U16,"2")+COUNTIF(C16:U16,"52")+COUNTIF(C16:U16,"52☻")+COUNTIF(C16:U16,"51$")+COUNTIF(C16:U16,"52$")</f>
        <v>4</v>
      </c>
      <c r="AH16" s="10" t="str">
        <f aca="false">Predloge!$B$16</f>
        <v>☻</v>
      </c>
      <c r="AI16" s="61" t="str">
        <f aca="false">RIGHT(C16,1)</f>
        <v>2</v>
      </c>
      <c r="AJ16" s="61" t="str">
        <f aca="false">RIGHT(D16,1)</f>
        <v>T</v>
      </c>
      <c r="AK16" s="61" t="str">
        <f aca="false">RIGHT(E16,1)</f>
        <v>T</v>
      </c>
      <c r="AL16" s="61" t="str">
        <f aca="false">RIGHT(F16,1)</f>
        <v>☻</v>
      </c>
      <c r="AM16" s="61" t="str">
        <f aca="false">RIGHT(G16,1)</f>
        <v>D</v>
      </c>
      <c r="AN16" s="61" t="str">
        <f aca="false">RIGHT(H16,1)</f>
        <v>2</v>
      </c>
      <c r="AO16" s="61" t="str">
        <f aca="false">RIGHT(I16,1)</f>
        <v>1</v>
      </c>
      <c r="AP16" s="61" t="str">
        <f aca="false">RIGHT(J16,1)</f>
        <v>Z</v>
      </c>
      <c r="AQ16" s="61" t="str">
        <f aca="false">RIGHT(K16,1)</f>
        <v>¶</v>
      </c>
      <c r="AR16" s="61" t="str">
        <f aca="false">RIGHT(L16,1)</f>
        <v>2</v>
      </c>
      <c r="AS16" s="61" t="str">
        <f aca="false">RIGHT(M16,1)</f>
        <v>M</v>
      </c>
      <c r="AT16" s="61" t="str">
        <f aca="false">RIGHT(N16,1)</f>
        <v>T</v>
      </c>
      <c r="AU16" s="61" t="str">
        <f aca="false">RIGHT(O16,1)</f>
        <v/>
      </c>
      <c r="AV16" s="61" t="str">
        <f aca="false">RIGHT(P16,1)</f>
        <v>X</v>
      </c>
      <c r="AW16" s="61" t="str">
        <f aca="false">RIGHT(Q16,1)</f>
        <v>☺</v>
      </c>
      <c r="AX16" s="61" t="str">
        <f aca="false">RIGHT(R16,1)</f>
        <v/>
      </c>
      <c r="AY16" s="61" t="str">
        <f aca="false">RIGHT(S16,1)</f>
        <v>L</v>
      </c>
      <c r="AZ16" s="61" t="str">
        <f aca="false">RIGHT(T16,1)</f>
        <v/>
      </c>
      <c r="BA16" s="4"/>
      <c r="BB16" s="4"/>
      <c r="BC16" s="4"/>
      <c r="BD16" s="4"/>
      <c r="BE16" s="4"/>
      <c r="BF16" s="4"/>
      <c r="BG16" s="4"/>
      <c r="BH16" s="63"/>
      <c r="BI16" s="63"/>
      <c r="BJ16" s="63"/>
      <c r="BK16" s="63"/>
      <c r="BL16" s="63"/>
      <c r="BM16" s="63"/>
    </row>
    <row r="17" customFormat="false" ht="19.5" hidden="false" customHeight="true" outlineLevel="0" collapsed="false">
      <c r="A17" s="51" t="n">
        <v>44636</v>
      </c>
      <c r="B17" s="62" t="str">
        <f aca="false">TEXT(A17,"Ddd")</f>
        <v>sri</v>
      </c>
      <c r="C17" s="64" t="str">
        <f aca="false">[1]Predloge!$B$5</f>
        <v>52</v>
      </c>
      <c r="D17" s="64" t="str">
        <f aca="false">[1]Predloge!$B$6</f>
        <v>KVIT</v>
      </c>
      <c r="E17" s="66" t="str">
        <f aca="false">[1]Predloge!$B$26</f>
        <v>52¶</v>
      </c>
      <c r="F17" s="66" t="str">
        <f aca="false">[1]Predloge!$B$11</f>
        <v>X</v>
      </c>
      <c r="G17" s="64" t="str">
        <f aca="false">[1]Predloge!$B$12</f>
        <v>D</v>
      </c>
      <c r="H17" s="64" t="str">
        <f aca="false">[1]Predloge!$B$12</f>
        <v>D</v>
      </c>
      <c r="I17" s="64" t="str">
        <f aca="false">[1]Predloge!$B$4</f>
        <v>51</v>
      </c>
      <c r="J17" s="69" t="s">
        <v>72</v>
      </c>
      <c r="K17" s="64" t="str">
        <f aca="false">[1]Predloge!$B$5</f>
        <v>52</v>
      </c>
      <c r="L17" s="72" t="str">
        <f aca="false">[1]Predloge!$B$23</f>
        <v>51☺</v>
      </c>
      <c r="M17" s="67" t="s">
        <v>71</v>
      </c>
      <c r="N17" s="65" t="str">
        <f aca="false">[1]Predloge!$B$7</f>
        <v>KVIT☻</v>
      </c>
      <c r="O17" s="67"/>
      <c r="P17" s="66" t="str">
        <f aca="false">[1]Predloge!$B$35</f>
        <v>Ta</v>
      </c>
      <c r="Q17" s="66" t="str">
        <f aca="false">[1]Predloge!$B$11</f>
        <v>X</v>
      </c>
      <c r="R17" s="67"/>
      <c r="S17" s="69" t="s">
        <v>72</v>
      </c>
      <c r="T17" s="67"/>
      <c r="U17" s="67" t="s">
        <v>19</v>
      </c>
      <c r="V17" s="70" t="str">
        <f aca="false">[1]Predloge!$E$15</f>
        <v>BUT</v>
      </c>
      <c r="W17" s="59" t="n">
        <f aca="false">COUNTIF(AI17:AZ17,"☻")</f>
        <v>1</v>
      </c>
      <c r="X17" s="59" t="n">
        <f aca="false">COUNTIF(AI17:AZ17,"☺")</f>
        <v>1</v>
      </c>
      <c r="Y17" s="59" t="n">
        <f aca="false">COUNTIF(C17:U17,"51")+COUNTIF(C17:U17,"51$")+COUNTIF(C17:U17,"51☻")</f>
        <v>1</v>
      </c>
      <c r="Z17" s="59" t="n">
        <f aca="false">COUNTIF(C17:U17,"52")+COUNTIF(C17:U17,"52$")+COUNTIF(C17:U17,"52☻")</f>
        <v>2</v>
      </c>
      <c r="AA17" s="59" t="n">
        <f aca="false">COUNTIF(C17:U17,"51¶")</f>
        <v>0</v>
      </c>
      <c r="AB17" s="59" t="n">
        <f aca="false">COUNTIF(C17:U17,"52¶")</f>
        <v>1</v>
      </c>
      <c r="AC17" s="59" t="n">
        <f aca="false">COUNTIF(C17:U17,"U")+COUNTIF(C17:U17,"U☻")+COUNTIF(C17:U17,"U☺")</f>
        <v>0</v>
      </c>
      <c r="AD17" s="59" t="n">
        <f aca="false">COUNTIF(C17:U17,"KVIT")+COUNTIF(C17:U17,"KVIT☻")+COUNTIF(C17:U17,"kvit$")</f>
        <v>2</v>
      </c>
      <c r="AE17" s="60" t="n">
        <f aca="false">COUNTBLANK(C17:T17)-3</f>
        <v>0</v>
      </c>
      <c r="AF17" s="60" t="n">
        <f aca="false">COUNTIF(C17:U17,"x")</f>
        <v>2</v>
      </c>
      <c r="AG17" s="59" t="n">
        <f aca="false">COUNTIF(C17:U17,"51")+COUNTIF(C17:U17,"51☻")+COUNTIF(C17:U17,"2")+COUNTIF(C17:U17,"52")+COUNTIF(C17:U17,"52☻")+COUNTIF(C17:U17,"51$")+COUNTIF(C17:U17,"52$")</f>
        <v>3</v>
      </c>
      <c r="AH17" s="14" t="str">
        <f aca="false">Predloge!$B$17</f>
        <v>51$</v>
      </c>
      <c r="AI17" s="61" t="str">
        <f aca="false">RIGHT(C17,1)</f>
        <v>2</v>
      </c>
      <c r="AJ17" s="61" t="str">
        <f aca="false">RIGHT(D17,1)</f>
        <v>T</v>
      </c>
      <c r="AK17" s="61" t="str">
        <f aca="false">RIGHT(E17,1)</f>
        <v>¶</v>
      </c>
      <c r="AL17" s="61" t="str">
        <f aca="false">RIGHT(F17,1)</f>
        <v>X</v>
      </c>
      <c r="AM17" s="61" t="str">
        <f aca="false">RIGHT(G17,1)</f>
        <v>D</v>
      </c>
      <c r="AN17" s="61" t="str">
        <f aca="false">RIGHT(H17,1)</f>
        <v>D</v>
      </c>
      <c r="AO17" s="61" t="str">
        <f aca="false">RIGHT(I17,1)</f>
        <v>1</v>
      </c>
      <c r="AP17" s="61" t="str">
        <f aca="false">RIGHT(J17,1)</f>
        <v>Z</v>
      </c>
      <c r="AQ17" s="61" t="str">
        <f aca="false">RIGHT(K17,1)</f>
        <v>2</v>
      </c>
      <c r="AR17" s="61" t="str">
        <f aca="false">RIGHT(L17,1)</f>
        <v>☺</v>
      </c>
      <c r="AS17" s="61" t="str">
        <f aca="false">RIGHT(M17,1)</f>
        <v>M</v>
      </c>
      <c r="AT17" s="61" t="str">
        <f aca="false">RIGHT(N17,1)</f>
        <v>☻</v>
      </c>
      <c r="AU17" s="61" t="str">
        <f aca="false">RIGHT(O17,1)</f>
        <v/>
      </c>
      <c r="AV17" s="61" t="str">
        <f aca="false">RIGHT(P17,1)</f>
        <v>a</v>
      </c>
      <c r="AW17" s="61" t="str">
        <f aca="false">RIGHT(Q17,1)</f>
        <v>X</v>
      </c>
      <c r="AX17" s="61" t="str">
        <f aca="false">RIGHT(R17,1)</f>
        <v/>
      </c>
      <c r="AY17" s="61" t="str">
        <f aca="false">RIGHT(S17,1)</f>
        <v>Z</v>
      </c>
      <c r="AZ17" s="61" t="str">
        <f aca="false">RIGHT(T17,1)</f>
        <v/>
      </c>
      <c r="BA17" s="4"/>
      <c r="BB17" s="4"/>
      <c r="BC17" s="4"/>
      <c r="BD17" s="4"/>
      <c r="BE17" s="4"/>
      <c r="BF17" s="4"/>
      <c r="BG17" s="4"/>
      <c r="BH17" s="63"/>
      <c r="BI17" s="63"/>
      <c r="BJ17" s="63"/>
      <c r="BK17" s="63"/>
      <c r="BL17" s="63"/>
      <c r="BM17" s="63"/>
    </row>
    <row r="18" customFormat="false" ht="19.5" hidden="false" customHeight="true" outlineLevel="0" collapsed="false">
      <c r="A18" s="51" t="n">
        <v>44637</v>
      </c>
      <c r="B18" s="62" t="str">
        <f aca="false">TEXT(A18,"Ddd")</f>
        <v>čet</v>
      </c>
      <c r="C18" s="64" t="str">
        <f aca="false">[1]Predloge!$B$5</f>
        <v>52</v>
      </c>
      <c r="D18" s="64" t="str">
        <f aca="false">[1]Predloge!$B$6</f>
        <v>KVIT</v>
      </c>
      <c r="E18" s="64" t="str">
        <f aca="false">[1]Predloge!$B$4</f>
        <v>51</v>
      </c>
      <c r="F18" s="64" t="str">
        <f aca="false">[1]Predloge!$B$6</f>
        <v>KVIT</v>
      </c>
      <c r="G18" s="64" t="str">
        <f aca="false">[1]Predloge!$B$12</f>
        <v>D</v>
      </c>
      <c r="H18" s="64" t="str">
        <f aca="false">[1]Predloge!$B$12</f>
        <v>D</v>
      </c>
      <c r="I18" s="72" t="str">
        <f aca="false">[1]Predloge!$B$23</f>
        <v>51☺</v>
      </c>
      <c r="J18" s="69" t="s">
        <v>72</v>
      </c>
      <c r="K18" s="65" t="str">
        <f aca="false">[1]Predloge!$B$7</f>
        <v>KVIT☻</v>
      </c>
      <c r="L18" s="66" t="str">
        <f aca="false">[1]Predloge!$B$11</f>
        <v>X</v>
      </c>
      <c r="M18" s="67" t="s">
        <v>71</v>
      </c>
      <c r="N18" s="66" t="str">
        <f aca="false">[1]Predloge!$B$11</f>
        <v>X</v>
      </c>
      <c r="O18" s="67"/>
      <c r="P18" s="66" t="str">
        <f aca="false">[1]Predloge!$B$26</f>
        <v>52¶</v>
      </c>
      <c r="Q18" s="66" t="str">
        <f aca="false">[1]Predloge!$B$32</f>
        <v>Am</v>
      </c>
      <c r="R18" s="67"/>
      <c r="S18" s="69" t="s">
        <v>72</v>
      </c>
      <c r="T18" s="67"/>
      <c r="U18" s="67" t="s">
        <v>13</v>
      </c>
      <c r="V18" s="70" t="str">
        <f aca="false">[1]Predloge!$E$4</f>
        <v>PIN</v>
      </c>
      <c r="W18" s="59" t="n">
        <f aca="false">COUNTIF(AI18:AZ18,"☻")</f>
        <v>1</v>
      </c>
      <c r="X18" s="59" t="n">
        <f aca="false">COUNTIF(AI18:AZ18,"☺")</f>
        <v>1</v>
      </c>
      <c r="Y18" s="59" t="n">
        <f aca="false">COUNTIF(C18:U18,"51")+COUNTIF(C18:U18,"51$")+COUNTIF(C18:U18,"51☻")</f>
        <v>1</v>
      </c>
      <c r="Z18" s="59" t="n">
        <f aca="false">COUNTIF(C18:U18,"52")+COUNTIF(C18:U18,"52$")+COUNTIF(C18:U18,"52☻")</f>
        <v>1</v>
      </c>
      <c r="AA18" s="59" t="n">
        <f aca="false">COUNTIF(C18:U18,"51¶")</f>
        <v>0</v>
      </c>
      <c r="AB18" s="59" t="n">
        <f aca="false">COUNTIF(C18:U18,"52¶")</f>
        <v>1</v>
      </c>
      <c r="AC18" s="59" t="n">
        <f aca="false">COUNTIF(C18:U18,"U")+COUNTIF(C18:U18,"U☻")+COUNTIF(C18:U18,"U☺")</f>
        <v>0</v>
      </c>
      <c r="AD18" s="59" t="n">
        <f aca="false">COUNTIF(C18:U18,"KVIT")+COUNTIF(C18:U18,"KVIT☻")+COUNTIF(C18:U18,"kvit$")</f>
        <v>3</v>
      </c>
      <c r="AE18" s="60" t="n">
        <f aca="false">COUNTBLANK(C18:T18)-3</f>
        <v>0</v>
      </c>
      <c r="AF18" s="60" t="n">
        <f aca="false">COUNTIF(C18:U18,"x")</f>
        <v>2</v>
      </c>
      <c r="AG18" s="59" t="n">
        <f aca="false">COUNTIF(C18:U18,"51")+COUNTIF(C18:U18,"51☻")+COUNTIF(C18:U18,"2")+COUNTIF(C18:U18,"52")+COUNTIF(C18:U18,"52☻")+COUNTIF(C18:U18,"51$")+COUNTIF(C18:U18,"52$")</f>
        <v>2</v>
      </c>
      <c r="AH18" s="14" t="str">
        <f aca="false">Predloge!$B$18</f>
        <v>52$</v>
      </c>
      <c r="AI18" s="61" t="str">
        <f aca="false">RIGHT(C18,1)</f>
        <v>2</v>
      </c>
      <c r="AJ18" s="61" t="str">
        <f aca="false">RIGHT(D18,1)</f>
        <v>T</v>
      </c>
      <c r="AK18" s="61" t="str">
        <f aca="false">RIGHT(E18,1)</f>
        <v>1</v>
      </c>
      <c r="AL18" s="61" t="str">
        <f aca="false">RIGHT(F18,1)</f>
        <v>T</v>
      </c>
      <c r="AM18" s="61" t="str">
        <f aca="false">RIGHT(G18,1)</f>
        <v>D</v>
      </c>
      <c r="AN18" s="61" t="str">
        <f aca="false">RIGHT(H18,1)</f>
        <v>D</v>
      </c>
      <c r="AO18" s="61" t="str">
        <f aca="false">RIGHT(I18,1)</f>
        <v>☺</v>
      </c>
      <c r="AP18" s="61" t="str">
        <f aca="false">RIGHT(J18,1)</f>
        <v>Z</v>
      </c>
      <c r="AQ18" s="61" t="str">
        <f aca="false">RIGHT(K18,1)</f>
        <v>☻</v>
      </c>
      <c r="AR18" s="61" t="str">
        <f aca="false">RIGHT(L18,1)</f>
        <v>X</v>
      </c>
      <c r="AS18" s="61" t="str">
        <f aca="false">RIGHT(M18,1)</f>
        <v>M</v>
      </c>
      <c r="AT18" s="61" t="str">
        <f aca="false">RIGHT(N18,1)</f>
        <v>X</v>
      </c>
      <c r="AU18" s="61" t="str">
        <f aca="false">RIGHT(O18,1)</f>
        <v/>
      </c>
      <c r="AV18" s="61" t="str">
        <f aca="false">RIGHT(P18,1)</f>
        <v>¶</v>
      </c>
      <c r="AW18" s="61" t="str">
        <f aca="false">RIGHT(Q18,1)</f>
        <v>m</v>
      </c>
      <c r="AX18" s="61" t="str">
        <f aca="false">RIGHT(R18,1)</f>
        <v/>
      </c>
      <c r="AY18" s="61" t="str">
        <f aca="false">RIGHT(S18,1)</f>
        <v>Z</v>
      </c>
      <c r="AZ18" s="61" t="str">
        <f aca="false">RIGHT(T18,1)</f>
        <v/>
      </c>
      <c r="BA18" s="4"/>
      <c r="BB18" s="4"/>
      <c r="BC18" s="4"/>
      <c r="BD18" s="4"/>
      <c r="BE18" s="4"/>
      <c r="BF18" s="4"/>
      <c r="BG18" s="4"/>
      <c r="BH18" s="63"/>
      <c r="BI18" s="63"/>
      <c r="BJ18" s="63"/>
      <c r="BK18" s="63"/>
      <c r="BL18" s="63"/>
      <c r="BM18" s="63"/>
    </row>
    <row r="19" customFormat="false" ht="19.5" hidden="false" customHeight="true" outlineLevel="0" collapsed="false">
      <c r="A19" s="51" t="n">
        <v>44638</v>
      </c>
      <c r="B19" s="62" t="str">
        <f aca="false">TEXT(A19,"Ddd")</f>
        <v>pet</v>
      </c>
      <c r="C19" s="64" t="str">
        <f aca="false">[1]Predloge!$B$5</f>
        <v>52</v>
      </c>
      <c r="D19" s="64" t="str">
        <f aca="false">[1]Predloge!$B$15</f>
        <v>SO</v>
      </c>
      <c r="E19" s="64" t="str">
        <f aca="false">[1]Predloge!$B$6</f>
        <v>KVIT</v>
      </c>
      <c r="F19" s="65" t="str">
        <f aca="false">[1]Predloge!$B$7</f>
        <v>KVIT☻</v>
      </c>
      <c r="G19" s="64" t="str">
        <f aca="false">[1]Predloge!$B$12</f>
        <v>D</v>
      </c>
      <c r="H19" s="64" t="str">
        <f aca="false">[1]Predloge!$B$12</f>
        <v>D</v>
      </c>
      <c r="I19" s="66" t="str">
        <f aca="false">[1]Predloge!$B$11</f>
        <v>X</v>
      </c>
      <c r="J19" s="69" t="s">
        <v>72</v>
      </c>
      <c r="K19" s="66" t="str">
        <f aca="false">[1]Predloge!$B$11</f>
        <v>X</v>
      </c>
      <c r="L19" s="64" t="str">
        <f aca="false">[1]Predloge!$B$12</f>
        <v>D</v>
      </c>
      <c r="M19" s="67" t="s">
        <v>71</v>
      </c>
      <c r="N19" s="64" t="str">
        <f aca="false">[1]Predloge!$B$12</f>
        <v>D</v>
      </c>
      <c r="O19" s="67"/>
      <c r="P19" s="72" t="str">
        <f aca="false">[1]Predloge!$B$23</f>
        <v>51☺</v>
      </c>
      <c r="Q19" s="66" t="str">
        <f aca="false">[1]Predloge!$B$26</f>
        <v>52¶</v>
      </c>
      <c r="R19" s="67"/>
      <c r="S19" s="64" t="str">
        <f aca="false">[1]Predloge!$B$13</f>
        <v>BOL</v>
      </c>
      <c r="T19" s="67"/>
      <c r="U19" s="67" t="s">
        <v>27</v>
      </c>
      <c r="V19" s="70" t="n">
        <f aca="false">[1]september!$J$1</f>
        <v>0</v>
      </c>
      <c r="W19" s="59" t="n">
        <f aca="false">COUNTIF(AI19:AZ19,"☻")</f>
        <v>1</v>
      </c>
      <c r="X19" s="59" t="n">
        <f aca="false">COUNTIF(AI19:AZ19,"☺")</f>
        <v>1</v>
      </c>
      <c r="Y19" s="59" t="n">
        <f aca="false">COUNTIF(C19:U19,"51")+COUNTIF(C19:U19,"51$")+COUNTIF(C19:U19,"51☻")</f>
        <v>0</v>
      </c>
      <c r="Z19" s="59" t="n">
        <f aca="false">COUNTIF(C19:U19,"52")+COUNTIF(C19:U19,"52$")+COUNTIF(C19:U19,"52☻")</f>
        <v>1</v>
      </c>
      <c r="AA19" s="59" t="n">
        <f aca="false">COUNTIF(C19:U19,"51¶")</f>
        <v>0</v>
      </c>
      <c r="AB19" s="59" t="n">
        <f aca="false">COUNTIF(C19:U19,"52¶")</f>
        <v>1</v>
      </c>
      <c r="AC19" s="59" t="n">
        <f aca="false">COUNTIF(C19:U19,"U")+COUNTIF(C19:U19,"U☻")+COUNTIF(C19:U19,"U☺")</f>
        <v>0</v>
      </c>
      <c r="AD19" s="59" t="n">
        <f aca="false">COUNTIF(C19:U19,"KVIT")+COUNTIF(C19:U19,"KVIT☻")+COUNTIF(C19:U19,"kvit$")</f>
        <v>2</v>
      </c>
      <c r="AE19" s="60" t="n">
        <f aca="false">COUNTBLANK(C19:T19)-3</f>
        <v>0</v>
      </c>
      <c r="AF19" s="60" t="n">
        <f aca="false">COUNTIF(C19:U19,"x")</f>
        <v>2</v>
      </c>
      <c r="AG19" s="59" t="n">
        <f aca="false">COUNTIF(C19:U19,"51")+COUNTIF(C19:U19,"51☻")+COUNTIF(C19:U19,"2")+COUNTIF(C19:U19,"52")+COUNTIF(C19:U19,"52☻")+COUNTIF(C19:U19,"51$")+COUNTIF(C19:U19,"52$")</f>
        <v>1</v>
      </c>
      <c r="AH19" s="16" t="str">
        <f aca="false">Predloge!$B$19</f>
        <v>KVIT$</v>
      </c>
      <c r="AI19" s="61" t="str">
        <f aca="false">RIGHT(C19,1)</f>
        <v>2</v>
      </c>
      <c r="AJ19" s="61" t="str">
        <f aca="false">RIGHT(D19,1)</f>
        <v>O</v>
      </c>
      <c r="AK19" s="61" t="str">
        <f aca="false">RIGHT(E19,1)</f>
        <v>T</v>
      </c>
      <c r="AL19" s="61" t="str">
        <f aca="false">RIGHT(F19,1)</f>
        <v>☻</v>
      </c>
      <c r="AM19" s="61" t="str">
        <f aca="false">RIGHT(G19,1)</f>
        <v>D</v>
      </c>
      <c r="AN19" s="61" t="str">
        <f aca="false">RIGHT(H19,1)</f>
        <v>D</v>
      </c>
      <c r="AO19" s="61" t="str">
        <f aca="false">RIGHT(I19,1)</f>
        <v>X</v>
      </c>
      <c r="AP19" s="61" t="str">
        <f aca="false">RIGHT(J19,1)</f>
        <v>Z</v>
      </c>
      <c r="AQ19" s="61" t="str">
        <f aca="false">RIGHT(K19,1)</f>
        <v>X</v>
      </c>
      <c r="AR19" s="61" t="str">
        <f aca="false">RIGHT(L19,1)</f>
        <v>D</v>
      </c>
      <c r="AS19" s="61" t="str">
        <f aca="false">RIGHT(M19,1)</f>
        <v>M</v>
      </c>
      <c r="AT19" s="61" t="str">
        <f aca="false">RIGHT(N19,1)</f>
        <v>D</v>
      </c>
      <c r="AU19" s="61" t="str">
        <f aca="false">RIGHT(O19,1)</f>
        <v/>
      </c>
      <c r="AV19" s="61" t="str">
        <f aca="false">RIGHT(P19,1)</f>
        <v>☺</v>
      </c>
      <c r="AW19" s="61" t="str">
        <f aca="false">RIGHT(Q19,1)</f>
        <v>¶</v>
      </c>
      <c r="AX19" s="61" t="str">
        <f aca="false">RIGHT(R19,1)</f>
        <v/>
      </c>
      <c r="AY19" s="61" t="str">
        <f aca="false">RIGHT(S19,1)</f>
        <v>L</v>
      </c>
      <c r="AZ19" s="61" t="str">
        <f aca="false">RIGHT(T19,1)</f>
        <v/>
      </c>
      <c r="BA19" s="4"/>
      <c r="BB19" s="4"/>
      <c r="BC19" s="4"/>
      <c r="BD19" s="4"/>
      <c r="BE19" s="4"/>
      <c r="BF19" s="4"/>
      <c r="BG19" s="4"/>
      <c r="BH19" s="63"/>
      <c r="BI19" s="63"/>
      <c r="BJ19" s="63"/>
      <c r="BK19" s="63"/>
      <c r="BL19" s="63"/>
      <c r="BM19" s="63"/>
    </row>
    <row r="20" customFormat="false" ht="19.5" hidden="false" customHeight="true" outlineLevel="0" collapsed="false">
      <c r="A20" s="51" t="n">
        <v>44639</v>
      </c>
      <c r="B20" s="62" t="str">
        <f aca="false">TEXT(A20,"Ddd")</f>
        <v>sub</v>
      </c>
      <c r="C20" s="67"/>
      <c r="D20" s="67"/>
      <c r="E20" s="56" t="str">
        <f aca="false">[1]Predloge!$B$14</f>
        <v>☻</v>
      </c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55" t="str">
        <f aca="false">[1]Predloge!$B$21</f>
        <v>☺</v>
      </c>
      <c r="R20" s="67"/>
      <c r="S20" s="67"/>
      <c r="T20" s="67"/>
      <c r="U20" s="67" t="s">
        <v>28</v>
      </c>
      <c r="V20" s="91" t="s">
        <v>15</v>
      </c>
      <c r="W20" s="59" t="n">
        <f aca="false">COUNTIF(AI20:AZ20,"☻")</f>
        <v>1</v>
      </c>
      <c r="X20" s="59" t="n">
        <f aca="false">COUNTIF(AI20:AZ20,"☺")</f>
        <v>1</v>
      </c>
      <c r="Y20" s="59" t="n">
        <f aca="false">COUNTIF(C20:U20,"51")+COUNTIF(C20:U20,"51$")+COUNTIF(C20:U20,"51☻")</f>
        <v>0</v>
      </c>
      <c r="Z20" s="59" t="n">
        <f aca="false">COUNTIF(C20:U20,"52")+COUNTIF(C20:U20,"52$")+COUNTIF(C20:U20,"52☻")</f>
        <v>0</v>
      </c>
      <c r="AA20" s="59" t="n">
        <f aca="false">COUNTIF(C20:U20,"51¶")</f>
        <v>0</v>
      </c>
      <c r="AB20" s="59" t="n">
        <f aca="false">COUNTIF(C20:U20,"52¶")</f>
        <v>0</v>
      </c>
      <c r="AC20" s="59" t="n">
        <f aca="false">COUNTIF(C20:U20,"U")+COUNTIF(C20:U20,"U☻")+COUNTIF(C20:U20,"U☺")</f>
        <v>0</v>
      </c>
      <c r="AD20" s="59" t="n">
        <f aca="false">COUNTIF(C20:U20,"KVIT")+COUNTIF(C20:U20,"KVIT☻")+COUNTIF(C20:U20,"kvit$")</f>
        <v>0</v>
      </c>
      <c r="AE20" s="60" t="n">
        <f aca="false">COUNTBLANK(C20:T20)-3</f>
        <v>13</v>
      </c>
      <c r="AF20" s="60" t="n">
        <f aca="false">COUNTIF(C20:U20,"x")</f>
        <v>0</v>
      </c>
      <c r="AG20" s="59" t="n">
        <f aca="false">COUNTIF(C20:U20,"51")+COUNTIF(C20:U20,"51☻")+COUNTIF(C20:U20,"2")+COUNTIF(C20:U20,"52")+COUNTIF(C20:U20,"52☻")+COUNTIF(C20:U20,"51$")+COUNTIF(C20:U20,"52$")</f>
        <v>0</v>
      </c>
      <c r="AH20" s="18" t="str">
        <f aca="false">Predloge!$B$20</f>
        <v>☺</v>
      </c>
      <c r="AI20" s="61" t="str">
        <f aca="false">RIGHT(C20,1)</f>
        <v/>
      </c>
      <c r="AJ20" s="61" t="str">
        <f aca="false">RIGHT(D20,1)</f>
        <v/>
      </c>
      <c r="AK20" s="61" t="str">
        <f aca="false">RIGHT(E20,1)</f>
        <v>☻</v>
      </c>
      <c r="AL20" s="61" t="str">
        <f aca="false">RIGHT(F20,1)</f>
        <v/>
      </c>
      <c r="AM20" s="61" t="str">
        <f aca="false">RIGHT(G20,1)</f>
        <v/>
      </c>
      <c r="AN20" s="61" t="str">
        <f aca="false">RIGHT(H20,1)</f>
        <v/>
      </c>
      <c r="AO20" s="61" t="str">
        <f aca="false">RIGHT(I20,1)</f>
        <v/>
      </c>
      <c r="AP20" s="61" t="str">
        <f aca="false">RIGHT(J20,1)</f>
        <v/>
      </c>
      <c r="AQ20" s="61" t="str">
        <f aca="false">RIGHT(K20,1)</f>
        <v/>
      </c>
      <c r="AR20" s="61" t="str">
        <f aca="false">RIGHT(L20,1)</f>
        <v/>
      </c>
      <c r="AS20" s="61" t="str">
        <f aca="false">RIGHT(M20,1)</f>
        <v/>
      </c>
      <c r="AT20" s="61" t="str">
        <f aca="false">RIGHT(N20,1)</f>
        <v/>
      </c>
      <c r="AU20" s="61" t="str">
        <f aca="false">RIGHT(O20,1)</f>
        <v/>
      </c>
      <c r="AV20" s="61" t="str">
        <f aca="false">RIGHT(P20,1)</f>
        <v/>
      </c>
      <c r="AW20" s="61" t="str">
        <f aca="false">RIGHT(Q20,1)</f>
        <v>☺</v>
      </c>
      <c r="AX20" s="61" t="str">
        <f aca="false">RIGHT(R20,1)</f>
        <v/>
      </c>
      <c r="AY20" s="61" t="str">
        <f aca="false">RIGHT(S20,1)</f>
        <v/>
      </c>
      <c r="AZ20" s="61" t="str">
        <f aca="false">RIGHT(T20,1)</f>
        <v/>
      </c>
      <c r="BA20" s="4"/>
      <c r="BB20" s="4"/>
      <c r="BC20" s="4"/>
      <c r="BD20" s="4"/>
      <c r="BE20" s="4"/>
      <c r="BF20" s="4"/>
      <c r="BG20" s="4"/>
      <c r="BH20" s="63"/>
      <c r="BI20" s="63"/>
      <c r="BJ20" s="63"/>
      <c r="BK20" s="63"/>
      <c r="BL20" s="63"/>
      <c r="BM20" s="63"/>
    </row>
    <row r="21" customFormat="false" ht="19.5" hidden="false" customHeight="true" outlineLevel="0" collapsed="false">
      <c r="A21" s="51" t="n">
        <v>44640</v>
      </c>
      <c r="B21" s="62" t="str">
        <f aca="false">TEXT(A21,"Ddd")</f>
        <v>ned</v>
      </c>
      <c r="C21" s="67"/>
      <c r="D21" s="67"/>
      <c r="E21" s="67"/>
      <c r="F21" s="56" t="str">
        <f aca="false">[1]Predloge!$B$14</f>
        <v>☻</v>
      </c>
      <c r="G21" s="67"/>
      <c r="H21" s="67"/>
      <c r="I21" s="67"/>
      <c r="J21" s="67"/>
      <c r="K21" s="67"/>
      <c r="L21" s="67"/>
      <c r="M21" s="67"/>
      <c r="N21" s="67"/>
      <c r="O21" s="67"/>
      <c r="P21" s="55" t="str">
        <f aca="false">[1]Predloge!$B$21</f>
        <v>☺</v>
      </c>
      <c r="Q21" s="67"/>
      <c r="R21" s="67"/>
      <c r="S21" s="67"/>
      <c r="T21" s="67"/>
      <c r="U21" s="67" t="s">
        <v>27</v>
      </c>
      <c r="V21" s="91" t="s">
        <v>15</v>
      </c>
      <c r="W21" s="59" t="n">
        <f aca="false">COUNTIF(AI21:AZ21,"☻")</f>
        <v>1</v>
      </c>
      <c r="X21" s="59" t="n">
        <f aca="false">COUNTIF(AI21:AZ21,"☺")</f>
        <v>1</v>
      </c>
      <c r="Y21" s="59" t="n">
        <f aca="false">COUNTIF(C21:U21,"51")+COUNTIF(C21:U21,"51$")+COUNTIF(C21:U21,"51☻")</f>
        <v>0</v>
      </c>
      <c r="Z21" s="59" t="n">
        <f aca="false">COUNTIF(C21:U21,"52")+COUNTIF(C21:U21,"52$")+COUNTIF(C21:U21,"52☻")</f>
        <v>0</v>
      </c>
      <c r="AA21" s="59" t="n">
        <f aca="false">COUNTIF(C21:U21,"51¶")</f>
        <v>0</v>
      </c>
      <c r="AB21" s="59" t="n">
        <f aca="false">COUNTIF(C21:U21,"52¶")</f>
        <v>0</v>
      </c>
      <c r="AC21" s="59" t="n">
        <f aca="false">COUNTIF(C21:U21,"U")+COUNTIF(C21:U21,"U☻")+COUNTIF(C21:U21,"U☺")</f>
        <v>0</v>
      </c>
      <c r="AD21" s="59" t="n">
        <f aca="false">COUNTIF(C21:U21,"KVIT")+COUNTIF(C21:U21,"KVIT☻")+COUNTIF(C21:U21,"kvit$")</f>
        <v>0</v>
      </c>
      <c r="AE21" s="60" t="n">
        <f aca="false">COUNTBLANK(C21:T21)-3</f>
        <v>13</v>
      </c>
      <c r="AF21" s="60" t="n">
        <f aca="false">COUNTIF(C21:U21,"x")</f>
        <v>0</v>
      </c>
      <c r="AG21" s="59" t="n">
        <f aca="false">COUNTIF(C21:U21,"51")+COUNTIF(C21:U21,"51☻")+COUNTIF(C21:U21,"2")+COUNTIF(C21:U21,"52")+COUNTIF(C21:U21,"52☻")+COUNTIF(C21:U21,"51$")+COUNTIF(C21:U21,"52$")</f>
        <v>0</v>
      </c>
      <c r="AH21" s="20" t="str">
        <f aca="false">Predloge!$B$21</f>
        <v>☺</v>
      </c>
      <c r="AI21" s="61" t="str">
        <f aca="false">RIGHT(C21,1)</f>
        <v/>
      </c>
      <c r="AJ21" s="61" t="str">
        <f aca="false">RIGHT(D21,1)</f>
        <v/>
      </c>
      <c r="AK21" s="61" t="str">
        <f aca="false">RIGHT(E21,1)</f>
        <v/>
      </c>
      <c r="AL21" s="61" t="str">
        <f aca="false">RIGHT(F21,1)</f>
        <v>☻</v>
      </c>
      <c r="AM21" s="61" t="str">
        <f aca="false">RIGHT(G21,1)</f>
        <v/>
      </c>
      <c r="AN21" s="61" t="str">
        <f aca="false">RIGHT(H21,1)</f>
        <v/>
      </c>
      <c r="AO21" s="61" t="str">
        <f aca="false">RIGHT(I21,1)</f>
        <v/>
      </c>
      <c r="AP21" s="61" t="str">
        <f aca="false">RIGHT(J21,1)</f>
        <v/>
      </c>
      <c r="AQ21" s="61" t="str">
        <f aca="false">RIGHT(K21,1)</f>
        <v/>
      </c>
      <c r="AR21" s="61" t="str">
        <f aca="false">RIGHT(L21,1)</f>
        <v/>
      </c>
      <c r="AS21" s="61" t="str">
        <f aca="false">RIGHT(M21,1)</f>
        <v/>
      </c>
      <c r="AT21" s="61" t="str">
        <f aca="false">RIGHT(N21,1)</f>
        <v/>
      </c>
      <c r="AU21" s="61" t="str">
        <f aca="false">RIGHT(O21,1)</f>
        <v/>
      </c>
      <c r="AV21" s="61" t="str">
        <f aca="false">RIGHT(P21,1)</f>
        <v>☺</v>
      </c>
      <c r="AW21" s="61" t="str">
        <f aca="false">RIGHT(Q21,1)</f>
        <v/>
      </c>
      <c r="AX21" s="61" t="str">
        <f aca="false">RIGHT(R21,1)</f>
        <v/>
      </c>
      <c r="AY21" s="61" t="str">
        <f aca="false">RIGHT(S21,1)</f>
        <v/>
      </c>
      <c r="AZ21" s="61" t="str">
        <f aca="false">RIGHT(T21,1)</f>
        <v/>
      </c>
      <c r="BA21" s="4"/>
      <c r="BB21" s="4"/>
      <c r="BC21" s="4"/>
      <c r="BD21" s="4"/>
      <c r="BE21" s="4"/>
      <c r="BF21" s="4"/>
      <c r="BG21" s="4"/>
      <c r="BH21" s="63"/>
      <c r="BI21" s="63"/>
      <c r="BJ21" s="63"/>
      <c r="BK21" s="63"/>
      <c r="BL21" s="63"/>
      <c r="BM21" s="63"/>
    </row>
    <row r="22" customFormat="false" ht="19.5" hidden="false" customHeight="true" outlineLevel="0" collapsed="false">
      <c r="A22" s="51" t="n">
        <v>44641</v>
      </c>
      <c r="B22" s="62" t="str">
        <f aca="false">TEXT(A22,"Ddd")</f>
        <v>pon</v>
      </c>
      <c r="C22" s="64" t="str">
        <f aca="false">[1]Predloge!$B$12</f>
        <v>D</v>
      </c>
      <c r="D22" s="64" t="str">
        <f aca="false">[1]Predloge!$B$6</f>
        <v>KVIT</v>
      </c>
      <c r="E22" s="64" t="str">
        <f aca="false">[1]Predloge!$B$12</f>
        <v>D</v>
      </c>
      <c r="F22" s="66" t="str">
        <f aca="false">[1]Predloge!$B$11</f>
        <v>X</v>
      </c>
      <c r="G22" s="68" t="str">
        <f aca="false">[1]Predloge!$B$20</f>
        <v>☺</v>
      </c>
      <c r="H22" s="66" t="str">
        <f aca="false">[1]Predloge!$B$26</f>
        <v>52¶</v>
      </c>
      <c r="I22" s="64" t="str">
        <f aca="false">[1]Predloge!$B$4</f>
        <v>51</v>
      </c>
      <c r="J22" s="69" t="s">
        <v>72</v>
      </c>
      <c r="K22" s="64" t="str">
        <f aca="false">[1]Predloge!$B$15</f>
        <v>SO</v>
      </c>
      <c r="L22" s="64" t="str">
        <f aca="false">[1]Predloge!$B$12</f>
        <v>D</v>
      </c>
      <c r="M22" s="67" t="s">
        <v>71</v>
      </c>
      <c r="N22" s="65" t="str">
        <f aca="false">[1]Predloge!$B$7</f>
        <v>KVIT☻</v>
      </c>
      <c r="O22" s="67"/>
      <c r="P22" s="66" t="str">
        <f aca="false">[1]Predloge!$B$11</f>
        <v>X</v>
      </c>
      <c r="Q22" s="64" t="str">
        <f aca="false">[1]Predloge!$B$5</f>
        <v>52</v>
      </c>
      <c r="R22" s="67"/>
      <c r="S22" s="69" t="s">
        <v>72</v>
      </c>
      <c r="T22" s="67"/>
      <c r="U22" s="67" t="s">
        <v>9</v>
      </c>
      <c r="V22" s="70" t="n">
        <f aca="false">[1]september!$Q$1</f>
        <v>0</v>
      </c>
      <c r="W22" s="59" t="n">
        <f aca="false">COUNTIF(AI22:AZ22,"☻")</f>
        <v>1</v>
      </c>
      <c r="X22" s="59" t="n">
        <f aca="false">COUNTIF(AI22:AZ22,"☺")</f>
        <v>1</v>
      </c>
      <c r="Y22" s="59" t="n">
        <f aca="false">COUNTIF(C22:U22,"51")+COUNTIF(C22:U22,"51$")+COUNTIF(C22:U22,"51☻")</f>
        <v>1</v>
      </c>
      <c r="Z22" s="59" t="n">
        <f aca="false">COUNTIF(C22:U22,"52")+COUNTIF(C22:U22,"52$")+COUNTIF(C22:U22,"52☻")</f>
        <v>1</v>
      </c>
      <c r="AA22" s="59" t="n">
        <f aca="false">COUNTIF(C22:U22,"51¶")</f>
        <v>0</v>
      </c>
      <c r="AB22" s="59" t="n">
        <f aca="false">COUNTIF(C22:U22,"52¶")</f>
        <v>1</v>
      </c>
      <c r="AC22" s="59" t="n">
        <f aca="false">COUNTIF(C22:U22,"U")+COUNTIF(C22:U22,"U☻")+COUNTIF(C22:U22,"U☺")</f>
        <v>0</v>
      </c>
      <c r="AD22" s="59" t="n">
        <f aca="false">COUNTIF(C22:U22,"KVIT")+COUNTIF(C22:U22,"KVIT☻")+COUNTIF(C22:U22,"kvit$")</f>
        <v>2</v>
      </c>
      <c r="AE22" s="60" t="n">
        <f aca="false">COUNTBLANK(C22:T22)-3</f>
        <v>0</v>
      </c>
      <c r="AF22" s="60" t="n">
        <f aca="false">COUNTIF(C22:U22,"x")</f>
        <v>2</v>
      </c>
      <c r="AG22" s="59" t="n">
        <f aca="false">COUNTIF(C22:U22,"51")+COUNTIF(C22:U22,"51☻")+COUNTIF(C22:U22,"2")+COUNTIF(C22:U22,"52")+COUNTIF(C22:U22,"52☻")+COUNTIF(C22:U22,"51$")+COUNTIF(C22:U22,"52$")</f>
        <v>2</v>
      </c>
      <c r="AH22" s="22" t="str">
        <f aca="false">Predloge!$B$22</f>
        <v>U☺</v>
      </c>
      <c r="AI22" s="61" t="str">
        <f aca="false">RIGHT(C22,1)</f>
        <v>D</v>
      </c>
      <c r="AJ22" s="61" t="str">
        <f aca="false">RIGHT(D22,1)</f>
        <v>T</v>
      </c>
      <c r="AK22" s="61" t="str">
        <f aca="false">RIGHT(E22,1)</f>
        <v>D</v>
      </c>
      <c r="AL22" s="61" t="str">
        <f aca="false">RIGHT(F22,1)</f>
        <v>X</v>
      </c>
      <c r="AM22" s="61" t="str">
        <f aca="false">RIGHT(G22,1)</f>
        <v>☺</v>
      </c>
      <c r="AN22" s="61" t="str">
        <f aca="false">RIGHT(H22,1)</f>
        <v>¶</v>
      </c>
      <c r="AO22" s="61" t="str">
        <f aca="false">RIGHT(I22,1)</f>
        <v>1</v>
      </c>
      <c r="AP22" s="61" t="str">
        <f aca="false">RIGHT(J22,1)</f>
        <v>Z</v>
      </c>
      <c r="AQ22" s="61" t="str">
        <f aca="false">RIGHT(K22,1)</f>
        <v>O</v>
      </c>
      <c r="AR22" s="61" t="str">
        <f aca="false">RIGHT(L22,1)</f>
        <v>D</v>
      </c>
      <c r="AS22" s="61" t="str">
        <f aca="false">RIGHT(M22,1)</f>
        <v>M</v>
      </c>
      <c r="AT22" s="61" t="str">
        <f aca="false">RIGHT(N22,1)</f>
        <v>☻</v>
      </c>
      <c r="AU22" s="61" t="str">
        <f aca="false">RIGHT(O22,1)</f>
        <v/>
      </c>
      <c r="AV22" s="61" t="str">
        <f aca="false">RIGHT(P22,1)</f>
        <v>X</v>
      </c>
      <c r="AW22" s="61" t="str">
        <f aca="false">RIGHT(Q22,1)</f>
        <v>2</v>
      </c>
      <c r="AX22" s="61" t="str">
        <f aca="false">RIGHT(R22,1)</f>
        <v/>
      </c>
      <c r="AY22" s="61" t="str">
        <f aca="false">RIGHT(S22,1)</f>
        <v>Z</v>
      </c>
      <c r="AZ22" s="61" t="str">
        <f aca="false">RIGHT(T22,1)</f>
        <v/>
      </c>
      <c r="BA22" s="4"/>
      <c r="BB22" s="4"/>
      <c r="BC22" s="4"/>
      <c r="BD22" s="4"/>
      <c r="BE22" s="4"/>
      <c r="BF22" s="4"/>
      <c r="BG22" s="4"/>
      <c r="BH22" s="63"/>
      <c r="BI22" s="63"/>
      <c r="BJ22" s="63"/>
      <c r="BK22" s="63"/>
      <c r="BL22" s="63"/>
      <c r="BM22" s="63"/>
    </row>
    <row r="23" customFormat="false" ht="19.5" hidden="false" customHeight="true" outlineLevel="0" collapsed="false">
      <c r="A23" s="51" t="n">
        <v>44642</v>
      </c>
      <c r="B23" s="62" t="str">
        <f aca="false">TEXT(A23,"Ddd")</f>
        <v>uto</v>
      </c>
      <c r="C23" s="64" t="str">
        <f aca="false">[1]Predloge!$B$12</f>
        <v>D</v>
      </c>
      <c r="D23" s="65" t="str">
        <f aca="false">[1]Predloge!$B$7</f>
        <v>KVIT☻</v>
      </c>
      <c r="E23" s="64" t="str">
        <f aca="false">[1]Predloge!$B$12</f>
        <v>D</v>
      </c>
      <c r="F23" s="66" t="str">
        <f aca="false">[1]Predloge!$B$26</f>
        <v>52¶</v>
      </c>
      <c r="G23" s="75" t="str">
        <f aca="false">[1]Predloge!$B$28</f>
        <v>KO</v>
      </c>
      <c r="H23" s="72" t="str">
        <f aca="false">[1]Predloge!$B$23</f>
        <v>51☺</v>
      </c>
      <c r="I23" s="64" t="str">
        <f aca="false">[1]Predloge!$B$4</f>
        <v>51</v>
      </c>
      <c r="J23" s="64" t="str">
        <f aca="false">[1]Predloge!$B$15</f>
        <v>SO</v>
      </c>
      <c r="K23" s="64" t="str">
        <f aca="false">[1]Predloge!$B$15</f>
        <v>SO</v>
      </c>
      <c r="L23" s="64" t="str">
        <f aca="false">[1]Predloge!$B$5</f>
        <v>52</v>
      </c>
      <c r="M23" s="67" t="s">
        <v>71</v>
      </c>
      <c r="N23" s="66" t="str">
        <f aca="false">[1]Predloge!$B$11</f>
        <v>X</v>
      </c>
      <c r="O23" s="67"/>
      <c r="P23" s="64" t="str">
        <f aca="false">[1]Predloge!$B$6</f>
        <v>KVIT</v>
      </c>
      <c r="Q23" s="64" t="str">
        <f aca="false">[1]Predloge!$B$5</f>
        <v>52</v>
      </c>
      <c r="R23" s="67"/>
      <c r="S23" s="64" t="str">
        <f aca="false">[1]Predloge!$B$13</f>
        <v>BOL</v>
      </c>
      <c r="T23" s="67"/>
      <c r="U23" s="67" t="s">
        <v>11</v>
      </c>
      <c r="V23" s="70" t="n">
        <f aca="false">[1]september!$I$1</f>
        <v>0</v>
      </c>
      <c r="W23" s="59" t="n">
        <f aca="false">COUNTIF(AI23:AZ23,"☻")</f>
        <v>1</v>
      </c>
      <c r="X23" s="59" t="n">
        <f aca="false">COUNTIF(AI23:AZ23,"☺")</f>
        <v>1</v>
      </c>
      <c r="Y23" s="59" t="n">
        <f aca="false">COUNTIF(C23:U23,"51")+COUNTIF(C23:U23,"51$")+COUNTIF(C23:U23,"51☻")</f>
        <v>1</v>
      </c>
      <c r="Z23" s="59" t="n">
        <f aca="false">COUNTIF(C23:U23,"52")+COUNTIF(C23:U23,"52$")+COUNTIF(C23:U23,"52☻")</f>
        <v>2</v>
      </c>
      <c r="AA23" s="59" t="n">
        <f aca="false">COUNTIF(C23:U23,"51¶")</f>
        <v>0</v>
      </c>
      <c r="AB23" s="59" t="n">
        <f aca="false">COUNTIF(C23:U23,"52¶")</f>
        <v>1</v>
      </c>
      <c r="AC23" s="59" t="n">
        <f aca="false">COUNTIF(C23:U23,"U")+COUNTIF(C23:U23,"U☻")+COUNTIF(C23:U23,"U☺")</f>
        <v>0</v>
      </c>
      <c r="AD23" s="59" t="n">
        <f aca="false">COUNTIF(C23:U23,"KVIT")+COUNTIF(C23:U23,"KVIT☻")+COUNTIF(C23:U23,"kvit$")</f>
        <v>2</v>
      </c>
      <c r="AE23" s="60" t="n">
        <f aca="false">COUNTBLANK(C23:T23)-3</f>
        <v>0</v>
      </c>
      <c r="AF23" s="60" t="n">
        <f aca="false">COUNTIF(C23:U23,"x")</f>
        <v>1</v>
      </c>
      <c r="AG23" s="59" t="n">
        <f aca="false">COUNTIF(C23:U23,"51")+COUNTIF(C23:U23,"51☻")+COUNTIF(C23:U23,"2")+COUNTIF(C23:U23,"52")+COUNTIF(C23:U23,"52☻")+COUNTIF(C23:U23,"51$")+COUNTIF(C23:U23,"52$")</f>
        <v>3</v>
      </c>
      <c r="AH23" s="22" t="str">
        <f aca="false">Predloge!$B$23</f>
        <v>51☺</v>
      </c>
      <c r="AI23" s="61" t="str">
        <f aca="false">RIGHT(C23,1)</f>
        <v>D</v>
      </c>
      <c r="AJ23" s="61" t="str">
        <f aca="false">RIGHT(D23,1)</f>
        <v>☻</v>
      </c>
      <c r="AK23" s="61" t="str">
        <f aca="false">RIGHT(E23,1)</f>
        <v>D</v>
      </c>
      <c r="AL23" s="61" t="str">
        <f aca="false">RIGHT(F23,1)</f>
        <v>¶</v>
      </c>
      <c r="AM23" s="61" t="str">
        <f aca="false">RIGHT(G23,1)</f>
        <v>O</v>
      </c>
      <c r="AN23" s="61" t="str">
        <f aca="false">RIGHT(H23,1)</f>
        <v>☺</v>
      </c>
      <c r="AO23" s="61" t="str">
        <f aca="false">RIGHT(I23,1)</f>
        <v>1</v>
      </c>
      <c r="AP23" s="61" t="str">
        <f aca="false">RIGHT(J23,1)</f>
        <v>O</v>
      </c>
      <c r="AQ23" s="61" t="str">
        <f aca="false">RIGHT(K23,1)</f>
        <v>O</v>
      </c>
      <c r="AR23" s="61" t="str">
        <f aca="false">RIGHT(L23,1)</f>
        <v>2</v>
      </c>
      <c r="AS23" s="61" t="str">
        <f aca="false">RIGHT(M23,1)</f>
        <v>M</v>
      </c>
      <c r="AT23" s="61" t="str">
        <f aca="false">RIGHT(N23,1)</f>
        <v>X</v>
      </c>
      <c r="AU23" s="61" t="str">
        <f aca="false">RIGHT(O23,1)</f>
        <v/>
      </c>
      <c r="AV23" s="61" t="str">
        <f aca="false">RIGHT(P23,1)</f>
        <v>T</v>
      </c>
      <c r="AW23" s="61" t="str">
        <f aca="false">RIGHT(Q23,1)</f>
        <v>2</v>
      </c>
      <c r="AX23" s="61" t="str">
        <f aca="false">RIGHT(R23,1)</f>
        <v/>
      </c>
      <c r="AY23" s="61" t="str">
        <f aca="false">RIGHT(S23,1)</f>
        <v>L</v>
      </c>
      <c r="AZ23" s="61" t="str">
        <f aca="false">RIGHT(T23,1)</f>
        <v/>
      </c>
      <c r="BA23" s="4"/>
      <c r="BB23" s="4"/>
      <c r="BC23" s="4"/>
      <c r="BD23" s="4"/>
      <c r="BE23" s="4"/>
      <c r="BF23" s="4"/>
      <c r="BG23" s="4"/>
      <c r="BH23" s="63"/>
      <c r="BI23" s="63"/>
      <c r="BJ23" s="63"/>
      <c r="BK23" s="63"/>
      <c r="BL23" s="63"/>
      <c r="BM23" s="63"/>
    </row>
    <row r="24" customFormat="false" ht="19.5" hidden="false" customHeight="true" outlineLevel="0" collapsed="false">
      <c r="A24" s="51" t="n">
        <v>44643</v>
      </c>
      <c r="B24" s="62" t="str">
        <f aca="false">TEXT(A24,"Ddd")</f>
        <v>sri</v>
      </c>
      <c r="C24" s="64" t="str">
        <f aca="false">[1]Predloge!$B$5</f>
        <v>52</v>
      </c>
      <c r="D24" s="66" t="str">
        <f aca="false">[1]Predloge!$B$11</f>
        <v>X</v>
      </c>
      <c r="E24" s="64" t="str">
        <f aca="false">[1]Predloge!$B$12</f>
        <v>D</v>
      </c>
      <c r="F24" s="64" t="str">
        <f aca="false">[1]Predloge!$B$6</f>
        <v>KVIT</v>
      </c>
      <c r="G24" s="75" t="str">
        <f aca="false">[1]Predloge!$B$28</f>
        <v>KO</v>
      </c>
      <c r="H24" s="66" t="str">
        <f aca="false">[1]Predloge!$B$11</f>
        <v>X</v>
      </c>
      <c r="I24" s="64" t="str">
        <f aca="false">[1]Predloge!$B$4</f>
        <v>51</v>
      </c>
      <c r="J24" s="64" t="str">
        <f aca="false">[1]Predloge!$B$15</f>
        <v>SO</v>
      </c>
      <c r="K24" s="64" t="str">
        <f aca="false">[1]Predloge!$B$15</f>
        <v>SO</v>
      </c>
      <c r="L24" s="64" t="str">
        <f aca="false">[1]Predloge!$B$4</f>
        <v>51</v>
      </c>
      <c r="M24" s="67" t="s">
        <v>71</v>
      </c>
      <c r="N24" s="66" t="str">
        <f aca="false">[1]Predloge!$B$26</f>
        <v>52¶</v>
      </c>
      <c r="O24" s="67"/>
      <c r="P24" s="64" t="str">
        <f aca="false">[1]Predloge!$B$6</f>
        <v>KVIT</v>
      </c>
      <c r="Q24" s="72" t="str">
        <f aca="false">[1]Predloge!$B$37</f>
        <v>Ta☺</v>
      </c>
      <c r="R24" s="67"/>
      <c r="S24" s="69" t="s">
        <v>72</v>
      </c>
      <c r="T24" s="54"/>
      <c r="U24" s="67" t="s">
        <v>73</v>
      </c>
      <c r="V24" s="70" t="n">
        <f aca="false">[1]september!$I$1</f>
        <v>0</v>
      </c>
      <c r="W24" s="59" t="n">
        <f aca="false">COUNTIF(AI24:AZ24,"☻")</f>
        <v>0</v>
      </c>
      <c r="X24" s="59" t="n">
        <f aca="false">COUNTIF(AI24:AZ24,"☺")</f>
        <v>1</v>
      </c>
      <c r="Y24" s="59" t="n">
        <f aca="false">COUNTIF(C24:U24,"51")+COUNTIF(C24:U24,"51$")+COUNTIF(C24:U24,"51☻")</f>
        <v>2</v>
      </c>
      <c r="Z24" s="59" t="n">
        <f aca="false">COUNTIF(C24:U24,"52")+COUNTIF(C24:U24,"52$")+COUNTIF(C24:U24,"52☻")</f>
        <v>1</v>
      </c>
      <c r="AA24" s="59" t="n">
        <f aca="false">COUNTIF(C24:U24,"51¶")</f>
        <v>0</v>
      </c>
      <c r="AB24" s="59" t="n">
        <f aca="false">COUNTIF(C24:U24,"52¶")</f>
        <v>1</v>
      </c>
      <c r="AC24" s="59" t="n">
        <f aca="false">COUNTIF(C24:U24,"U")+COUNTIF(C24:U24,"U☻")+COUNTIF(C24:U24,"U☺")</f>
        <v>0</v>
      </c>
      <c r="AD24" s="59" t="n">
        <f aca="false">COUNTIF(C24:U24,"KVIT")+COUNTIF(C24:U24,"KVIT☻")+COUNTIF(C24:U24,"kvit$")</f>
        <v>2</v>
      </c>
      <c r="AE24" s="60" t="n">
        <f aca="false">COUNTBLANK(C24:T24)-3</f>
        <v>0</v>
      </c>
      <c r="AF24" s="60" t="n">
        <f aca="false">COUNTIF(C24:U24,"x")</f>
        <v>2</v>
      </c>
      <c r="AG24" s="59" t="n">
        <f aca="false">COUNTIF(C24:U24,"51")+COUNTIF(C24:U24,"51☻")+COUNTIF(C24:U24,"2")+COUNTIF(C24:U24,"52")+COUNTIF(C24:U24,"52☻")+COUNTIF(C24:U24,"51$")+COUNTIF(C24:U24,"52$")</f>
        <v>3</v>
      </c>
      <c r="AH24" s="22" t="str">
        <f aca="false">Predloge!$B$24</f>
        <v>52☺</v>
      </c>
      <c r="AI24" s="61" t="str">
        <f aca="false">RIGHT(C30,1)</f>
        <v>2</v>
      </c>
      <c r="AJ24" s="61" t="str">
        <f aca="false">RIGHT(D24,1)</f>
        <v>X</v>
      </c>
      <c r="AK24" s="61" t="str">
        <f aca="false">RIGHT(E24,1)</f>
        <v>D</v>
      </c>
      <c r="AL24" s="61" t="str">
        <f aca="false">RIGHT(F24,1)</f>
        <v>T</v>
      </c>
      <c r="AM24" s="61" t="str">
        <f aca="false">RIGHT(G24,1)</f>
        <v>O</v>
      </c>
      <c r="AN24" s="61" t="str">
        <f aca="false">RIGHT(H24,1)</f>
        <v>X</v>
      </c>
      <c r="AO24" s="61" t="str">
        <f aca="false">RIGHT(I24,1)</f>
        <v>1</v>
      </c>
      <c r="AP24" s="61" t="str">
        <f aca="false">RIGHT(J24,1)</f>
        <v>O</v>
      </c>
      <c r="AQ24" s="61" t="str">
        <f aca="false">RIGHT(K24,1)</f>
        <v>O</v>
      </c>
      <c r="AR24" s="61" t="str">
        <f aca="false">RIGHT(L24,1)</f>
        <v>1</v>
      </c>
      <c r="AS24" s="61" t="str">
        <f aca="false">RIGHT(M24,1)</f>
        <v>M</v>
      </c>
      <c r="AT24" s="61" t="str">
        <f aca="false">RIGHT(N24,1)</f>
        <v>¶</v>
      </c>
      <c r="AU24" s="61" t="str">
        <f aca="false">RIGHT(O24,1)</f>
        <v/>
      </c>
      <c r="AV24" s="61" t="str">
        <f aca="false">RIGHT(P24,1)</f>
        <v>T</v>
      </c>
      <c r="AW24" s="61" t="str">
        <f aca="false">RIGHT(Q24,1)</f>
        <v>☺</v>
      </c>
      <c r="AX24" s="61" t="str">
        <f aca="false">RIGHT(R24,1)</f>
        <v/>
      </c>
      <c r="AY24" s="61" t="str">
        <f aca="false">RIGHT(S24,1)</f>
        <v>Z</v>
      </c>
      <c r="AZ24" s="61" t="str">
        <f aca="false">RIGHT(T24,1)</f>
        <v/>
      </c>
      <c r="BA24" s="4"/>
      <c r="BB24" s="4"/>
      <c r="BC24" s="4"/>
      <c r="BD24" s="4"/>
      <c r="BE24" s="4"/>
      <c r="BF24" s="4"/>
      <c r="BG24" s="4"/>
      <c r="BH24" s="63"/>
      <c r="BI24" s="63"/>
      <c r="BJ24" s="63"/>
      <c r="BK24" s="63"/>
      <c r="BL24" s="63"/>
      <c r="BM24" s="63"/>
    </row>
    <row r="25" customFormat="false" ht="19.5" hidden="false" customHeight="true" outlineLevel="0" collapsed="false">
      <c r="A25" s="51" t="n">
        <v>44644</v>
      </c>
      <c r="B25" s="62" t="str">
        <f aca="false">TEXT(A25,"Ddd")</f>
        <v>čet</v>
      </c>
      <c r="C25" s="64" t="str">
        <f aca="false">[1]Predloge!$B$5</f>
        <v>52</v>
      </c>
      <c r="D25" s="67" t="s">
        <v>75</v>
      </c>
      <c r="E25" s="64" t="str">
        <f aca="false">[1]Predloge!$B$12</f>
        <v>D</v>
      </c>
      <c r="F25" s="65" t="str">
        <f aca="false">[1]Predloge!$B$7</f>
        <v>KVIT☻</v>
      </c>
      <c r="G25" s="64" t="str">
        <f aca="false">[1]Predloge!$B$4</f>
        <v>51</v>
      </c>
      <c r="H25" s="66" t="str">
        <f aca="false">[1]Predloge!$B$32</f>
        <v>Am</v>
      </c>
      <c r="I25" s="66" t="str">
        <f aca="false">[1]Predloge!$B$26</f>
        <v>52¶</v>
      </c>
      <c r="J25" s="64" t="str">
        <f aca="false">[1]Predloge!$B$15</f>
        <v>SO</v>
      </c>
      <c r="K25" s="64" t="str">
        <f aca="false">[1]Predloge!$B$15</f>
        <v>SO</v>
      </c>
      <c r="L25" s="64" t="str">
        <f aca="false">[1]Predloge!$B$5</f>
        <v>52</v>
      </c>
      <c r="M25" s="67" t="s">
        <v>71</v>
      </c>
      <c r="N25" s="64" t="str">
        <f aca="false">[1]Predloge!$B$6</f>
        <v>KVIT</v>
      </c>
      <c r="O25" s="67"/>
      <c r="P25" s="64" t="str">
        <f aca="false">[1]Predloge!$B$6</f>
        <v>KVIT</v>
      </c>
      <c r="Q25" s="66" t="str">
        <f aca="false">[1]Predloge!$B$11</f>
        <v>X</v>
      </c>
      <c r="R25" s="67"/>
      <c r="S25" s="69" t="s">
        <v>72</v>
      </c>
      <c r="T25" s="54"/>
      <c r="U25" s="69" t="s">
        <v>77</v>
      </c>
      <c r="V25" s="70" t="str">
        <f aca="false">[1]september!$H$1</f>
        <v>MIO</v>
      </c>
      <c r="W25" s="59" t="n">
        <f aca="false">COUNTIF(AI25:AZ25,"☻")</f>
        <v>1</v>
      </c>
      <c r="X25" s="59" t="n">
        <f aca="false">COUNTIF(AI25:AZ25,"☺")</f>
        <v>0</v>
      </c>
      <c r="Y25" s="59" t="n">
        <f aca="false">COUNTIF(C25:U25,"51")+COUNTIF(C25:U25,"51$")+COUNTIF(C25:U25,"51☻")</f>
        <v>1</v>
      </c>
      <c r="Z25" s="59" t="n">
        <f aca="false">COUNTIF(C25:U25,"52")+COUNTIF(C25:U25,"52$")+COUNTIF(C25:U25,"52☻")</f>
        <v>2</v>
      </c>
      <c r="AA25" s="59" t="n">
        <f aca="false">COUNTIF(C25:U25,"51¶")</f>
        <v>0</v>
      </c>
      <c r="AB25" s="59" t="n">
        <f aca="false">COUNTIF(C25:U25,"52¶")</f>
        <v>1</v>
      </c>
      <c r="AC25" s="59" t="n">
        <f aca="false">COUNTIF(C25:U25,"U")+COUNTIF(C25:U25,"U☻")+COUNTIF(C25:U25,"U☺")</f>
        <v>0</v>
      </c>
      <c r="AD25" s="59" t="n">
        <f aca="false">COUNTIF(C25:U25,"KVIT")+COUNTIF(C25:U25,"KVIT☻")+COUNTIF(C25:U25,"kvit$")</f>
        <v>3</v>
      </c>
      <c r="AE25" s="60" t="n">
        <f aca="false">COUNTBLANK(C25:T25)-3</f>
        <v>0</v>
      </c>
      <c r="AF25" s="60" t="n">
        <f aca="false">COUNTIF(C25:U25,"x")</f>
        <v>1</v>
      </c>
      <c r="AG25" s="59" t="n">
        <f aca="false">COUNTIF(C25:U25,"51")+COUNTIF(C25:U25,"51☻")+COUNTIF(C25:U25,"2")+COUNTIF(C25:U25,"52")+COUNTIF(C25:U25,"52☻")+COUNTIF(C25:U25,"51$")+COUNTIF(C25:U25,"52$")</f>
        <v>3</v>
      </c>
      <c r="AH25" s="10" t="str">
        <f aca="false">Predloge!$B$25</f>
        <v>51¶</v>
      </c>
      <c r="AI25" s="61" t="str">
        <f aca="false">RIGHT(C25,1)</f>
        <v>2</v>
      </c>
      <c r="AJ25" s="61" t="str">
        <f aca="false">RIGHT(D25,1)</f>
        <v>F</v>
      </c>
      <c r="AK25" s="61" t="str">
        <f aca="false">RIGHT(E25,1)</f>
        <v>D</v>
      </c>
      <c r="AL25" s="61" t="str">
        <f aca="false">RIGHT(F25,1)</f>
        <v>☻</v>
      </c>
      <c r="AM25" s="61" t="str">
        <f aca="false">RIGHT(G25,1)</f>
        <v>1</v>
      </c>
      <c r="AN25" s="61" t="str">
        <f aca="false">RIGHT(H25,1)</f>
        <v>m</v>
      </c>
      <c r="AO25" s="61" t="str">
        <f aca="false">RIGHT(I25,1)</f>
        <v>¶</v>
      </c>
      <c r="AP25" s="61" t="str">
        <f aca="false">RIGHT(J25,1)</f>
        <v>O</v>
      </c>
      <c r="AQ25" s="61" t="str">
        <f aca="false">RIGHT(K25,1)</f>
        <v>O</v>
      </c>
      <c r="AR25" s="61" t="str">
        <f aca="false">RIGHT(L25,1)</f>
        <v>2</v>
      </c>
      <c r="AS25" s="61" t="str">
        <f aca="false">RIGHT(M25,1)</f>
        <v>M</v>
      </c>
      <c r="AT25" s="61" t="str">
        <f aca="false">RIGHT(N25,1)</f>
        <v>T</v>
      </c>
      <c r="AU25" s="61" t="str">
        <f aca="false">RIGHT(O25,1)</f>
        <v/>
      </c>
      <c r="AV25" s="61" t="str">
        <f aca="false">RIGHT(P25,1)</f>
        <v>T</v>
      </c>
      <c r="AW25" s="61" t="str">
        <f aca="false">RIGHT(Q25,1)</f>
        <v>X</v>
      </c>
      <c r="AX25" s="61" t="str">
        <f aca="false">RIGHT(R25,1)</f>
        <v/>
      </c>
      <c r="AY25" s="61" t="str">
        <f aca="false">RIGHT(S25,1)</f>
        <v>Z</v>
      </c>
      <c r="AZ25" s="61" t="str">
        <f aca="false">RIGHT(T25,1)</f>
        <v/>
      </c>
      <c r="BA25" s="4"/>
      <c r="BB25" s="4"/>
      <c r="BC25" s="4"/>
      <c r="BD25" s="4"/>
      <c r="BE25" s="4"/>
      <c r="BF25" s="4"/>
      <c r="BG25" s="4"/>
      <c r="BH25" s="63"/>
      <c r="BI25" s="63"/>
      <c r="BJ25" s="63"/>
      <c r="BK25" s="63"/>
      <c r="BL25" s="63"/>
      <c r="BM25" s="63"/>
    </row>
    <row r="26" customFormat="false" ht="19.5" hidden="false" customHeight="true" outlineLevel="0" collapsed="false">
      <c r="A26" s="51" t="n">
        <v>44645</v>
      </c>
      <c r="B26" s="62" t="str">
        <f aca="false">TEXT(A26,"Ddd")</f>
        <v>pet</v>
      </c>
      <c r="C26" s="64" t="str">
        <f aca="false">[1]Predloge!$B$5</f>
        <v>52</v>
      </c>
      <c r="D26" s="64" t="str">
        <f aca="false">[1]Predloge!$B$12</f>
        <v>D</v>
      </c>
      <c r="E26" s="64" t="str">
        <f aca="false">[1]Predloge!$B$12</f>
        <v>D</v>
      </c>
      <c r="F26" s="66" t="str">
        <f aca="false">[1]Predloge!$B$11</f>
        <v>X</v>
      </c>
      <c r="G26" s="64" t="str">
        <f aca="false">[1]Predloge!$B$15</f>
        <v>SO</v>
      </c>
      <c r="H26" s="66" t="str">
        <f aca="false">[1]Predloge!$B$26</f>
        <v>52¶</v>
      </c>
      <c r="I26" s="64" t="str">
        <f aca="false">[1]Predloge!$B$4</f>
        <v>51</v>
      </c>
      <c r="J26" s="64" t="str">
        <f aca="false">[1]Predloge!$B$15</f>
        <v>SO</v>
      </c>
      <c r="K26" s="64" t="str">
        <f aca="false">[1]Predloge!$B$15</f>
        <v>SO</v>
      </c>
      <c r="L26" s="72" t="str">
        <f aca="false">[1]Predloge!$B$23</f>
        <v>51☺</v>
      </c>
      <c r="M26" s="67" t="s">
        <v>71</v>
      </c>
      <c r="N26" s="64" t="str">
        <f aca="false">[1]Predloge!$B$6</f>
        <v>KVIT</v>
      </c>
      <c r="O26" s="67"/>
      <c r="P26" s="64" t="str">
        <f aca="false">[1]Predloge!$B$6</f>
        <v>KVIT</v>
      </c>
      <c r="Q26" s="64" t="str">
        <f aca="false">[1]Predloge!$B$5</f>
        <v>52</v>
      </c>
      <c r="R26" s="67"/>
      <c r="S26" s="64" t="str">
        <f aca="false">[1]Predloge!$B$13</f>
        <v>BOL</v>
      </c>
      <c r="T26" s="54"/>
      <c r="U26" s="73" t="s">
        <v>74</v>
      </c>
      <c r="V26" s="70" t="n">
        <f aca="false">[1]september!$N$1</f>
        <v>0</v>
      </c>
      <c r="W26" s="59" t="n">
        <f aca="false">COUNTIF(AI26:AZ26,"☻")</f>
        <v>0</v>
      </c>
      <c r="X26" s="59" t="n">
        <f aca="false">COUNTIF(AI26:AZ26,"☺")</f>
        <v>1</v>
      </c>
      <c r="Y26" s="59" t="n">
        <f aca="false">COUNTIF(C26:U26,"51")+COUNTIF(C26:U26,"51$")+COUNTIF(C26:U26,"51☻")</f>
        <v>1</v>
      </c>
      <c r="Z26" s="59" t="n">
        <f aca="false">COUNTIF(C26:U26,"52")+COUNTIF(C26:U26,"52$")+COUNTIF(C26:U26,"52☻")</f>
        <v>2</v>
      </c>
      <c r="AA26" s="59" t="n">
        <f aca="false">COUNTIF(C26:U26,"51¶")</f>
        <v>0</v>
      </c>
      <c r="AB26" s="59" t="n">
        <f aca="false">COUNTIF(C26:U26,"52¶")</f>
        <v>1</v>
      </c>
      <c r="AC26" s="59" t="n">
        <f aca="false">COUNTIF(C26:U26,"U")+COUNTIF(C26:U26,"U☻")+COUNTIF(C26:U26,"U☺")</f>
        <v>0</v>
      </c>
      <c r="AD26" s="59" t="n">
        <f aca="false">COUNTIF(C26:U26,"KVIT")+COUNTIF(C26:U26,"KVIT☻")+COUNTIF(C26:U26,"kvit$")</f>
        <v>2</v>
      </c>
      <c r="AE26" s="60" t="n">
        <f aca="false">COUNTBLANK(C26:T26)-3</f>
        <v>0</v>
      </c>
      <c r="AF26" s="60" t="n">
        <f aca="false">COUNTIF(C26:U26,"x")</f>
        <v>1</v>
      </c>
      <c r="AG26" s="59" t="n">
        <f aca="false">COUNTIF(C26:U26,"51")+COUNTIF(C26:U26,"51☻")+COUNTIF(C26:U26,"2")+COUNTIF(C26:U26,"52")+COUNTIF(C26:U26,"52☻")+COUNTIF(C26:U26,"51$")+COUNTIF(C26:U26,"52$")</f>
        <v>3</v>
      </c>
      <c r="AH26" s="10" t="str">
        <f aca="false">Predloge!$B$26</f>
        <v>52¶</v>
      </c>
      <c r="AI26" s="61" t="str">
        <f aca="false">RIGHT(C26,1)</f>
        <v>2</v>
      </c>
      <c r="AJ26" s="61" t="str">
        <f aca="false">RIGHT(D26,1)</f>
        <v>D</v>
      </c>
      <c r="AK26" s="61" t="str">
        <f aca="false">RIGHT(E26,1)</f>
        <v>D</v>
      </c>
      <c r="AL26" s="61" t="str">
        <f aca="false">RIGHT(F26,1)</f>
        <v>X</v>
      </c>
      <c r="AM26" s="61" t="str">
        <f aca="false">RIGHT(G26,1)</f>
        <v>O</v>
      </c>
      <c r="AN26" s="61" t="str">
        <f aca="false">RIGHT(H26,1)</f>
        <v>¶</v>
      </c>
      <c r="AO26" s="61" t="str">
        <f aca="false">RIGHT(I26,1)</f>
        <v>1</v>
      </c>
      <c r="AP26" s="61" t="str">
        <f aca="false">RIGHT(J26,1)</f>
        <v>O</v>
      </c>
      <c r="AQ26" s="61" t="str">
        <f aca="false">RIGHT(K26,1)</f>
        <v>O</v>
      </c>
      <c r="AR26" s="61" t="str">
        <f aca="false">RIGHT(L26,1)</f>
        <v>☺</v>
      </c>
      <c r="AS26" s="61" t="str">
        <f aca="false">RIGHT(M26,1)</f>
        <v>M</v>
      </c>
      <c r="AT26" s="61" t="str">
        <f aca="false">RIGHT(N26,1)</f>
        <v>T</v>
      </c>
      <c r="AU26" s="61" t="str">
        <f aca="false">RIGHT(O26,1)</f>
        <v/>
      </c>
      <c r="AV26" s="61" t="str">
        <f aca="false">RIGHT(P26,1)</f>
        <v>T</v>
      </c>
      <c r="AW26" s="61" t="str">
        <f aca="false">RIGHT(Q26,1)</f>
        <v>2</v>
      </c>
      <c r="AX26" s="61" t="str">
        <f aca="false">RIGHT(R26,1)</f>
        <v/>
      </c>
      <c r="AY26" s="61" t="str">
        <f aca="false">RIGHT(S26,1)</f>
        <v>L</v>
      </c>
      <c r="AZ26" s="61" t="str">
        <f aca="false">RIGHT(T26,1)</f>
        <v/>
      </c>
      <c r="BA26" s="4"/>
      <c r="BB26" s="4"/>
      <c r="BC26" s="4"/>
      <c r="BD26" s="4"/>
      <c r="BE26" s="4"/>
      <c r="BF26" s="4"/>
      <c r="BG26" s="4"/>
      <c r="BH26" s="63"/>
      <c r="BI26" s="63"/>
      <c r="BJ26" s="63"/>
      <c r="BK26" s="63"/>
      <c r="BL26" s="63"/>
      <c r="BM26" s="63"/>
    </row>
    <row r="27" customFormat="false" ht="19.5" hidden="false" customHeight="true" outlineLevel="0" collapsed="false">
      <c r="A27" s="51" t="n">
        <v>44646</v>
      </c>
      <c r="B27" s="62" t="str">
        <f aca="false">TEXT(A27,"Ddd")</f>
        <v>sub</v>
      </c>
      <c r="C27" s="67"/>
      <c r="D27" s="67"/>
      <c r="E27" s="67"/>
      <c r="F27" s="67"/>
      <c r="G27" s="67"/>
      <c r="H27" s="67"/>
      <c r="I27" s="55" t="str">
        <f aca="false">[1]Predloge!$B$21</f>
        <v>☺</v>
      </c>
      <c r="J27" s="67"/>
      <c r="K27" s="67"/>
      <c r="L27" s="67"/>
      <c r="M27" s="67"/>
      <c r="N27" s="56" t="str">
        <f aca="false">[1]Predloge!$B$14</f>
        <v>☻</v>
      </c>
      <c r="O27" s="67"/>
      <c r="P27" s="67"/>
      <c r="Q27" s="67"/>
      <c r="R27" s="67"/>
      <c r="S27" s="67"/>
      <c r="T27" s="54"/>
      <c r="U27" s="67" t="s">
        <v>13</v>
      </c>
      <c r="V27" s="91" t="s">
        <v>11</v>
      </c>
      <c r="W27" s="59" t="n">
        <f aca="false">COUNTIF(AI27:AZ27,"☻")</f>
        <v>1</v>
      </c>
      <c r="X27" s="59" t="n">
        <f aca="false">COUNTIF(AI27:AZ27,"☺")</f>
        <v>1</v>
      </c>
      <c r="Y27" s="59" t="n">
        <f aca="false">COUNTIF(C27:U27,"51")+COUNTIF(C27:U27,"51$")+COUNTIF(C27:U27,"51☻")</f>
        <v>0</v>
      </c>
      <c r="Z27" s="59" t="n">
        <f aca="false">COUNTIF(C27:U27,"52")+COUNTIF(C27:U27,"52$")+COUNTIF(C27:U27,"52☻")</f>
        <v>0</v>
      </c>
      <c r="AA27" s="59" t="n">
        <f aca="false">COUNTIF(C27:U27,"51¶")</f>
        <v>0</v>
      </c>
      <c r="AB27" s="59" t="n">
        <f aca="false">COUNTIF(C27:U27,"52¶")</f>
        <v>0</v>
      </c>
      <c r="AC27" s="59" t="n">
        <f aca="false">COUNTIF(C27:U27,"U")+COUNTIF(C27:U27,"U☻")+COUNTIF(C27:U27,"U☺")</f>
        <v>0</v>
      </c>
      <c r="AD27" s="59" t="n">
        <f aca="false">COUNTIF(C27:U27,"KVIT")+COUNTIF(C27:U27,"KVIT☻")+COUNTIF(C27:U27,"kvit$")</f>
        <v>0</v>
      </c>
      <c r="AE27" s="60" t="n">
        <f aca="false">COUNTBLANK(C27:T27)-3</f>
        <v>13</v>
      </c>
      <c r="AF27" s="60" t="n">
        <f aca="false">COUNTIF(C27:U27,"x")</f>
        <v>0</v>
      </c>
      <c r="AG27" s="59" t="n">
        <f aca="false">COUNTIF(C27:U27,"51")+COUNTIF(C27:U27,"51☻")+COUNTIF(C27:U27,"2")+COUNTIF(C27:U27,"52")+COUNTIF(C27:U27,"52☻")+COUNTIF(C27:U27,"51$")+COUNTIF(C27:U27,"52$")</f>
        <v>0</v>
      </c>
      <c r="AH27" s="24" t="str">
        <f aca="false">Predloge!$B$27</f>
        <v>KVIT☺</v>
      </c>
      <c r="AI27" s="61" t="str">
        <f aca="false">RIGHT(C27,1)</f>
        <v/>
      </c>
      <c r="AJ27" s="61" t="str">
        <f aca="false">RIGHT(D27,1)</f>
        <v/>
      </c>
      <c r="AK27" s="61" t="str">
        <f aca="false">RIGHT(E27,1)</f>
        <v/>
      </c>
      <c r="AL27" s="61" t="str">
        <f aca="false">RIGHT(F27,1)</f>
        <v/>
      </c>
      <c r="AM27" s="61" t="str">
        <f aca="false">RIGHT(G27,1)</f>
        <v/>
      </c>
      <c r="AN27" s="61" t="str">
        <f aca="false">RIGHT(H27,1)</f>
        <v/>
      </c>
      <c r="AO27" s="61" t="str">
        <f aca="false">RIGHT(I27,1)</f>
        <v>☺</v>
      </c>
      <c r="AP27" s="61" t="str">
        <f aca="false">RIGHT(J27,1)</f>
        <v/>
      </c>
      <c r="AQ27" s="61" t="str">
        <f aca="false">RIGHT(K27,1)</f>
        <v/>
      </c>
      <c r="AR27" s="61" t="str">
        <f aca="false">RIGHT(L27,1)</f>
        <v/>
      </c>
      <c r="AS27" s="61" t="str">
        <f aca="false">RIGHT(M27,1)</f>
        <v/>
      </c>
      <c r="AT27" s="61" t="str">
        <f aca="false">RIGHT(N27,1)</f>
        <v>☻</v>
      </c>
      <c r="AU27" s="61" t="str">
        <f aca="false">RIGHT(O27,1)</f>
        <v/>
      </c>
      <c r="AV27" s="61" t="str">
        <f aca="false">RIGHT(P27,1)</f>
        <v/>
      </c>
      <c r="AW27" s="61" t="str">
        <f aca="false">RIGHT(Q27,1)</f>
        <v/>
      </c>
      <c r="AX27" s="61" t="str">
        <f aca="false">RIGHT(R27,1)</f>
        <v/>
      </c>
      <c r="AY27" s="61" t="str">
        <f aca="false">RIGHT(S27,1)</f>
        <v/>
      </c>
      <c r="AZ27" s="61" t="str">
        <f aca="false">RIGHT(T27,1)</f>
        <v/>
      </c>
      <c r="BA27" s="4"/>
      <c r="BB27" s="4"/>
      <c r="BC27" s="4"/>
      <c r="BD27" s="4"/>
      <c r="BE27" s="4"/>
      <c r="BF27" s="4"/>
      <c r="BG27" s="4"/>
      <c r="BH27" s="63"/>
      <c r="BI27" s="63"/>
      <c r="BJ27" s="63"/>
      <c r="BK27" s="63"/>
      <c r="BL27" s="63"/>
      <c r="BM27" s="63"/>
    </row>
    <row r="28" customFormat="false" ht="19.5" hidden="false" customHeight="true" outlineLevel="0" collapsed="false">
      <c r="A28" s="51" t="n">
        <v>44647</v>
      </c>
      <c r="B28" s="62" t="str">
        <f aca="false">TEXT(A28,"Ddd")</f>
        <v>ned</v>
      </c>
      <c r="C28" s="67"/>
      <c r="D28" s="67"/>
      <c r="E28" s="67"/>
      <c r="F28" s="67"/>
      <c r="G28" s="67"/>
      <c r="H28" s="67"/>
      <c r="I28" s="67"/>
      <c r="J28" s="67"/>
      <c r="K28" s="67"/>
      <c r="L28" s="55" t="str">
        <f aca="false">[1]Predloge!$B$21</f>
        <v>☺</v>
      </c>
      <c r="M28" s="67"/>
      <c r="N28" s="67"/>
      <c r="O28" s="67"/>
      <c r="P28" s="67"/>
      <c r="Q28" s="67"/>
      <c r="R28" s="67"/>
      <c r="S28" s="67"/>
      <c r="T28" s="54"/>
      <c r="U28" s="67" t="s">
        <v>73</v>
      </c>
      <c r="V28" s="91" t="s">
        <v>11</v>
      </c>
      <c r="W28" s="59" t="n">
        <f aca="false">COUNTIF(AI28:AZ28,"☻")</f>
        <v>0</v>
      </c>
      <c r="X28" s="59" t="n">
        <f aca="false">COUNTIF(AI28:AZ28,"☺")</f>
        <v>1</v>
      </c>
      <c r="Y28" s="59" t="n">
        <f aca="false">COUNTIF(C28:U28,"51")+COUNTIF(C28:U28,"51$")+COUNTIF(C28:U28,"51☻")</f>
        <v>0</v>
      </c>
      <c r="Z28" s="59" t="n">
        <f aca="false">COUNTIF(C28:U28,"52")+COUNTIF(C28:U28,"52$")+COUNTIF(C28:U28,"52☻")</f>
        <v>0</v>
      </c>
      <c r="AA28" s="59" t="n">
        <f aca="false">COUNTIF(C28:U28,"51¶")</f>
        <v>0</v>
      </c>
      <c r="AB28" s="59" t="n">
        <f aca="false">COUNTIF(C28:U28,"52¶")</f>
        <v>0</v>
      </c>
      <c r="AC28" s="59" t="n">
        <f aca="false">COUNTIF(C28:U28,"U")+COUNTIF(C28:U28,"U☻")+COUNTIF(C28:U28,"U☺")</f>
        <v>0</v>
      </c>
      <c r="AD28" s="59" t="n">
        <f aca="false">COUNTIF(C28:U28,"KVIT")+COUNTIF(C28:U28,"KVIT☻")+COUNTIF(C28:U28,"kvit$")</f>
        <v>0</v>
      </c>
      <c r="AE28" s="60" t="n">
        <f aca="false">COUNTBLANK(C28:T28)-3</f>
        <v>14</v>
      </c>
      <c r="AF28" s="60" t="n">
        <f aca="false">COUNTIF(C28:U28,"x")</f>
        <v>0</v>
      </c>
      <c r="AG28" s="59" t="n">
        <f aca="false">COUNTIF(C28:U28,"51")+COUNTIF(C28:U28,"51☻")+COUNTIF(C28:U28,"2")+COUNTIF(C28:U28,"52")+COUNTIF(C28:U28,"52☻")+COUNTIF(C28:U28,"51$")+COUNTIF(C28:U28,"52$")</f>
        <v>0</v>
      </c>
      <c r="AH28" s="26" t="str">
        <f aca="false">Predloge!$B$28</f>
        <v>KO</v>
      </c>
      <c r="AI28" s="61" t="str">
        <f aca="false">RIGHT(C28,1)</f>
        <v/>
      </c>
      <c r="AJ28" s="61" t="str">
        <f aca="false">RIGHT(D28,1)</f>
        <v/>
      </c>
      <c r="AK28" s="61" t="str">
        <f aca="false">RIGHT(E28,1)</f>
        <v/>
      </c>
      <c r="AL28" s="61" t="str">
        <f aca="false">RIGHT(F28,1)</f>
        <v/>
      </c>
      <c r="AM28" s="61" t="str">
        <f aca="false">RIGHT(G28,1)</f>
        <v/>
      </c>
      <c r="AN28" s="61" t="str">
        <f aca="false">RIGHT(H28,1)</f>
        <v/>
      </c>
      <c r="AO28" s="61" t="str">
        <f aca="false">RIGHT(I28,1)</f>
        <v/>
      </c>
      <c r="AP28" s="61" t="str">
        <f aca="false">RIGHT(J28,1)</f>
        <v/>
      </c>
      <c r="AQ28" s="61" t="str">
        <f aca="false">RIGHT(K28,1)</f>
        <v/>
      </c>
      <c r="AR28" s="61" t="str">
        <f aca="false">RIGHT(L28,1)</f>
        <v>☺</v>
      </c>
      <c r="AS28" s="61" t="str">
        <f aca="false">RIGHT(M28,1)</f>
        <v/>
      </c>
      <c r="AT28" s="61" t="str">
        <f aca="false">RIGHT(N28,1)</f>
        <v/>
      </c>
      <c r="AU28" s="61" t="str">
        <f aca="false">RIGHT(O28,1)</f>
        <v/>
      </c>
      <c r="AV28" s="61" t="str">
        <f aca="false">RIGHT(P28,1)</f>
        <v/>
      </c>
      <c r="AW28" s="61" t="str">
        <f aca="false">RIGHT(Q28,1)</f>
        <v/>
      </c>
      <c r="AX28" s="61" t="str">
        <f aca="false">RIGHT(R28,1)</f>
        <v/>
      </c>
      <c r="AY28" s="61" t="str">
        <f aca="false">RIGHT(S28,1)</f>
        <v/>
      </c>
      <c r="AZ28" s="61" t="str">
        <f aca="false">RIGHT(T28,1)</f>
        <v/>
      </c>
      <c r="BA28" s="4"/>
      <c r="BB28" s="4"/>
      <c r="BC28" s="4"/>
      <c r="BD28" s="4"/>
      <c r="BE28" s="4"/>
      <c r="BF28" s="4"/>
      <c r="BG28" s="4"/>
      <c r="BH28" s="63"/>
      <c r="BI28" s="63"/>
      <c r="BJ28" s="63"/>
      <c r="BK28" s="63"/>
      <c r="BL28" s="63"/>
      <c r="BM28" s="63"/>
    </row>
    <row r="29" customFormat="false" ht="19.5" hidden="false" customHeight="true" outlineLevel="0" collapsed="false">
      <c r="A29" s="51" t="n">
        <v>44648</v>
      </c>
      <c r="B29" s="62" t="str">
        <f aca="false">TEXT(A29,"Ddd")</f>
        <v>pon</v>
      </c>
      <c r="C29" s="64" t="str">
        <f aca="false">[1]Predloge!$B$5</f>
        <v>52</v>
      </c>
      <c r="D29" s="67" t="s">
        <v>75</v>
      </c>
      <c r="E29" s="64" t="str">
        <f aca="false">[1]Predloge!$B$6</f>
        <v>KVIT</v>
      </c>
      <c r="F29" s="65" t="str">
        <f aca="false">[1]Predloge!$B$7</f>
        <v>KVIT☻</v>
      </c>
      <c r="G29" s="75" t="str">
        <f aca="false">[1]Predloge!$B$28</f>
        <v>KO</v>
      </c>
      <c r="H29" s="64" t="str">
        <f aca="false">[1]Predloge!$B$5</f>
        <v>52</v>
      </c>
      <c r="I29" s="72" t="str">
        <f aca="false">[1]Predloge!$B$23</f>
        <v>51☺</v>
      </c>
      <c r="J29" s="69" t="s">
        <v>72</v>
      </c>
      <c r="K29" s="66" t="str">
        <f aca="false">[1]Predloge!$B$26</f>
        <v>52¶</v>
      </c>
      <c r="L29" s="66" t="str">
        <f aca="false">[1]Predloge!$B$11</f>
        <v>X</v>
      </c>
      <c r="M29" s="67" t="s">
        <v>71</v>
      </c>
      <c r="N29" s="64" t="str">
        <f aca="false">[1]Predloge!$B$4</f>
        <v>51</v>
      </c>
      <c r="O29" s="67"/>
      <c r="P29" s="64" t="str">
        <f aca="false">[1]Predloge!$B$6</f>
        <v>KVIT</v>
      </c>
      <c r="Q29" s="64" t="str">
        <f aca="false">[1]Predloge!$B$5</f>
        <v>52</v>
      </c>
      <c r="R29" s="67"/>
      <c r="S29" s="69" t="s">
        <v>72</v>
      </c>
      <c r="T29" s="54"/>
      <c r="U29" s="67" t="s">
        <v>13</v>
      </c>
      <c r="V29" s="70" t="n">
        <f aca="false">[1]september!$Q$1</f>
        <v>0</v>
      </c>
      <c r="W29" s="59" t="n">
        <f aca="false">COUNTIF(AI29:AZ29,"☻")</f>
        <v>1</v>
      </c>
      <c r="X29" s="59" t="n">
        <f aca="false">COUNTIF(AI29:AZ29,"☺")</f>
        <v>1</v>
      </c>
      <c r="Y29" s="59" t="n">
        <f aca="false">COUNTIF(C29:U29,"51")+COUNTIF(C29:U29,"51$")+COUNTIF(C29:U29,"51☻")</f>
        <v>1</v>
      </c>
      <c r="Z29" s="59" t="n">
        <f aca="false">COUNTIF(C29:U29,"52")+COUNTIF(C29:U29,"52$")+COUNTIF(C29:U29,"52☻")</f>
        <v>3</v>
      </c>
      <c r="AA29" s="59" t="n">
        <f aca="false">COUNTIF(C29:U29,"51¶")</f>
        <v>0</v>
      </c>
      <c r="AB29" s="59" t="n">
        <f aca="false">COUNTIF(C29:U29,"52¶")</f>
        <v>1</v>
      </c>
      <c r="AC29" s="59" t="n">
        <f aca="false">COUNTIF(C29:U29,"U")+COUNTIF(C29:U29,"U☻")+COUNTIF(C29:U29,"U☺")</f>
        <v>0</v>
      </c>
      <c r="AD29" s="59" t="n">
        <f aca="false">COUNTIF(C29:U29,"KVIT")+COUNTIF(C29:U29,"KVIT☻")+COUNTIF(C29:U29,"kvit$")</f>
        <v>3</v>
      </c>
      <c r="AE29" s="60" t="n">
        <f aca="false">COUNTBLANK(C29:T29)-3</f>
        <v>0</v>
      </c>
      <c r="AF29" s="60" t="n">
        <f aca="false">COUNTIF(C29:U29,"x")</f>
        <v>1</v>
      </c>
      <c r="AG29" s="59" t="n">
        <f aca="false">COUNTIF(C29:U29,"51")+COUNTIF(C29:U29,"51☻")+COUNTIF(C29:U29,"2")+COUNTIF(C29:U29,"52")+COUNTIF(C29:U29,"52☻")+COUNTIF(C29:U29,"51$")+COUNTIF(C29:U29,"52$")</f>
        <v>4</v>
      </c>
      <c r="AH29" s="26" t="str">
        <f aca="false">Predloge!$B$29</f>
        <v>Rt</v>
      </c>
      <c r="AI29" s="61" t="str">
        <f aca="false">RIGHT(C29,1)</f>
        <v>2</v>
      </c>
      <c r="AJ29" s="61" t="str">
        <f aca="false">RIGHT(D29,1)</f>
        <v>F</v>
      </c>
      <c r="AK29" s="61" t="str">
        <f aca="false">RIGHT(E29,1)</f>
        <v>T</v>
      </c>
      <c r="AL29" s="61" t="str">
        <f aca="false">RIGHT(F29,1)</f>
        <v>☻</v>
      </c>
      <c r="AM29" s="61" t="str">
        <f aca="false">RIGHT(G29,1)</f>
        <v>O</v>
      </c>
      <c r="AN29" s="61" t="str">
        <f aca="false">RIGHT(H29,1)</f>
        <v>2</v>
      </c>
      <c r="AO29" s="61" t="str">
        <f aca="false">RIGHT(I29,1)</f>
        <v>☺</v>
      </c>
      <c r="AP29" s="61" t="str">
        <f aca="false">RIGHT(J29,1)</f>
        <v>Z</v>
      </c>
      <c r="AQ29" s="61" t="str">
        <f aca="false">RIGHT(K29,1)</f>
        <v>¶</v>
      </c>
      <c r="AR29" s="61" t="str">
        <f aca="false">RIGHT(L29,1)</f>
        <v>X</v>
      </c>
      <c r="AS29" s="61" t="str">
        <f aca="false">RIGHT(M29,1)</f>
        <v>M</v>
      </c>
      <c r="AT29" s="61" t="str">
        <f aca="false">RIGHT(N29,1)</f>
        <v>1</v>
      </c>
      <c r="AU29" s="61" t="str">
        <f aca="false">RIGHT(O29,1)</f>
        <v/>
      </c>
      <c r="AV29" s="61" t="str">
        <f aca="false">RIGHT(P29,1)</f>
        <v>T</v>
      </c>
      <c r="AW29" s="61" t="str">
        <f aca="false">RIGHT(Q29,1)</f>
        <v>2</v>
      </c>
      <c r="AX29" s="61" t="str">
        <f aca="false">RIGHT(R29,1)</f>
        <v/>
      </c>
      <c r="AY29" s="61" t="str">
        <f aca="false">RIGHT(S29,1)</f>
        <v>Z</v>
      </c>
      <c r="AZ29" s="61" t="str">
        <f aca="false">RIGHT(T29,1)</f>
        <v/>
      </c>
      <c r="BA29" s="4"/>
      <c r="BB29" s="4"/>
      <c r="BC29" s="4"/>
      <c r="BD29" s="4"/>
      <c r="BE29" s="4"/>
      <c r="BF29" s="4"/>
      <c r="BG29" s="4"/>
      <c r="BH29" s="63"/>
      <c r="BI29" s="63"/>
      <c r="BJ29" s="63"/>
      <c r="BK29" s="63"/>
      <c r="BL29" s="63"/>
      <c r="BM29" s="63"/>
    </row>
    <row r="30" customFormat="false" ht="19.5" hidden="false" customHeight="true" outlineLevel="0" collapsed="false">
      <c r="A30" s="51" t="n">
        <v>44649</v>
      </c>
      <c r="B30" s="62" t="str">
        <f aca="false">TEXT(A30,"Ddd")</f>
        <v>uto</v>
      </c>
      <c r="C30" s="64" t="str">
        <f aca="false">[1]Predloge!$B$5</f>
        <v>52</v>
      </c>
      <c r="D30" s="64" t="str">
        <f aca="false">[1]Predloge!$B$6</f>
        <v>KVIT</v>
      </c>
      <c r="E30" s="64" t="str">
        <f aca="false">[1]Predloge!$B$6</f>
        <v>KVIT</v>
      </c>
      <c r="F30" s="66" t="str">
        <f aca="false">[1]Predloge!$B$11</f>
        <v>X</v>
      </c>
      <c r="G30" s="75" t="str">
        <f aca="false">[1]Predloge!$B$28</f>
        <v>KO</v>
      </c>
      <c r="H30" s="64" t="str">
        <f aca="false">[1]Predloge!$B$5</f>
        <v>52</v>
      </c>
      <c r="I30" s="66" t="str">
        <f aca="false">[1]Predloge!$B$11</f>
        <v>X</v>
      </c>
      <c r="J30" s="64" t="str">
        <f aca="false">[1]Predloge!$B$15</f>
        <v>SO</v>
      </c>
      <c r="K30" s="64" t="str">
        <f aca="false">[1]Predloge!$B$6</f>
        <v>KVIT</v>
      </c>
      <c r="L30" s="66" t="str">
        <f aca="false">[1]Predloge!$B$26</f>
        <v>52¶</v>
      </c>
      <c r="M30" s="67" t="s">
        <v>71</v>
      </c>
      <c r="N30" s="64" t="str">
        <f aca="false">[1]Predloge!$B$5</f>
        <v>52</v>
      </c>
      <c r="O30" s="67"/>
      <c r="P30" s="64" t="str">
        <f aca="false">[1]Predloge!$B$6</f>
        <v>KVIT</v>
      </c>
      <c r="Q30" s="72" t="str">
        <f aca="false">[1]Predloge!$B$23</f>
        <v>51☺</v>
      </c>
      <c r="R30" s="67"/>
      <c r="S30" s="64" t="str">
        <f aca="false">[1]Predloge!$B$13</f>
        <v>BOL</v>
      </c>
      <c r="T30" s="54"/>
      <c r="U30" s="73" t="s">
        <v>74</v>
      </c>
      <c r="V30" s="70" t="n">
        <f aca="false">[1]september!$Q$1</f>
        <v>0</v>
      </c>
      <c r="W30" s="59" t="n">
        <f aca="false">COUNTIF(AI30:AZ30,"☻")</f>
        <v>0</v>
      </c>
      <c r="X30" s="59" t="n">
        <f aca="false">COUNTIF(AI30:AZ30,"☺")</f>
        <v>1</v>
      </c>
      <c r="Y30" s="59" t="n">
        <f aca="false">COUNTIF(C30:U30,"51")+COUNTIF(C30:U30,"51$")+COUNTIF(C30:U30,"51☻")</f>
        <v>0</v>
      </c>
      <c r="Z30" s="59" t="n">
        <f aca="false">COUNTIF(C30:U30,"52")+COUNTIF(C30:U30,"52$")+COUNTIF(C30:U30,"52☻")</f>
        <v>3</v>
      </c>
      <c r="AA30" s="59" t="n">
        <f aca="false">COUNTIF(C30:U30,"51¶")</f>
        <v>0</v>
      </c>
      <c r="AB30" s="59" t="n">
        <f aca="false">COUNTIF(C30:U30,"52¶")</f>
        <v>1</v>
      </c>
      <c r="AC30" s="59" t="n">
        <f aca="false">COUNTIF(C30:U30,"U")+COUNTIF(C30:U30,"U☻")+COUNTIF(C30:U30,"U☺")</f>
        <v>0</v>
      </c>
      <c r="AD30" s="59" t="n">
        <f aca="false">COUNTIF(C30:U30,"KVIT")+COUNTIF(C30:U30,"KVIT☻")+COUNTIF(C30:U30,"kvit$")</f>
        <v>4</v>
      </c>
      <c r="AE30" s="60" t="n">
        <f aca="false">COUNTBLANK(C30:T30)-3</f>
        <v>0</v>
      </c>
      <c r="AF30" s="60" t="n">
        <f aca="false">COUNTIF(C30:U30,"x")</f>
        <v>2</v>
      </c>
      <c r="AG30" s="59" t="n">
        <f aca="false">COUNTIF(C30:U30,"51")+COUNTIF(C30:U30,"51☻")+COUNTIF(C30:U30,"2")+COUNTIF(C30:U30,"52")+COUNTIF(C30:U30,"52☻")+COUNTIF(C30:U30,"51$")+COUNTIF(C30:U30,"52$")</f>
        <v>3</v>
      </c>
      <c r="AH30" s="5" t="str">
        <f aca="false">Predloge!$B$30</f>
        <v>Rt☻</v>
      </c>
      <c r="AI30" s="61" t="str">
        <f aca="false">RIGHT(C30,1)</f>
        <v>2</v>
      </c>
      <c r="AJ30" s="61" t="str">
        <f aca="false">RIGHT(D30,1)</f>
        <v>T</v>
      </c>
      <c r="AK30" s="61" t="str">
        <f aca="false">RIGHT(E30,1)</f>
        <v>T</v>
      </c>
      <c r="AL30" s="61" t="str">
        <f aca="false">RIGHT(F30,1)</f>
        <v>X</v>
      </c>
      <c r="AM30" s="61" t="str">
        <f aca="false">RIGHT(G30,1)</f>
        <v>O</v>
      </c>
      <c r="AN30" s="61" t="str">
        <f aca="false">RIGHT(H30,1)</f>
        <v>2</v>
      </c>
      <c r="AO30" s="61" t="str">
        <f aca="false">RIGHT(I30,1)</f>
        <v>X</v>
      </c>
      <c r="AP30" s="61" t="str">
        <f aca="false">RIGHT(J30,1)</f>
        <v>O</v>
      </c>
      <c r="AQ30" s="61" t="str">
        <f aca="false">RIGHT(K30,1)</f>
        <v>T</v>
      </c>
      <c r="AR30" s="61" t="str">
        <f aca="false">RIGHT(L30,1)</f>
        <v>¶</v>
      </c>
      <c r="AS30" s="61" t="str">
        <f aca="false">RIGHT(M30,1)</f>
        <v>M</v>
      </c>
      <c r="AT30" s="61" t="str">
        <f aca="false">RIGHT(N30,1)</f>
        <v>2</v>
      </c>
      <c r="AU30" s="61" t="str">
        <f aca="false">RIGHT(O30,1)</f>
        <v/>
      </c>
      <c r="AV30" s="61" t="str">
        <f aca="false">RIGHT(P30,1)</f>
        <v>T</v>
      </c>
      <c r="AW30" s="61" t="str">
        <f aca="false">RIGHT(Q30,1)</f>
        <v>☺</v>
      </c>
      <c r="AX30" s="61" t="str">
        <f aca="false">RIGHT(R30,1)</f>
        <v/>
      </c>
      <c r="AY30" s="61" t="str">
        <f aca="false">RIGHT(S30,1)</f>
        <v>L</v>
      </c>
      <c r="AZ30" s="61" t="str">
        <f aca="false">RIGHT(T30,1)</f>
        <v/>
      </c>
      <c r="BA30" s="4"/>
      <c r="BB30" s="4"/>
      <c r="BC30" s="4"/>
      <c r="BD30" s="4"/>
      <c r="BE30" s="4"/>
      <c r="BF30" s="4"/>
      <c r="BG30" s="4"/>
      <c r="BH30" s="63"/>
      <c r="BI30" s="63"/>
      <c r="BJ30" s="63"/>
      <c r="BK30" s="63"/>
      <c r="BL30" s="63"/>
      <c r="BM30" s="63"/>
    </row>
    <row r="31" customFormat="false" ht="19.5" hidden="false" customHeight="true" outlineLevel="0" collapsed="false">
      <c r="A31" s="51" t="n">
        <v>44650</v>
      </c>
      <c r="B31" s="62" t="str">
        <f aca="false">TEXT(A31,"Ddd")</f>
        <v>sri</v>
      </c>
      <c r="C31" s="66" t="str">
        <f aca="false">[1]Predloge!$B$11</f>
        <v>X</v>
      </c>
      <c r="D31" s="64" t="str">
        <f aca="false">[1]Predloge!$B$12</f>
        <v>D</v>
      </c>
      <c r="E31" s="65" t="str">
        <f aca="false">[1]Predloge!$B$7</f>
        <v>KVIT☻</v>
      </c>
      <c r="F31" s="64" t="str">
        <f aca="false">[1]Predloge!$B$6</f>
        <v>KVIT</v>
      </c>
      <c r="G31" s="68" t="str">
        <f aca="false">[1]Predloge!$B$20</f>
        <v>☺</v>
      </c>
      <c r="H31" s="66" t="str">
        <f aca="false">[1]Predloge!$B$35</f>
        <v>Ta</v>
      </c>
      <c r="I31" s="64" t="str">
        <f aca="false">[1]Predloge!$B$5</f>
        <v>52</v>
      </c>
      <c r="J31" s="64" t="str">
        <f aca="false">[1]Predloge!$B$15</f>
        <v>SO</v>
      </c>
      <c r="K31" s="64" t="str">
        <f aca="false">[1]Predloge!$B$6</f>
        <v>KVIT</v>
      </c>
      <c r="L31" s="64" t="str">
        <f aca="false">[1]Predloge!$B$4</f>
        <v>51</v>
      </c>
      <c r="M31" s="67" t="s">
        <v>71</v>
      </c>
      <c r="N31" s="66" t="str">
        <f aca="false">[1]Predloge!$B$26</f>
        <v>52¶</v>
      </c>
      <c r="O31" s="67"/>
      <c r="P31" s="64" t="str">
        <f aca="false">[1]Predloge!$B$6</f>
        <v>KVIT</v>
      </c>
      <c r="Q31" s="66" t="str">
        <f aca="false">[1]Predloge!$B$11</f>
        <v>X</v>
      </c>
      <c r="R31" s="67"/>
      <c r="S31" s="69" t="s">
        <v>72</v>
      </c>
      <c r="T31" s="54"/>
      <c r="U31" s="67" t="s">
        <v>9</v>
      </c>
      <c r="V31" s="70" t="str">
        <f aca="false">[1]september!$H$1</f>
        <v>MIO</v>
      </c>
      <c r="W31" s="59" t="n">
        <f aca="false">COUNTIF(AI31:AZ31,"☻")</f>
        <v>1</v>
      </c>
      <c r="X31" s="59" t="n">
        <f aca="false">COUNTIF(AI31:AZ31,"☺")</f>
        <v>1</v>
      </c>
      <c r="Y31" s="59" t="n">
        <f aca="false">COUNTIF(C31:U31,"51")+COUNTIF(C31:U31,"51$")+COUNTIF(C31:U31,"51☻")</f>
        <v>1</v>
      </c>
      <c r="Z31" s="59" t="n">
        <f aca="false">COUNTIF(C31:U31,"52")+COUNTIF(C31:U31,"52$")+COUNTIF(C31:U31,"52☻")</f>
        <v>1</v>
      </c>
      <c r="AA31" s="59" t="n">
        <f aca="false">COUNTIF(C31:U31,"51¶")</f>
        <v>0</v>
      </c>
      <c r="AB31" s="59" t="n">
        <f aca="false">COUNTIF(C31:U31,"52¶")</f>
        <v>1</v>
      </c>
      <c r="AC31" s="59" t="n">
        <f aca="false">COUNTIF(C31:U31,"U")+COUNTIF(C31:U31,"U☻")+COUNTIF(C31:U31,"U☺")</f>
        <v>0</v>
      </c>
      <c r="AD31" s="59" t="n">
        <f aca="false">COUNTIF(C31:U31,"KVIT")+COUNTIF(C31:U31,"KVIT☻")+COUNTIF(C31:U31,"kvit$")</f>
        <v>4</v>
      </c>
      <c r="AE31" s="60" t="n">
        <f aca="false">COUNTBLANK(C31:T31)-3</f>
        <v>0</v>
      </c>
      <c r="AF31" s="60" t="n">
        <f aca="false">COUNTIF(C31:U31,"x")</f>
        <v>2</v>
      </c>
      <c r="AG31" s="59" t="n">
        <f aca="false">COUNTIF(C31:U31,"51")+COUNTIF(C31:U31,"51☻")+COUNTIF(C31:U31,"2")+COUNTIF(C31:U31,"52")+COUNTIF(C31:U31,"52☻")+COUNTIF(C31:U31,"51$")+COUNTIF(C31:U31,"52$")</f>
        <v>2</v>
      </c>
      <c r="AH31" s="27" t="str">
        <f aca="false">Predloge!$B$31</f>
        <v>Rt☺</v>
      </c>
      <c r="AI31" s="61" t="str">
        <f aca="false">RIGHT(C31,1)</f>
        <v>X</v>
      </c>
      <c r="AJ31" s="61" t="str">
        <f aca="false">RIGHT(D31,1)</f>
        <v>D</v>
      </c>
      <c r="AK31" s="61" t="str">
        <f aca="false">RIGHT(E31,1)</f>
        <v>☻</v>
      </c>
      <c r="AL31" s="61" t="str">
        <f aca="false">RIGHT(F31,1)</f>
        <v>T</v>
      </c>
      <c r="AM31" s="61" t="str">
        <f aca="false">RIGHT(G31,1)</f>
        <v>☺</v>
      </c>
      <c r="AN31" s="61" t="str">
        <f aca="false">RIGHT(H31,1)</f>
        <v>a</v>
      </c>
      <c r="AO31" s="61" t="str">
        <f aca="false">RIGHT(I31,1)</f>
        <v>2</v>
      </c>
      <c r="AP31" s="61" t="str">
        <f aca="false">RIGHT(J31,1)</f>
        <v>O</v>
      </c>
      <c r="AQ31" s="61" t="str">
        <f aca="false">RIGHT(K31,1)</f>
        <v>T</v>
      </c>
      <c r="AR31" s="61" t="str">
        <f aca="false">RIGHT(L31,1)</f>
        <v>1</v>
      </c>
      <c r="AS31" s="61" t="str">
        <f aca="false">RIGHT(M31,1)</f>
        <v>M</v>
      </c>
      <c r="AT31" s="61" t="str">
        <f aca="false">RIGHT(N31,1)</f>
        <v>¶</v>
      </c>
      <c r="AU31" s="61" t="str">
        <f aca="false">RIGHT(O31,1)</f>
        <v/>
      </c>
      <c r="AV31" s="61" t="str">
        <f aca="false">RIGHT(P31,1)</f>
        <v>T</v>
      </c>
      <c r="AW31" s="61" t="str">
        <f aca="false">RIGHT(Q31,1)</f>
        <v>X</v>
      </c>
      <c r="AX31" s="61" t="str">
        <f aca="false">RIGHT(R31,1)</f>
        <v/>
      </c>
      <c r="AY31" s="61" t="str">
        <f aca="false">RIGHT(S31,1)</f>
        <v>Z</v>
      </c>
      <c r="AZ31" s="61" t="str">
        <f aca="false">RIGHT(T31,1)</f>
        <v/>
      </c>
      <c r="BA31" s="4"/>
      <c r="BB31" s="4"/>
      <c r="BC31" s="4"/>
      <c r="BD31" s="4"/>
      <c r="BE31" s="4"/>
      <c r="BF31" s="4"/>
      <c r="BG31" s="4"/>
      <c r="BH31" s="63"/>
      <c r="BI31" s="63"/>
      <c r="BJ31" s="63"/>
      <c r="BK31" s="63"/>
      <c r="BL31" s="63"/>
      <c r="BM31" s="63"/>
    </row>
    <row r="32" customFormat="false" ht="19.5" hidden="false" customHeight="true" outlineLevel="0" collapsed="false">
      <c r="A32" s="51" t="n">
        <v>44651</v>
      </c>
      <c r="B32" s="62" t="str">
        <f aca="false">TEXT(A32,"Ddd")</f>
        <v>čet</v>
      </c>
      <c r="C32" s="64" t="str">
        <f aca="false">[1]Predloge!$B$5</f>
        <v>52</v>
      </c>
      <c r="D32" s="64" t="str">
        <f aca="false">[1]Predloge!$B$12</f>
        <v>D</v>
      </c>
      <c r="E32" s="66" t="str">
        <f aca="false">[1]Predloge!$B$11</f>
        <v>X</v>
      </c>
      <c r="F32" s="64" t="str">
        <f aca="false">[1]Predloge!$B$6</f>
        <v>KVIT</v>
      </c>
      <c r="G32" s="66" t="str">
        <f aca="false">[1]Predloge!$B$11</f>
        <v>X</v>
      </c>
      <c r="H32" s="64" t="str">
        <f aca="false">[1]Predloge!$B$5</f>
        <v>52</v>
      </c>
      <c r="I32" s="64" t="str">
        <f aca="false">[1]Predloge!$B$5</f>
        <v>52</v>
      </c>
      <c r="J32" s="64" t="str">
        <f aca="false">[1]Predloge!$B$15</f>
        <v>SO</v>
      </c>
      <c r="K32" s="65" t="str">
        <f aca="false">[1]Predloge!$B$7</f>
        <v>KVIT☻</v>
      </c>
      <c r="L32" s="64" t="str">
        <f aca="false">[1]Predloge!$B$4</f>
        <v>51</v>
      </c>
      <c r="M32" s="67" t="s">
        <v>71</v>
      </c>
      <c r="N32" s="72" t="str">
        <f aca="false">[1]Predloge!$B$23</f>
        <v>51☺</v>
      </c>
      <c r="O32" s="67"/>
      <c r="P32" s="66" t="str">
        <f aca="false">[1]Predloge!$B$26</f>
        <v>52¶</v>
      </c>
      <c r="Q32" s="66" t="str">
        <f aca="false">[1]Predloge!$B$32</f>
        <v>Am</v>
      </c>
      <c r="R32" s="67"/>
      <c r="S32" s="69" t="s">
        <v>72</v>
      </c>
      <c r="T32" s="54"/>
      <c r="U32" s="67" t="s">
        <v>23</v>
      </c>
      <c r="V32" s="70" t="str">
        <f aca="false">[1]september!$H$1</f>
        <v>MIO</v>
      </c>
      <c r="W32" s="59" t="n">
        <f aca="false">COUNTIF(AI32:AZ32,"☻")</f>
        <v>1</v>
      </c>
      <c r="X32" s="59" t="n">
        <f aca="false">COUNTIF(AI32:AZ32,"☺")</f>
        <v>1</v>
      </c>
      <c r="Y32" s="59" t="n">
        <f aca="false">COUNTIF(C32:U32,"51")+COUNTIF(C32:U32,"51$")+COUNTIF(C32:U32,"51☻")</f>
        <v>1</v>
      </c>
      <c r="Z32" s="59" t="n">
        <f aca="false">COUNTIF(C32:U32,"52")+COUNTIF(C32:U32,"52$")+COUNTIF(C32:U32,"52☻")</f>
        <v>3</v>
      </c>
      <c r="AA32" s="59" t="n">
        <f aca="false">COUNTIF(C32:U32,"51¶")</f>
        <v>0</v>
      </c>
      <c r="AB32" s="59" t="n">
        <f aca="false">COUNTIF(C32:U32,"52¶")</f>
        <v>1</v>
      </c>
      <c r="AC32" s="59" t="n">
        <f aca="false">COUNTIF(C32:U32,"U")+COUNTIF(C32:U32,"U☻")+COUNTIF(C32:U32,"U☺")</f>
        <v>0</v>
      </c>
      <c r="AD32" s="59" t="n">
        <f aca="false">COUNTIF(C32:U32,"KVIT")+COUNTIF(C32:U32,"KVIT☻")+COUNTIF(C32:U32,"kvit$")</f>
        <v>2</v>
      </c>
      <c r="AE32" s="60" t="n">
        <f aca="false">COUNTBLANK(C32:T32)-3</f>
        <v>0</v>
      </c>
      <c r="AF32" s="60" t="n">
        <f aca="false">COUNTIF(C32:U32,"x")</f>
        <v>2</v>
      </c>
      <c r="AG32" s="59" t="n">
        <f aca="false">COUNTIF(C32:U32,"51")+COUNTIF(C32:U32,"51☻")+COUNTIF(C32:U32,"2")+COUNTIF(C32:U32,"52")+COUNTIF(C32:U32,"52☻")+COUNTIF(C32:U32,"51$")+COUNTIF(C32:U32,"52$")</f>
        <v>4</v>
      </c>
      <c r="AH32" s="10" t="str">
        <f aca="false">Predloge!$B$32</f>
        <v>Am</v>
      </c>
      <c r="AI32" s="61" t="str">
        <f aca="false">RIGHT(C32,1)</f>
        <v>2</v>
      </c>
      <c r="AJ32" s="61" t="str">
        <f aca="false">RIGHT(D32,1)</f>
        <v>D</v>
      </c>
      <c r="AK32" s="61" t="str">
        <f aca="false">RIGHT(E32,1)</f>
        <v>X</v>
      </c>
      <c r="AL32" s="61" t="str">
        <f aca="false">RIGHT(F32,1)</f>
        <v>T</v>
      </c>
      <c r="AM32" s="61" t="str">
        <f aca="false">RIGHT(G32,1)</f>
        <v>X</v>
      </c>
      <c r="AN32" s="61" t="str">
        <f aca="false">RIGHT(H32,1)</f>
        <v>2</v>
      </c>
      <c r="AO32" s="61" t="str">
        <f aca="false">RIGHT(I32,1)</f>
        <v>2</v>
      </c>
      <c r="AP32" s="61" t="str">
        <f aca="false">RIGHT(J32,1)</f>
        <v>O</v>
      </c>
      <c r="AQ32" s="61" t="str">
        <f aca="false">RIGHT(K32,1)</f>
        <v>☻</v>
      </c>
      <c r="AR32" s="61" t="str">
        <f aca="false">RIGHT(L32,1)</f>
        <v>1</v>
      </c>
      <c r="AS32" s="61" t="str">
        <f aca="false">RIGHT(M32,1)</f>
        <v>M</v>
      </c>
      <c r="AT32" s="61" t="str">
        <f aca="false">RIGHT(N32,1)</f>
        <v>☺</v>
      </c>
      <c r="AU32" s="61" t="str">
        <f aca="false">RIGHT(O32,1)</f>
        <v/>
      </c>
      <c r="AV32" s="61" t="str">
        <f aca="false">RIGHT(P32,1)</f>
        <v>¶</v>
      </c>
      <c r="AW32" s="61" t="str">
        <f aca="false">RIGHT(Q32,1)</f>
        <v>m</v>
      </c>
      <c r="AX32" s="61" t="str">
        <f aca="false">RIGHT(R32,1)</f>
        <v/>
      </c>
      <c r="AY32" s="61" t="str">
        <f aca="false">RIGHT(S32,1)</f>
        <v>Z</v>
      </c>
      <c r="AZ32" s="61" t="str">
        <f aca="false">RIGHT(T32,1)</f>
        <v/>
      </c>
      <c r="BA32" s="4"/>
      <c r="BB32" s="4"/>
      <c r="BC32" s="4"/>
      <c r="BD32" s="4"/>
      <c r="BE32" s="4"/>
      <c r="BF32" s="4"/>
      <c r="BG32" s="4"/>
      <c r="BH32" s="63"/>
      <c r="BI32" s="63"/>
      <c r="BJ32" s="63"/>
      <c r="BK32" s="63"/>
      <c r="BL32" s="63"/>
      <c r="BM32" s="63"/>
    </row>
    <row r="33" customFormat="false" ht="12.75" hidden="false" customHeight="true" outlineLevel="0" collapsed="false">
      <c r="AH33" s="5" t="str">
        <f aca="false">Predloge!$B$33</f>
        <v>Am☻</v>
      </c>
    </row>
    <row r="34" customFormat="false" ht="12.75" hidden="false" customHeight="true" outlineLevel="0" collapsed="false">
      <c r="C34" s="7" t="str">
        <f aca="false">september!$C$1</f>
        <v>DIV</v>
      </c>
      <c r="D34" s="7" t="str">
        <f aca="false">september!$D$1</f>
        <v>ŠOŠ</v>
      </c>
      <c r="E34" s="7" t="str">
        <f aca="false">september!$E$1</f>
        <v>PIN</v>
      </c>
      <c r="F34" s="7" t="str">
        <f aca="false">september!$F$1</f>
        <v>KON</v>
      </c>
      <c r="G34" s="7" t="str">
        <f aca="false">september!$G$1</f>
        <v>ORO</v>
      </c>
      <c r="H34" s="7" t="str">
        <f aca="false">september!$H$1</f>
        <v>MIO</v>
      </c>
      <c r="I34" s="7" t="str">
        <f aca="false">september!$I$1</f>
        <v>BOŽ</v>
      </c>
      <c r="J34" s="7" t="str">
        <f aca="false">september!$J$1</f>
        <v>TOM</v>
      </c>
      <c r="K34" s="7" t="str">
        <f aca="false">september!$K$1</f>
        <v>MŠŠ</v>
      </c>
      <c r="L34" s="7" t="str">
        <f aca="false">september!$L$1</f>
        <v>ŽIV</v>
      </c>
      <c r="M34" s="7" t="str">
        <f aca="false">september!$M$1</f>
        <v>TAL</v>
      </c>
      <c r="N34" s="7" t="str">
        <f aca="false">september!$N$1</f>
        <v>PIR</v>
      </c>
      <c r="O34" s="7" t="str">
        <f aca="false">september!$O$1</f>
        <v>NOV2</v>
      </c>
      <c r="P34" s="7" t="str">
        <f aca="false">september!$P$1</f>
        <v>BUT</v>
      </c>
      <c r="Q34" s="7" t="str">
        <f aca="false">september!$Q$1</f>
        <v>ŽRJ</v>
      </c>
      <c r="R34" s="7" t="str">
        <f aca="false">september!$R$1</f>
        <v>NOV3</v>
      </c>
      <c r="S34" s="7" t="str">
        <f aca="false">september!$S$1</f>
        <v>JNK</v>
      </c>
      <c r="T34" s="7" t="str">
        <f aca="false">september!$T$1</f>
        <v>NOV4</v>
      </c>
      <c r="AH34" s="27" t="str">
        <f aca="false">Predloge!$B$34</f>
        <v>Am☺</v>
      </c>
    </row>
    <row r="35" customFormat="false" ht="17" hidden="false" customHeight="true" outlineLevel="0" collapsed="false">
      <c r="B35" s="77" t="str">
        <f aca="false">Predloge!$B$20</f>
        <v>☺</v>
      </c>
      <c r="C35" s="78" t="n">
        <f aca="false">COUNTIF(AI2:AI32,"☺")</f>
        <v>1</v>
      </c>
      <c r="D35" s="78" t="n">
        <f aca="false">COUNTIF(AJ2:AJ32,"☺")</f>
        <v>0</v>
      </c>
      <c r="E35" s="78" t="n">
        <f aca="false">COUNTIF(AK2:AK32,"☺")</f>
        <v>0</v>
      </c>
      <c r="F35" s="78" t="n">
        <f aca="false">COUNTIF(AL2:AL32,"☺")</f>
        <v>0</v>
      </c>
      <c r="G35" s="78" t="n">
        <f aca="false">COUNTIF(AM2:AM32,"☺")</f>
        <v>3</v>
      </c>
      <c r="H35" s="78" t="n">
        <f aca="false">COUNTIF(AN2:AN32,"☺")</f>
        <v>2</v>
      </c>
      <c r="I35" s="78" t="n">
        <f aca="false">COUNTIF(AO2:AO32,"☺")</f>
        <v>5</v>
      </c>
      <c r="J35" s="78" t="n">
        <f aca="false">COUNTIF(AP2:AP32,"☺")</f>
        <v>0</v>
      </c>
      <c r="K35" s="78" t="n">
        <f aca="false">COUNTIF(AQ2:AQ32,"☺")</f>
        <v>0</v>
      </c>
      <c r="L35" s="78" t="n">
        <f aca="false">COUNTIF(AR2:AR32,"☺")</f>
        <v>6</v>
      </c>
      <c r="M35" s="78" t="n">
        <f aca="false">COUNTIF(AS2:AS32,"☺")</f>
        <v>0</v>
      </c>
      <c r="N35" s="78" t="n">
        <f aca="false">COUNTIF(AT2:AT32,"☺")</f>
        <v>1</v>
      </c>
      <c r="O35" s="78" t="n">
        <f aca="false">COUNTIF(AU2:AU32,"☺")</f>
        <v>0</v>
      </c>
      <c r="P35" s="78" t="n">
        <f aca="false">COUNTIF(AV2:AV32,"☺")</f>
        <v>2</v>
      </c>
      <c r="Q35" s="78" t="n">
        <f aca="false">COUNTIF(AW2:AW32,"☺")</f>
        <v>6</v>
      </c>
      <c r="R35" s="78" t="n">
        <f aca="false">COUNTIF(AX2:AX32,"☺")</f>
        <v>0</v>
      </c>
      <c r="S35" s="78" t="n">
        <f aca="false">COUNTIF(AY2:AY32,"☺")</f>
        <v>0</v>
      </c>
      <c r="T35" s="78" t="n">
        <f aca="false">COUNTIF(AZ2:AZ32,"☺")</f>
        <v>0</v>
      </c>
      <c r="AH35" s="10" t="str">
        <f aca="false">Predloge!$B$35</f>
        <v>Ta</v>
      </c>
    </row>
    <row r="36" customFormat="false" ht="17" hidden="false" customHeight="true" outlineLevel="0" collapsed="false">
      <c r="A36" s="79"/>
      <c r="B36" s="10" t="str">
        <f aca="false">Predloge!$B$16</f>
        <v>☻</v>
      </c>
      <c r="C36" s="78" t="n">
        <f aca="false">COUNTIF(AI3:AI33,"☻")</f>
        <v>0</v>
      </c>
      <c r="D36" s="78" t="n">
        <f aca="false">COUNTIF(AJ3:AJ33,"☻")</f>
        <v>2</v>
      </c>
      <c r="E36" s="78" t="n">
        <f aca="false">COUNTIF(AK3:AK33,"☻")</f>
        <v>3</v>
      </c>
      <c r="F36" s="78" t="n">
        <f aca="false">COUNTIF(AL3:AL33,"☻")</f>
        <v>5</v>
      </c>
      <c r="G36" s="78" t="n">
        <f aca="false">COUNTIF(AM3:AM33,"☻")</f>
        <v>0</v>
      </c>
      <c r="H36" s="78" t="n">
        <f aca="false">COUNTIF(AN3:AN33,"☻")</f>
        <v>0</v>
      </c>
      <c r="I36" s="78" t="n">
        <f aca="false">COUNTIF(AO3:AO33,"☻")</f>
        <v>0</v>
      </c>
      <c r="J36" s="78" t="n">
        <f aca="false">COUNTIF(AP3:AP33,"☻")</f>
        <v>1</v>
      </c>
      <c r="K36" s="78" t="n">
        <f aca="false">COUNTIF(AQ3:AQ33,"☻")</f>
        <v>4</v>
      </c>
      <c r="L36" s="78" t="n">
        <f aca="false">COUNTIF(AR3:AR33,"☻")</f>
        <v>0</v>
      </c>
      <c r="M36" s="78" t="n">
        <f aca="false">COUNTIF(AS3:AS33,"☻")</f>
        <v>0</v>
      </c>
      <c r="N36" s="78" t="n">
        <f aca="false">COUNTIF(AT3:AT33,"☻")</f>
        <v>4</v>
      </c>
      <c r="O36" s="78" t="n">
        <f aca="false">COUNTIF(AU3:AU33,"☻")</f>
        <v>0</v>
      </c>
      <c r="P36" s="78" t="n">
        <f aca="false">COUNTIF(AV3:AV33,"☻")</f>
        <v>3</v>
      </c>
      <c r="Q36" s="78" t="n">
        <f aca="false">COUNTIF(AW3:AW33,"☻")</f>
        <v>0</v>
      </c>
      <c r="R36" s="78" t="n">
        <f aca="false">COUNTIF(AX3:AX33,"☻")</f>
        <v>0</v>
      </c>
      <c r="S36" s="78" t="n">
        <f aca="false">COUNTIF(AY3:AY33,"☻")</f>
        <v>0</v>
      </c>
      <c r="T36" s="78" t="n">
        <f aca="false">COUNTIF(AZ3:AZ33,"☻")</f>
        <v>0</v>
      </c>
      <c r="U36" s="78"/>
      <c r="V36" s="80"/>
      <c r="W36" s="80"/>
      <c r="X36" s="47"/>
      <c r="Y36" s="47"/>
      <c r="Z36" s="47"/>
      <c r="AA36" s="47"/>
      <c r="AB36" s="47"/>
      <c r="AC36" s="47"/>
      <c r="AD36" s="47"/>
      <c r="AE36" s="47"/>
      <c r="AF36" s="48"/>
      <c r="AG36" s="48"/>
      <c r="AH36" s="5" t="str">
        <f aca="false">Predloge!$B$36</f>
        <v>Ta☻</v>
      </c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81"/>
      <c r="AZ36" s="82"/>
      <c r="BA36" s="82"/>
      <c r="BB36" s="82"/>
      <c r="BC36" s="82"/>
      <c r="BD36" s="82"/>
      <c r="BE36" s="82"/>
      <c r="BF36" s="82"/>
      <c r="BG36" s="82"/>
      <c r="BH36" s="81"/>
      <c r="BI36" s="81"/>
      <c r="BJ36" s="81"/>
      <c r="BK36" s="81"/>
      <c r="BL36" s="81"/>
      <c r="BM36" s="81"/>
    </row>
    <row r="37" customFormat="false" ht="17" hidden="false" customHeight="true" outlineLevel="0" collapsed="false">
      <c r="A37" s="79"/>
      <c r="B37" s="29" t="str">
        <f aca="false">Predloge!$B$42</f>
        <v>Σ</v>
      </c>
      <c r="C37" s="83" t="n">
        <f aca="false">SUM(C35:C36)</f>
        <v>1</v>
      </c>
      <c r="D37" s="83" t="n">
        <f aca="false">SUM(D35:D36)</f>
        <v>2</v>
      </c>
      <c r="E37" s="83" t="n">
        <f aca="false">SUM(E35:E36)</f>
        <v>3</v>
      </c>
      <c r="F37" s="83" t="n">
        <f aca="false">SUM(F35:F36)</f>
        <v>5</v>
      </c>
      <c r="G37" s="83" t="n">
        <f aca="false">SUM(G35:G36)</f>
        <v>3</v>
      </c>
      <c r="H37" s="83" t="n">
        <f aca="false">SUM(H35:H36)</f>
        <v>2</v>
      </c>
      <c r="I37" s="83" t="n">
        <f aca="false">SUM(I35:I36)</f>
        <v>5</v>
      </c>
      <c r="J37" s="83" t="n">
        <f aca="false">SUM(J35:J36)</f>
        <v>1</v>
      </c>
      <c r="K37" s="83" t="n">
        <f aca="false">SUM(K35:K36)</f>
        <v>4</v>
      </c>
      <c r="L37" s="83" t="n">
        <f aca="false">SUM(L35:L36)</f>
        <v>6</v>
      </c>
      <c r="M37" s="83" t="n">
        <f aca="false">SUM(M35:M36)</f>
        <v>0</v>
      </c>
      <c r="N37" s="83" t="n">
        <f aca="false">SUM(N35:N36)</f>
        <v>5</v>
      </c>
      <c r="O37" s="83" t="n">
        <f aca="false">SUM(O35:O36)</f>
        <v>0</v>
      </c>
      <c r="P37" s="83" t="n">
        <f aca="false">SUM(P35:P36)</f>
        <v>5</v>
      </c>
      <c r="Q37" s="83" t="n">
        <f aca="false">SUM(Q35:Q36)</f>
        <v>6</v>
      </c>
      <c r="R37" s="83" t="n">
        <f aca="false">SUM(R35:R36)</f>
        <v>0</v>
      </c>
      <c r="S37" s="83" t="n">
        <f aca="false">SUM(S35:S36)</f>
        <v>0</v>
      </c>
      <c r="T37" s="83" t="n">
        <f aca="false">SUM(T35:T36)</f>
        <v>0</v>
      </c>
      <c r="U37" s="78"/>
      <c r="V37" s="80"/>
      <c r="W37" s="80"/>
      <c r="X37" s="47"/>
      <c r="Y37" s="47"/>
      <c r="Z37" s="47"/>
      <c r="AA37" s="47"/>
      <c r="AB37" s="47"/>
      <c r="AC37" s="47"/>
      <c r="AD37" s="47"/>
      <c r="AE37" s="47"/>
      <c r="AF37" s="48"/>
      <c r="AG37" s="48"/>
      <c r="AH37" s="22" t="str">
        <f aca="false">Predloge!$B$37</f>
        <v>Ta☺</v>
      </c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81"/>
      <c r="AZ37" s="82"/>
      <c r="BA37" s="82"/>
      <c r="BB37" s="82"/>
      <c r="BC37" s="82"/>
      <c r="BD37" s="82"/>
      <c r="BE37" s="82"/>
      <c r="BF37" s="82"/>
      <c r="BG37" s="82"/>
      <c r="BH37" s="81"/>
      <c r="BI37" s="81"/>
      <c r="BJ37" s="81"/>
      <c r="BK37" s="81"/>
      <c r="BL37" s="81"/>
      <c r="BM37" s="81"/>
    </row>
    <row r="38" customFormat="false" ht="17" hidden="false" customHeight="true" outlineLevel="0" collapsed="false">
      <c r="A38" s="79"/>
      <c r="B38" s="5" t="str">
        <f aca="false">Predloge!$B$6</f>
        <v>KVIT</v>
      </c>
      <c r="C38" s="78" t="n">
        <f aca="false">COUNTIF(C2:C32,"KVIT")+COUNTIF(C2:C32,"51KVIT")+COUNTIF(C2:C32,"52KVIT")+COUNTIF(C2:C32,"KVIT$")+COUNTIF(C2:C32,"KVIT☻")+COUNTIF(C2:C32,"KVIT☺")</f>
        <v>0</v>
      </c>
      <c r="D38" s="78" t="n">
        <f aca="false">COUNTIF(D2:D32,"KVIT")+COUNTIF(D2:D32,"51KVIT")+COUNTIF(D2:D32,"52KVIT")+COUNTIF(D2:D32,"KVIT$")+COUNTIF(D2:D32,"KVIT☻")+COUNTIF(D2:D32,"KVIT☺")</f>
        <v>11</v>
      </c>
      <c r="E38" s="78" t="n">
        <f aca="false">COUNTIF(E2:E32,"KVIT")+COUNTIF(E2:E32,"51KVIT")+COUNTIF(E2:E32,"52KVIT")+COUNTIF(E2:E32,"KVIT$")+COUNTIF(E2:E32,"KVIT☻")+COUNTIF(E2:E32,"KVIT☺")</f>
        <v>14</v>
      </c>
      <c r="F38" s="78" t="n">
        <f aca="false">COUNTIF(F2:F32,"KVIT")+COUNTIF(F2:F32,"51KVIT")+COUNTIF(F2:F32,"52KVIT")+COUNTIF(F2:F32,"KVIT$")+COUNTIF(F2:F32,"KVIT☻")+COUNTIF(F2:F32,"KVIT☺")</f>
        <v>9</v>
      </c>
      <c r="G38" s="78" t="n">
        <f aca="false">COUNTIF(G2:G32,"KVIT")+COUNTIF(G2:G32,"51KVIT")+COUNTIF(G2:G32,"52KVIT")+COUNTIF(G2:G32,"KVIT$")+COUNTIF(G2:G32,"KVIT☻")+COUNTIF(G2:G32,"KVIT☺")</f>
        <v>0</v>
      </c>
      <c r="H38" s="78" t="n">
        <f aca="false">COUNTIF(H2:H32,"KVIT")+COUNTIF(H2:H32,"51KVIT")+COUNTIF(H2:H32,"52KVIT")+COUNTIF(H2:H32,"KVIT$")+COUNTIF(H2:H32,"KVIT☻")+COUNTIF(H2:H32,"KVIT☺")</f>
        <v>0</v>
      </c>
      <c r="I38" s="78" t="n">
        <f aca="false">COUNTIF(I2:I32,"KVIT")+COUNTIF(I2:I32,"51KVIT")+COUNTIF(I2:I32,"52KVIT")+COUNTIF(I2:I32,"KVIT$")+COUNTIF(I2:I32,"KVIT☻")+COUNTIF(I2:I32,"KVIT☺")</f>
        <v>0</v>
      </c>
      <c r="J38" s="78" t="n">
        <f aca="false">COUNTIF(J2:J32,"KVIT")+COUNTIF(J2:J32,"51KVIT")+COUNTIF(J2:J32,"52KVIT")+COUNTIF(J2:J32,"KVIT$")+COUNTIF(J2:J32,"KVIT☻")+COUNTIF(J2:J32,"KVIT☺")</f>
        <v>0</v>
      </c>
      <c r="K38" s="78" t="n">
        <f aca="false">COUNTIF(K2:K32,"KVIT")+COUNTIF(K2:K32,"51KVIT")+COUNTIF(K2:K32,"52KVIT")+COUNTIF(K2:K32,"KVIT$")+COUNTIF(K2:K32,"KVIT☻")+COUNTIF(K2:K32,"KVIT☺")</f>
        <v>12</v>
      </c>
      <c r="L38" s="78" t="n">
        <f aca="false">COUNTIF(L2:L32,"KVIT")+COUNTIF(L2:L32,"51KVIT")+COUNTIF(L2:L32,"52KVIT")+COUNTIF(L2:L32,"KVIT$")+COUNTIF(L2:L32,"KVIT☻")+COUNTIF(L2:L32,"KVIT☺")</f>
        <v>0</v>
      </c>
      <c r="M38" s="78" t="n">
        <f aca="false">COUNTIF(M2:M32,"KVIT")+COUNTIF(M2:M32,"51KVIT")+COUNTIF(M2:M32,"52KVIT")+COUNTIF(M2:M32,"KVIT$")+COUNTIF(M2:M32,"KVIT☻")+COUNTIF(M2:M32,"KVIT☺")</f>
        <v>0</v>
      </c>
      <c r="N38" s="78" t="n">
        <f aca="false">COUNTIF(N2:N32,"KVIT")+COUNTIF(N2:N32,"51KVIT")+COUNTIF(N2:N32,"52KVIT")+COUNTIF(N2:N32,"KVIT$")+COUNTIF(N2:N32,"KVIT☻")+COUNTIF(N2:N32,"KVIT☺")</f>
        <v>8</v>
      </c>
      <c r="O38" s="78" t="n">
        <f aca="false">COUNTIF(O2:O32,"KVIT")+COUNTIF(O2:O32,"51KVIT")+COUNTIF(O2:O32,"52KVIT")+COUNTIF(O2:O32,"KVIT$")+COUNTIF(O2:O32,"KVIT☻")+COUNTIF(O2:O32,"KVIT☺")</f>
        <v>0</v>
      </c>
      <c r="P38" s="78" t="n">
        <f aca="false">COUNTIF(P2:P32,"KVIT")+COUNTIF(P2:P32,"51KVIT")+COUNTIF(P2:P32,"52KVIT")+COUNTIF(P2:P32,"KVIT$")+COUNTIF(P2:P32,"KVIT☻")+COUNTIF(P2:P32,"KVIT☺")</f>
        <v>14</v>
      </c>
      <c r="Q38" s="78" t="n">
        <f aca="false">COUNTIF(Q2:Q32,"KVIT")+COUNTIF(Q2:Q32,"51KVIT")+COUNTIF(Q2:Q32,"52KVIT")+COUNTIF(Q2:Q32,"KVIT$")+COUNTIF(Q2:Q32,"KVIT☻")+COUNTIF(Q2:Q32,"KVIT☺")</f>
        <v>0</v>
      </c>
      <c r="R38" s="78" t="n">
        <f aca="false">COUNTIF(R2:R32,"KVIT")+COUNTIF(R2:R32,"51KVIT")+COUNTIF(R2:R32,"52KVIT")+COUNTIF(R2:R32,"KVIT$")+COUNTIF(R2:R32,"KVIT☻")+COUNTIF(R2:R32,"KVIT☺")</f>
        <v>0</v>
      </c>
      <c r="S38" s="78" t="n">
        <f aca="false">COUNTIF(S2:S32,"KVIT")+COUNTIF(S2:S32,"51KVIT")+COUNTIF(S2:S32,"52KVIT")+COUNTIF(S2:S32,"KVIT$")+COUNTIF(S2:S32,"KVIT☻")+COUNTIF(S2:S32,"KVIT☺")</f>
        <v>0</v>
      </c>
      <c r="T38" s="78" t="n">
        <f aca="false">COUNTIF(T2:T32,"KVIT")+COUNTIF(T2:T32,"51KVIT")+COUNTIF(T2:T32,"52KVIT")+COUNTIF(T2:T32,"KVIT$")+COUNTIF(T2:T32,"KVIT☻")+COUNTIF(T2:T32,"KVIT☺")</f>
        <v>0</v>
      </c>
      <c r="U38" s="78"/>
      <c r="V38" s="78"/>
      <c r="W38" s="78"/>
      <c r="X38" s="47"/>
      <c r="Y38" s="47"/>
      <c r="Z38" s="47"/>
      <c r="AA38" s="47"/>
      <c r="AB38" s="47"/>
      <c r="AC38" s="47"/>
      <c r="AD38" s="47"/>
      <c r="AE38" s="47"/>
      <c r="AF38" s="48"/>
      <c r="AG38" s="48"/>
      <c r="AH38" s="10" t="str">
        <f aca="false">Predloge!$B$38</f>
        <v>Rf</v>
      </c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81"/>
      <c r="AZ38" s="82"/>
      <c r="BA38" s="82"/>
      <c r="BB38" s="82"/>
      <c r="BC38" s="82"/>
      <c r="BD38" s="82"/>
      <c r="BE38" s="82"/>
      <c r="BF38" s="82"/>
      <c r="BG38" s="82"/>
      <c r="BH38" s="81"/>
      <c r="BI38" s="81"/>
      <c r="BJ38" s="81"/>
      <c r="BK38" s="81"/>
      <c r="BL38" s="81"/>
      <c r="BM38" s="81"/>
    </row>
    <row r="39" customFormat="false" ht="17" hidden="false" customHeight="true" outlineLevel="0" collapsed="false">
      <c r="A39" s="79"/>
      <c r="B39" s="31" t="str">
        <f aca="false">Predloge!$B$43</f>
        <v>$</v>
      </c>
      <c r="C39" s="78" t="n">
        <f aca="false">COUNTIF(C2:C32,"51$")+COUNTIF(C2:C32,"52$")+COUNTIF(C2:C32,"kvit$")</f>
        <v>0</v>
      </c>
      <c r="D39" s="78" t="n">
        <f aca="false">COUNTIF(D2:D32,"51$")+COUNTIF(D2:D32,"52$")+COUNTIF(D2:D32,"kvit$")</f>
        <v>0</v>
      </c>
      <c r="E39" s="78" t="n">
        <f aca="false">COUNTIF(E2:E32,"51$")+COUNTIF(E2:E32,"52$")+COUNTIF(E2:E32,"kvit$")</f>
        <v>0</v>
      </c>
      <c r="F39" s="78" t="n">
        <f aca="false">COUNTIF(F2:F32,"51$")+COUNTIF(F2:F32,"52$")+COUNTIF(F2:F32,"kvit$")</f>
        <v>0</v>
      </c>
      <c r="G39" s="78" t="n">
        <f aca="false">COUNTIF(G2:G32,"51$")+COUNTIF(G2:G32,"52$")+COUNTIF(G2:G32,"kvit$")</f>
        <v>0</v>
      </c>
      <c r="H39" s="78" t="n">
        <f aca="false">COUNTIF(H2:H32,"51$")+COUNTIF(H2:H32,"52$")+COUNTIF(H2:H32,"kvit$")</f>
        <v>0</v>
      </c>
      <c r="I39" s="78" t="n">
        <f aca="false">COUNTIF(I2:I32,"51$")+COUNTIF(I2:I32,"52$")+COUNTIF(I2:I32,"kvit$")</f>
        <v>0</v>
      </c>
      <c r="J39" s="78" t="n">
        <f aca="false">COUNTIF(J2:J32,"51$")+COUNTIF(J2:J32,"52$")+COUNTIF(J2:J32,"kvit$")</f>
        <v>0</v>
      </c>
      <c r="K39" s="78" t="n">
        <f aca="false">COUNTIF(K2:K32,"51$")+COUNTIF(K2:K32,"52$")+COUNTIF(K2:K32,"kvit$")</f>
        <v>0</v>
      </c>
      <c r="L39" s="78" t="n">
        <f aca="false">COUNTIF(L2:L32,"51$")+COUNTIF(L2:L32,"52$")+COUNTIF(L2:L32,"kvit$")</f>
        <v>0</v>
      </c>
      <c r="M39" s="78" t="n">
        <f aca="false">COUNTIF(M2:M32,"51$")+COUNTIF(M2:M32,"52$")+COUNTIF(M2:M32,"kvit$")</f>
        <v>0</v>
      </c>
      <c r="N39" s="78" t="n">
        <f aca="false">COUNTIF(N2:N32,"51$")+COUNTIF(N2:N32,"52$")+COUNTIF(N2:N32,"kvit$")</f>
        <v>0</v>
      </c>
      <c r="O39" s="78" t="n">
        <f aca="false">COUNTIF(O2:O32,"51$")+COUNTIF(O2:O32,"52$")+COUNTIF(O2:O32,"kvit$")</f>
        <v>0</v>
      </c>
      <c r="P39" s="78" t="n">
        <f aca="false">COUNTIF(P2:P32,"51$")+COUNTIF(P2:P32,"52$")+COUNTIF(P2:P32,"kvit$")</f>
        <v>0</v>
      </c>
      <c r="Q39" s="78" t="n">
        <f aca="false">COUNTIF(Q2:Q32,"51$")+COUNTIF(Q2:Q32,"52$")+COUNTIF(Q2:Q32,"kvit$")</f>
        <v>0</v>
      </c>
      <c r="R39" s="78" t="n">
        <f aca="false">COUNTIF(R2:R32,"51$")+COUNTIF(R2:R32,"52$")+COUNTIF(R2:R32,"kvit$")</f>
        <v>0</v>
      </c>
      <c r="S39" s="78" t="n">
        <f aca="false">COUNTIF(S2:S32,"51$")+COUNTIF(S2:S32,"52$")+COUNTIF(S2:S32,"kvit$")</f>
        <v>0</v>
      </c>
      <c r="T39" s="78" t="n">
        <f aca="false">COUNTIF(T2:T32,"51$")+COUNTIF(T2:T32,"52$")+COUNTIF(T2:T32,"kvit$")</f>
        <v>0</v>
      </c>
      <c r="U39" s="78"/>
      <c r="V39" s="78"/>
      <c r="W39" s="78"/>
      <c r="X39" s="47"/>
      <c r="Y39" s="47"/>
      <c r="Z39" s="47"/>
      <c r="AA39" s="47"/>
      <c r="AB39" s="47"/>
      <c r="AC39" s="47"/>
      <c r="AD39" s="47"/>
      <c r="AE39" s="47"/>
      <c r="AF39" s="48"/>
      <c r="AG39" s="48"/>
      <c r="AH39" s="5" t="str">
        <f aca="false">Predloge!$B$39</f>
        <v>Rf☻</v>
      </c>
      <c r="AI39" s="81"/>
      <c r="AJ39" s="84"/>
      <c r="AK39" s="84"/>
      <c r="AL39" s="84"/>
      <c r="AM39" s="84"/>
      <c r="AN39" s="84"/>
      <c r="AO39" s="84"/>
      <c r="AP39" s="84"/>
      <c r="AQ39" s="84"/>
      <c r="AR39" s="84"/>
      <c r="AS39" s="84"/>
      <c r="AT39" s="84"/>
      <c r="AU39" s="84"/>
      <c r="AV39" s="84"/>
      <c r="AW39" s="84"/>
      <c r="AX39" s="84"/>
      <c r="AY39" s="84"/>
      <c r="AZ39" s="85"/>
      <c r="BA39" s="85"/>
      <c r="BB39" s="85"/>
      <c r="BC39" s="85"/>
      <c r="BD39" s="85"/>
      <c r="BE39" s="85"/>
      <c r="BF39" s="85"/>
      <c r="BG39" s="85"/>
      <c r="BH39" s="84"/>
      <c r="BI39" s="84"/>
      <c r="BJ39" s="84"/>
      <c r="BK39" s="84"/>
      <c r="BL39" s="84"/>
      <c r="BM39" s="84"/>
    </row>
    <row r="40" customFormat="false" ht="17" hidden="false" customHeight="true" outlineLevel="0" collapsed="false">
      <c r="B40" s="31" t="str">
        <f aca="false">Predloge!$B$12</f>
        <v>D</v>
      </c>
      <c r="C40" s="78" t="n">
        <f aca="false">COUNTIF(C2:C32,"D")</f>
        <v>2</v>
      </c>
      <c r="D40" s="78" t="n">
        <f aca="false">COUNTIF(D2:D32,"D")</f>
        <v>4</v>
      </c>
      <c r="E40" s="78" t="n">
        <f aca="false">COUNTIF(E2:E32,"D")</f>
        <v>5</v>
      </c>
      <c r="F40" s="78" t="n">
        <f aca="false">COUNTIF(F2:F32,"D")</f>
        <v>9</v>
      </c>
      <c r="G40" s="78" t="n">
        <f aca="false">COUNTIF(G2:G32,"D")</f>
        <v>6</v>
      </c>
      <c r="H40" s="78" t="n">
        <f aca="false">COUNTIF(H2:H32,"D")</f>
        <v>3</v>
      </c>
      <c r="I40" s="78" t="n">
        <f aca="false">COUNTIF(I2:I32,"D")</f>
        <v>0</v>
      </c>
      <c r="J40" s="78" t="n">
        <f aca="false">COUNTIF(J2:J32,"D")</f>
        <v>0</v>
      </c>
      <c r="K40" s="78" t="n">
        <f aca="false">COUNTIF(K2:K32,"D")</f>
        <v>0</v>
      </c>
      <c r="L40" s="78" t="n">
        <f aca="false">COUNTIF(L2:L32,"D")</f>
        <v>2</v>
      </c>
      <c r="M40" s="78" t="n">
        <f aca="false">COUNTIF(M2:M32,"D")</f>
        <v>5</v>
      </c>
      <c r="N40" s="78" t="n">
        <f aca="false">COUNTIF(N2:N32,"D")</f>
        <v>4</v>
      </c>
      <c r="O40" s="78" t="n">
        <f aca="false">COUNTIF(O2:O32,"D")</f>
        <v>0</v>
      </c>
      <c r="P40" s="78" t="n">
        <f aca="false">COUNTIF(P2:P32,"D")</f>
        <v>0</v>
      </c>
      <c r="Q40" s="78" t="n">
        <f aca="false">COUNTIF(Q2:Q32,"D")</f>
        <v>0</v>
      </c>
      <c r="R40" s="78" t="n">
        <f aca="false">COUNTIF(R2:R32,"D")</f>
        <v>0</v>
      </c>
      <c r="S40" s="78" t="n">
        <f aca="false">COUNTIF(S2:S32,"D")</f>
        <v>4</v>
      </c>
      <c r="T40" s="78" t="n">
        <f aca="false">COUNTIF(T2:T32,"D")</f>
        <v>0</v>
      </c>
      <c r="AH40" s="22" t="str">
        <f aca="false">Predloge!$B$40</f>
        <v>Rf☺</v>
      </c>
    </row>
    <row r="41" customFormat="false" ht="17" hidden="false" customHeight="true" outlineLevel="0" collapsed="false">
      <c r="B41" s="31" t="str">
        <f aca="false">Predloge!$B$15</f>
        <v>SO</v>
      </c>
      <c r="C41" s="78" t="n">
        <f aca="false">COUNTIF(C2:C32,"SO")</f>
        <v>0</v>
      </c>
      <c r="D41" s="78" t="n">
        <f aca="false">COUNTIF(D2:D32,"SO")</f>
        <v>1</v>
      </c>
      <c r="E41" s="78" t="n">
        <f aca="false">COUNTIF(E2:E32,"SO")</f>
        <v>0</v>
      </c>
      <c r="F41" s="78" t="n">
        <f aca="false">COUNTIF(F2:F32,"SO")</f>
        <v>0</v>
      </c>
      <c r="G41" s="78" t="n">
        <f aca="false">COUNTIF(G2:G32,"SO")</f>
        <v>6</v>
      </c>
      <c r="H41" s="78" t="n">
        <f aca="false">COUNTIF(H2:H32,"SO")</f>
        <v>0</v>
      </c>
      <c r="I41" s="78" t="n">
        <f aca="false">COUNTIF(I2:I32,"SO")</f>
        <v>0</v>
      </c>
      <c r="J41" s="78" t="n">
        <f aca="false">COUNTIF(J2:J32,"SO")</f>
        <v>7</v>
      </c>
      <c r="K41" s="78" t="n">
        <f aca="false">COUNTIF(K2:K32,"SO")</f>
        <v>5</v>
      </c>
      <c r="L41" s="78" t="n">
        <f aca="false">COUNTIF(L2:L32,"SO")</f>
        <v>0</v>
      </c>
      <c r="M41" s="78" t="n">
        <f aca="false">COUNTIF(M2:M32,"SO")</f>
        <v>0</v>
      </c>
      <c r="N41" s="78" t="n">
        <f aca="false">COUNTIF(N2:N32,"SO")</f>
        <v>0</v>
      </c>
      <c r="O41" s="78" t="n">
        <f aca="false">COUNTIF(O2:O32,"SO")</f>
        <v>0</v>
      </c>
      <c r="P41" s="78" t="n">
        <f aca="false">COUNTIF(P2:P32,"SO")</f>
        <v>0</v>
      </c>
      <c r="Q41" s="78" t="n">
        <f aca="false">COUNTIF(Q2:Q32,"SO")</f>
        <v>0</v>
      </c>
      <c r="R41" s="78" t="n">
        <f aca="false">COUNTIF(R2:R32,"SO")</f>
        <v>0</v>
      </c>
      <c r="S41" s="78" t="n">
        <f aca="false">COUNTIF(S2:S32,"SO")</f>
        <v>0</v>
      </c>
      <c r="T41" s="78" t="n">
        <f aca="false">COUNTIF(T2:T32,"SO")</f>
        <v>0</v>
      </c>
      <c r="AH41" s="10" t="str">
        <f aca="false">Predloge!$B$41</f>
        <v>TAV</v>
      </c>
    </row>
    <row r="42" customFormat="false" ht="17" hidden="false" customHeight="true" outlineLevel="0" collapsed="false">
      <c r="B42" s="31" t="str">
        <f aca="false">Predloge!$B$13</f>
        <v>BOL</v>
      </c>
      <c r="C42" s="78" t="n">
        <f aca="false">COUNTIF(C2:C32,"BOL")</f>
        <v>0</v>
      </c>
      <c r="D42" s="78" t="n">
        <f aca="false">COUNTIF(D2:D32,"BOL")</f>
        <v>0</v>
      </c>
      <c r="E42" s="78" t="n">
        <f aca="false">COUNTIF(E2:E32,"BOL")</f>
        <v>0</v>
      </c>
      <c r="F42" s="78" t="n">
        <f aca="false">COUNTIF(F2:F32,"BOL")</f>
        <v>0</v>
      </c>
      <c r="G42" s="78" t="n">
        <f aca="false">COUNTIF(G2:G32,"BOL")</f>
        <v>0</v>
      </c>
      <c r="H42" s="78" t="n">
        <f aca="false">COUNTIF(H2:H32,"BOL")</f>
        <v>0</v>
      </c>
      <c r="I42" s="78" t="n">
        <f aca="false">COUNTIF(I2:I32,"BOL")</f>
        <v>0</v>
      </c>
      <c r="J42" s="78" t="n">
        <f aca="false">COUNTIF(J2:J32,"BOL")</f>
        <v>0</v>
      </c>
      <c r="K42" s="78" t="n">
        <f aca="false">COUNTIF(K2:K32,"BOL")</f>
        <v>0</v>
      </c>
      <c r="L42" s="78" t="n">
        <f aca="false">COUNTIF(L2:L32,"BOL")</f>
        <v>0</v>
      </c>
      <c r="M42" s="78" t="n">
        <f aca="false">COUNTIF(M2:M32,"BOL")</f>
        <v>0</v>
      </c>
      <c r="N42" s="78" t="n">
        <f aca="false">COUNTIF(N2:N32,"BOL")</f>
        <v>0</v>
      </c>
      <c r="O42" s="78" t="n">
        <f aca="false">COUNTIF(O2:O32,"BOL")</f>
        <v>0</v>
      </c>
      <c r="P42" s="78" t="n">
        <f aca="false">COUNTIF(P2:P32,"BOL")</f>
        <v>0</v>
      </c>
      <c r="Q42" s="78" t="n">
        <f aca="false">COUNTIF(Q2:Q32,"BOL")</f>
        <v>0</v>
      </c>
      <c r="R42" s="78" t="n">
        <f aca="false">COUNTIF(R2:R32,"BOL")</f>
        <v>0</v>
      </c>
      <c r="S42" s="78" t="n">
        <f aca="false">COUNTIF(S2:S32,"BOL")</f>
        <v>7</v>
      </c>
      <c r="T42" s="78" t="n">
        <f aca="false">COUNTIF(T2:T32,"BOL")</f>
        <v>0</v>
      </c>
      <c r="AH42" s="29" t="str">
        <f aca="false">Predloge!$B$42</f>
        <v>Σ</v>
      </c>
    </row>
    <row r="43" customFormat="false" ht="17" hidden="false" customHeight="true" outlineLevel="0" collapsed="false">
      <c r="B43" s="35" t="str">
        <f aca="false">Predloge!$B$11</f>
        <v>X</v>
      </c>
      <c r="C43" s="78" t="n">
        <f aca="false">COUNTIF(C2:C32,"X")</f>
        <v>1</v>
      </c>
      <c r="D43" s="78" t="n">
        <f aca="false">COUNTIF(D2:D32,"X")</f>
        <v>2</v>
      </c>
      <c r="E43" s="78" t="n">
        <f aca="false">COUNTIF(E2:E32,"X")</f>
        <v>2</v>
      </c>
      <c r="F43" s="78" t="n">
        <f aca="false">COUNTIF(F2:F32,"X")</f>
        <v>4</v>
      </c>
      <c r="G43" s="78" t="n">
        <f aca="false">COUNTIF(G2:G32,"X")</f>
        <v>2</v>
      </c>
      <c r="H43" s="78" t="n">
        <f aca="false">COUNTIF(H2:H32,"X")</f>
        <v>2</v>
      </c>
      <c r="I43" s="78" t="n">
        <f aca="false">COUNTIF(I2:I32,"X")</f>
        <v>3</v>
      </c>
      <c r="J43" s="78" t="n">
        <f aca="false">COUNTIF(J2:J32,"X")</f>
        <v>3</v>
      </c>
      <c r="K43" s="78" t="n">
        <f aca="false">COUNTIF(K2:K32,"X")</f>
        <v>2</v>
      </c>
      <c r="L43" s="78" t="n">
        <f aca="false">COUNTIF(L2:L32,"X")</f>
        <v>4</v>
      </c>
      <c r="M43" s="78" t="n">
        <f aca="false">COUNTIF(M2:M32,"X")</f>
        <v>0</v>
      </c>
      <c r="N43" s="78" t="n">
        <f aca="false">COUNTIF(N2:N32,"X")</f>
        <v>3</v>
      </c>
      <c r="O43" s="78" t="n">
        <f aca="false">COUNTIF(O2:O32,"X")</f>
        <v>0</v>
      </c>
      <c r="P43" s="78" t="n">
        <f aca="false">COUNTIF(P2:P32,"X")</f>
        <v>4</v>
      </c>
      <c r="Q43" s="78" t="n">
        <f aca="false">COUNTIF(Q2:Q32,"X")</f>
        <v>5</v>
      </c>
      <c r="R43" s="78" t="n">
        <f aca="false">COUNTIF(R2:R32,"X")</f>
        <v>0</v>
      </c>
      <c r="S43" s="78" t="n">
        <f aca="false">COUNTIF(S2:S32,"X")</f>
        <v>0</v>
      </c>
      <c r="T43" s="78" t="n">
        <f aca="false">COUNTIF(T2:T32,"X")</f>
        <v>0</v>
      </c>
      <c r="AH43" s="31" t="str">
        <f aca="false">Predloge!$B$43</f>
        <v>$</v>
      </c>
    </row>
    <row r="44" customFormat="false" ht="17" hidden="false" customHeight="true" outlineLevel="0" collapsed="false">
      <c r="B44" s="33" t="str">
        <f aca="false">Predloge!$B$44</f>
        <v>TX</v>
      </c>
      <c r="C44" s="78" t="n">
        <f aca="false">COUNTIF(V2:V32,"KOS")</f>
        <v>0</v>
      </c>
      <c r="D44" s="78" t="n">
        <f aca="false">COUNTIF(V2:V32,"ŠOŠ")</f>
        <v>0</v>
      </c>
      <c r="E44" s="78" t="n">
        <f aca="false">COUNTIF(V2:V32,"PIN")</f>
        <v>3</v>
      </c>
      <c r="F44" s="78" t="n">
        <f aca="false">COUNTIF(V2:V32,"KON")</f>
        <v>0</v>
      </c>
      <c r="G44" s="78" t="n">
        <f aca="false">COUNTIF(V2:V32,"oro")</f>
        <v>0</v>
      </c>
      <c r="H44" s="78" t="n">
        <f aca="false">COUNTIF(V2:V32,"MIO")</f>
        <v>5</v>
      </c>
      <c r="I44" s="78" t="n">
        <f aca="false">COUNTIF(V2:V32,"BOŽ")</f>
        <v>5</v>
      </c>
      <c r="J44" s="78" t="n">
        <f aca="false">COUNTIF(V2:V32,"TOM")</f>
        <v>2</v>
      </c>
      <c r="K44" s="78" t="n">
        <f aca="false">COUNTIF(V2:V32,"MŠŠ")</f>
        <v>3</v>
      </c>
      <c r="L44" s="78" t="n">
        <f aca="false">COUNTIF(V2:V32,"ŽIV")</f>
        <v>0</v>
      </c>
      <c r="M44" s="78" t="n">
        <f aca="false">COUNTIF(V2:V32,"TAL")</f>
        <v>0</v>
      </c>
      <c r="N44" s="78" t="n">
        <f aca="false">COUNTIF(V2:V32,"PIR")</f>
        <v>0</v>
      </c>
      <c r="O44" s="78" t="n">
        <f aca="false">COUNTIF(V2:V32,"HOL")</f>
        <v>0</v>
      </c>
      <c r="P44" s="78" t="n">
        <f aca="false">COUNTIF(V2:V32,P1)</f>
        <v>3</v>
      </c>
      <c r="Q44" s="78" t="n">
        <f aca="false">COUNTIF(V2:V32,Q1)</f>
        <v>3</v>
      </c>
      <c r="R44" s="78" t="n">
        <f aca="false">COUNTIF(V2:V32,R1)</f>
        <v>0</v>
      </c>
      <c r="S44" s="78" t="n">
        <f aca="false">COUNTIF(X2:X32,S1)</f>
        <v>0</v>
      </c>
      <c r="T44" s="78" t="n">
        <f aca="false">COUNTIF(Y2:Y32,T1)</f>
        <v>0</v>
      </c>
      <c r="AH44" s="33" t="str">
        <f aca="false">Predloge!$B$44</f>
        <v>TX</v>
      </c>
    </row>
    <row r="45" customFormat="false" ht="17" hidden="false" customHeight="true" outlineLevel="0" collapsed="false">
      <c r="B45" s="35" t="str">
        <f aca="false">Predloge!$B$45</f>
        <v>¶</v>
      </c>
      <c r="C45" s="78" t="n">
        <f aca="false">COUNTIF(C2:C32,"51¶")+COUNTIF(C2:C32,"52¶")+COUNTIF(C2:C32,"kvit¶")</f>
        <v>0</v>
      </c>
      <c r="D45" s="78" t="n">
        <f aca="false">COUNTIF(D2:D32,"51¶")+COUNTIF(D2:D32,"52¶")+COUNTIF(D2:D32,"kvit¶")</f>
        <v>1</v>
      </c>
      <c r="E45" s="78" t="n">
        <f aca="false">COUNTIF(E2:E32,"51¶")+COUNTIF(E2:E32,"52¶")+COUNTIF(E2:E32,"kvit¶")</f>
        <v>1</v>
      </c>
      <c r="F45" s="78" t="n">
        <f aca="false">COUNTIF(F2:F32,"51¶")+COUNTIF(F2:F32,"52¶")+COUNTIF(F2:F32,"kvit¶")</f>
        <v>1</v>
      </c>
      <c r="G45" s="78" t="n">
        <f aca="false">COUNTIF(G2:G32,"51¶")+COUNTIF(G2:G32,"52¶")+COUNTIF(G2:G32,"kvit¶")</f>
        <v>0</v>
      </c>
      <c r="H45" s="78" t="n">
        <f aca="false">COUNTIF(H2:H32,"51¶")+COUNTIF(H2:H32,"52¶")+COUNTIF(H2:H32,"kvit¶")</f>
        <v>2</v>
      </c>
      <c r="I45" s="78" t="n">
        <f aca="false">COUNTIF(I2:I32,"51¶")+COUNTIF(I2:I32,"52¶")+COUNTIF(I2:I32,"kvit¶")</f>
        <v>2</v>
      </c>
      <c r="J45" s="78" t="n">
        <f aca="false">COUNTIF(J2:J32,"51¶")+COUNTIF(J2:J32,"52¶")+COUNTIF(J2:J32,"kvit¶")</f>
        <v>0</v>
      </c>
      <c r="K45" s="78" t="n">
        <f aca="false">COUNTIF(K2:K32,"51¶")+COUNTIF(K2:K32,"52¶")+COUNTIF(K2:K32,"kvit¶")</f>
        <v>2</v>
      </c>
      <c r="L45" s="78" t="n">
        <f aca="false">COUNTIF(L2:L32,"51¶")+COUNTIF(L2:L32,"52¶")+COUNTIF(L2:L32,"kvit¶")</f>
        <v>3</v>
      </c>
      <c r="M45" s="78" t="n">
        <f aca="false">COUNTIF(M2:M32,"51¶")+COUNTIF(M2:M32,"52¶")+COUNTIF(M2:M32,"kvit¶")</f>
        <v>0</v>
      </c>
      <c r="N45" s="78" t="n">
        <f aca="false">COUNTIF(N2:N32,"51¶")+COUNTIF(N2:N32,"52¶")+COUNTIF(N2:N32,"kvit¶")</f>
        <v>4</v>
      </c>
      <c r="O45" s="78" t="n">
        <f aca="false">COUNTIF(O2:O32,"51¶")+COUNTIF(O2:O32,"52¶")+COUNTIF(O2:O32,"kvit¶")</f>
        <v>0</v>
      </c>
      <c r="P45" s="78" t="n">
        <f aca="false">COUNTIF(P2:P32,"51¶")+COUNTIF(P2:P32,"52¶")+COUNTIF(P2:P32,"kvit¶")</f>
        <v>3</v>
      </c>
      <c r="Q45" s="78" t="n">
        <f aca="false">COUNTIF(Q2:Q32,"51¶")+COUNTIF(Q2:Q32,"52¶")+COUNTIF(Q2:Q32,"kvit¶")</f>
        <v>4</v>
      </c>
      <c r="R45" s="78" t="n">
        <f aca="false">COUNTIF(R2:R32,"51¶")+COUNTIF(R2:R32,"52¶")+COUNTIF(R2:R32,"kvit¶")</f>
        <v>0</v>
      </c>
      <c r="S45" s="78" t="n">
        <f aca="false">COUNTIF(S2:S32,"51¶")+COUNTIF(S2:S32,"52¶")+COUNTIF(S2:S32,"kvit¶")</f>
        <v>0</v>
      </c>
      <c r="T45" s="78" t="n">
        <f aca="false">COUNTIF(T2:T32,"51¶")+COUNTIF(T2:T32,"52¶")+COUNTIF(T2:T32,"kvit¶")</f>
        <v>0</v>
      </c>
      <c r="AH45" s="35" t="str">
        <f aca="false">Predloge!$B$45</f>
        <v>¶</v>
      </c>
    </row>
    <row r="46" customFormat="false" ht="17" hidden="false" customHeight="true" outlineLevel="0" collapsed="false">
      <c r="B46" s="31" t="str">
        <f aca="false">Predloge!$B$8</f>
        <v>U</v>
      </c>
      <c r="C46" s="78" t="n">
        <f aca="false">COUNTIF(C2:C32,"U☺")+COUNTIF(C2:C32,"U☻")+COUNTIF(C2:C32,"U")</f>
        <v>0</v>
      </c>
      <c r="D46" s="78" t="n">
        <f aca="false">COUNTIF(D2:D32,"U☺")+COUNTIF(D2:D32,"U☻")+COUNTIF(D2:D32,"U")</f>
        <v>0</v>
      </c>
      <c r="E46" s="78" t="n">
        <f aca="false">COUNTIF(E2:E32,"U☺")+COUNTIF(E2:E32,"U☻")+COUNTIF(E2:E32,"U")</f>
        <v>0</v>
      </c>
      <c r="F46" s="78" t="n">
        <f aca="false">COUNTIF(F2:F32,"U☺")+COUNTIF(F2:F32,"U☻")+COUNTIF(F2:F32,"U")</f>
        <v>0</v>
      </c>
      <c r="G46" s="78" t="n">
        <f aca="false">COUNTIF(G2:G32,"U☺")+COUNTIF(G2:G32,"U☻")+COUNTIF(G2:G32,"U")</f>
        <v>0</v>
      </c>
      <c r="H46" s="78" t="n">
        <f aca="false">COUNTIF(H2:H32,"U☺")+COUNTIF(H2:H32,"U☻")+COUNTIF(H2:H32,"U")</f>
        <v>0</v>
      </c>
      <c r="I46" s="78" t="n">
        <f aca="false">COUNTIF(I2:I32,"U☺")+COUNTIF(I2:I32,"U☻")+COUNTIF(I2:I32,"U")</f>
        <v>0</v>
      </c>
      <c r="J46" s="78" t="n">
        <f aca="false">COUNTIF(J2:J32,"U☺")+COUNTIF(J2:J32,"U☻")+COUNTIF(J2:J32,"U")</f>
        <v>0</v>
      </c>
      <c r="K46" s="78" t="n">
        <f aca="false">COUNTIF(K2:K32,"U☺")+COUNTIF(K2:K32,"U☻")+COUNTIF(K2:K32,"U")</f>
        <v>0</v>
      </c>
      <c r="L46" s="78" t="n">
        <f aca="false">COUNTIF(L2:L32,"U☺")+COUNTIF(L2:L32,"U☻")+COUNTIF(L2:L32,"U")</f>
        <v>0</v>
      </c>
      <c r="M46" s="78" t="n">
        <f aca="false">COUNTIF(M2:M32,"U☺")+COUNTIF(M2:M32,"U☻")+COUNTIF(M2:M32,"U")</f>
        <v>0</v>
      </c>
      <c r="N46" s="78" t="n">
        <f aca="false">COUNTIF(N2:N32,"U☺")+COUNTIF(N2:N32,"U☻")+COUNTIF(N2:N32,"U")</f>
        <v>0</v>
      </c>
      <c r="O46" s="78" t="n">
        <f aca="false">COUNTIF(O2:O32,"U☺")+COUNTIF(O2:O32,"U☻")+COUNTIF(O2:O32,"U")</f>
        <v>0</v>
      </c>
      <c r="P46" s="78" t="n">
        <f aca="false">COUNTIF(P2:P32,"U☺")+COUNTIF(P2:P32,"U☻")+COUNTIF(P2:P32,"U")</f>
        <v>0</v>
      </c>
      <c r="Q46" s="78" t="n">
        <f aca="false">COUNTIF(Q2:Q32,"U☺")+COUNTIF(Q2:Q32,"U☻")+COUNTIF(Q2:Q32,"U")</f>
        <v>0</v>
      </c>
      <c r="R46" s="78" t="n">
        <f aca="false">COUNTIF(R2:R32,"U☺")+COUNTIF(R2:R32,"U☻")+COUNTIF(R2:R32,"U")</f>
        <v>0</v>
      </c>
      <c r="S46" s="78" t="n">
        <f aca="false">COUNTIF(S2:S32,"U☺")+COUNTIF(S2:S32,"U☻")+COUNTIF(S2:S32,"U")</f>
        <v>0</v>
      </c>
      <c r="T46" s="78" t="n">
        <f aca="false">COUNTIF(T2:T32,"U☺")+COUNTIF(T2:T32,"U☻")+COUNTIF(T2:T32,"U")</f>
        <v>0</v>
      </c>
      <c r="AH46" s="37" t="str">
        <f aca="false">Predloge!$B$46</f>
        <v>©☻</v>
      </c>
    </row>
    <row r="47" customFormat="false" ht="17" hidden="false" customHeight="true" outlineLevel="0" collapsed="false">
      <c r="AH47" s="37" t="str">
        <f aca="false">Predloge!$B$47</f>
        <v>®☻</v>
      </c>
    </row>
    <row r="48" customFormat="false" ht="17" hidden="false" customHeight="true" outlineLevel="0" collapsed="false">
      <c r="AH48" s="37" t="str">
        <f aca="false">Predloge!$B$48</f>
        <v>©</v>
      </c>
    </row>
    <row r="49" customFormat="false" ht="17" hidden="false" customHeight="true" outlineLevel="0" collapsed="false">
      <c r="AH49" s="37" t="str">
        <f aca="false">Predloge!$B$49</f>
        <v>®</v>
      </c>
    </row>
  </sheetData>
  <sheetProtection sheet="true" objects="true" scenarios="true"/>
  <conditionalFormatting sqref="AE2:AE32">
    <cfRule type="cellIs" priority="2" operator="notEqual" aboveAverage="0" equalAverage="0" bottom="0" percent="0" rank="0" text="" dxfId="18">
      <formula>0</formula>
    </cfRule>
  </conditionalFormatting>
  <conditionalFormatting sqref="W2:AD32">
    <cfRule type="cellIs" priority="3" operator="lessThan" aboveAverage="0" equalAverage="0" bottom="0" percent="0" rank="0" text="" dxfId="19">
      <formula>1</formula>
    </cfRule>
  </conditionalFormatting>
  <conditionalFormatting sqref="AG2:AG32">
    <cfRule type="cellIs" priority="4" operator="lessThan" aboveAverage="0" equalAverage="0" bottom="0" percent="0" rank="0" text="" dxfId="20">
      <formula>2</formula>
    </cfRule>
  </conditionalFormatting>
  <conditionalFormatting sqref="AF2:AF32">
    <cfRule type="cellIs" priority="5" operator="equal" aboveAverage="0" equalAverage="0" bottom="0" percent="0" rank="0" text="" dxfId="21">
      <formula>1</formula>
    </cfRule>
  </conditionalFormatting>
  <conditionalFormatting sqref="AF2:AF32">
    <cfRule type="cellIs" priority="6" operator="greaterThan" aboveAverage="0" equalAverage="0" bottom="0" percent="0" rank="0" text="" dxfId="22">
      <formula>1</formula>
    </cfRule>
  </conditionalFormatting>
  <conditionalFormatting sqref="W2:AD32">
    <cfRule type="cellIs" priority="7" operator="greaterThan" aboveAverage="0" equalAverage="0" bottom="0" percent="0" rank="0" text="" dxfId="23">
      <formula>1</formula>
    </cfRule>
  </conditionalFormatting>
  <conditionalFormatting sqref="AG2:AG32">
    <cfRule type="cellIs" priority="8" operator="greaterThan" aboveAverage="0" equalAverage="0" bottom="0" percent="0" rank="0" text="" dxfId="24">
      <formula>2</formula>
    </cfRule>
  </conditionalFormatting>
  <conditionalFormatting sqref="A2:V32">
    <cfRule type="expression" priority="9" aboveAverage="0" equalAverage="0" bottom="0" percent="0" rank="0" text="" dxfId="25">
      <formula>WEEKDAY($A2,2)=6</formula>
    </cfRule>
  </conditionalFormatting>
  <conditionalFormatting sqref="A2:V32">
    <cfRule type="expression" priority="10" aboveAverage="0" equalAverage="0" bottom="0" percent="0" rank="0" text="" dxfId="26">
      <formula>WEEKDAY($A2,2)=7</formula>
    </cfRule>
  </conditionalFormatting>
  <printOptions headings="false" gridLines="false" gridLinesSet="true" horizontalCentered="false" verticalCentered="false"/>
  <pageMargins left="0" right="0" top="1.39513888888889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 &amp;C&amp;D   &amp;T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M49"/>
  <sheetViews>
    <sheetView showFormulas="false" showGridLines="true" showRowColHeaders="true" showZeros="true" rightToLeft="false" tabSelected="true" showOutlineSymbols="true" defaultGridColor="true" view="normal" topLeftCell="K29" colorId="64" zoomScale="100" zoomScaleNormal="100" zoomScalePageLayoutView="100" workbookViewId="0">
      <selection pane="topLeft" activeCell="W34" activeCellId="0" sqref="W34"/>
    </sheetView>
  </sheetViews>
  <sheetFormatPr defaultColWidth="10.6875" defaultRowHeight="16" zeroHeight="false" outlineLevelRow="0" outlineLevelCol="0"/>
  <cols>
    <col collapsed="false" customWidth="true" hidden="false" outlineLevel="0" max="1" min="1" style="38" width="5.14"/>
    <col collapsed="false" customWidth="true" hidden="false" outlineLevel="0" max="2" min="2" style="39" width="2.85"/>
    <col collapsed="false" customWidth="true" hidden="false" outlineLevel="0" max="14" min="3" style="40" width="3.71"/>
    <col collapsed="false" customWidth="true" hidden="true" outlineLevel="0" max="15" min="15" style="40" width="3.71"/>
    <col collapsed="false" customWidth="true" hidden="false" outlineLevel="0" max="17" min="16" style="40" width="3.71"/>
    <col collapsed="false" customWidth="true" hidden="true" outlineLevel="0" max="18" min="18" style="40" width="3.71"/>
    <col collapsed="false" customWidth="true" hidden="false" outlineLevel="0" max="19" min="19" style="40" width="3.71"/>
    <col collapsed="false" customWidth="true" hidden="true" outlineLevel="0" max="20" min="20" style="40" width="3.71"/>
    <col collapsed="false" customWidth="true" hidden="false" outlineLevel="0" max="22" min="21" style="40" width="3.71"/>
    <col collapsed="false" customWidth="true" hidden="false" outlineLevel="0" max="33" min="23" style="40" width="3.14"/>
    <col collapsed="false" customWidth="true" hidden="false" outlineLevel="0" max="34" min="34" style="1" width="3.71"/>
    <col collapsed="false" customWidth="true" hidden="true" outlineLevel="0" max="51" min="35" style="3" width="4.14"/>
    <col collapsed="false" customWidth="true" hidden="true" outlineLevel="0" max="52" min="52" style="2" width="4.14"/>
    <col collapsed="false" customWidth="true" hidden="false" outlineLevel="0" max="59" min="53" style="2" width="6"/>
    <col collapsed="false" customWidth="true" hidden="false" outlineLevel="0" max="65" min="60" style="3" width="6"/>
  </cols>
  <sheetData>
    <row r="1" customFormat="false" ht="19.5" hidden="false" customHeight="true" outlineLevel="0" collapsed="false">
      <c r="A1" s="41" t="s">
        <v>67</v>
      </c>
      <c r="B1" s="31"/>
      <c r="C1" s="7" t="str">
        <f aca="false">Predloge!$E$21</f>
        <v>DIV</v>
      </c>
      <c r="D1" s="7" t="str">
        <f aca="false">Predloge!$E$3</f>
        <v>ŠOŠ</v>
      </c>
      <c r="E1" s="7" t="str">
        <f aca="false">Predloge!$E$4</f>
        <v>PIN</v>
      </c>
      <c r="F1" s="7" t="str">
        <f aca="false">Predloge!$E$5</f>
        <v>KON</v>
      </c>
      <c r="G1" s="7" t="str">
        <f aca="false">Predloge!$E$6</f>
        <v>ORO</v>
      </c>
      <c r="H1" s="7" t="str">
        <f aca="false">Predloge!$E$7</f>
        <v>MIO</v>
      </c>
      <c r="I1" s="7" t="str">
        <f aca="false">Predloge!$E$8</f>
        <v>BOŽ</v>
      </c>
      <c r="J1" s="7" t="str">
        <f aca="false">Predloge!$E$9</f>
        <v>TOM</v>
      </c>
      <c r="K1" s="7" t="str">
        <f aca="false">Predloge!$E$10</f>
        <v>MŠŠ</v>
      </c>
      <c r="L1" s="7" t="str">
        <f aca="false">Predloge!$E$11</f>
        <v>ŽIV</v>
      </c>
      <c r="M1" s="7" t="str">
        <f aca="false">Predloge!$E$12</f>
        <v>TAL</v>
      </c>
      <c r="N1" s="7" t="str">
        <f aca="false">Predloge!$E$13</f>
        <v>PIR</v>
      </c>
      <c r="O1" s="7" t="str">
        <f aca="false">Predloge!$E$14</f>
        <v>NOV2</v>
      </c>
      <c r="P1" s="7" t="str">
        <f aca="false">Predloge!$E$15</f>
        <v>BUT</v>
      </c>
      <c r="Q1" s="7" t="str">
        <f aca="false">Predloge!$E$16</f>
        <v>ŽRJ</v>
      </c>
      <c r="R1" s="7" t="str">
        <f aca="false">Predloge!$E$17</f>
        <v>NOV3</v>
      </c>
      <c r="S1" s="7" t="str">
        <f aca="false">Predloge!$E$18</f>
        <v>JNK</v>
      </c>
      <c r="T1" s="7" t="str">
        <f aca="false">Predloge!$E$19</f>
        <v>NOV4</v>
      </c>
      <c r="U1" s="42" t="s">
        <v>68</v>
      </c>
      <c r="V1" s="43" t="s">
        <v>60</v>
      </c>
      <c r="W1" s="44" t="s">
        <v>24</v>
      </c>
      <c r="X1" s="45" t="s">
        <v>35</v>
      </c>
      <c r="Y1" s="5" t="str">
        <f aca="false">Predloge!$B$4</f>
        <v>51</v>
      </c>
      <c r="Z1" s="5" t="str">
        <f aca="false">Predloge!$B$5</f>
        <v>52</v>
      </c>
      <c r="AA1" s="10" t="str">
        <f aca="false">Predloge!$B$25</f>
        <v>51¶</v>
      </c>
      <c r="AB1" s="10" t="str">
        <f aca="false">Predloge!$B$26</f>
        <v>52¶</v>
      </c>
      <c r="AC1" s="5" t="str">
        <f aca="false">Predloge!$B$8</f>
        <v>U</v>
      </c>
      <c r="AD1" s="5" t="str">
        <f aca="false">Predloge!$B$6</f>
        <v>KVIT</v>
      </c>
      <c r="AE1" s="46" t="s">
        <v>69</v>
      </c>
      <c r="AF1" s="47" t="s">
        <v>18</v>
      </c>
      <c r="AG1" s="48" t="s">
        <v>70</v>
      </c>
      <c r="AI1" s="7" t="str">
        <f aca="false">Predloge!$E$2</f>
        <v>AND</v>
      </c>
      <c r="AJ1" s="7" t="str">
        <f aca="false">Predloge!$E$3</f>
        <v>ŠOŠ</v>
      </c>
      <c r="AK1" s="7" t="str">
        <f aca="false">Predloge!$E$4</f>
        <v>PIN</v>
      </c>
      <c r="AL1" s="7" t="str">
        <f aca="false">Predloge!$E$5</f>
        <v>KON</v>
      </c>
      <c r="AM1" s="7" t="str">
        <f aca="false">Predloge!$E$6</f>
        <v>ORO</v>
      </c>
      <c r="AN1" s="7" t="str">
        <f aca="false">Predloge!$E$7</f>
        <v>MIO</v>
      </c>
      <c r="AO1" s="7" t="str">
        <f aca="false">Predloge!$E$8</f>
        <v>BOŽ</v>
      </c>
      <c r="AP1" s="7" t="str">
        <f aca="false">Predloge!$E$9</f>
        <v>TOM</v>
      </c>
      <c r="AQ1" s="7" t="str">
        <f aca="false">Predloge!$E$10</f>
        <v>MŠŠ</v>
      </c>
      <c r="AR1" s="7" t="str">
        <f aca="false">Predloge!$E$11</f>
        <v>ŽIV</v>
      </c>
      <c r="AS1" s="7" t="str">
        <f aca="false">Predloge!$E$12</f>
        <v>TAL</v>
      </c>
      <c r="AT1" s="7" t="str">
        <f aca="false">Predloge!$E$13</f>
        <v>PIR</v>
      </c>
      <c r="AU1" s="7" t="str">
        <f aca="false">Predloge!$E$14</f>
        <v>NOV2</v>
      </c>
      <c r="AV1" s="7" t="str">
        <f aca="false">Predloge!$E$15</f>
        <v>BUT</v>
      </c>
      <c r="AW1" s="7" t="str">
        <f aca="false">Predloge!$E$16</f>
        <v>ŽRJ</v>
      </c>
      <c r="AX1" s="7" t="str">
        <f aca="false">Predloge!$E$17</f>
        <v>NOV3</v>
      </c>
      <c r="AY1" s="7" t="str">
        <f aca="false">Predloge!$E$18</f>
        <v>JNK</v>
      </c>
      <c r="AZ1" s="7" t="str">
        <f aca="false">Predloge!$E$19</f>
        <v>NOV4</v>
      </c>
      <c r="BA1" s="49"/>
      <c r="BB1" s="49"/>
      <c r="BC1" s="49"/>
      <c r="BD1" s="49"/>
      <c r="BE1" s="49"/>
      <c r="BF1" s="49"/>
      <c r="BG1" s="49"/>
      <c r="BH1" s="50"/>
      <c r="BI1" s="50"/>
      <c r="BJ1" s="50"/>
      <c r="BK1" s="50"/>
      <c r="BL1" s="50"/>
      <c r="BM1" s="50"/>
    </row>
    <row r="2" customFormat="false" ht="19.5" hidden="false" customHeight="true" outlineLevel="0" collapsed="false">
      <c r="A2" s="51" t="n">
        <v>44652</v>
      </c>
      <c r="B2" s="62" t="str">
        <f aca="false">TEXT(A2,"Ddd")</f>
        <v>pet</v>
      </c>
      <c r="C2" s="86" t="s">
        <v>6</v>
      </c>
      <c r="D2" s="86" t="s">
        <v>20</v>
      </c>
      <c r="E2" s="86" t="s">
        <v>8</v>
      </c>
      <c r="F2" s="86" t="s">
        <v>20</v>
      </c>
      <c r="G2" s="87" t="s">
        <v>42</v>
      </c>
      <c r="H2" s="86" t="s">
        <v>4</v>
      </c>
      <c r="I2" s="86" t="s">
        <v>6</v>
      </c>
      <c r="J2" s="86" t="s">
        <v>26</v>
      </c>
      <c r="K2" s="87" t="s">
        <v>18</v>
      </c>
      <c r="L2" s="86" t="s">
        <v>4</v>
      </c>
      <c r="M2" s="67" t="s">
        <v>71</v>
      </c>
      <c r="N2" s="87" t="s">
        <v>18</v>
      </c>
      <c r="O2" s="54"/>
      <c r="P2" s="97" t="s">
        <v>10</v>
      </c>
      <c r="Q2" s="95" t="s">
        <v>81</v>
      </c>
      <c r="R2" s="54"/>
      <c r="S2" s="86" t="s">
        <v>8</v>
      </c>
      <c r="T2" s="54"/>
      <c r="U2" s="67" t="s">
        <v>28</v>
      </c>
      <c r="V2" s="88" t="s">
        <v>11</v>
      </c>
      <c r="W2" s="59" t="n">
        <f aca="false">COUNTIF(AI2:AZ2,"☻")</f>
        <v>1</v>
      </c>
      <c r="X2" s="59" t="n">
        <f aca="false">COUNTIF(AI2:AZ2,"☺")</f>
        <v>1</v>
      </c>
      <c r="Y2" s="59" t="n">
        <f aca="false">COUNTIF(C2:U2,"51")+COUNTIF(C2:U2,"51$")+COUNTIF(C2:U2,"51☻")</f>
        <v>2</v>
      </c>
      <c r="Z2" s="59" t="n">
        <f aca="false">COUNTIF(C2:U2,"52")+COUNTIF(C2:U2,"52$")+COUNTIF(C2:U2,"52☻")</f>
        <v>2</v>
      </c>
      <c r="AA2" s="59" t="n">
        <f aca="false">COUNTIF(C2:U2,"51¶")</f>
        <v>0</v>
      </c>
      <c r="AB2" s="59" t="n">
        <f aca="false">COUNTIF(C2:U2,"52¶")</f>
        <v>1</v>
      </c>
      <c r="AC2" s="59" t="n">
        <f aca="false">COUNTIF(C2:U2,"U")+COUNTIF(C2:U2,"U☻")+COUNTIF(C2:U2,"U☺")</f>
        <v>0</v>
      </c>
      <c r="AD2" s="59" t="n">
        <f aca="false">COUNTIF(C2:U2,"KVIT")+COUNTIF(C2:U2,"KVIT☻")+COUNTIF(C2:U2,"kvit$")</f>
        <v>3</v>
      </c>
      <c r="AE2" s="60" t="n">
        <f aca="false">COUNTBLANK(C2:T2)-3</f>
        <v>0</v>
      </c>
      <c r="AF2" s="60" t="n">
        <f aca="false">COUNTIF(C2:U2,"x")</f>
        <v>2</v>
      </c>
      <c r="AG2" s="59" t="n">
        <f aca="false">COUNTIF(C2:U2,"51")+COUNTIF(C2:U2,"51☻")+COUNTIF(C2:U2,"2")+COUNTIF(C2:U2,"52")+COUNTIF(C2:U2,"52☻")+COUNTIF(C2:U2,"51$")+COUNTIF(C2:U2,"52$")</f>
        <v>4</v>
      </c>
      <c r="AH2" s="5" t="str">
        <f aca="false">Predloge!$B$2</f>
        <v>51☻</v>
      </c>
      <c r="AI2" s="61" t="str">
        <f aca="false">RIGHT(C2,1)</f>
        <v>2</v>
      </c>
      <c r="AJ2" s="61" t="str">
        <f aca="false">RIGHT(D2,1)</f>
        <v>D</v>
      </c>
      <c r="AK2" s="61" t="str">
        <f aca="false">RIGHT(E2,1)</f>
        <v>T</v>
      </c>
      <c r="AL2" s="61" t="str">
        <f aca="false">RIGHT(F2,1)</f>
        <v>D</v>
      </c>
      <c r="AM2" s="61" t="str">
        <f aca="false">RIGHT(G2,1)</f>
        <v>¶</v>
      </c>
      <c r="AN2" s="61" t="str">
        <f aca="false">RIGHT(H2,1)</f>
        <v>1</v>
      </c>
      <c r="AO2" s="61" t="str">
        <f aca="false">RIGHT(I2,1)</f>
        <v>2</v>
      </c>
      <c r="AP2" s="61" t="str">
        <f aca="false">RIGHT(J2,1)</f>
        <v>O</v>
      </c>
      <c r="AQ2" s="61" t="str">
        <f aca="false">RIGHT(K2,1)</f>
        <v>X</v>
      </c>
      <c r="AR2" s="61" t="str">
        <f aca="false">RIGHT(L2,1)</f>
        <v>1</v>
      </c>
      <c r="AS2" s="61" t="str">
        <f aca="false">RIGHT(M2,1)</f>
        <v>M</v>
      </c>
      <c r="AT2" s="61" t="str">
        <f aca="false">RIGHT(N2,1)</f>
        <v>X</v>
      </c>
      <c r="AU2" s="61" t="str">
        <f aca="false">RIGHT(O2,1)</f>
        <v/>
      </c>
      <c r="AV2" s="61" t="str">
        <f aca="false">RIGHT(P2,1)</f>
        <v>☻</v>
      </c>
      <c r="AW2" s="61" t="str">
        <f aca="false">RIGHT(Q2,1)</f>
        <v>☺</v>
      </c>
      <c r="AX2" s="61" t="str">
        <f aca="false">RIGHT(R2,1)</f>
        <v/>
      </c>
      <c r="AY2" s="61" t="str">
        <f aca="false">RIGHT(S2,1)</f>
        <v>T</v>
      </c>
      <c r="AZ2" s="61" t="str">
        <f aca="false">RIGHT(T2,1)</f>
        <v/>
      </c>
      <c r="BA2" s="49"/>
      <c r="BB2" s="49"/>
      <c r="BC2" s="49"/>
      <c r="BD2" s="49"/>
      <c r="BE2" s="49"/>
      <c r="BF2" s="49"/>
      <c r="BG2" s="49"/>
      <c r="BH2" s="50"/>
      <c r="BI2" s="50"/>
      <c r="BJ2" s="50"/>
      <c r="BK2" s="50"/>
      <c r="BL2" s="50"/>
      <c r="BM2" s="50"/>
    </row>
    <row r="3" customFormat="false" ht="19.5" hidden="false" customHeight="true" outlineLevel="0" collapsed="false">
      <c r="A3" s="51" t="n">
        <v>44653</v>
      </c>
      <c r="B3" s="62" t="str">
        <f aca="false">TEXT(A3,"Ddd")</f>
        <v>sub</v>
      </c>
      <c r="C3" s="90" t="s">
        <v>35</v>
      </c>
      <c r="D3" s="66"/>
      <c r="E3" s="98" t="s">
        <v>24</v>
      </c>
      <c r="F3" s="66"/>
      <c r="G3" s="66"/>
      <c r="H3" s="66"/>
      <c r="I3" s="66"/>
      <c r="J3" s="66"/>
      <c r="K3" s="66"/>
      <c r="L3" s="66"/>
      <c r="M3" s="66"/>
      <c r="N3" s="66"/>
      <c r="O3" s="54"/>
      <c r="P3" s="66"/>
      <c r="Q3" s="66"/>
      <c r="R3" s="54"/>
      <c r="S3" s="66"/>
      <c r="T3" s="54"/>
      <c r="U3" s="66" t="s">
        <v>37</v>
      </c>
      <c r="V3" s="88" t="s">
        <v>11</v>
      </c>
      <c r="W3" s="59" t="n">
        <f aca="false">COUNTIF(AI3:AZ3,"☻")</f>
        <v>1</v>
      </c>
      <c r="X3" s="59" t="n">
        <f aca="false">COUNTIF(AI3:AZ3,"☺")</f>
        <v>1</v>
      </c>
      <c r="Y3" s="59" t="n">
        <f aca="false">COUNTIF(C3:U3,"51")+COUNTIF(C3:U3,"51$")+COUNTIF(C3:U3,"51☻")</f>
        <v>0</v>
      </c>
      <c r="Z3" s="59" t="n">
        <f aca="false">COUNTIF(C3:U3,"52")+COUNTIF(C3:U3,"52$")+COUNTIF(C3:U3,"52☻")</f>
        <v>0</v>
      </c>
      <c r="AA3" s="59" t="n">
        <f aca="false">COUNTIF(C3:U3,"51¶")</f>
        <v>0</v>
      </c>
      <c r="AB3" s="59" t="n">
        <f aca="false">COUNTIF(C3:U3,"52¶")</f>
        <v>0</v>
      </c>
      <c r="AC3" s="59" t="n">
        <f aca="false">COUNTIF(C3:U3,"U")+COUNTIF(C3:U3,"U☻")+COUNTIF(C3:U3,"U☺")</f>
        <v>0</v>
      </c>
      <c r="AD3" s="59" t="n">
        <f aca="false">COUNTIF(C3:U3,"KVIT")+COUNTIF(C3:U3,"KVIT☻")+COUNTIF(C3:U3,"kvit$")</f>
        <v>0</v>
      </c>
      <c r="AE3" s="60" t="n">
        <f aca="false">COUNTBLANK(C3:T3)-3</f>
        <v>13</v>
      </c>
      <c r="AF3" s="60" t="n">
        <f aca="false">COUNTIF(C3:U3,"x")</f>
        <v>0</v>
      </c>
      <c r="AG3" s="59" t="n">
        <f aca="false">COUNTIF(C3:U3,"51")+COUNTIF(C3:U3,"51☻")+COUNTIF(C3:U3,"2")+COUNTIF(C3:U3,"52")+COUNTIF(C3:U3,"52☻")+COUNTIF(C3:U3,"51$")+COUNTIF(C3:U3,"52$")</f>
        <v>0</v>
      </c>
      <c r="AH3" s="5" t="str">
        <f aca="false">Predloge!$B$3</f>
        <v>52☻</v>
      </c>
      <c r="AI3" s="61" t="str">
        <f aca="false">RIGHT(C3,1)</f>
        <v>☺</v>
      </c>
      <c r="AJ3" s="61" t="str">
        <f aca="false">RIGHT(D3,1)</f>
        <v/>
      </c>
      <c r="AK3" s="61" t="str">
        <f aca="false">RIGHT(E3,1)</f>
        <v>☻</v>
      </c>
      <c r="AL3" s="61" t="str">
        <f aca="false">RIGHT(F3,1)</f>
        <v/>
      </c>
      <c r="AM3" s="61" t="str">
        <f aca="false">RIGHT(G3,1)</f>
        <v/>
      </c>
      <c r="AN3" s="61" t="str">
        <f aca="false">RIGHT(H3,1)</f>
        <v/>
      </c>
      <c r="AO3" s="61" t="str">
        <f aca="false">RIGHT(I3,1)</f>
        <v/>
      </c>
      <c r="AP3" s="61" t="str">
        <f aca="false">RIGHT(J3,1)</f>
        <v/>
      </c>
      <c r="AQ3" s="61" t="str">
        <f aca="false">RIGHT(K3,1)</f>
        <v/>
      </c>
      <c r="AR3" s="61" t="str">
        <f aca="false">RIGHT(L3,1)</f>
        <v/>
      </c>
      <c r="AS3" s="61" t="str">
        <f aca="false">RIGHT(M3,1)</f>
        <v/>
      </c>
      <c r="AT3" s="61" t="str">
        <f aca="false">RIGHT(N3,1)</f>
        <v/>
      </c>
      <c r="AU3" s="61" t="str">
        <f aca="false">RIGHT(O3,1)</f>
        <v/>
      </c>
      <c r="AV3" s="61" t="str">
        <f aca="false">RIGHT(P3,1)</f>
        <v/>
      </c>
      <c r="AW3" s="61" t="str">
        <f aca="false">RIGHT(Q3,1)</f>
        <v/>
      </c>
      <c r="AX3" s="61" t="str">
        <f aca="false">RIGHT(R3,1)</f>
        <v/>
      </c>
      <c r="AY3" s="61" t="str">
        <f aca="false">RIGHT(S3,1)</f>
        <v/>
      </c>
      <c r="AZ3" s="61" t="str">
        <f aca="false">RIGHT(T3,1)</f>
        <v/>
      </c>
      <c r="BA3" s="4"/>
      <c r="BB3" s="4"/>
      <c r="BC3" s="4"/>
      <c r="BD3" s="4"/>
      <c r="BE3" s="4"/>
      <c r="BF3" s="4"/>
      <c r="BG3" s="4"/>
      <c r="BH3" s="63"/>
      <c r="BI3" s="63"/>
      <c r="BJ3" s="63"/>
      <c r="BK3" s="63"/>
      <c r="BL3" s="63"/>
      <c r="BM3" s="63"/>
    </row>
    <row r="4" customFormat="false" ht="19.5" hidden="false" customHeight="true" outlineLevel="0" collapsed="false">
      <c r="A4" s="51" t="n">
        <v>44654</v>
      </c>
      <c r="B4" s="62" t="str">
        <f aca="false">TEXT(A4,"Ddd")</f>
        <v>ned</v>
      </c>
      <c r="C4" s="54"/>
      <c r="D4" s="54"/>
      <c r="E4" s="54"/>
      <c r="F4" s="54"/>
      <c r="G4" s="54"/>
      <c r="H4" s="55"/>
      <c r="I4" s="54"/>
      <c r="J4" s="54"/>
      <c r="K4" s="54"/>
      <c r="L4" s="54"/>
      <c r="M4" s="54"/>
      <c r="N4" s="90" t="s">
        <v>35</v>
      </c>
      <c r="O4" s="54"/>
      <c r="P4" s="98" t="s">
        <v>24</v>
      </c>
      <c r="Q4" s="64"/>
      <c r="R4" s="54"/>
      <c r="S4" s="54"/>
      <c r="T4" s="54"/>
      <c r="U4" s="73" t="s">
        <v>23</v>
      </c>
      <c r="V4" s="99" t="s">
        <v>11</v>
      </c>
      <c r="W4" s="59" t="n">
        <f aca="false">COUNTIF(AI4:AZ4,"☻")</f>
        <v>1</v>
      </c>
      <c r="X4" s="59" t="n">
        <f aca="false">COUNTIF(AI4:AZ4,"☺")</f>
        <v>1</v>
      </c>
      <c r="Y4" s="59" t="n">
        <f aca="false">COUNTIF(C4:U4,"51")+COUNTIF(C4:U4,"51$")+COUNTIF(C4:U4,"51☻")</f>
        <v>0</v>
      </c>
      <c r="Z4" s="59" t="n">
        <f aca="false">COUNTIF(C4:U4,"52")+COUNTIF(C4:U4,"52$")+COUNTIF(C4:U4,"52☻")</f>
        <v>0</v>
      </c>
      <c r="AA4" s="59" t="n">
        <f aca="false">COUNTIF(C4:U4,"51¶")</f>
        <v>0</v>
      </c>
      <c r="AB4" s="59" t="n">
        <f aca="false">COUNTIF(C4:U4,"52¶")</f>
        <v>0</v>
      </c>
      <c r="AC4" s="59" t="n">
        <f aca="false">COUNTIF(C4:U4,"U")+COUNTIF(C4:U4,"U☻")+COUNTIF(C4:U4,"U☺")</f>
        <v>0</v>
      </c>
      <c r="AD4" s="59" t="n">
        <f aca="false">COUNTIF(C4:U4,"KVIT")+COUNTIF(C4:U4,"KVIT☻")+COUNTIF(C4:U4,"kvit$")</f>
        <v>0</v>
      </c>
      <c r="AE4" s="60" t="n">
        <f aca="false">COUNTBLANK(C4:T4)-3</f>
        <v>13</v>
      </c>
      <c r="AF4" s="60" t="n">
        <f aca="false">COUNTIF(C4:U4,"x")</f>
        <v>0</v>
      </c>
      <c r="AG4" s="59" t="n">
        <f aca="false">COUNTIF(C4:U4,"51")+COUNTIF(C4:U4,"51☻")+COUNTIF(C4:U4,"2")+COUNTIF(C4:U4,"52")+COUNTIF(C4:U4,"52☻")+COUNTIF(C4:U4,"51$")+COUNTIF(C4:U4,"52$")</f>
        <v>0</v>
      </c>
      <c r="AH4" s="5" t="str">
        <f aca="false">Predloge!$B$4</f>
        <v>51</v>
      </c>
      <c r="AI4" s="61" t="str">
        <f aca="false">RIGHT(C4,1)</f>
        <v/>
      </c>
      <c r="AJ4" s="61" t="str">
        <f aca="false">RIGHT(D4,1)</f>
        <v/>
      </c>
      <c r="AK4" s="61" t="str">
        <f aca="false">RIGHT(E4,1)</f>
        <v/>
      </c>
      <c r="AL4" s="61" t="str">
        <f aca="false">RIGHT(F4,1)</f>
        <v/>
      </c>
      <c r="AM4" s="61" t="str">
        <f aca="false">RIGHT(G4,1)</f>
        <v/>
      </c>
      <c r="AN4" s="61" t="str">
        <f aca="false">RIGHT(H4,1)</f>
        <v/>
      </c>
      <c r="AO4" s="61" t="str">
        <f aca="false">RIGHT(I4,1)</f>
        <v/>
      </c>
      <c r="AP4" s="61" t="str">
        <f aca="false">RIGHT(J4,1)</f>
        <v/>
      </c>
      <c r="AQ4" s="61" t="str">
        <f aca="false">RIGHT(K4,1)</f>
        <v/>
      </c>
      <c r="AR4" s="61" t="str">
        <f aca="false">RIGHT(L4,1)</f>
        <v/>
      </c>
      <c r="AS4" s="61" t="str">
        <f aca="false">RIGHT(M4,1)</f>
        <v/>
      </c>
      <c r="AT4" s="61" t="str">
        <f aca="false">RIGHT(N4,1)</f>
        <v>☺</v>
      </c>
      <c r="AU4" s="61" t="str">
        <f aca="false">RIGHT(O4,1)</f>
        <v/>
      </c>
      <c r="AV4" s="61" t="str">
        <f aca="false">RIGHT(P4,1)</f>
        <v>☻</v>
      </c>
      <c r="AW4" s="61" t="str">
        <f aca="false">RIGHT(Q4,1)</f>
        <v/>
      </c>
      <c r="AX4" s="61" t="str">
        <f aca="false">RIGHT(R4,1)</f>
        <v/>
      </c>
      <c r="AY4" s="61" t="str">
        <f aca="false">RIGHT(S4,1)</f>
        <v/>
      </c>
      <c r="AZ4" s="61" t="str">
        <f aca="false">RIGHT(T4,1)</f>
        <v/>
      </c>
      <c r="BA4" s="4"/>
      <c r="BB4" s="4"/>
      <c r="BC4" s="4"/>
      <c r="BD4" s="4"/>
      <c r="BE4" s="4"/>
      <c r="BF4" s="4"/>
      <c r="BG4" s="4"/>
      <c r="BH4" s="63"/>
      <c r="BI4" s="63"/>
      <c r="BJ4" s="63"/>
      <c r="BK4" s="63"/>
      <c r="BL4" s="63"/>
      <c r="BM4" s="63"/>
    </row>
    <row r="5" customFormat="false" ht="19.5" hidden="false" customHeight="true" outlineLevel="0" collapsed="false">
      <c r="A5" s="51" t="n">
        <v>44655</v>
      </c>
      <c r="B5" s="62" t="str">
        <f aca="false">TEXT(A5,"Ddd")</f>
        <v>pon</v>
      </c>
      <c r="C5" s="87" t="s">
        <v>42</v>
      </c>
      <c r="D5" s="86" t="s">
        <v>8</v>
      </c>
      <c r="E5" s="86" t="s">
        <v>8</v>
      </c>
      <c r="F5" s="86" t="s">
        <v>20</v>
      </c>
      <c r="G5" s="100" t="s">
        <v>44</v>
      </c>
      <c r="H5" s="86" t="s">
        <v>4</v>
      </c>
      <c r="I5" s="64" t="s">
        <v>20</v>
      </c>
      <c r="J5" s="87" t="s">
        <v>24</v>
      </c>
      <c r="K5" s="64" t="s">
        <v>20</v>
      </c>
      <c r="L5" s="86" t="s">
        <v>6</v>
      </c>
      <c r="M5" s="86" t="s">
        <v>26</v>
      </c>
      <c r="N5" s="87" t="s">
        <v>18</v>
      </c>
      <c r="O5" s="54"/>
      <c r="P5" s="87" t="s">
        <v>18</v>
      </c>
      <c r="Q5" s="95" t="s">
        <v>81</v>
      </c>
      <c r="R5" s="54"/>
      <c r="S5" s="86" t="s">
        <v>8</v>
      </c>
      <c r="T5" s="54"/>
      <c r="U5" s="67" t="s">
        <v>28</v>
      </c>
      <c r="V5" s="88" t="s">
        <v>11</v>
      </c>
      <c r="W5" s="59" t="n">
        <f aca="false">COUNTIF(AI5:AZ5,"☻")</f>
        <v>1</v>
      </c>
      <c r="X5" s="59" t="n">
        <f aca="false">COUNTIF(AI5:AZ5,"☺")</f>
        <v>1</v>
      </c>
      <c r="Y5" s="59" t="n">
        <f aca="false">COUNTIF(C5:U5,"51")+COUNTIF(C5:U5,"51$")+COUNTIF(C5:U5,"51☻")</f>
        <v>1</v>
      </c>
      <c r="Z5" s="59" t="n">
        <f aca="false">COUNTIF(C5:U5,"52")+COUNTIF(C5:U5,"52$")+COUNTIF(C5:U5,"52☻")</f>
        <v>1</v>
      </c>
      <c r="AA5" s="59" t="n">
        <f aca="false">COUNTIF(C5:U5,"51¶")</f>
        <v>0</v>
      </c>
      <c r="AB5" s="59" t="n">
        <f aca="false">COUNTIF(C5:U5,"52¶")</f>
        <v>1</v>
      </c>
      <c r="AC5" s="59" t="n">
        <f aca="false">COUNTIF(C5:U5,"U")+COUNTIF(C5:U5,"U☻")+COUNTIF(C5:U5,"U☺")</f>
        <v>0</v>
      </c>
      <c r="AD5" s="59" t="n">
        <f aca="false">COUNTIF(C5:U5,"KVIT")+COUNTIF(C5:U5,"KVIT☻")+COUNTIF(C5:U5,"kvit$")</f>
        <v>3</v>
      </c>
      <c r="AE5" s="60" t="n">
        <f aca="false">COUNTBLANK(C5:T5)-3</f>
        <v>0</v>
      </c>
      <c r="AF5" s="60" t="n">
        <f aca="false">COUNTIF(C5:U5,"x")</f>
        <v>2</v>
      </c>
      <c r="AG5" s="59" t="n">
        <f aca="false">COUNTIF(C5:U5,"51")+COUNTIF(C5:U5,"51☻")+COUNTIF(C5:U5,"2")+COUNTIF(C5:U5,"52")+COUNTIF(C5:U5,"52☻")+COUNTIF(C5:U5,"51$")+COUNTIF(C5:U5,"52$")</f>
        <v>2</v>
      </c>
      <c r="AH5" s="5" t="str">
        <f aca="false">Predloge!$B$5</f>
        <v>52</v>
      </c>
      <c r="AI5" s="61" t="str">
        <f aca="false">RIGHT(C5,1)</f>
        <v>¶</v>
      </c>
      <c r="AJ5" s="61" t="str">
        <f aca="false">RIGHT(D5,1)</f>
        <v>T</v>
      </c>
      <c r="AK5" s="61" t="str">
        <f aca="false">RIGHT(E5,1)</f>
        <v>T</v>
      </c>
      <c r="AL5" s="61" t="str">
        <f aca="false">RIGHT(F5,1)</f>
        <v>D</v>
      </c>
      <c r="AM5" s="61" t="str">
        <f aca="false">RIGHT(G5,1)</f>
        <v>O</v>
      </c>
      <c r="AN5" s="61" t="str">
        <f aca="false">RIGHT(H5,1)</f>
        <v>1</v>
      </c>
      <c r="AO5" s="61" t="str">
        <f aca="false">RIGHT(I5,1)</f>
        <v>D</v>
      </c>
      <c r="AP5" s="61" t="str">
        <f aca="false">RIGHT(J5,1)</f>
        <v>☻</v>
      </c>
      <c r="AQ5" s="61" t="str">
        <f aca="false">RIGHT(K5,1)</f>
        <v>D</v>
      </c>
      <c r="AR5" s="61" t="str">
        <f aca="false">RIGHT(L5,1)</f>
        <v>2</v>
      </c>
      <c r="AS5" s="61" t="str">
        <f aca="false">RIGHT(M5,1)</f>
        <v>O</v>
      </c>
      <c r="AT5" s="61" t="str">
        <f aca="false">RIGHT(N5,1)</f>
        <v>X</v>
      </c>
      <c r="AU5" s="61" t="str">
        <f aca="false">RIGHT(O5,1)</f>
        <v/>
      </c>
      <c r="AV5" s="61" t="str">
        <f aca="false">RIGHT(P5,1)</f>
        <v>X</v>
      </c>
      <c r="AW5" s="61" t="str">
        <f aca="false">RIGHT(Q5,1)</f>
        <v>☺</v>
      </c>
      <c r="AX5" s="61" t="str">
        <f aca="false">RIGHT(R5,1)</f>
        <v/>
      </c>
      <c r="AY5" s="61" t="str">
        <f aca="false">RIGHT(S5,1)</f>
        <v>T</v>
      </c>
      <c r="AZ5" s="61" t="str">
        <f aca="false">RIGHT(T5,1)</f>
        <v/>
      </c>
      <c r="BA5" s="4"/>
      <c r="BB5" s="4"/>
      <c r="BC5" s="4"/>
      <c r="BD5" s="4"/>
      <c r="BE5" s="4"/>
      <c r="BF5" s="4"/>
      <c r="BG5" s="4"/>
      <c r="BH5" s="63"/>
      <c r="BI5" s="63"/>
      <c r="BJ5" s="63"/>
      <c r="BK5" s="63"/>
      <c r="BL5" s="63"/>
      <c r="BM5" s="63"/>
    </row>
    <row r="6" customFormat="false" ht="19.5" hidden="false" customHeight="true" outlineLevel="0" collapsed="false">
      <c r="A6" s="51" t="n">
        <v>44656</v>
      </c>
      <c r="B6" s="62" t="str">
        <f aca="false">TEXT(A6,"Ddd")</f>
        <v>uto</v>
      </c>
      <c r="C6" s="86" t="s">
        <v>6</v>
      </c>
      <c r="D6" s="97" t="s">
        <v>10</v>
      </c>
      <c r="E6" s="86" t="s">
        <v>8</v>
      </c>
      <c r="F6" s="86" t="s">
        <v>20</v>
      </c>
      <c r="G6" s="100" t="s">
        <v>44</v>
      </c>
      <c r="H6" s="86" t="s">
        <v>4</v>
      </c>
      <c r="I6" s="86" t="s">
        <v>6</v>
      </c>
      <c r="J6" s="87" t="s">
        <v>18</v>
      </c>
      <c r="K6" s="64" t="s">
        <v>20</v>
      </c>
      <c r="L6" s="95" t="s">
        <v>81</v>
      </c>
      <c r="M6" s="86" t="s">
        <v>26</v>
      </c>
      <c r="N6" s="87" t="s">
        <v>42</v>
      </c>
      <c r="O6" s="54"/>
      <c r="P6" s="86" t="s">
        <v>8</v>
      </c>
      <c r="Q6" s="87" t="s">
        <v>18</v>
      </c>
      <c r="R6" s="54"/>
      <c r="S6" s="64" t="s">
        <v>22</v>
      </c>
      <c r="T6" s="54"/>
      <c r="U6" s="54" t="s">
        <v>19</v>
      </c>
      <c r="V6" s="88" t="s">
        <v>11</v>
      </c>
      <c r="W6" s="59" t="n">
        <f aca="false">COUNTIF(AI6:AZ6,"☻")</f>
        <v>1</v>
      </c>
      <c r="X6" s="59" t="n">
        <f aca="false">COUNTIF(AI6:AZ6,"☺")</f>
        <v>1</v>
      </c>
      <c r="Y6" s="59" t="n">
        <f aca="false">COUNTIF(C6:U6,"51")+COUNTIF(C6:U6,"51$")+COUNTIF(C6:U6,"51☻")</f>
        <v>1</v>
      </c>
      <c r="Z6" s="59" t="n">
        <f aca="false">COUNTIF(C6:U6,"52")+COUNTIF(C6:U6,"52$")+COUNTIF(C6:U6,"52☻")</f>
        <v>2</v>
      </c>
      <c r="AA6" s="59" t="n">
        <f aca="false">COUNTIF(C6:U6,"51¶")</f>
        <v>0</v>
      </c>
      <c r="AB6" s="59" t="n">
        <f aca="false">COUNTIF(C6:U6,"52¶")</f>
        <v>1</v>
      </c>
      <c r="AC6" s="59" t="n">
        <f aca="false">COUNTIF(C6:U6,"U")+COUNTIF(C6:U6,"U☻")+COUNTIF(C6:U6,"U☺")</f>
        <v>0</v>
      </c>
      <c r="AD6" s="59" t="n">
        <f aca="false">COUNTIF(C6:U6,"KVIT")+COUNTIF(C6:U6,"KVIT☻")+COUNTIF(C6:U6,"kvit$")</f>
        <v>3</v>
      </c>
      <c r="AE6" s="60" t="n">
        <f aca="false">COUNTBLANK(C6:T6)-3</f>
        <v>0</v>
      </c>
      <c r="AF6" s="60" t="n">
        <f aca="false">COUNTIF(C6:U6,"x")</f>
        <v>2</v>
      </c>
      <c r="AG6" s="59" t="n">
        <f aca="false">COUNTIF(C6:U6,"51")+COUNTIF(C6:U6,"51☻")+COUNTIF(C6:U6,"2")+COUNTIF(C6:U6,"52")+COUNTIF(C6:U6,"52☻")+COUNTIF(C6:U6,"51$")+COUNTIF(C6:U6,"52$")</f>
        <v>3</v>
      </c>
      <c r="AH6" s="5" t="str">
        <f aca="false">Predloge!$B$6</f>
        <v>KVIT</v>
      </c>
      <c r="AI6" s="61" t="str">
        <f aca="false">RIGHT(C6,1)</f>
        <v>2</v>
      </c>
      <c r="AJ6" s="61" t="str">
        <f aca="false">RIGHT(D6,1)</f>
        <v>☻</v>
      </c>
      <c r="AK6" s="61" t="str">
        <f aca="false">RIGHT(E6,1)</f>
        <v>T</v>
      </c>
      <c r="AL6" s="61" t="str">
        <f aca="false">RIGHT(F6,1)</f>
        <v>D</v>
      </c>
      <c r="AM6" s="61" t="str">
        <f aca="false">RIGHT(G6,1)</f>
        <v>O</v>
      </c>
      <c r="AN6" s="61" t="str">
        <f aca="false">RIGHT(H6,1)</f>
        <v>1</v>
      </c>
      <c r="AO6" s="61" t="str">
        <f aca="false">RIGHT(I6,1)</f>
        <v>2</v>
      </c>
      <c r="AP6" s="61" t="str">
        <f aca="false">RIGHT(J6,1)</f>
        <v>X</v>
      </c>
      <c r="AQ6" s="61" t="str">
        <f aca="false">RIGHT(K6,1)</f>
        <v>D</v>
      </c>
      <c r="AR6" s="61" t="str">
        <f aca="false">RIGHT(L6,1)</f>
        <v>☺</v>
      </c>
      <c r="AS6" s="61" t="str">
        <f aca="false">RIGHT(M6,1)</f>
        <v>O</v>
      </c>
      <c r="AT6" s="61" t="str">
        <f aca="false">RIGHT(N6,1)</f>
        <v>¶</v>
      </c>
      <c r="AU6" s="61" t="str">
        <f aca="false">RIGHT(O6,1)</f>
        <v/>
      </c>
      <c r="AV6" s="61" t="str">
        <f aca="false">RIGHT(P6,1)</f>
        <v>T</v>
      </c>
      <c r="AW6" s="61" t="str">
        <f aca="false">RIGHT(Q6,1)</f>
        <v>X</v>
      </c>
      <c r="AX6" s="61" t="str">
        <f aca="false">RIGHT(R6,1)</f>
        <v/>
      </c>
      <c r="AY6" s="61" t="str">
        <f aca="false">RIGHT(S6,1)</f>
        <v>L</v>
      </c>
      <c r="AZ6" s="61" t="str">
        <f aca="false">RIGHT(T6,1)</f>
        <v/>
      </c>
      <c r="BA6" s="4"/>
      <c r="BB6" s="4"/>
      <c r="BC6" s="4"/>
      <c r="BD6" s="4"/>
      <c r="BE6" s="4"/>
      <c r="BF6" s="4"/>
      <c r="BG6" s="4"/>
      <c r="BH6" s="63"/>
      <c r="BI6" s="63"/>
      <c r="BJ6" s="63"/>
      <c r="BK6" s="63"/>
      <c r="BL6" s="63"/>
      <c r="BM6" s="63"/>
    </row>
    <row r="7" customFormat="false" ht="19.5" hidden="false" customHeight="true" outlineLevel="0" collapsed="false">
      <c r="A7" s="51" t="n">
        <v>44657</v>
      </c>
      <c r="B7" s="62" t="str">
        <f aca="false">TEXT(A7,"Ddd")</f>
        <v>sri</v>
      </c>
      <c r="C7" s="86" t="s">
        <v>6</v>
      </c>
      <c r="D7" s="87" t="s">
        <v>18</v>
      </c>
      <c r="E7" s="86" t="s">
        <v>8</v>
      </c>
      <c r="F7" s="86" t="s">
        <v>20</v>
      </c>
      <c r="G7" s="100" t="s">
        <v>44</v>
      </c>
      <c r="H7" s="87" t="s">
        <v>51</v>
      </c>
      <c r="I7" s="95" t="s">
        <v>81</v>
      </c>
      <c r="J7" s="69" t="s">
        <v>72</v>
      </c>
      <c r="K7" s="86" t="s">
        <v>20</v>
      </c>
      <c r="L7" s="87" t="s">
        <v>18</v>
      </c>
      <c r="M7" s="86" t="s">
        <v>26</v>
      </c>
      <c r="N7" s="97" t="s">
        <v>10</v>
      </c>
      <c r="O7" s="54"/>
      <c r="P7" s="86" t="s">
        <v>8</v>
      </c>
      <c r="Q7" s="87" t="s">
        <v>42</v>
      </c>
      <c r="R7" s="54"/>
      <c r="S7" s="86" t="s">
        <v>4</v>
      </c>
      <c r="T7" s="54"/>
      <c r="U7" s="67" t="s">
        <v>13</v>
      </c>
      <c r="V7" s="88" t="s">
        <v>11</v>
      </c>
      <c r="W7" s="59" t="n">
        <f aca="false">COUNTIF(AI7:AZ7,"☻")</f>
        <v>1</v>
      </c>
      <c r="X7" s="59" t="n">
        <f aca="false">COUNTIF(AI7:AZ7,"☺")</f>
        <v>1</v>
      </c>
      <c r="Y7" s="59" t="n">
        <f aca="false">COUNTIF(C7:U7,"51")+COUNTIF(C7:U7,"51$")+COUNTIF(C7:U7,"51☻")</f>
        <v>1</v>
      </c>
      <c r="Z7" s="59" t="n">
        <f aca="false">COUNTIF(C7:U7,"52")+COUNTIF(C7:U7,"52$")+COUNTIF(C7:U7,"52☻")</f>
        <v>1</v>
      </c>
      <c r="AA7" s="59" t="n">
        <f aca="false">COUNTIF(C7:U7,"51¶")</f>
        <v>0</v>
      </c>
      <c r="AB7" s="59" t="n">
        <f aca="false">COUNTIF(C7:U7,"52¶")</f>
        <v>1</v>
      </c>
      <c r="AC7" s="59" t="n">
        <f aca="false">COUNTIF(C7:U7,"U")+COUNTIF(C7:U7,"U☻")+COUNTIF(C7:U7,"U☺")</f>
        <v>0</v>
      </c>
      <c r="AD7" s="59" t="n">
        <f aca="false">COUNTIF(C7:U7,"KVIT")+COUNTIF(C7:U7,"KVIT☻")+COUNTIF(C7:U7,"kvit$")</f>
        <v>3</v>
      </c>
      <c r="AE7" s="60" t="n">
        <f aca="false">COUNTBLANK(C7:T7)-3</f>
        <v>0</v>
      </c>
      <c r="AF7" s="60" t="n">
        <f aca="false">COUNTIF(C7:U7,"x")</f>
        <v>2</v>
      </c>
      <c r="AG7" s="59" t="n">
        <f aca="false">COUNTIF(C7:U7,"51")+COUNTIF(C7:U7,"51☻")+COUNTIF(C7:U7,"2")+COUNTIF(C7:U7,"52")+COUNTIF(C7:U7,"52☻")+COUNTIF(C7:U7,"51$")+COUNTIF(C7:U7,"52$")</f>
        <v>2</v>
      </c>
      <c r="AH7" s="8" t="str">
        <f aca="false">Predloge!$B$7</f>
        <v>KVIT☻</v>
      </c>
      <c r="AI7" s="61" t="str">
        <f aca="false">RIGHT(C7,1)</f>
        <v>2</v>
      </c>
      <c r="AJ7" s="61" t="str">
        <f aca="false">RIGHT(D7,1)</f>
        <v>X</v>
      </c>
      <c r="AK7" s="61" t="str">
        <f aca="false">RIGHT(E7,1)</f>
        <v>T</v>
      </c>
      <c r="AL7" s="61" t="str">
        <f aca="false">RIGHT(F7,1)</f>
        <v>D</v>
      </c>
      <c r="AM7" s="61" t="str">
        <f aca="false">RIGHT(G7,1)</f>
        <v>O</v>
      </c>
      <c r="AN7" s="61" t="str">
        <f aca="false">RIGHT(H7,1)</f>
        <v>a</v>
      </c>
      <c r="AO7" s="61" t="str">
        <f aca="false">RIGHT(I7,1)</f>
        <v>☺</v>
      </c>
      <c r="AP7" s="61" t="str">
        <f aca="false">RIGHT(J7,1)</f>
        <v>Z</v>
      </c>
      <c r="AQ7" s="61" t="str">
        <f aca="false">RIGHT(K7,1)</f>
        <v>D</v>
      </c>
      <c r="AR7" s="61" t="str">
        <f aca="false">RIGHT(L7,1)</f>
        <v>X</v>
      </c>
      <c r="AS7" s="61" t="str">
        <f aca="false">RIGHT(M7,1)</f>
        <v>O</v>
      </c>
      <c r="AT7" s="61" t="str">
        <f aca="false">RIGHT(N7,1)</f>
        <v>☻</v>
      </c>
      <c r="AU7" s="61" t="str">
        <f aca="false">RIGHT(O7,1)</f>
        <v/>
      </c>
      <c r="AV7" s="61" t="str">
        <f aca="false">RIGHT(P7,1)</f>
        <v>T</v>
      </c>
      <c r="AW7" s="61" t="str">
        <f aca="false">RIGHT(Q7,1)</f>
        <v>¶</v>
      </c>
      <c r="AX7" s="61" t="str">
        <f aca="false">RIGHT(R7,1)</f>
        <v/>
      </c>
      <c r="AY7" s="61" t="str">
        <f aca="false">RIGHT(S7,1)</f>
        <v>1</v>
      </c>
      <c r="AZ7" s="61" t="str">
        <f aca="false">RIGHT(T7,1)</f>
        <v/>
      </c>
      <c r="BA7" s="4"/>
      <c r="BB7" s="4"/>
      <c r="BC7" s="4"/>
      <c r="BD7" s="4"/>
      <c r="BE7" s="4"/>
      <c r="BF7" s="4"/>
      <c r="BG7" s="4"/>
      <c r="BH7" s="63"/>
      <c r="BI7" s="63"/>
      <c r="BJ7" s="63"/>
      <c r="BK7" s="63"/>
      <c r="BL7" s="63"/>
      <c r="BM7" s="63"/>
    </row>
    <row r="8" customFormat="false" ht="19.5" hidden="false" customHeight="true" outlineLevel="0" collapsed="false">
      <c r="A8" s="51" t="n">
        <v>44658</v>
      </c>
      <c r="B8" s="62" t="str">
        <f aca="false">TEXT(A8,"Ddd")</f>
        <v>čet</v>
      </c>
      <c r="C8" s="87" t="s">
        <v>42</v>
      </c>
      <c r="D8" s="86" t="s">
        <v>8</v>
      </c>
      <c r="E8" s="86" t="s">
        <v>8</v>
      </c>
      <c r="F8" s="86" t="s">
        <v>20</v>
      </c>
      <c r="G8" s="86" t="s">
        <v>6</v>
      </c>
      <c r="H8" s="87" t="s">
        <v>48</v>
      </c>
      <c r="I8" s="87" t="s">
        <v>18</v>
      </c>
      <c r="J8" s="69" t="s">
        <v>72</v>
      </c>
      <c r="K8" s="86" t="s">
        <v>20</v>
      </c>
      <c r="L8" s="95" t="s">
        <v>81</v>
      </c>
      <c r="M8" s="86" t="s">
        <v>20</v>
      </c>
      <c r="N8" s="87" t="s">
        <v>18</v>
      </c>
      <c r="O8" s="54"/>
      <c r="P8" s="97" t="s">
        <v>10</v>
      </c>
      <c r="Q8" s="86" t="s">
        <v>4</v>
      </c>
      <c r="R8" s="54"/>
      <c r="S8" s="86" t="s">
        <v>8</v>
      </c>
      <c r="T8" s="54"/>
      <c r="U8" s="67" t="s">
        <v>19</v>
      </c>
      <c r="V8" s="88" t="s">
        <v>11</v>
      </c>
      <c r="W8" s="59" t="n">
        <f aca="false">COUNTIF(AI8:AZ8,"☻")</f>
        <v>1</v>
      </c>
      <c r="X8" s="59" t="n">
        <f aca="false">COUNTIF(AI8:AZ8,"☺")</f>
        <v>1</v>
      </c>
      <c r="Y8" s="59" t="n">
        <f aca="false">COUNTIF(C8:U8,"51")+COUNTIF(C8:U8,"51$")+COUNTIF(C8:U8,"51☻")</f>
        <v>1</v>
      </c>
      <c r="Z8" s="59" t="n">
        <f aca="false">COUNTIF(C8:U8,"52")+COUNTIF(C8:U8,"52$")+COUNTIF(C8:U8,"52☻")</f>
        <v>1</v>
      </c>
      <c r="AA8" s="59" t="n">
        <f aca="false">COUNTIF(C8:U8,"51¶")</f>
        <v>0</v>
      </c>
      <c r="AB8" s="59" t="n">
        <f aca="false">COUNTIF(C8:U8,"52¶")</f>
        <v>1</v>
      </c>
      <c r="AC8" s="59" t="n">
        <f aca="false">COUNTIF(C8:U8,"U")+COUNTIF(C8:U8,"U☻")+COUNTIF(C8:U8,"U☺")</f>
        <v>0</v>
      </c>
      <c r="AD8" s="59" t="n">
        <f aca="false">COUNTIF(C8:U8,"KVIT")+COUNTIF(C8:U8,"KVIT☻")+COUNTIF(C8:U8,"kvit$")</f>
        <v>4</v>
      </c>
      <c r="AE8" s="60" t="n">
        <f aca="false">COUNTBLANK(C8:T8)-3</f>
        <v>0</v>
      </c>
      <c r="AF8" s="60" t="n">
        <f aca="false">COUNTIF(C8:U8,"x")</f>
        <v>2</v>
      </c>
      <c r="AG8" s="59" t="n">
        <f aca="false">COUNTIF(C8:U8,"51")+COUNTIF(C8:U8,"51☻")+COUNTIF(C8:U8,"2")+COUNTIF(C8:U8,"52")+COUNTIF(C8:U8,"52☻")+COUNTIF(C8:U8,"51$")+COUNTIF(C8:U8,"52$")</f>
        <v>2</v>
      </c>
      <c r="AH8" s="5" t="str">
        <f aca="false">Predloge!$B$8</f>
        <v>U</v>
      </c>
      <c r="AI8" s="61" t="str">
        <f aca="false">RIGHT(C8,1)</f>
        <v>¶</v>
      </c>
      <c r="AJ8" s="61" t="str">
        <f aca="false">RIGHT(D8,1)</f>
        <v>T</v>
      </c>
      <c r="AK8" s="61" t="str">
        <f aca="false">RIGHT(E8,1)</f>
        <v>T</v>
      </c>
      <c r="AL8" s="61" t="str">
        <f aca="false">RIGHT(F8,1)</f>
        <v>D</v>
      </c>
      <c r="AM8" s="61" t="str">
        <f aca="false">RIGHT(G8,1)</f>
        <v>2</v>
      </c>
      <c r="AN8" s="61" t="str">
        <f aca="false">RIGHT(H8,1)</f>
        <v>m</v>
      </c>
      <c r="AO8" s="61" t="str">
        <f aca="false">RIGHT(I8,1)</f>
        <v>X</v>
      </c>
      <c r="AP8" s="61" t="str">
        <f aca="false">RIGHT(J8,1)</f>
        <v>Z</v>
      </c>
      <c r="AQ8" s="61" t="str">
        <f aca="false">RIGHT(K8,1)</f>
        <v>D</v>
      </c>
      <c r="AR8" s="61" t="str">
        <f aca="false">RIGHT(L8,1)</f>
        <v>☺</v>
      </c>
      <c r="AS8" s="61" t="str">
        <f aca="false">RIGHT(M8,1)</f>
        <v>D</v>
      </c>
      <c r="AT8" s="61" t="str">
        <f aca="false">RIGHT(N8,1)</f>
        <v>X</v>
      </c>
      <c r="AU8" s="61" t="str">
        <f aca="false">RIGHT(O8,1)</f>
        <v/>
      </c>
      <c r="AV8" s="61" t="str">
        <f aca="false">RIGHT(P8,1)</f>
        <v>☻</v>
      </c>
      <c r="AW8" s="61" t="str">
        <f aca="false">RIGHT(Q8,1)</f>
        <v>1</v>
      </c>
      <c r="AX8" s="61" t="str">
        <f aca="false">RIGHT(R8,1)</f>
        <v/>
      </c>
      <c r="AY8" s="61" t="str">
        <f aca="false">RIGHT(S8,1)</f>
        <v>T</v>
      </c>
      <c r="AZ8" s="61" t="str">
        <f aca="false">RIGHT(T8,1)</f>
        <v/>
      </c>
      <c r="BA8" s="4"/>
      <c r="BB8" s="4"/>
      <c r="BC8" s="4"/>
      <c r="BD8" s="4"/>
      <c r="BE8" s="4"/>
      <c r="BF8" s="4"/>
      <c r="BG8" s="4"/>
      <c r="BH8" s="63"/>
      <c r="BI8" s="63"/>
      <c r="BJ8" s="63"/>
      <c r="BK8" s="63"/>
      <c r="BL8" s="63"/>
      <c r="BM8" s="63"/>
    </row>
    <row r="9" customFormat="false" ht="19.5" hidden="false" customHeight="true" outlineLevel="0" collapsed="false">
      <c r="A9" s="51" t="n">
        <v>44659</v>
      </c>
      <c r="B9" s="62" t="str">
        <f aca="false">TEXT(A9,"Ddd")</f>
        <v>pet</v>
      </c>
      <c r="C9" s="86" t="s">
        <v>6</v>
      </c>
      <c r="D9" s="67" t="s">
        <v>75</v>
      </c>
      <c r="E9" s="86" t="s">
        <v>8</v>
      </c>
      <c r="F9" s="86" t="s">
        <v>20</v>
      </c>
      <c r="G9" s="95" t="s">
        <v>81</v>
      </c>
      <c r="H9" s="87" t="s">
        <v>42</v>
      </c>
      <c r="I9" s="86" t="s">
        <v>4</v>
      </c>
      <c r="J9" s="69" t="s">
        <v>72</v>
      </c>
      <c r="K9" s="86" t="s">
        <v>20</v>
      </c>
      <c r="L9" s="87" t="s">
        <v>18</v>
      </c>
      <c r="M9" s="86" t="s">
        <v>20</v>
      </c>
      <c r="N9" s="86" t="s">
        <v>8</v>
      </c>
      <c r="O9" s="54"/>
      <c r="P9" s="87" t="s">
        <v>18</v>
      </c>
      <c r="Q9" s="86" t="s">
        <v>20</v>
      </c>
      <c r="R9" s="54"/>
      <c r="S9" s="64" t="s">
        <v>22</v>
      </c>
      <c r="T9" s="54"/>
      <c r="U9" s="67" t="s">
        <v>73</v>
      </c>
      <c r="V9" s="88" t="s">
        <v>5</v>
      </c>
      <c r="W9" s="59" t="n">
        <f aca="false">COUNTIF(AI9:AZ9,"☻")</f>
        <v>0</v>
      </c>
      <c r="X9" s="59" t="n">
        <f aca="false">COUNTIF(AI9:AZ9,"☺")</f>
        <v>1</v>
      </c>
      <c r="Y9" s="59" t="n">
        <f aca="false">COUNTIF(C9:U9,"51")+COUNTIF(C9:U9,"51$")+COUNTIF(C9:U9,"51☻")</f>
        <v>1</v>
      </c>
      <c r="Z9" s="59" t="n">
        <f aca="false">COUNTIF(C9:U9,"52")+COUNTIF(C9:U9,"52$")+COUNTIF(C9:U9,"52☻")</f>
        <v>1</v>
      </c>
      <c r="AA9" s="59" t="n">
        <f aca="false">COUNTIF(C9:U9,"51¶")</f>
        <v>0</v>
      </c>
      <c r="AB9" s="59" t="n">
        <f aca="false">COUNTIF(C9:U9,"52¶")</f>
        <v>1</v>
      </c>
      <c r="AC9" s="59" t="n">
        <f aca="false">COUNTIF(C9:U9,"U")+COUNTIF(C9:U9,"U☻")+COUNTIF(C9:U9,"U☺")</f>
        <v>0</v>
      </c>
      <c r="AD9" s="59" t="n">
        <f aca="false">COUNTIF(C9:U9,"KVIT")+COUNTIF(C9:U9,"KVIT☻")+COUNTIF(C9:U9,"kvit$")</f>
        <v>2</v>
      </c>
      <c r="AE9" s="60" t="n">
        <f aca="false">COUNTBLANK(C9:T9)-3</f>
        <v>0</v>
      </c>
      <c r="AF9" s="60" t="n">
        <f aca="false">COUNTIF(C9:U9,"x")</f>
        <v>2</v>
      </c>
      <c r="AG9" s="59" t="n">
        <f aca="false">COUNTIF(C9:U9,"51")+COUNTIF(C9:U9,"51☻")+COUNTIF(C9:U9,"2")+COUNTIF(C9:U9,"52")+COUNTIF(C9:U9,"52☻")+COUNTIF(C9:U9,"51$")+COUNTIF(C9:U9,"52$")</f>
        <v>2</v>
      </c>
      <c r="AH9" s="5" t="str">
        <f aca="false">Predloge!$B$9</f>
        <v>U☻</v>
      </c>
      <c r="AI9" s="61" t="str">
        <f aca="false">RIGHT(C9,1)</f>
        <v>2</v>
      </c>
      <c r="AJ9" s="61" t="str">
        <f aca="false">RIGHT(D9,1)</f>
        <v>F</v>
      </c>
      <c r="AK9" s="61" t="str">
        <f aca="false">RIGHT(E9,1)</f>
        <v>T</v>
      </c>
      <c r="AL9" s="61" t="str">
        <f aca="false">RIGHT(F9,1)</f>
        <v>D</v>
      </c>
      <c r="AM9" s="61" t="str">
        <f aca="false">RIGHT(G9,1)</f>
        <v>☺</v>
      </c>
      <c r="AN9" s="61" t="str">
        <f aca="false">RIGHT(H9,1)</f>
        <v>¶</v>
      </c>
      <c r="AO9" s="61" t="str">
        <f aca="false">RIGHT(I9,1)</f>
        <v>1</v>
      </c>
      <c r="AP9" s="61" t="str">
        <f aca="false">RIGHT(J9,1)</f>
        <v>Z</v>
      </c>
      <c r="AQ9" s="61" t="str">
        <f aca="false">RIGHT(K9,1)</f>
        <v>D</v>
      </c>
      <c r="AR9" s="61" t="str">
        <f aca="false">RIGHT(L9,1)</f>
        <v>X</v>
      </c>
      <c r="AS9" s="61" t="str">
        <f aca="false">RIGHT(M9,1)</f>
        <v>D</v>
      </c>
      <c r="AT9" s="61" t="str">
        <f aca="false">RIGHT(N9,1)</f>
        <v>T</v>
      </c>
      <c r="AU9" s="61" t="str">
        <f aca="false">RIGHT(O9,1)</f>
        <v/>
      </c>
      <c r="AV9" s="61" t="str">
        <f aca="false">RIGHT(P9,1)</f>
        <v>X</v>
      </c>
      <c r="AW9" s="61" t="str">
        <f aca="false">RIGHT(Q9,1)</f>
        <v>D</v>
      </c>
      <c r="AX9" s="61" t="str">
        <f aca="false">RIGHT(R9,1)</f>
        <v/>
      </c>
      <c r="AY9" s="61" t="str">
        <f aca="false">RIGHT(S9,1)</f>
        <v>L</v>
      </c>
      <c r="AZ9" s="61" t="str">
        <f aca="false">RIGHT(T9,1)</f>
        <v/>
      </c>
      <c r="BA9" s="4"/>
      <c r="BB9" s="4"/>
      <c r="BC9" s="4"/>
      <c r="BD9" s="4"/>
      <c r="BE9" s="4"/>
      <c r="BF9" s="4"/>
      <c r="BG9" s="4"/>
      <c r="BH9" s="63"/>
      <c r="BI9" s="63"/>
      <c r="BJ9" s="63"/>
      <c r="BK9" s="63"/>
      <c r="BL9" s="63"/>
      <c r="BM9" s="63"/>
    </row>
    <row r="10" customFormat="false" ht="19.5" hidden="false" customHeight="true" outlineLevel="0" collapsed="false">
      <c r="A10" s="51" t="n">
        <v>44660</v>
      </c>
      <c r="B10" s="62" t="str">
        <f aca="false">TEXT(A10,"Ddd")</f>
        <v>sub</v>
      </c>
      <c r="C10" s="66"/>
      <c r="D10" s="66"/>
      <c r="E10" s="66"/>
      <c r="F10" s="66"/>
      <c r="G10" s="66"/>
      <c r="H10" s="66"/>
      <c r="I10" s="90" t="s">
        <v>35</v>
      </c>
      <c r="J10" s="66"/>
      <c r="K10" s="66"/>
      <c r="L10" s="66"/>
      <c r="M10" s="66"/>
      <c r="N10" s="66"/>
      <c r="O10" s="54"/>
      <c r="P10" s="66"/>
      <c r="Q10" s="66"/>
      <c r="R10" s="54"/>
      <c r="S10" s="66"/>
      <c r="T10" s="54"/>
      <c r="U10" s="66" t="s">
        <v>74</v>
      </c>
      <c r="V10" s="99" t="s">
        <v>5</v>
      </c>
      <c r="W10" s="59" t="n">
        <f aca="false">COUNTIF(AI10:AZ10,"☻")</f>
        <v>0</v>
      </c>
      <c r="X10" s="59" t="n">
        <f aca="false">COUNTIF(AI10:AZ10,"☺")</f>
        <v>1</v>
      </c>
      <c r="Y10" s="59" t="n">
        <f aca="false">COUNTIF(C10:U10,"51")+COUNTIF(C10:U10,"51$")+COUNTIF(C10:U10,"51☻")</f>
        <v>0</v>
      </c>
      <c r="Z10" s="59" t="n">
        <f aca="false">COUNTIF(C10:U10,"52")+COUNTIF(C10:U10,"52$")+COUNTIF(C10:U10,"52☻")</f>
        <v>0</v>
      </c>
      <c r="AA10" s="59" t="n">
        <f aca="false">COUNTIF(C10:U10,"51¶")</f>
        <v>0</v>
      </c>
      <c r="AB10" s="59" t="n">
        <f aca="false">COUNTIF(C10:U10,"52¶")</f>
        <v>0</v>
      </c>
      <c r="AC10" s="59" t="n">
        <f aca="false">COUNTIF(C10:U10,"U")+COUNTIF(C10:U10,"U☻")+COUNTIF(C10:U10,"U☺")</f>
        <v>0</v>
      </c>
      <c r="AD10" s="59" t="n">
        <f aca="false">COUNTIF(C10:U10,"KVIT")+COUNTIF(C10:U10,"KVIT☻")+COUNTIF(C10:U10,"kvit$")</f>
        <v>0</v>
      </c>
      <c r="AE10" s="60" t="n">
        <f aca="false">COUNTBLANK(C10:T10)-3</f>
        <v>14</v>
      </c>
      <c r="AF10" s="60" t="n">
        <f aca="false">COUNTIF(C10:U10,"x")</f>
        <v>0</v>
      </c>
      <c r="AG10" s="59" t="n">
        <f aca="false">COUNTIF(C10:U10,"51")+COUNTIF(C10:U10,"51☻")+COUNTIF(C10:U10,"2")+COUNTIF(C10:U10,"52")+COUNTIF(C10:U10,"52☻")+COUNTIF(C10:U10,"51$")+COUNTIF(C10:U10,"52$")</f>
        <v>0</v>
      </c>
      <c r="AH10" s="5" t="str">
        <f aca="false">Predloge!$B$10</f>
        <v>12-20</v>
      </c>
      <c r="AI10" s="61" t="str">
        <f aca="false">RIGHT(C10,1)</f>
        <v/>
      </c>
      <c r="AJ10" s="61" t="str">
        <f aca="false">RIGHT(D10,1)</f>
        <v/>
      </c>
      <c r="AK10" s="61" t="str">
        <f aca="false">RIGHT(E10,1)</f>
        <v/>
      </c>
      <c r="AL10" s="61" t="str">
        <f aca="false">RIGHT(F10,1)</f>
        <v/>
      </c>
      <c r="AM10" s="61" t="str">
        <f aca="false">RIGHT(G10,1)</f>
        <v/>
      </c>
      <c r="AN10" s="61" t="str">
        <f aca="false">RIGHT(H10,1)</f>
        <v/>
      </c>
      <c r="AO10" s="61" t="str">
        <f aca="false">RIGHT(I10,1)</f>
        <v>☺</v>
      </c>
      <c r="AP10" s="61" t="str">
        <f aca="false">RIGHT(J10,1)</f>
        <v/>
      </c>
      <c r="AQ10" s="61" t="str">
        <f aca="false">RIGHT(K10,1)</f>
        <v/>
      </c>
      <c r="AR10" s="61" t="str">
        <f aca="false">RIGHT(L10,1)</f>
        <v/>
      </c>
      <c r="AS10" s="61" t="str">
        <f aca="false">RIGHT(M10,1)</f>
        <v/>
      </c>
      <c r="AT10" s="61" t="str">
        <f aca="false">RIGHT(N10,1)</f>
        <v/>
      </c>
      <c r="AU10" s="61" t="str">
        <f aca="false">RIGHT(O10,1)</f>
        <v/>
      </c>
      <c r="AV10" s="61" t="str">
        <f aca="false">RIGHT(P10,1)</f>
        <v/>
      </c>
      <c r="AW10" s="61" t="str">
        <f aca="false">RIGHT(Q10,1)</f>
        <v/>
      </c>
      <c r="AX10" s="61" t="str">
        <f aca="false">RIGHT(R10,1)</f>
        <v/>
      </c>
      <c r="AY10" s="61" t="str">
        <f aca="false">RIGHT(S10,1)</f>
        <v/>
      </c>
      <c r="AZ10" s="61" t="str">
        <f aca="false">RIGHT(T10,1)</f>
        <v/>
      </c>
      <c r="BA10" s="4"/>
      <c r="BB10" s="4"/>
      <c r="BC10" s="4"/>
      <c r="BD10" s="4"/>
      <c r="BE10" s="4"/>
      <c r="BF10" s="4"/>
      <c r="BG10" s="4"/>
      <c r="BH10" s="63"/>
      <c r="BI10" s="63"/>
      <c r="BJ10" s="63"/>
      <c r="BK10" s="63"/>
      <c r="BL10" s="63"/>
      <c r="BM10" s="63"/>
    </row>
    <row r="11" customFormat="false" ht="19.5" hidden="false" customHeight="true" outlineLevel="0" collapsed="false">
      <c r="A11" s="51" t="n">
        <v>44661</v>
      </c>
      <c r="B11" s="62" t="str">
        <f aca="false">TEXT(A11,"Ddd")</f>
        <v>ned</v>
      </c>
      <c r="C11" s="54"/>
      <c r="D11" s="54"/>
      <c r="E11" s="56"/>
      <c r="F11" s="54"/>
      <c r="G11" s="54"/>
      <c r="H11" s="54"/>
      <c r="I11" s="54"/>
      <c r="J11" s="98" t="s">
        <v>24</v>
      </c>
      <c r="K11" s="54"/>
      <c r="L11" s="54"/>
      <c r="M11" s="54"/>
      <c r="N11" s="90" t="s">
        <v>35</v>
      </c>
      <c r="O11" s="54"/>
      <c r="P11" s="54"/>
      <c r="Q11" s="55"/>
      <c r="R11" s="54"/>
      <c r="S11" s="54"/>
      <c r="T11" s="54"/>
      <c r="U11" s="101" t="s">
        <v>23</v>
      </c>
      <c r="V11" s="99" t="s">
        <v>5</v>
      </c>
      <c r="W11" s="59" t="n">
        <f aca="false">COUNTIF(AI11:AZ11,"☻")</f>
        <v>1</v>
      </c>
      <c r="X11" s="59" t="n">
        <f aca="false">COUNTIF(AI11:AZ11,"☺")</f>
        <v>1</v>
      </c>
      <c r="Y11" s="59" t="n">
        <f aca="false">COUNTIF(C11:U11,"51")+COUNTIF(C11:U11,"51$")+COUNTIF(C11:U11,"51☻")</f>
        <v>0</v>
      </c>
      <c r="Z11" s="59" t="n">
        <f aca="false">COUNTIF(C11:U11,"52")+COUNTIF(C11:U11,"52$")+COUNTIF(C11:U11,"52☻")</f>
        <v>0</v>
      </c>
      <c r="AA11" s="59" t="n">
        <f aca="false">COUNTIF(C11:U11,"51¶")</f>
        <v>0</v>
      </c>
      <c r="AB11" s="59" t="n">
        <f aca="false">COUNTIF(C11:U11,"52¶")</f>
        <v>0</v>
      </c>
      <c r="AC11" s="59" t="n">
        <f aca="false">COUNTIF(C11:U11,"U")+COUNTIF(C11:U11,"U☻")+COUNTIF(C11:U11,"U☺")</f>
        <v>0</v>
      </c>
      <c r="AD11" s="59" t="n">
        <f aca="false">COUNTIF(C11:U11,"KVIT")+COUNTIF(C11:U11,"KVIT☻")+COUNTIF(C11:U11,"kvit$")</f>
        <v>0</v>
      </c>
      <c r="AE11" s="60" t="n">
        <f aca="false">COUNTBLANK(C11:T11)-3</f>
        <v>13</v>
      </c>
      <c r="AF11" s="60" t="n">
        <f aca="false">COUNTIF(C11:U11,"x")</f>
        <v>0</v>
      </c>
      <c r="AG11" s="59" t="n">
        <f aca="false">COUNTIF(C11:U11,"51")+COUNTIF(C11:U11,"51☻")+COUNTIF(C11:U11,"2")+COUNTIF(C11:U11,"52")+COUNTIF(C11:U11,"52☻")+COUNTIF(C11:U11,"51$")+COUNTIF(C11:U11,"52$")</f>
        <v>0</v>
      </c>
      <c r="AH11" s="10" t="str">
        <f aca="false">Predloge!$B$11</f>
        <v>X</v>
      </c>
      <c r="AI11" s="61" t="str">
        <f aca="false">RIGHT(C11,1)</f>
        <v/>
      </c>
      <c r="AJ11" s="61" t="str">
        <f aca="false">RIGHT(D11,1)</f>
        <v/>
      </c>
      <c r="AK11" s="61" t="str">
        <f aca="false">RIGHT(E11,1)</f>
        <v/>
      </c>
      <c r="AL11" s="61" t="str">
        <f aca="false">RIGHT(F11,1)</f>
        <v/>
      </c>
      <c r="AM11" s="61" t="str">
        <f aca="false">RIGHT(G11,1)</f>
        <v/>
      </c>
      <c r="AN11" s="61" t="str">
        <f aca="false">RIGHT(H11,1)</f>
        <v/>
      </c>
      <c r="AO11" s="61" t="str">
        <f aca="false">RIGHT(I11,1)</f>
        <v/>
      </c>
      <c r="AP11" s="61" t="str">
        <f aca="false">RIGHT(J11,1)</f>
        <v>☻</v>
      </c>
      <c r="AQ11" s="61" t="str">
        <f aca="false">RIGHT(K11,1)</f>
        <v/>
      </c>
      <c r="AR11" s="61" t="str">
        <f aca="false">RIGHT(L11,1)</f>
        <v/>
      </c>
      <c r="AS11" s="61" t="str">
        <f aca="false">RIGHT(M11,1)</f>
        <v/>
      </c>
      <c r="AT11" s="61" t="str">
        <f aca="false">RIGHT(N11,1)</f>
        <v>☺</v>
      </c>
      <c r="AU11" s="61" t="str">
        <f aca="false">RIGHT(O11,1)</f>
        <v/>
      </c>
      <c r="AV11" s="61" t="str">
        <f aca="false">RIGHT(P11,1)</f>
        <v/>
      </c>
      <c r="AW11" s="61" t="str">
        <f aca="false">RIGHT(Q11,1)</f>
        <v/>
      </c>
      <c r="AX11" s="61" t="str">
        <f aca="false">RIGHT(R11,1)</f>
        <v/>
      </c>
      <c r="AY11" s="61" t="str">
        <f aca="false">RIGHT(S11,1)</f>
        <v/>
      </c>
      <c r="AZ11" s="61" t="str">
        <f aca="false">RIGHT(T11,1)</f>
        <v/>
      </c>
      <c r="BA11" s="4"/>
      <c r="BB11" s="4"/>
      <c r="BC11" s="4"/>
      <c r="BD11" s="4"/>
      <c r="BE11" s="4"/>
      <c r="BF11" s="4"/>
      <c r="BG11" s="4"/>
      <c r="BH11" s="63"/>
      <c r="BI11" s="63"/>
      <c r="BJ11" s="63"/>
      <c r="BK11" s="63"/>
      <c r="BL11" s="63"/>
      <c r="BM11" s="63"/>
    </row>
    <row r="12" customFormat="false" ht="19.5" hidden="false" customHeight="true" outlineLevel="0" collapsed="false">
      <c r="A12" s="51" t="n">
        <v>44662</v>
      </c>
      <c r="B12" s="62" t="str">
        <f aca="false">TEXT(A12,"Ddd")</f>
        <v>pon</v>
      </c>
      <c r="C12" s="95" t="s">
        <v>81</v>
      </c>
      <c r="D12" s="86" t="s">
        <v>8</v>
      </c>
      <c r="E12" s="86" t="s">
        <v>8</v>
      </c>
      <c r="F12" s="86" t="s">
        <v>20</v>
      </c>
      <c r="G12" s="100" t="s">
        <v>44</v>
      </c>
      <c r="H12" s="86" t="s">
        <v>4</v>
      </c>
      <c r="I12" s="86" t="s">
        <v>6</v>
      </c>
      <c r="J12" s="87" t="s">
        <v>18</v>
      </c>
      <c r="K12" s="86" t="s">
        <v>20</v>
      </c>
      <c r="L12" s="86" t="s">
        <v>6</v>
      </c>
      <c r="M12" s="67" t="s">
        <v>71</v>
      </c>
      <c r="N12" s="87" t="s">
        <v>18</v>
      </c>
      <c r="O12" s="54"/>
      <c r="P12" s="97" t="s">
        <v>10</v>
      </c>
      <c r="Q12" s="86" t="s">
        <v>20</v>
      </c>
      <c r="R12" s="54"/>
      <c r="S12" s="87" t="s">
        <v>42</v>
      </c>
      <c r="T12" s="54"/>
      <c r="U12" s="64" t="s">
        <v>37</v>
      </c>
      <c r="V12" s="88" t="s">
        <v>5</v>
      </c>
      <c r="W12" s="59" t="n">
        <f aca="false">COUNTIF(AI12:AZ12,"☻")</f>
        <v>1</v>
      </c>
      <c r="X12" s="59" t="n">
        <f aca="false">COUNTIF(AI12:AZ12,"☺")</f>
        <v>1</v>
      </c>
      <c r="Y12" s="59" t="n">
        <f aca="false">COUNTIF(C12:U12,"51")+COUNTIF(C12:U12,"51$")+COUNTIF(C12:U12,"51☻")</f>
        <v>1</v>
      </c>
      <c r="Z12" s="59" t="n">
        <f aca="false">COUNTIF(C12:U12,"52")+COUNTIF(C12:U12,"52$")+COUNTIF(C12:U12,"52☻")</f>
        <v>2</v>
      </c>
      <c r="AA12" s="59" t="n">
        <f aca="false">COUNTIF(C12:U12,"51¶")</f>
        <v>0</v>
      </c>
      <c r="AB12" s="59" t="n">
        <f aca="false">COUNTIF(C12:U12,"52¶")</f>
        <v>1</v>
      </c>
      <c r="AC12" s="59" t="n">
        <f aca="false">COUNTIF(C12:U12,"U")+COUNTIF(C12:U12,"U☻")+COUNTIF(C12:U12,"U☺")</f>
        <v>0</v>
      </c>
      <c r="AD12" s="59" t="n">
        <f aca="false">COUNTIF(C12:U12,"KVIT")+COUNTIF(C12:U12,"KVIT☻")+COUNTIF(C12:U12,"kvit$")</f>
        <v>3</v>
      </c>
      <c r="AE12" s="60" t="n">
        <f aca="false">COUNTBLANK(C12:T12)-3</f>
        <v>0</v>
      </c>
      <c r="AF12" s="60" t="n">
        <f aca="false">COUNTIF(C12:U12,"x")</f>
        <v>2</v>
      </c>
      <c r="AG12" s="59" t="n">
        <f aca="false">COUNTIF(C12:U12,"51")+COUNTIF(C12:U12,"51☻")+COUNTIF(C12:U12,"2")+COUNTIF(C12:U12,"52")+COUNTIF(C12:U12,"52☻")+COUNTIF(C12:U12,"51$")+COUNTIF(C12:U12,"52$")</f>
        <v>3</v>
      </c>
      <c r="AH12" s="5" t="str">
        <f aca="false">Predloge!$B$12</f>
        <v>D</v>
      </c>
      <c r="AI12" s="61" t="str">
        <f aca="false">RIGHT(C12,1)</f>
        <v>☺</v>
      </c>
      <c r="AJ12" s="61" t="str">
        <f aca="false">RIGHT(D12,1)</f>
        <v>T</v>
      </c>
      <c r="AK12" s="61" t="str">
        <f aca="false">RIGHT(E12,1)</f>
        <v>T</v>
      </c>
      <c r="AL12" s="61" t="str">
        <f aca="false">RIGHT(F12,1)</f>
        <v>D</v>
      </c>
      <c r="AM12" s="61" t="str">
        <f aca="false">RIGHT(G12,1)</f>
        <v>O</v>
      </c>
      <c r="AN12" s="61" t="str">
        <f aca="false">RIGHT(H12,1)</f>
        <v>1</v>
      </c>
      <c r="AO12" s="61" t="str">
        <f aca="false">RIGHT(I12,1)</f>
        <v>2</v>
      </c>
      <c r="AP12" s="61" t="str">
        <f aca="false">RIGHT(J12,1)</f>
        <v>X</v>
      </c>
      <c r="AQ12" s="61" t="str">
        <f aca="false">RIGHT(K12,1)</f>
        <v>D</v>
      </c>
      <c r="AR12" s="61" t="str">
        <f aca="false">RIGHT(L12,1)</f>
        <v>2</v>
      </c>
      <c r="AS12" s="61" t="str">
        <f aca="false">RIGHT(M12,1)</f>
        <v>M</v>
      </c>
      <c r="AT12" s="61" t="str">
        <f aca="false">RIGHT(N12,1)</f>
        <v>X</v>
      </c>
      <c r="AU12" s="61" t="str">
        <f aca="false">RIGHT(O12,1)</f>
        <v/>
      </c>
      <c r="AV12" s="61" t="str">
        <f aca="false">RIGHT(P12,1)</f>
        <v>☻</v>
      </c>
      <c r="AW12" s="61" t="str">
        <f aca="false">RIGHT(Q12,1)</f>
        <v>D</v>
      </c>
      <c r="AX12" s="61" t="str">
        <f aca="false">RIGHT(R12,1)</f>
        <v/>
      </c>
      <c r="AY12" s="61" t="str">
        <f aca="false">RIGHT(S12,1)</f>
        <v>¶</v>
      </c>
      <c r="AZ12" s="61" t="str">
        <f aca="false">RIGHT(T12,1)</f>
        <v/>
      </c>
      <c r="BA12" s="4"/>
      <c r="BB12" s="4"/>
      <c r="BC12" s="4"/>
      <c r="BD12" s="4"/>
      <c r="BE12" s="4"/>
      <c r="BF12" s="4"/>
      <c r="BG12" s="4"/>
      <c r="BH12" s="63"/>
      <c r="BI12" s="63"/>
      <c r="BJ12" s="63"/>
      <c r="BK12" s="63"/>
      <c r="BL12" s="63"/>
      <c r="BM12" s="63"/>
    </row>
    <row r="13" customFormat="false" ht="19.5" hidden="false" customHeight="true" outlineLevel="0" collapsed="false">
      <c r="A13" s="51" t="n">
        <v>44663</v>
      </c>
      <c r="B13" s="62" t="str">
        <f aca="false">TEXT(A13,"Ddd")</f>
        <v>uto</v>
      </c>
      <c r="C13" s="87" t="s">
        <v>18</v>
      </c>
      <c r="D13" s="86" t="s">
        <v>8</v>
      </c>
      <c r="E13" s="86" t="s">
        <v>8</v>
      </c>
      <c r="F13" s="86" t="s">
        <v>20</v>
      </c>
      <c r="G13" s="86" t="s">
        <v>26</v>
      </c>
      <c r="H13" s="95" t="s">
        <v>81</v>
      </c>
      <c r="I13" s="86" t="s">
        <v>4</v>
      </c>
      <c r="J13" s="69" t="s">
        <v>72</v>
      </c>
      <c r="K13" s="86" t="s">
        <v>20</v>
      </c>
      <c r="L13" s="86" t="s">
        <v>6</v>
      </c>
      <c r="M13" s="67" t="s">
        <v>71</v>
      </c>
      <c r="N13" s="87" t="s">
        <v>42</v>
      </c>
      <c r="O13" s="54"/>
      <c r="P13" s="87" t="s">
        <v>18</v>
      </c>
      <c r="Q13" s="86" t="s">
        <v>20</v>
      </c>
      <c r="R13" s="102"/>
      <c r="S13" s="64" t="s">
        <v>22</v>
      </c>
      <c r="T13" s="103"/>
      <c r="U13" s="54" t="s">
        <v>77</v>
      </c>
      <c r="V13" s="88" t="s">
        <v>5</v>
      </c>
      <c r="W13" s="59" t="n">
        <f aca="false">COUNTIF(AI13:AZ13,"☻")</f>
        <v>0</v>
      </c>
      <c r="X13" s="59" t="n">
        <f aca="false">COUNTIF(AI13:AZ13,"☺")</f>
        <v>1</v>
      </c>
      <c r="Y13" s="59" t="n">
        <f aca="false">COUNTIF(C13:U13,"51")+COUNTIF(C13:U13,"51$")+COUNTIF(C13:U13,"51☻")</f>
        <v>1</v>
      </c>
      <c r="Z13" s="59" t="n">
        <f aca="false">COUNTIF(C13:U13,"52")+COUNTIF(C13:U13,"52$")+COUNTIF(C13:U13,"52☻")</f>
        <v>1</v>
      </c>
      <c r="AA13" s="59" t="n">
        <f aca="false">COUNTIF(C13:U13,"51¶")</f>
        <v>0</v>
      </c>
      <c r="AB13" s="59" t="n">
        <f aca="false">COUNTIF(C13:U13,"52¶")</f>
        <v>1</v>
      </c>
      <c r="AC13" s="59" t="n">
        <f aca="false">COUNTIF(C13:U13,"U")+COUNTIF(C13:U13,"U☻")+COUNTIF(C13:U13,"U☺")</f>
        <v>0</v>
      </c>
      <c r="AD13" s="59" t="n">
        <f aca="false">COUNTIF(C13:U13,"KVIT")+COUNTIF(C13:U13,"KVIT☻")+COUNTIF(C13:U13,"kvit$")</f>
        <v>2</v>
      </c>
      <c r="AE13" s="60" t="n">
        <f aca="false">COUNTBLANK(C13:T13)-3</f>
        <v>0</v>
      </c>
      <c r="AF13" s="60" t="n">
        <f aca="false">COUNTIF(C13:U13,"x")</f>
        <v>2</v>
      </c>
      <c r="AG13" s="59" t="n">
        <f aca="false">COUNTIF(C13:U13,"51")+COUNTIF(C13:U13,"51☻")+COUNTIF(C13:U13,"2")+COUNTIF(C13:U13,"52")+COUNTIF(C13:U13,"52☻")+COUNTIF(C13:U13,"51$")+COUNTIF(C13:U13,"52$")</f>
        <v>2</v>
      </c>
      <c r="AH13" s="5" t="str">
        <f aca="false">Predloge!$B$13</f>
        <v>BOL</v>
      </c>
      <c r="AI13" s="61" t="str">
        <f aca="false">RIGHT(C13,1)</f>
        <v>X</v>
      </c>
      <c r="AJ13" s="61" t="str">
        <f aca="false">RIGHT(D13,1)</f>
        <v>T</v>
      </c>
      <c r="AK13" s="61" t="str">
        <f aca="false">RIGHT(E13,1)</f>
        <v>T</v>
      </c>
      <c r="AL13" s="61" t="str">
        <f aca="false">RIGHT(F13,1)</f>
        <v>D</v>
      </c>
      <c r="AM13" s="61" t="str">
        <f aca="false">RIGHT(G13,1)</f>
        <v>O</v>
      </c>
      <c r="AN13" s="61" t="str">
        <f aca="false">RIGHT(H13,1)</f>
        <v>☺</v>
      </c>
      <c r="AO13" s="61" t="str">
        <f aca="false">RIGHT(I13,1)</f>
        <v>1</v>
      </c>
      <c r="AP13" s="61" t="str">
        <f aca="false">RIGHT(J13,1)</f>
        <v>Z</v>
      </c>
      <c r="AQ13" s="61" t="str">
        <f aca="false">RIGHT(K13,1)</f>
        <v>D</v>
      </c>
      <c r="AR13" s="61" t="str">
        <f aca="false">RIGHT(L13,1)</f>
        <v>2</v>
      </c>
      <c r="AS13" s="61" t="str">
        <f aca="false">RIGHT(M13,1)</f>
        <v>M</v>
      </c>
      <c r="AT13" s="61" t="str">
        <f aca="false">RIGHT(N13,1)</f>
        <v>¶</v>
      </c>
      <c r="AU13" s="61" t="str">
        <f aca="false">RIGHT(O13,1)</f>
        <v/>
      </c>
      <c r="AV13" s="61" t="str">
        <f aca="false">RIGHT(P13,1)</f>
        <v>X</v>
      </c>
      <c r="AW13" s="61" t="str">
        <f aca="false">RIGHT(Q13,1)</f>
        <v>D</v>
      </c>
      <c r="AX13" s="61" t="str">
        <f aca="false">RIGHT(R13,1)</f>
        <v/>
      </c>
      <c r="AY13" s="61" t="str">
        <f aca="false">RIGHT(S13,1)</f>
        <v>L</v>
      </c>
      <c r="AZ13" s="61" t="str">
        <f aca="false">RIGHT(T13,1)</f>
        <v/>
      </c>
      <c r="BA13" s="4"/>
      <c r="BB13" s="4"/>
      <c r="BC13" s="4"/>
      <c r="BD13" s="4"/>
      <c r="BE13" s="4"/>
      <c r="BF13" s="4"/>
      <c r="BG13" s="4"/>
      <c r="BH13" s="63"/>
      <c r="BI13" s="63"/>
      <c r="BJ13" s="63"/>
      <c r="BK13" s="63"/>
      <c r="BL13" s="63"/>
      <c r="BM13" s="63"/>
    </row>
    <row r="14" customFormat="false" ht="19.5" hidden="false" customHeight="true" outlineLevel="0" collapsed="false">
      <c r="A14" s="51" t="n">
        <v>44664</v>
      </c>
      <c r="B14" s="62" t="str">
        <f aca="false">TEXT(A14,"Ddd")</f>
        <v>sri</v>
      </c>
      <c r="C14" s="86" t="s">
        <v>4</v>
      </c>
      <c r="D14" s="97" t="s">
        <v>10</v>
      </c>
      <c r="E14" s="86" t="s">
        <v>8</v>
      </c>
      <c r="F14" s="86" t="s">
        <v>20</v>
      </c>
      <c r="G14" s="100" t="s">
        <v>44</v>
      </c>
      <c r="H14" s="87" t="s">
        <v>18</v>
      </c>
      <c r="I14" s="86" t="s">
        <v>6</v>
      </c>
      <c r="J14" s="69" t="s">
        <v>72</v>
      </c>
      <c r="K14" s="86" t="s">
        <v>20</v>
      </c>
      <c r="L14" s="86" t="s">
        <v>6</v>
      </c>
      <c r="M14" s="67" t="s">
        <v>71</v>
      </c>
      <c r="N14" s="87" t="s">
        <v>42</v>
      </c>
      <c r="O14" s="54"/>
      <c r="P14" s="86" t="s">
        <v>8</v>
      </c>
      <c r="Q14" s="86" t="s">
        <v>20</v>
      </c>
      <c r="R14" s="102"/>
      <c r="S14" s="87" t="s">
        <v>51</v>
      </c>
      <c r="T14" s="103"/>
      <c r="U14" s="67" t="s">
        <v>73</v>
      </c>
      <c r="V14" s="88" t="s">
        <v>27</v>
      </c>
      <c r="W14" s="59" t="n">
        <f aca="false">COUNTIF(AI14:AZ14,"☻")</f>
        <v>1</v>
      </c>
      <c r="X14" s="59" t="n">
        <f aca="false">COUNTIF(AI14:AZ14,"☺")</f>
        <v>0</v>
      </c>
      <c r="Y14" s="59" t="n">
        <f aca="false">COUNTIF(C14:U14,"51")+COUNTIF(C14:U14,"51$")+COUNTIF(C14:U14,"51☻")</f>
        <v>1</v>
      </c>
      <c r="Z14" s="59" t="n">
        <f aca="false">COUNTIF(C14:U14,"52")+COUNTIF(C14:U14,"52$")+COUNTIF(C14:U14,"52☻")</f>
        <v>2</v>
      </c>
      <c r="AA14" s="59" t="n">
        <f aca="false">COUNTIF(C14:U14,"51¶")</f>
        <v>0</v>
      </c>
      <c r="AB14" s="59" t="n">
        <f aca="false">COUNTIF(C14:U14,"52¶")</f>
        <v>1</v>
      </c>
      <c r="AC14" s="59" t="n">
        <f aca="false">COUNTIF(C14:U14,"U")+COUNTIF(C14:U14,"U☻")+COUNTIF(C14:U14,"U☺")</f>
        <v>0</v>
      </c>
      <c r="AD14" s="59" t="n">
        <f aca="false">COUNTIF(C14:U14,"KVIT")+COUNTIF(C14:U14,"KVIT☻")+COUNTIF(C14:U14,"kvit$")</f>
        <v>3</v>
      </c>
      <c r="AE14" s="60" t="n">
        <f aca="false">COUNTBLANK(C14:T14)-3</f>
        <v>0</v>
      </c>
      <c r="AF14" s="60" t="n">
        <f aca="false">COUNTIF(C14:U14,"x")</f>
        <v>1</v>
      </c>
      <c r="AG14" s="59" t="n">
        <f aca="false">COUNTIF(C14:U14,"51")+COUNTIF(C14:U14,"51☻")+COUNTIF(C14:U14,"2")+COUNTIF(C14:U14,"52")+COUNTIF(C14:U14,"52☻")+COUNTIF(C14:U14,"51$")+COUNTIF(C14:U14,"52$")</f>
        <v>3</v>
      </c>
      <c r="AH14" s="12" t="str">
        <f aca="false">Predloge!$B$14</f>
        <v>☻</v>
      </c>
      <c r="AI14" s="61" t="str">
        <f aca="false">RIGHT(C14,1)</f>
        <v>1</v>
      </c>
      <c r="AJ14" s="61" t="str">
        <f aca="false">RIGHT(D14,1)</f>
        <v>☻</v>
      </c>
      <c r="AK14" s="61" t="str">
        <f aca="false">RIGHT(E14,1)</f>
        <v>T</v>
      </c>
      <c r="AL14" s="61" t="str">
        <f aca="false">RIGHT(F14,1)</f>
        <v>D</v>
      </c>
      <c r="AM14" s="61" t="str">
        <f aca="false">RIGHT(G14,1)</f>
        <v>O</v>
      </c>
      <c r="AN14" s="61" t="str">
        <f aca="false">RIGHT(H14,1)</f>
        <v>X</v>
      </c>
      <c r="AO14" s="61" t="str">
        <f aca="false">RIGHT(I14,1)</f>
        <v>2</v>
      </c>
      <c r="AP14" s="61" t="str">
        <f aca="false">RIGHT(J14,1)</f>
        <v>Z</v>
      </c>
      <c r="AQ14" s="61" t="str">
        <f aca="false">RIGHT(K14,1)</f>
        <v>D</v>
      </c>
      <c r="AR14" s="61" t="str">
        <f aca="false">RIGHT(L14,1)</f>
        <v>2</v>
      </c>
      <c r="AS14" s="61" t="str">
        <f aca="false">RIGHT(M14,1)</f>
        <v>M</v>
      </c>
      <c r="AT14" s="61" t="str">
        <f aca="false">RIGHT(N14,1)</f>
        <v>¶</v>
      </c>
      <c r="AU14" s="61" t="str">
        <f aca="false">RIGHT(O14,1)</f>
        <v/>
      </c>
      <c r="AV14" s="61" t="str">
        <f aca="false">RIGHT(P14,1)</f>
        <v>T</v>
      </c>
      <c r="AW14" s="61" t="str">
        <f aca="false">RIGHT(Q14,1)</f>
        <v>D</v>
      </c>
      <c r="AX14" s="61" t="str">
        <f aca="false">RIGHT(R14,1)</f>
        <v/>
      </c>
      <c r="AY14" s="61" t="str">
        <f aca="false">RIGHT(S14,1)</f>
        <v>a</v>
      </c>
      <c r="AZ14" s="61" t="str">
        <f aca="false">RIGHT(T14,1)</f>
        <v/>
      </c>
      <c r="BA14" s="4"/>
      <c r="BB14" s="4"/>
      <c r="BC14" s="4"/>
      <c r="BD14" s="4"/>
      <c r="BE14" s="4"/>
      <c r="BF14" s="4"/>
      <c r="BG14" s="4"/>
      <c r="BH14" s="63"/>
      <c r="BI14" s="63"/>
      <c r="BJ14" s="63"/>
      <c r="BK14" s="63"/>
      <c r="BL14" s="63"/>
      <c r="BM14" s="63"/>
    </row>
    <row r="15" customFormat="false" ht="19.5" hidden="false" customHeight="true" outlineLevel="0" collapsed="false">
      <c r="A15" s="51" t="n">
        <v>44665</v>
      </c>
      <c r="B15" s="62" t="str">
        <f aca="false">TEXT(A15,"Ddd")</f>
        <v>čet</v>
      </c>
      <c r="C15" s="86" t="s">
        <v>4</v>
      </c>
      <c r="D15" s="87" t="s">
        <v>18</v>
      </c>
      <c r="E15" s="97" t="s">
        <v>10</v>
      </c>
      <c r="F15" s="86" t="s">
        <v>20</v>
      </c>
      <c r="G15" s="95" t="s">
        <v>81</v>
      </c>
      <c r="H15" s="87" t="s">
        <v>42</v>
      </c>
      <c r="I15" s="86" t="s">
        <v>6</v>
      </c>
      <c r="J15" s="69" t="s">
        <v>72</v>
      </c>
      <c r="K15" s="86" t="s">
        <v>20</v>
      </c>
      <c r="L15" s="86" t="s">
        <v>6</v>
      </c>
      <c r="M15" s="67" t="s">
        <v>71</v>
      </c>
      <c r="N15" s="87" t="s">
        <v>48</v>
      </c>
      <c r="O15" s="54"/>
      <c r="P15" s="86" t="s">
        <v>8</v>
      </c>
      <c r="Q15" s="86" t="s">
        <v>20</v>
      </c>
      <c r="R15" s="102"/>
      <c r="S15" s="86" t="s">
        <v>8</v>
      </c>
      <c r="T15" s="103"/>
      <c r="U15" s="67" t="s">
        <v>9</v>
      </c>
      <c r="V15" s="88" t="s">
        <v>27</v>
      </c>
      <c r="W15" s="59" t="n">
        <f aca="false">COUNTIF(AI15:AZ15,"☻")</f>
        <v>1</v>
      </c>
      <c r="X15" s="59" t="n">
        <f aca="false">COUNTIF(AI15:AZ15,"☺")</f>
        <v>1</v>
      </c>
      <c r="Y15" s="59" t="n">
        <f aca="false">COUNTIF(C15:U15,"51")+COUNTIF(C15:U15,"51$")+COUNTIF(C15:U15,"51☻")</f>
        <v>1</v>
      </c>
      <c r="Z15" s="59" t="n">
        <f aca="false">COUNTIF(C15:U15,"52")+COUNTIF(C15:U15,"52$")+COUNTIF(C15:U15,"52☻")</f>
        <v>2</v>
      </c>
      <c r="AA15" s="59" t="n">
        <f aca="false">COUNTIF(C15:U15,"51¶")</f>
        <v>0</v>
      </c>
      <c r="AB15" s="59" t="n">
        <f aca="false">COUNTIF(C15:U15,"52¶")</f>
        <v>1</v>
      </c>
      <c r="AC15" s="59" t="n">
        <f aca="false">COUNTIF(C15:U15,"U")+COUNTIF(C15:U15,"U☻")+COUNTIF(C15:U15,"U☺")</f>
        <v>0</v>
      </c>
      <c r="AD15" s="59" t="n">
        <f aca="false">COUNTIF(C15:U15,"KVIT")+COUNTIF(C15:U15,"KVIT☻")+COUNTIF(C15:U15,"kvit$")</f>
        <v>3</v>
      </c>
      <c r="AE15" s="60" t="n">
        <f aca="false">COUNTBLANK(C15:T15)-3</f>
        <v>0</v>
      </c>
      <c r="AF15" s="60" t="n">
        <f aca="false">COUNTIF(C15:U15,"x")</f>
        <v>1</v>
      </c>
      <c r="AG15" s="59" t="n">
        <f aca="false">COUNTIF(C15:U15,"51")+COUNTIF(C15:U15,"51☻")+COUNTIF(C15:U15,"2")+COUNTIF(C15:U15,"52")+COUNTIF(C15:U15,"52☻")+COUNTIF(C15:U15,"51$")+COUNTIF(C15:U15,"52$")</f>
        <v>3</v>
      </c>
      <c r="AH15" s="5" t="str">
        <f aca="false">Predloge!$B$15</f>
        <v>SO</v>
      </c>
      <c r="AI15" s="61" t="str">
        <f aca="false">RIGHT(C15,1)</f>
        <v>1</v>
      </c>
      <c r="AJ15" s="61" t="str">
        <f aca="false">RIGHT(D15,1)</f>
        <v>X</v>
      </c>
      <c r="AK15" s="61" t="str">
        <f aca="false">RIGHT(E15,1)</f>
        <v>☻</v>
      </c>
      <c r="AL15" s="61" t="str">
        <f aca="false">RIGHT(F15,1)</f>
        <v>D</v>
      </c>
      <c r="AM15" s="61" t="str">
        <f aca="false">RIGHT(G15,1)</f>
        <v>☺</v>
      </c>
      <c r="AN15" s="61" t="str">
        <f aca="false">RIGHT(H15,1)</f>
        <v>¶</v>
      </c>
      <c r="AO15" s="61" t="str">
        <f aca="false">RIGHT(I15,1)</f>
        <v>2</v>
      </c>
      <c r="AP15" s="61" t="str">
        <f aca="false">RIGHT(J15,1)</f>
        <v>Z</v>
      </c>
      <c r="AQ15" s="61" t="str">
        <f aca="false">RIGHT(K15,1)</f>
        <v>D</v>
      </c>
      <c r="AR15" s="61" t="str">
        <f aca="false">RIGHT(L15,1)</f>
        <v>2</v>
      </c>
      <c r="AS15" s="61" t="str">
        <f aca="false">RIGHT(M15,1)</f>
        <v>M</v>
      </c>
      <c r="AT15" s="61" t="str">
        <f aca="false">RIGHT(N15,1)</f>
        <v>m</v>
      </c>
      <c r="AU15" s="61" t="str">
        <f aca="false">RIGHT(O15,1)</f>
        <v/>
      </c>
      <c r="AV15" s="61" t="str">
        <f aca="false">RIGHT(P15,1)</f>
        <v>T</v>
      </c>
      <c r="AW15" s="61" t="str">
        <f aca="false">RIGHT(Q15,1)</f>
        <v>D</v>
      </c>
      <c r="AX15" s="61" t="str">
        <f aca="false">RIGHT(R15,1)</f>
        <v/>
      </c>
      <c r="AY15" s="61" t="str">
        <f aca="false">RIGHT(S15,1)</f>
        <v>T</v>
      </c>
      <c r="AZ15" s="61" t="str">
        <f aca="false">RIGHT(T15,1)</f>
        <v/>
      </c>
      <c r="BA15" s="4"/>
      <c r="BB15" s="4"/>
      <c r="BC15" s="4"/>
      <c r="BD15" s="4"/>
      <c r="BE15" s="4"/>
      <c r="BF15" s="4"/>
      <c r="BG15" s="4"/>
      <c r="BH15" s="63"/>
      <c r="BI15" s="63"/>
      <c r="BJ15" s="63"/>
      <c r="BK15" s="63"/>
      <c r="BL15" s="63"/>
      <c r="BM15" s="63"/>
    </row>
    <row r="16" customFormat="false" ht="19.5" hidden="false" customHeight="true" outlineLevel="0" collapsed="false">
      <c r="A16" s="51" t="n">
        <v>44666</v>
      </c>
      <c r="B16" s="62" t="str">
        <f aca="false">TEXT(A16,"Ddd")</f>
        <v>pet</v>
      </c>
      <c r="C16" s="86" t="s">
        <v>4</v>
      </c>
      <c r="D16" s="67" t="s">
        <v>75</v>
      </c>
      <c r="E16" s="87" t="s">
        <v>18</v>
      </c>
      <c r="F16" s="86" t="s">
        <v>20</v>
      </c>
      <c r="G16" s="87" t="s">
        <v>18</v>
      </c>
      <c r="H16" s="86" t="s">
        <v>6</v>
      </c>
      <c r="I16" s="95" t="s">
        <v>81</v>
      </c>
      <c r="J16" s="97" t="s">
        <v>10</v>
      </c>
      <c r="K16" s="86" t="s">
        <v>20</v>
      </c>
      <c r="L16" s="86" t="s">
        <v>6</v>
      </c>
      <c r="M16" s="67" t="s">
        <v>71</v>
      </c>
      <c r="N16" s="87" t="s">
        <v>42</v>
      </c>
      <c r="O16" s="103"/>
      <c r="P16" s="86" t="s">
        <v>8</v>
      </c>
      <c r="Q16" s="86" t="s">
        <v>20</v>
      </c>
      <c r="R16" s="54"/>
      <c r="S16" s="64" t="s">
        <v>22</v>
      </c>
      <c r="T16" s="54"/>
      <c r="U16" s="67" t="s">
        <v>13</v>
      </c>
      <c r="V16" s="88" t="s">
        <v>11</v>
      </c>
      <c r="W16" s="59" t="n">
        <f aca="false">COUNTIF(AI16:AZ16,"☻")</f>
        <v>1</v>
      </c>
      <c r="X16" s="59" t="n">
        <f aca="false">COUNTIF(AI16:AZ16,"☺")</f>
        <v>1</v>
      </c>
      <c r="Y16" s="59" t="n">
        <f aca="false">COUNTIF(C16:U16,"51")+COUNTIF(C16:U16,"51$")+COUNTIF(C16:U16,"51☻")</f>
        <v>1</v>
      </c>
      <c r="Z16" s="59" t="n">
        <f aca="false">COUNTIF(C16:U16,"52")+COUNTIF(C16:U16,"52$")+COUNTIF(C16:U16,"52☻")</f>
        <v>2</v>
      </c>
      <c r="AA16" s="59" t="n">
        <f aca="false">COUNTIF(C16:U16,"51¶")</f>
        <v>0</v>
      </c>
      <c r="AB16" s="59" t="n">
        <f aca="false">COUNTIF(C16:U16,"52¶")</f>
        <v>1</v>
      </c>
      <c r="AC16" s="59" t="n">
        <f aca="false">COUNTIF(C16:U16,"U")+COUNTIF(C16:U16,"U☻")+COUNTIF(C16:U16,"U☺")</f>
        <v>0</v>
      </c>
      <c r="AD16" s="59" t="n">
        <f aca="false">COUNTIF(C16:U16,"KVIT")+COUNTIF(C16:U16,"KVIT☻")+COUNTIF(C16:U16,"kvit$")</f>
        <v>2</v>
      </c>
      <c r="AE16" s="60" t="n">
        <f aca="false">COUNTBLANK(C16:T16)-3</f>
        <v>0</v>
      </c>
      <c r="AF16" s="60" t="n">
        <f aca="false">COUNTIF(C16:U16,"x")</f>
        <v>2</v>
      </c>
      <c r="AG16" s="59" t="n">
        <f aca="false">COUNTIF(C16:U16,"51")+COUNTIF(C16:U16,"51☻")+COUNTIF(C16:U16,"2")+COUNTIF(C16:U16,"52")+COUNTIF(C16:U16,"52☻")+COUNTIF(C16:U16,"51$")+COUNTIF(C16:U16,"52$")</f>
        <v>3</v>
      </c>
      <c r="AH16" s="10" t="str">
        <f aca="false">Predloge!$B$16</f>
        <v>☻</v>
      </c>
      <c r="AI16" s="61" t="str">
        <f aca="false">RIGHT(C16,1)</f>
        <v>1</v>
      </c>
      <c r="AJ16" s="61" t="str">
        <f aca="false">RIGHT(D16,1)</f>
        <v>F</v>
      </c>
      <c r="AK16" s="61" t="str">
        <f aca="false">RIGHT(E16,1)</f>
        <v>X</v>
      </c>
      <c r="AL16" s="61" t="str">
        <f aca="false">RIGHT(F16,1)</f>
        <v>D</v>
      </c>
      <c r="AM16" s="61" t="str">
        <f aca="false">RIGHT(G16,1)</f>
        <v>X</v>
      </c>
      <c r="AN16" s="61" t="str">
        <f aca="false">RIGHT(H16,1)</f>
        <v>2</v>
      </c>
      <c r="AO16" s="61" t="str">
        <f aca="false">RIGHT(I16,1)</f>
        <v>☺</v>
      </c>
      <c r="AP16" s="61" t="str">
        <f aca="false">RIGHT(J16,1)</f>
        <v>☻</v>
      </c>
      <c r="AQ16" s="61" t="str">
        <f aca="false">RIGHT(K16,1)</f>
        <v>D</v>
      </c>
      <c r="AR16" s="61" t="str">
        <f aca="false">RIGHT(L16,1)</f>
        <v>2</v>
      </c>
      <c r="AS16" s="61" t="str">
        <f aca="false">RIGHT(M16,1)</f>
        <v>M</v>
      </c>
      <c r="AT16" s="61" t="str">
        <f aca="false">RIGHT(N16,1)</f>
        <v>¶</v>
      </c>
      <c r="AU16" s="61" t="str">
        <f aca="false">RIGHT(O16,1)</f>
        <v/>
      </c>
      <c r="AV16" s="61" t="str">
        <f aca="false">RIGHT(P16,1)</f>
        <v>T</v>
      </c>
      <c r="AW16" s="61" t="str">
        <f aca="false">RIGHT(Q16,1)</f>
        <v>D</v>
      </c>
      <c r="AX16" s="61" t="str">
        <f aca="false">RIGHT(R16,1)</f>
        <v/>
      </c>
      <c r="AY16" s="61" t="str">
        <f aca="false">RIGHT(S16,1)</f>
        <v>L</v>
      </c>
      <c r="AZ16" s="61" t="str">
        <f aca="false">RIGHT(T16,1)</f>
        <v/>
      </c>
      <c r="BA16" s="4"/>
      <c r="BB16" s="4"/>
      <c r="BC16" s="4"/>
      <c r="BD16" s="4"/>
      <c r="BE16" s="4"/>
      <c r="BF16" s="4"/>
      <c r="BG16" s="4"/>
      <c r="BH16" s="63"/>
      <c r="BI16" s="63"/>
      <c r="BJ16" s="63"/>
      <c r="BK16" s="63"/>
      <c r="BL16" s="63"/>
      <c r="BM16" s="63"/>
    </row>
    <row r="17" customFormat="false" ht="19.5" hidden="false" customHeight="true" outlineLevel="0" collapsed="false">
      <c r="A17" s="51" t="n">
        <v>44667</v>
      </c>
      <c r="B17" s="62" t="str">
        <f aca="false">TEXT(A17,"Ddd")</f>
        <v>sub</v>
      </c>
      <c r="C17" s="86"/>
      <c r="D17" s="86"/>
      <c r="E17" s="86"/>
      <c r="F17" s="86"/>
      <c r="G17" s="86"/>
      <c r="H17" s="86"/>
      <c r="I17" s="86"/>
      <c r="J17" s="86"/>
      <c r="K17" s="86"/>
      <c r="L17" s="90" t="s">
        <v>35</v>
      </c>
      <c r="M17" s="86"/>
      <c r="N17" s="86"/>
      <c r="O17" s="103"/>
      <c r="P17" s="98" t="s">
        <v>24</v>
      </c>
      <c r="Q17" s="86"/>
      <c r="R17" s="54"/>
      <c r="S17" s="86"/>
      <c r="T17" s="54"/>
      <c r="U17" s="86" t="s">
        <v>19</v>
      </c>
      <c r="V17" s="99" t="s">
        <v>3</v>
      </c>
      <c r="W17" s="59" t="n">
        <f aca="false">COUNTIF(AI17:AZ17,"☻")</f>
        <v>1</v>
      </c>
      <c r="X17" s="59" t="n">
        <f aca="false">COUNTIF(AI17:AZ17,"☺")</f>
        <v>1</v>
      </c>
      <c r="Y17" s="59" t="n">
        <f aca="false">COUNTIF(C17:U17,"51")+COUNTIF(C17:U17,"51$")+COUNTIF(C17:U17,"51☻")</f>
        <v>0</v>
      </c>
      <c r="Z17" s="59" t="n">
        <f aca="false">COUNTIF(C17:U17,"52")+COUNTIF(C17:U17,"52$")+COUNTIF(C17:U17,"52☻")</f>
        <v>0</v>
      </c>
      <c r="AA17" s="59" t="n">
        <f aca="false">COUNTIF(C17:U17,"51¶")</f>
        <v>0</v>
      </c>
      <c r="AB17" s="59" t="n">
        <f aca="false">COUNTIF(C17:U17,"52¶")</f>
        <v>0</v>
      </c>
      <c r="AC17" s="59" t="n">
        <f aca="false">COUNTIF(C17:U17,"U")+COUNTIF(C17:U17,"U☻")+COUNTIF(C17:U17,"U☺")</f>
        <v>0</v>
      </c>
      <c r="AD17" s="59" t="n">
        <f aca="false">COUNTIF(C17:U17,"KVIT")+COUNTIF(C17:U17,"KVIT☻")+COUNTIF(C17:U17,"kvit$")</f>
        <v>0</v>
      </c>
      <c r="AE17" s="60" t="n">
        <f aca="false">COUNTBLANK(C17:T17)-3</f>
        <v>13</v>
      </c>
      <c r="AF17" s="60" t="n">
        <f aca="false">COUNTIF(C17:U17,"x")</f>
        <v>0</v>
      </c>
      <c r="AG17" s="59" t="n">
        <f aca="false">COUNTIF(C17:U17,"51")+COUNTIF(C17:U17,"51☻")+COUNTIF(C17:U17,"2")+COUNTIF(C17:U17,"52")+COUNTIF(C17:U17,"52☻")+COUNTIF(C17:U17,"51$")+COUNTIF(C17:U17,"52$")</f>
        <v>0</v>
      </c>
      <c r="AH17" s="14" t="str">
        <f aca="false">Predloge!$B$17</f>
        <v>51$</v>
      </c>
      <c r="AI17" s="61" t="str">
        <f aca="false">RIGHT(C17,1)</f>
        <v/>
      </c>
      <c r="AJ17" s="61" t="str">
        <f aca="false">RIGHT(D17,1)</f>
        <v/>
      </c>
      <c r="AK17" s="61" t="str">
        <f aca="false">RIGHT(E17,1)</f>
        <v/>
      </c>
      <c r="AL17" s="61" t="str">
        <f aca="false">RIGHT(F17,1)</f>
        <v/>
      </c>
      <c r="AM17" s="61" t="str">
        <f aca="false">RIGHT(G17,1)</f>
        <v/>
      </c>
      <c r="AN17" s="61" t="str">
        <f aca="false">RIGHT(H17,1)</f>
        <v/>
      </c>
      <c r="AO17" s="61" t="str">
        <f aca="false">RIGHT(I17,1)</f>
        <v/>
      </c>
      <c r="AP17" s="61" t="str">
        <f aca="false">RIGHT(J17,1)</f>
        <v/>
      </c>
      <c r="AQ17" s="61" t="str">
        <f aca="false">RIGHT(K17,1)</f>
        <v/>
      </c>
      <c r="AR17" s="61" t="str">
        <f aca="false">RIGHT(L17,1)</f>
        <v>☺</v>
      </c>
      <c r="AS17" s="61" t="str">
        <f aca="false">RIGHT(M17,1)</f>
        <v/>
      </c>
      <c r="AT17" s="61" t="str">
        <f aca="false">RIGHT(N17,1)</f>
        <v/>
      </c>
      <c r="AU17" s="61" t="str">
        <f aca="false">RIGHT(O17,1)</f>
        <v/>
      </c>
      <c r="AV17" s="61" t="str">
        <f aca="false">RIGHT(P17,1)</f>
        <v>☻</v>
      </c>
      <c r="AW17" s="61" t="str">
        <f aca="false">RIGHT(Q17,1)</f>
        <v/>
      </c>
      <c r="AX17" s="61" t="str">
        <f aca="false">RIGHT(R17,1)</f>
        <v/>
      </c>
      <c r="AY17" s="61" t="str">
        <f aca="false">RIGHT(S17,1)</f>
        <v/>
      </c>
      <c r="AZ17" s="61" t="str">
        <f aca="false">RIGHT(T17,1)</f>
        <v/>
      </c>
      <c r="BA17" s="4"/>
      <c r="BB17" s="4"/>
      <c r="BC17" s="4"/>
      <c r="BD17" s="4"/>
      <c r="BE17" s="4"/>
      <c r="BF17" s="4"/>
      <c r="BG17" s="4"/>
      <c r="BH17" s="63"/>
      <c r="BI17" s="63"/>
      <c r="BJ17" s="63"/>
      <c r="BK17" s="63"/>
      <c r="BL17" s="63"/>
      <c r="BM17" s="63"/>
    </row>
    <row r="18" customFormat="false" ht="19.5" hidden="false" customHeight="true" outlineLevel="0" collapsed="false">
      <c r="A18" s="51" t="n">
        <v>44668</v>
      </c>
      <c r="B18" s="62" t="str">
        <f aca="false">TEXT(A18,"Ddd")</f>
        <v>ned</v>
      </c>
      <c r="C18" s="54"/>
      <c r="D18" s="54"/>
      <c r="E18" s="54"/>
      <c r="F18" s="54"/>
      <c r="G18" s="54"/>
      <c r="H18" s="54"/>
      <c r="I18" s="90" t="s">
        <v>35</v>
      </c>
      <c r="J18" s="98" t="s">
        <v>24</v>
      </c>
      <c r="K18" s="54"/>
      <c r="L18" s="55"/>
      <c r="M18" s="54"/>
      <c r="N18" s="104"/>
      <c r="O18" s="54"/>
      <c r="P18" s="54"/>
      <c r="Q18" s="86"/>
      <c r="R18" s="54"/>
      <c r="S18" s="54"/>
      <c r="T18" s="54"/>
      <c r="U18" s="67" t="s">
        <v>13</v>
      </c>
      <c r="V18" s="99" t="s">
        <v>3</v>
      </c>
      <c r="W18" s="59" t="n">
        <f aca="false">COUNTIF(AI18:AZ18,"☻")</f>
        <v>1</v>
      </c>
      <c r="X18" s="59" t="n">
        <f aca="false">COUNTIF(AI18:AZ18,"☺")</f>
        <v>1</v>
      </c>
      <c r="Y18" s="59" t="n">
        <f aca="false">COUNTIF(C18:U18,"51")+COUNTIF(C18:U18,"51$")+COUNTIF(C18:U18,"51☻")</f>
        <v>0</v>
      </c>
      <c r="Z18" s="59" t="n">
        <f aca="false">COUNTIF(C18:U18,"52")+COUNTIF(C18:U18,"52$")+COUNTIF(C18:U18,"52☻")</f>
        <v>0</v>
      </c>
      <c r="AA18" s="59" t="n">
        <f aca="false">COUNTIF(C18:U18,"51¶")</f>
        <v>0</v>
      </c>
      <c r="AB18" s="59" t="n">
        <f aca="false">COUNTIF(C18:U18,"52¶")</f>
        <v>0</v>
      </c>
      <c r="AC18" s="59" t="n">
        <f aca="false">COUNTIF(C18:U18,"U")+COUNTIF(C18:U18,"U☻")+COUNTIF(C18:U18,"U☺")</f>
        <v>0</v>
      </c>
      <c r="AD18" s="59" t="n">
        <f aca="false">COUNTIF(C18:U18,"KVIT")+COUNTIF(C18:U18,"KVIT☻")+COUNTIF(C18:U18,"kvit$")</f>
        <v>0</v>
      </c>
      <c r="AE18" s="60" t="n">
        <f aca="false">COUNTBLANK(C18:T18)-3</f>
        <v>13</v>
      </c>
      <c r="AF18" s="60" t="n">
        <f aca="false">COUNTIF(C18:U18,"x")</f>
        <v>0</v>
      </c>
      <c r="AG18" s="59" t="n">
        <f aca="false">COUNTIF(C18:U18,"51")+COUNTIF(C18:U18,"51☻")+COUNTIF(C18:U18,"2")+COUNTIF(C18:U18,"52")+COUNTIF(C18:U18,"52☻")+COUNTIF(C18:U18,"51$")+COUNTIF(C18:U18,"52$")</f>
        <v>0</v>
      </c>
      <c r="AH18" s="14" t="str">
        <f aca="false">Predloge!$B$18</f>
        <v>52$</v>
      </c>
      <c r="AI18" s="61" t="str">
        <f aca="false">RIGHT(C18,1)</f>
        <v/>
      </c>
      <c r="AJ18" s="61" t="str">
        <f aca="false">RIGHT(D18,1)</f>
        <v/>
      </c>
      <c r="AK18" s="61" t="str">
        <f aca="false">RIGHT(E18,1)</f>
        <v/>
      </c>
      <c r="AL18" s="61" t="str">
        <f aca="false">RIGHT(F18,1)</f>
        <v/>
      </c>
      <c r="AM18" s="61" t="str">
        <f aca="false">RIGHT(G18,1)</f>
        <v/>
      </c>
      <c r="AN18" s="61" t="str">
        <f aca="false">RIGHT(H18,1)</f>
        <v/>
      </c>
      <c r="AO18" s="61" t="str">
        <f aca="false">RIGHT(I18,1)</f>
        <v>☺</v>
      </c>
      <c r="AP18" s="61" t="str">
        <f aca="false">RIGHT(J18,1)</f>
        <v>☻</v>
      </c>
      <c r="AQ18" s="61" t="str">
        <f aca="false">RIGHT(K18,1)</f>
        <v/>
      </c>
      <c r="AR18" s="61" t="str">
        <f aca="false">RIGHT(L18,1)</f>
        <v/>
      </c>
      <c r="AS18" s="61" t="str">
        <f aca="false">RIGHT(M18,1)</f>
        <v/>
      </c>
      <c r="AT18" s="61" t="str">
        <f aca="false">RIGHT(N18,1)</f>
        <v/>
      </c>
      <c r="AU18" s="61" t="str">
        <f aca="false">RIGHT(O18,1)</f>
        <v/>
      </c>
      <c r="AV18" s="61" t="str">
        <f aca="false">RIGHT(P18,1)</f>
        <v/>
      </c>
      <c r="AW18" s="61" t="str">
        <f aca="false">RIGHT(Q18,1)</f>
        <v/>
      </c>
      <c r="AX18" s="61" t="str">
        <f aca="false">RIGHT(R18,1)</f>
        <v/>
      </c>
      <c r="AY18" s="61" t="str">
        <f aca="false">RIGHT(S18,1)</f>
        <v/>
      </c>
      <c r="AZ18" s="61" t="str">
        <f aca="false">RIGHT(T18,1)</f>
        <v/>
      </c>
      <c r="BA18" s="4"/>
      <c r="BB18" s="4"/>
      <c r="BC18" s="4"/>
      <c r="BD18" s="4"/>
      <c r="BE18" s="4"/>
      <c r="BF18" s="4"/>
      <c r="BG18" s="4"/>
      <c r="BH18" s="63"/>
      <c r="BI18" s="63"/>
      <c r="BJ18" s="63"/>
      <c r="BK18" s="63"/>
      <c r="BL18" s="63"/>
      <c r="BM18" s="63"/>
    </row>
    <row r="19" customFormat="false" ht="19.5" hidden="false" customHeight="true" outlineLevel="0" collapsed="false">
      <c r="A19" s="51" t="n">
        <v>44669</v>
      </c>
      <c r="B19" s="62" t="str">
        <f aca="false">TEXT(A19,"Ddd")</f>
        <v>pon</v>
      </c>
      <c r="C19" s="105"/>
      <c r="D19" s="105"/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105"/>
      <c r="P19" s="105"/>
      <c r="Q19" s="90" t="s">
        <v>35</v>
      </c>
      <c r="R19" s="105"/>
      <c r="S19" s="105"/>
      <c r="T19" s="105"/>
      <c r="U19" s="105" t="s">
        <v>73</v>
      </c>
      <c r="V19" s="105" t="s">
        <v>3</v>
      </c>
      <c r="W19" s="59" t="n">
        <f aca="false">COUNTIF(AI19:AZ19,"☻")</f>
        <v>0</v>
      </c>
      <c r="X19" s="59" t="n">
        <f aca="false">COUNTIF(AI19:AZ19,"☺")</f>
        <v>1</v>
      </c>
      <c r="Y19" s="59" t="n">
        <f aca="false">COUNTIF(C19:U19,"51")+COUNTIF(C19:U19,"51$")+COUNTIF(C19:U19,"51☻")</f>
        <v>0</v>
      </c>
      <c r="Z19" s="59" t="n">
        <f aca="false">COUNTIF(C19:U19,"52")+COUNTIF(C19:U19,"52$")+COUNTIF(C19:U19,"52☻")</f>
        <v>0</v>
      </c>
      <c r="AA19" s="59" t="n">
        <f aca="false">COUNTIF(C19:U19,"51¶")</f>
        <v>0</v>
      </c>
      <c r="AB19" s="59" t="n">
        <f aca="false">COUNTIF(C19:U19,"52¶")</f>
        <v>0</v>
      </c>
      <c r="AC19" s="59" t="n">
        <f aca="false">COUNTIF(C19:U19,"U")+COUNTIF(C19:U19,"U☻")+COUNTIF(C19:U19,"U☺")</f>
        <v>0</v>
      </c>
      <c r="AD19" s="59" t="n">
        <f aca="false">COUNTIF(C19:U19,"KVIT")+COUNTIF(C19:U19,"KVIT☻")+COUNTIF(C19:U19,"kvit$")</f>
        <v>0</v>
      </c>
      <c r="AE19" s="60" t="n">
        <f aca="false">COUNTBLANK(C19:T19)-3</f>
        <v>14</v>
      </c>
      <c r="AF19" s="60" t="n">
        <f aca="false">COUNTIF(C19:U19,"x")</f>
        <v>0</v>
      </c>
      <c r="AG19" s="59" t="n">
        <f aca="false">COUNTIF(C19:U19,"51")+COUNTIF(C19:U19,"51☻")+COUNTIF(C19:U19,"2")+COUNTIF(C19:U19,"52")+COUNTIF(C19:U19,"52☻")+COUNTIF(C19:U19,"51$")+COUNTIF(C19:U19,"52$")</f>
        <v>0</v>
      </c>
      <c r="AH19" s="16" t="str">
        <f aca="false">Predloge!$B$19</f>
        <v>KVIT$</v>
      </c>
      <c r="AI19" s="61" t="str">
        <f aca="false">RIGHT(C19,1)</f>
        <v/>
      </c>
      <c r="AJ19" s="61" t="str">
        <f aca="false">RIGHT(D19,1)</f>
        <v/>
      </c>
      <c r="AK19" s="61" t="str">
        <f aca="false">RIGHT(E19,1)</f>
        <v/>
      </c>
      <c r="AL19" s="61" t="str">
        <f aca="false">RIGHT(F19,1)</f>
        <v/>
      </c>
      <c r="AM19" s="61" t="str">
        <f aca="false">RIGHT(G19,1)</f>
        <v/>
      </c>
      <c r="AN19" s="61" t="str">
        <f aca="false">RIGHT(H19,1)</f>
        <v/>
      </c>
      <c r="AO19" s="61" t="str">
        <f aca="false">RIGHT(I19,1)</f>
        <v/>
      </c>
      <c r="AP19" s="61" t="str">
        <f aca="false">RIGHT(J19,1)</f>
        <v/>
      </c>
      <c r="AQ19" s="61" t="str">
        <f aca="false">RIGHT(K19,1)</f>
        <v/>
      </c>
      <c r="AR19" s="61" t="str">
        <f aca="false">RIGHT(L19,1)</f>
        <v/>
      </c>
      <c r="AS19" s="61" t="str">
        <f aca="false">RIGHT(M19,1)</f>
        <v/>
      </c>
      <c r="AT19" s="61" t="str">
        <f aca="false">RIGHT(N19,1)</f>
        <v/>
      </c>
      <c r="AU19" s="61" t="str">
        <f aca="false">RIGHT(O19,1)</f>
        <v/>
      </c>
      <c r="AV19" s="61" t="str">
        <f aca="false">RIGHT(P19,1)</f>
        <v/>
      </c>
      <c r="AW19" s="61" t="str">
        <f aca="false">RIGHT(Q19,1)</f>
        <v>☺</v>
      </c>
      <c r="AX19" s="61" t="str">
        <f aca="false">RIGHT(R19,1)</f>
        <v/>
      </c>
      <c r="AY19" s="61" t="str">
        <f aca="false">RIGHT(S19,1)</f>
        <v/>
      </c>
      <c r="AZ19" s="61" t="str">
        <f aca="false">RIGHT(T19,1)</f>
        <v/>
      </c>
      <c r="BA19" s="4"/>
      <c r="BB19" s="4"/>
      <c r="BC19" s="4"/>
      <c r="BD19" s="4"/>
      <c r="BE19" s="4"/>
      <c r="BF19" s="4"/>
      <c r="BG19" s="4"/>
      <c r="BH19" s="63"/>
      <c r="BI19" s="63"/>
      <c r="BJ19" s="63"/>
      <c r="BK19" s="63"/>
      <c r="BL19" s="63"/>
      <c r="BM19" s="63"/>
    </row>
    <row r="20" customFormat="false" ht="19.5" hidden="false" customHeight="true" outlineLevel="0" collapsed="false">
      <c r="A20" s="51" t="n">
        <v>44670</v>
      </c>
      <c r="B20" s="62" t="str">
        <f aca="false">TEXT(A20,"Ddd")</f>
        <v>uto</v>
      </c>
      <c r="C20" s="95" t="s">
        <v>81</v>
      </c>
      <c r="D20" s="86" t="s">
        <v>20</v>
      </c>
      <c r="E20" s="87" t="s">
        <v>42</v>
      </c>
      <c r="F20" s="97" t="s">
        <v>10</v>
      </c>
      <c r="G20" s="86" t="s">
        <v>20</v>
      </c>
      <c r="H20" s="86" t="s">
        <v>4</v>
      </c>
      <c r="I20" s="86" t="s">
        <v>4</v>
      </c>
      <c r="J20" s="69" t="s">
        <v>72</v>
      </c>
      <c r="K20" s="86" t="s">
        <v>8</v>
      </c>
      <c r="L20" s="86" t="s">
        <v>6</v>
      </c>
      <c r="M20" s="67" t="s">
        <v>71</v>
      </c>
      <c r="N20" s="86" t="s">
        <v>8</v>
      </c>
      <c r="O20" s="54"/>
      <c r="P20" s="86" t="s">
        <v>8</v>
      </c>
      <c r="Q20" s="87" t="s">
        <v>18</v>
      </c>
      <c r="R20" s="54"/>
      <c r="S20" s="64" t="s">
        <v>22</v>
      </c>
      <c r="T20" s="54"/>
      <c r="U20" s="67" t="s">
        <v>37</v>
      </c>
      <c r="V20" s="88" t="s">
        <v>17</v>
      </c>
      <c r="W20" s="59" t="n">
        <f aca="false">COUNTIF(AI20:AZ20,"☻")</f>
        <v>1</v>
      </c>
      <c r="X20" s="59" t="n">
        <f aca="false">COUNTIF(AI20:AZ20,"☺")</f>
        <v>1</v>
      </c>
      <c r="Y20" s="59" t="n">
        <f aca="false">COUNTIF(C20:U20,"51")+COUNTIF(C20:U20,"51$")+COUNTIF(C20:U20,"51☻")</f>
        <v>2</v>
      </c>
      <c r="Z20" s="59" t="n">
        <f aca="false">COUNTIF(C20:U20,"52")+COUNTIF(C20:U20,"52$")+COUNTIF(C20:U20,"52☻")</f>
        <v>1</v>
      </c>
      <c r="AA20" s="59" t="n">
        <f aca="false">COUNTIF(C20:U20,"51¶")</f>
        <v>0</v>
      </c>
      <c r="AB20" s="59" t="n">
        <f aca="false">COUNTIF(C20:U20,"52¶")</f>
        <v>1</v>
      </c>
      <c r="AC20" s="59" t="n">
        <f aca="false">COUNTIF(C20:U20,"U")+COUNTIF(C20:U20,"U☻")+COUNTIF(C20:U20,"U☺")</f>
        <v>0</v>
      </c>
      <c r="AD20" s="59" t="n">
        <f aca="false">COUNTIF(C20:U20,"KVIT")+COUNTIF(C20:U20,"KVIT☻")+COUNTIF(C20:U20,"kvit$")</f>
        <v>4</v>
      </c>
      <c r="AE20" s="60" t="n">
        <f aca="false">COUNTBLANK(C20:T20)-3</f>
        <v>0</v>
      </c>
      <c r="AF20" s="60" t="n">
        <f aca="false">COUNTIF(C20:U20,"x")</f>
        <v>1</v>
      </c>
      <c r="AG20" s="59" t="n">
        <f aca="false">COUNTIF(C20:U20,"51")+COUNTIF(C20:U20,"51☻")+COUNTIF(C20:U20,"2")+COUNTIF(C20:U20,"52")+COUNTIF(C20:U20,"52☻")+COUNTIF(C20:U20,"51$")+COUNTIF(C20:U20,"52$")</f>
        <v>3</v>
      </c>
      <c r="AH20" s="18" t="str">
        <f aca="false">Predloge!$B$20</f>
        <v>☺</v>
      </c>
      <c r="AI20" s="61" t="str">
        <f aca="false">RIGHT(C20,1)</f>
        <v>☺</v>
      </c>
      <c r="AJ20" s="61" t="str">
        <f aca="false">RIGHT(D20,1)</f>
        <v>D</v>
      </c>
      <c r="AK20" s="61" t="str">
        <f aca="false">RIGHT(E20,1)</f>
        <v>¶</v>
      </c>
      <c r="AL20" s="61" t="str">
        <f aca="false">RIGHT(F20,1)</f>
        <v>☻</v>
      </c>
      <c r="AM20" s="61" t="str">
        <f aca="false">RIGHT(G20,1)</f>
        <v>D</v>
      </c>
      <c r="AN20" s="61" t="str">
        <f aca="false">RIGHT(H20,1)</f>
        <v>1</v>
      </c>
      <c r="AO20" s="61" t="str">
        <f aca="false">RIGHT(I20,1)</f>
        <v>1</v>
      </c>
      <c r="AP20" s="61" t="str">
        <f aca="false">RIGHT(J20,1)</f>
        <v>Z</v>
      </c>
      <c r="AQ20" s="61" t="str">
        <f aca="false">RIGHT(K20,1)</f>
        <v>T</v>
      </c>
      <c r="AR20" s="61" t="str">
        <f aca="false">RIGHT(L20,1)</f>
        <v>2</v>
      </c>
      <c r="AS20" s="61" t="str">
        <f aca="false">RIGHT(M20,1)</f>
        <v>M</v>
      </c>
      <c r="AT20" s="61" t="str">
        <f aca="false">RIGHT(N20,1)</f>
        <v>T</v>
      </c>
      <c r="AU20" s="61" t="str">
        <f aca="false">RIGHT(O20,1)</f>
        <v/>
      </c>
      <c r="AV20" s="61" t="str">
        <f aca="false">RIGHT(P20,1)</f>
        <v>T</v>
      </c>
      <c r="AW20" s="61" t="str">
        <f aca="false">RIGHT(Q20,1)</f>
        <v>X</v>
      </c>
      <c r="AX20" s="61" t="str">
        <f aca="false">RIGHT(R20,1)</f>
        <v/>
      </c>
      <c r="AY20" s="61" t="str">
        <f aca="false">RIGHT(S20,1)</f>
        <v>L</v>
      </c>
      <c r="AZ20" s="61" t="str">
        <f aca="false">RIGHT(T20,1)</f>
        <v/>
      </c>
      <c r="BA20" s="4"/>
      <c r="BB20" s="4"/>
      <c r="BC20" s="4"/>
      <c r="BD20" s="4"/>
      <c r="BE20" s="4"/>
      <c r="BF20" s="4"/>
      <c r="BG20" s="4"/>
      <c r="BH20" s="63"/>
      <c r="BI20" s="63"/>
      <c r="BJ20" s="63"/>
      <c r="BK20" s="63"/>
      <c r="BL20" s="63"/>
      <c r="BM20" s="63"/>
    </row>
    <row r="21" customFormat="false" ht="19.5" hidden="false" customHeight="true" outlineLevel="0" collapsed="false">
      <c r="A21" s="51" t="n">
        <v>44671</v>
      </c>
      <c r="B21" s="62" t="str">
        <f aca="false">TEXT(A21,"Ddd")</f>
        <v>sri</v>
      </c>
      <c r="C21" s="87" t="s">
        <v>18</v>
      </c>
      <c r="D21" s="67" t="s">
        <v>75</v>
      </c>
      <c r="E21" s="86" t="s">
        <v>8</v>
      </c>
      <c r="F21" s="87" t="s">
        <v>18</v>
      </c>
      <c r="G21" s="86" t="s">
        <v>20</v>
      </c>
      <c r="H21" s="87" t="s">
        <v>51</v>
      </c>
      <c r="I21" s="86" t="s">
        <v>4</v>
      </c>
      <c r="J21" s="69" t="s">
        <v>72</v>
      </c>
      <c r="K21" s="86" t="s">
        <v>8</v>
      </c>
      <c r="L21" s="95" t="s">
        <v>81</v>
      </c>
      <c r="M21" s="67" t="s">
        <v>71</v>
      </c>
      <c r="N21" s="97" t="s">
        <v>10</v>
      </c>
      <c r="O21" s="54"/>
      <c r="P21" s="86" t="s">
        <v>6</v>
      </c>
      <c r="Q21" s="64" t="s">
        <v>79</v>
      </c>
      <c r="R21" s="54"/>
      <c r="S21" s="87" t="s">
        <v>42</v>
      </c>
      <c r="T21" s="54"/>
      <c r="U21" s="67" t="s">
        <v>19</v>
      </c>
      <c r="V21" s="88" t="s">
        <v>17</v>
      </c>
      <c r="W21" s="59" t="n">
        <f aca="false">COUNTIF(AI21:AZ21,"☻")</f>
        <v>1</v>
      </c>
      <c r="X21" s="59" t="n">
        <f aca="false">COUNTIF(AI21:AZ21,"☺")</f>
        <v>1</v>
      </c>
      <c r="Y21" s="59" t="n">
        <f aca="false">COUNTIF(C21:U21,"51")+COUNTIF(C21:U21,"51$")+COUNTIF(C21:U21,"51☻")</f>
        <v>1</v>
      </c>
      <c r="Z21" s="59" t="n">
        <f aca="false">COUNTIF(C21:U21,"52")+COUNTIF(C21:U21,"52$")+COUNTIF(C21:U21,"52☻")</f>
        <v>1</v>
      </c>
      <c r="AA21" s="59" t="n">
        <f aca="false">COUNTIF(C21:U21,"51¶")</f>
        <v>0</v>
      </c>
      <c r="AB21" s="59" t="n">
        <f aca="false">COUNTIF(C21:U21,"52¶")</f>
        <v>1</v>
      </c>
      <c r="AC21" s="59" t="n">
        <f aca="false">COUNTIF(C21:U21,"U")+COUNTIF(C21:U21,"U☻")+COUNTIF(C21:U21,"U☺")</f>
        <v>0</v>
      </c>
      <c r="AD21" s="59" t="n">
        <f aca="false">COUNTIF(C21:U21,"KVIT")+COUNTIF(C21:U21,"KVIT☻")+COUNTIF(C21:U21,"kvit$")</f>
        <v>3</v>
      </c>
      <c r="AE21" s="60" t="n">
        <f aca="false">COUNTBLANK(C21:T21)-3</f>
        <v>0</v>
      </c>
      <c r="AF21" s="60" t="n">
        <f aca="false">COUNTIF(C21:U21,"x")</f>
        <v>2</v>
      </c>
      <c r="AG21" s="59" t="n">
        <f aca="false">COUNTIF(C21:U21,"51")+COUNTIF(C21:U21,"51☻")+COUNTIF(C21:U21,"2")+COUNTIF(C21:U21,"52")+COUNTIF(C21:U21,"52☻")+COUNTIF(C21:U21,"51$")+COUNTIF(C21:U21,"52$")</f>
        <v>2</v>
      </c>
      <c r="AH21" s="20" t="str">
        <f aca="false">Predloge!$B$21</f>
        <v>☺</v>
      </c>
      <c r="AI21" s="61" t="str">
        <f aca="false">RIGHT(C21,1)</f>
        <v>X</v>
      </c>
      <c r="AJ21" s="61" t="str">
        <f aca="false">RIGHT(D21,1)</f>
        <v>F</v>
      </c>
      <c r="AK21" s="61" t="str">
        <f aca="false">RIGHT(E21,1)</f>
        <v>T</v>
      </c>
      <c r="AL21" s="61" t="str">
        <f aca="false">RIGHT(F21,1)</f>
        <v>X</v>
      </c>
      <c r="AM21" s="61" t="str">
        <f aca="false">RIGHT(G21,1)</f>
        <v>D</v>
      </c>
      <c r="AN21" s="61" t="str">
        <f aca="false">RIGHT(H21,1)</f>
        <v>a</v>
      </c>
      <c r="AO21" s="61" t="str">
        <f aca="false">RIGHT(I21,1)</f>
        <v>1</v>
      </c>
      <c r="AP21" s="61" t="str">
        <f aca="false">RIGHT(J21,1)</f>
        <v>Z</v>
      </c>
      <c r="AQ21" s="61" t="str">
        <f aca="false">RIGHT(K21,1)</f>
        <v>T</v>
      </c>
      <c r="AR21" s="61" t="str">
        <f aca="false">RIGHT(L21,1)</f>
        <v>☺</v>
      </c>
      <c r="AS21" s="61" t="str">
        <f aca="false">RIGHT(M21,1)</f>
        <v>M</v>
      </c>
      <c r="AT21" s="61" t="str">
        <f aca="false">RIGHT(N21,1)</f>
        <v>☻</v>
      </c>
      <c r="AU21" s="61" t="str">
        <f aca="false">RIGHT(O21,1)</f>
        <v/>
      </c>
      <c r="AV21" s="61" t="str">
        <f aca="false">RIGHT(P21,1)</f>
        <v>2</v>
      </c>
      <c r="AW21" s="61" t="str">
        <f aca="false">RIGHT(Q21,1)</f>
        <v>K</v>
      </c>
      <c r="AX21" s="61" t="str">
        <f aca="false">RIGHT(R21,1)</f>
        <v/>
      </c>
      <c r="AY21" s="61" t="str">
        <f aca="false">RIGHT(S21,1)</f>
        <v>¶</v>
      </c>
      <c r="AZ21" s="61" t="str">
        <f aca="false">RIGHT(T21,1)</f>
        <v/>
      </c>
      <c r="BA21" s="4"/>
      <c r="BB21" s="4"/>
      <c r="BC21" s="4"/>
      <c r="BD21" s="4"/>
      <c r="BE21" s="4"/>
      <c r="BF21" s="4"/>
      <c r="BG21" s="4"/>
      <c r="BH21" s="63"/>
      <c r="BI21" s="63"/>
      <c r="BJ21" s="63"/>
      <c r="BK21" s="63"/>
      <c r="BL21" s="63"/>
      <c r="BM21" s="63"/>
    </row>
    <row r="22" customFormat="false" ht="19.5" hidden="false" customHeight="true" outlineLevel="0" collapsed="false">
      <c r="A22" s="51" t="n">
        <v>44672</v>
      </c>
      <c r="B22" s="62" t="str">
        <f aca="false">TEXT(A22,"Ddd")</f>
        <v>čet</v>
      </c>
      <c r="C22" s="86" t="s">
        <v>6</v>
      </c>
      <c r="D22" s="97" t="s">
        <v>10</v>
      </c>
      <c r="E22" s="87" t="s">
        <v>42</v>
      </c>
      <c r="F22" s="86" t="s">
        <v>8</v>
      </c>
      <c r="G22" s="86" t="s">
        <v>20</v>
      </c>
      <c r="H22" s="95" t="s">
        <v>81</v>
      </c>
      <c r="I22" s="86" t="s">
        <v>6</v>
      </c>
      <c r="J22" s="69" t="s">
        <v>72</v>
      </c>
      <c r="K22" s="86" t="s">
        <v>8</v>
      </c>
      <c r="L22" s="64" t="s">
        <v>79</v>
      </c>
      <c r="M22" s="67" t="s">
        <v>71</v>
      </c>
      <c r="N22" s="87" t="s">
        <v>18</v>
      </c>
      <c r="O22" s="54"/>
      <c r="P22" s="87" t="s">
        <v>48</v>
      </c>
      <c r="Q22" s="64" t="s">
        <v>79</v>
      </c>
      <c r="R22" s="54"/>
      <c r="S22" s="86" t="s">
        <v>4</v>
      </c>
      <c r="T22" s="54"/>
      <c r="U22" s="67" t="s">
        <v>11</v>
      </c>
      <c r="V22" s="88" t="s">
        <v>28</v>
      </c>
      <c r="W22" s="59" t="n">
        <f aca="false">COUNTIF(AI22:AZ22,"☻")</f>
        <v>1</v>
      </c>
      <c r="X22" s="59" t="n">
        <f aca="false">COUNTIF(AI22:AZ22,"☺")</f>
        <v>1</v>
      </c>
      <c r="Y22" s="59" t="n">
        <f aca="false">COUNTIF(C22:U22,"51")+COUNTIF(C22:U22,"51$")+COUNTIF(C22:U22,"51☻")</f>
        <v>1</v>
      </c>
      <c r="Z22" s="59" t="n">
        <f aca="false">COUNTIF(C22:U22,"52")+COUNTIF(C22:U22,"52$")+COUNTIF(C22:U22,"52☻")</f>
        <v>2</v>
      </c>
      <c r="AA22" s="59" t="n">
        <f aca="false">COUNTIF(C22:U22,"51¶")</f>
        <v>0</v>
      </c>
      <c r="AB22" s="59" t="n">
        <f aca="false">COUNTIF(C22:U22,"52¶")</f>
        <v>1</v>
      </c>
      <c r="AC22" s="59" t="n">
        <f aca="false">COUNTIF(C22:U22,"U")+COUNTIF(C22:U22,"U☻")+COUNTIF(C22:U22,"U☺")</f>
        <v>0</v>
      </c>
      <c r="AD22" s="59" t="n">
        <f aca="false">COUNTIF(C22:U22,"KVIT")+COUNTIF(C22:U22,"KVIT☻")+COUNTIF(C22:U22,"kvit$")</f>
        <v>3</v>
      </c>
      <c r="AE22" s="60" t="n">
        <f aca="false">COUNTBLANK(C22:T22)-3</f>
        <v>0</v>
      </c>
      <c r="AF22" s="60" t="n">
        <f aca="false">COUNTIF(C22:U22,"x")</f>
        <v>1</v>
      </c>
      <c r="AG22" s="59" t="n">
        <f aca="false">COUNTIF(C22:U22,"51")+COUNTIF(C22:U22,"51☻")+COUNTIF(C22:U22,"2")+COUNTIF(C22:U22,"52")+COUNTIF(C22:U22,"52☻")+COUNTIF(C22:U22,"51$")+COUNTIF(C22:U22,"52$")</f>
        <v>3</v>
      </c>
      <c r="AH22" s="22" t="str">
        <f aca="false">Predloge!$B$22</f>
        <v>U☺</v>
      </c>
      <c r="AI22" s="61" t="str">
        <f aca="false">RIGHT(C22,1)</f>
        <v>2</v>
      </c>
      <c r="AJ22" s="61" t="str">
        <f aca="false">RIGHT(D22,1)</f>
        <v>☻</v>
      </c>
      <c r="AK22" s="61" t="str">
        <f aca="false">RIGHT(E22,1)</f>
        <v>¶</v>
      </c>
      <c r="AL22" s="61" t="str">
        <f aca="false">RIGHT(F22,1)</f>
        <v>T</v>
      </c>
      <c r="AM22" s="61" t="str">
        <f aca="false">RIGHT(G22,1)</f>
        <v>D</v>
      </c>
      <c r="AN22" s="61" t="str">
        <f aca="false">RIGHT(H22,1)</f>
        <v>☺</v>
      </c>
      <c r="AO22" s="61" t="str">
        <f aca="false">RIGHT(I22,1)</f>
        <v>2</v>
      </c>
      <c r="AP22" s="61" t="str">
        <f aca="false">RIGHT(J22,1)</f>
        <v>Z</v>
      </c>
      <c r="AQ22" s="61" t="str">
        <f aca="false">RIGHT(K22,1)</f>
        <v>T</v>
      </c>
      <c r="AR22" s="61" t="str">
        <f aca="false">RIGHT(L22,1)</f>
        <v>K</v>
      </c>
      <c r="AS22" s="61" t="str">
        <f aca="false">RIGHT(M22,1)</f>
        <v>M</v>
      </c>
      <c r="AT22" s="61" t="str">
        <f aca="false">RIGHT(N22,1)</f>
        <v>X</v>
      </c>
      <c r="AU22" s="61" t="str">
        <f aca="false">RIGHT(O22,1)</f>
        <v/>
      </c>
      <c r="AV22" s="61" t="str">
        <f aca="false">RIGHT(P22,1)</f>
        <v>m</v>
      </c>
      <c r="AW22" s="61" t="str">
        <f aca="false">RIGHT(Q22,1)</f>
        <v>K</v>
      </c>
      <c r="AX22" s="61" t="str">
        <f aca="false">RIGHT(R22,1)</f>
        <v/>
      </c>
      <c r="AY22" s="61" t="str">
        <f aca="false">RIGHT(S22,1)</f>
        <v>1</v>
      </c>
      <c r="AZ22" s="61" t="str">
        <f aca="false">RIGHT(T22,1)</f>
        <v/>
      </c>
      <c r="BA22" s="4"/>
      <c r="BB22" s="4"/>
      <c r="BC22" s="4"/>
      <c r="BD22" s="4"/>
      <c r="BE22" s="4"/>
      <c r="BF22" s="4"/>
      <c r="BG22" s="4"/>
      <c r="BH22" s="63"/>
      <c r="BI22" s="63"/>
      <c r="BJ22" s="63"/>
      <c r="BK22" s="63"/>
      <c r="BL22" s="63"/>
      <c r="BM22" s="63"/>
    </row>
    <row r="23" customFormat="false" ht="19.5" hidden="false" customHeight="true" outlineLevel="0" collapsed="false">
      <c r="A23" s="51" t="n">
        <v>44673</v>
      </c>
      <c r="B23" s="62" t="str">
        <f aca="false">TEXT(A23,"Ddd")</f>
        <v>pet</v>
      </c>
      <c r="C23" s="95" t="s">
        <v>81</v>
      </c>
      <c r="D23" s="87" t="s">
        <v>18</v>
      </c>
      <c r="E23" s="86" t="s">
        <v>6</v>
      </c>
      <c r="F23" s="86" t="s">
        <v>8</v>
      </c>
      <c r="G23" s="86" t="s">
        <v>20</v>
      </c>
      <c r="H23" s="87" t="s">
        <v>18</v>
      </c>
      <c r="I23" s="64" t="s">
        <v>20</v>
      </c>
      <c r="J23" s="69" t="s">
        <v>72</v>
      </c>
      <c r="K23" s="97" t="s">
        <v>10</v>
      </c>
      <c r="L23" s="64" t="s">
        <v>20</v>
      </c>
      <c r="M23" s="67" t="s">
        <v>71</v>
      </c>
      <c r="N23" s="64" t="s">
        <v>20</v>
      </c>
      <c r="O23" s="54"/>
      <c r="P23" s="87" t="s">
        <v>42</v>
      </c>
      <c r="Q23" s="64" t="s">
        <v>79</v>
      </c>
      <c r="R23" s="54"/>
      <c r="S23" s="64" t="s">
        <v>22</v>
      </c>
      <c r="T23" s="54"/>
      <c r="U23" s="67" t="s">
        <v>37</v>
      </c>
      <c r="V23" s="88" t="s">
        <v>28</v>
      </c>
      <c r="W23" s="59" t="n">
        <f aca="false">COUNTIF(AI23:AZ23,"☻")</f>
        <v>1</v>
      </c>
      <c r="X23" s="59" t="n">
        <f aca="false">COUNTIF(AI23:AZ23,"☺")</f>
        <v>1</v>
      </c>
      <c r="Y23" s="59" t="n">
        <f aca="false">COUNTIF(C23:U23,"51")+COUNTIF(C23:U23,"51$")+COUNTIF(C23:U23,"51☻")</f>
        <v>0</v>
      </c>
      <c r="Z23" s="59" t="n">
        <f aca="false">COUNTIF(C23:U23,"52")+COUNTIF(C23:U23,"52$")+COUNTIF(C23:U23,"52☻")</f>
        <v>1</v>
      </c>
      <c r="AA23" s="59" t="n">
        <f aca="false">COUNTIF(C23:U23,"51¶")</f>
        <v>0</v>
      </c>
      <c r="AB23" s="59" t="n">
        <f aca="false">COUNTIF(C23:U23,"52¶")</f>
        <v>1</v>
      </c>
      <c r="AC23" s="59" t="n">
        <f aca="false">COUNTIF(C23:U23,"U")+COUNTIF(C23:U23,"U☻")+COUNTIF(C23:U23,"U☺")</f>
        <v>0</v>
      </c>
      <c r="AD23" s="59" t="n">
        <f aca="false">COUNTIF(C23:U23,"KVIT")+COUNTIF(C23:U23,"KVIT☻")+COUNTIF(C23:U23,"kvit$")</f>
        <v>2</v>
      </c>
      <c r="AE23" s="60" t="n">
        <f aca="false">COUNTBLANK(C23:T23)-3</f>
        <v>0</v>
      </c>
      <c r="AF23" s="60" t="n">
        <f aca="false">COUNTIF(C23:U23,"x")</f>
        <v>2</v>
      </c>
      <c r="AG23" s="59" t="n">
        <f aca="false">COUNTIF(C23:U23,"51")+COUNTIF(C23:U23,"51☻")+COUNTIF(C23:U23,"2")+COUNTIF(C23:U23,"52")+COUNTIF(C23:U23,"52☻")+COUNTIF(C23:U23,"51$")+COUNTIF(C23:U23,"52$")</f>
        <v>1</v>
      </c>
      <c r="AH23" s="22" t="str">
        <f aca="false">Predloge!$B$23</f>
        <v>51☺</v>
      </c>
      <c r="AI23" s="61" t="str">
        <f aca="false">RIGHT(C23,1)</f>
        <v>☺</v>
      </c>
      <c r="AJ23" s="61" t="str">
        <f aca="false">RIGHT(D23,1)</f>
        <v>X</v>
      </c>
      <c r="AK23" s="61" t="str">
        <f aca="false">RIGHT(E23,1)</f>
        <v>2</v>
      </c>
      <c r="AL23" s="61" t="str">
        <f aca="false">RIGHT(F23,1)</f>
        <v>T</v>
      </c>
      <c r="AM23" s="61" t="str">
        <f aca="false">RIGHT(G23,1)</f>
        <v>D</v>
      </c>
      <c r="AN23" s="61" t="str">
        <f aca="false">RIGHT(H23,1)</f>
        <v>X</v>
      </c>
      <c r="AO23" s="61" t="str">
        <f aca="false">RIGHT(I23,1)</f>
        <v>D</v>
      </c>
      <c r="AP23" s="61" t="str">
        <f aca="false">RIGHT(J23,1)</f>
        <v>Z</v>
      </c>
      <c r="AQ23" s="61" t="str">
        <f aca="false">RIGHT(K23,1)</f>
        <v>☻</v>
      </c>
      <c r="AR23" s="61" t="str">
        <f aca="false">RIGHT(L23,1)</f>
        <v>D</v>
      </c>
      <c r="AS23" s="61" t="str">
        <f aca="false">RIGHT(M23,1)</f>
        <v>M</v>
      </c>
      <c r="AT23" s="61" t="str">
        <f aca="false">RIGHT(N23,1)</f>
        <v>D</v>
      </c>
      <c r="AU23" s="61" t="str">
        <f aca="false">RIGHT(O23,1)</f>
        <v/>
      </c>
      <c r="AV23" s="61" t="str">
        <f aca="false">RIGHT(P23,1)</f>
        <v>¶</v>
      </c>
      <c r="AW23" s="61" t="str">
        <f aca="false">RIGHT(Q23,1)</f>
        <v>K</v>
      </c>
      <c r="AX23" s="61" t="str">
        <f aca="false">RIGHT(R23,1)</f>
        <v/>
      </c>
      <c r="AY23" s="61" t="str">
        <f aca="false">RIGHT(S23,1)</f>
        <v>L</v>
      </c>
      <c r="AZ23" s="61" t="str">
        <f aca="false">RIGHT(T23,1)</f>
        <v/>
      </c>
      <c r="BA23" s="4"/>
      <c r="BB23" s="4"/>
      <c r="BC23" s="4"/>
      <c r="BD23" s="4"/>
      <c r="BE23" s="4"/>
      <c r="BF23" s="4"/>
      <c r="BG23" s="4"/>
      <c r="BH23" s="63"/>
      <c r="BI23" s="63"/>
      <c r="BJ23" s="63"/>
      <c r="BK23" s="63"/>
      <c r="BL23" s="63"/>
      <c r="BM23" s="63"/>
    </row>
    <row r="24" customFormat="false" ht="19.5" hidden="false" customHeight="true" outlineLevel="0" collapsed="false">
      <c r="A24" s="51" t="n">
        <v>44674</v>
      </c>
      <c r="B24" s="62" t="str">
        <f aca="false">TEXT(A24,"Ddd")</f>
        <v>sub</v>
      </c>
      <c r="C24" s="86"/>
      <c r="D24" s="86"/>
      <c r="E24" s="54"/>
      <c r="F24" s="98" t="s">
        <v>24</v>
      </c>
      <c r="G24" s="86"/>
      <c r="H24" s="86"/>
      <c r="I24" s="86"/>
      <c r="J24" s="86"/>
      <c r="K24" s="86"/>
      <c r="L24" s="86"/>
      <c r="M24" s="86"/>
      <c r="N24" s="86"/>
      <c r="O24" s="54"/>
      <c r="P24" s="86"/>
      <c r="Q24" s="86"/>
      <c r="R24" s="54"/>
      <c r="S24" s="86"/>
      <c r="T24" s="54"/>
      <c r="U24" s="105" t="s">
        <v>73</v>
      </c>
      <c r="V24" s="99" t="s">
        <v>3</v>
      </c>
      <c r="W24" s="59" t="n">
        <f aca="false">COUNTIF(AI24:AZ24,"☻")</f>
        <v>1</v>
      </c>
      <c r="X24" s="59" t="n">
        <f aca="false">COUNTIF(AI24:AZ24,"☺")</f>
        <v>0</v>
      </c>
      <c r="Y24" s="59" t="n">
        <f aca="false">COUNTIF(C24:U24,"51")+COUNTIF(C24:U24,"51$")+COUNTIF(C24:U24,"51☻")</f>
        <v>0</v>
      </c>
      <c r="Z24" s="59" t="n">
        <f aca="false">COUNTIF(C24:U24,"52")+COUNTIF(C24:U24,"52$")+COUNTIF(C24:U24,"52☻")</f>
        <v>0</v>
      </c>
      <c r="AA24" s="59" t="n">
        <f aca="false">COUNTIF(C24:U24,"51¶")</f>
        <v>0</v>
      </c>
      <c r="AB24" s="59" t="n">
        <f aca="false">COUNTIF(C24:U24,"52¶")</f>
        <v>0</v>
      </c>
      <c r="AC24" s="59" t="n">
        <f aca="false">COUNTIF(C24:U24,"U")+COUNTIF(C24:U24,"U☻")+COUNTIF(C24:U24,"U☺")</f>
        <v>0</v>
      </c>
      <c r="AD24" s="59" t="n">
        <f aca="false">COUNTIF(C24:U24,"KVIT")+COUNTIF(C24:U24,"KVIT☻")+COUNTIF(C24:U24,"kvit$")</f>
        <v>0</v>
      </c>
      <c r="AE24" s="60" t="n">
        <f aca="false">COUNTBLANK(C24:T24)-3</f>
        <v>14</v>
      </c>
      <c r="AF24" s="60" t="n">
        <f aca="false">COUNTIF(C24:U24,"x")</f>
        <v>0</v>
      </c>
      <c r="AG24" s="59" t="n">
        <f aca="false">COUNTIF(C24:U24,"51")+COUNTIF(C24:U24,"51☻")+COUNTIF(C24:U24,"2")+COUNTIF(C24:U24,"52")+COUNTIF(C24:U24,"52☻")+COUNTIF(C24:U24,"51$")+COUNTIF(C24:U24,"52$")</f>
        <v>0</v>
      </c>
      <c r="AH24" s="22" t="str">
        <f aca="false">Predloge!$B$24</f>
        <v>52☺</v>
      </c>
      <c r="AI24" s="61" t="str">
        <f aca="false">RIGHT(C30,1)</f>
        <v>2</v>
      </c>
      <c r="AJ24" s="61" t="str">
        <f aca="false">RIGHT(D30,1)</f>
        <v>D</v>
      </c>
      <c r="AK24" s="61" t="str">
        <f aca="false">RIGHT(E30,1)</f>
        <v>X</v>
      </c>
      <c r="AL24" s="61" t="str">
        <f aca="false">RIGHT(F30,1)</f>
        <v>☻</v>
      </c>
      <c r="AM24" s="61" t="str">
        <f aca="false">RIGHT(G30,1)</f>
        <v>1</v>
      </c>
      <c r="AN24" s="61" t="str">
        <f aca="false">RIGHT(H30,1)</f>
        <v>D</v>
      </c>
      <c r="AO24" s="61" t="str">
        <f aca="false">RIGHT(I30,1)</f>
        <v>D</v>
      </c>
      <c r="AP24" s="61" t="str">
        <f aca="false">RIGHT(J30,1)</f>
        <v>D</v>
      </c>
      <c r="AQ24" s="61" t="str">
        <f aca="false">RIGHT(K30,1)</f>
        <v>T</v>
      </c>
      <c r="AR24" s="61" t="str">
        <f aca="false">RIGHT(L30,1)</f>
        <v>D</v>
      </c>
      <c r="AS24" s="61" t="str">
        <f aca="false">RIGHT(M30,1)</f>
        <v>M</v>
      </c>
      <c r="AT24" s="61" t="str">
        <f aca="false">RIGHT(N30,1)</f>
        <v>D</v>
      </c>
      <c r="AU24" s="61" t="str">
        <f aca="false">RIGHT(O30,1)</f>
        <v/>
      </c>
      <c r="AV24" s="61" t="str">
        <f aca="false">RIGHT(P30,1)</f>
        <v>1</v>
      </c>
      <c r="AW24" s="61" t="str">
        <f aca="false">RIGHT(Q30,1)</f>
        <v>X</v>
      </c>
      <c r="AX24" s="61" t="str">
        <f aca="false">RIGHT(R30,1)</f>
        <v/>
      </c>
      <c r="AY24" s="61" t="str">
        <f aca="false">RIGHT(S30,1)</f>
        <v>L</v>
      </c>
      <c r="AZ24" s="61" t="str">
        <f aca="false">RIGHT(T30,1)</f>
        <v/>
      </c>
      <c r="BA24" s="4"/>
      <c r="BB24" s="4"/>
      <c r="BC24" s="4"/>
      <c r="BD24" s="4"/>
      <c r="BE24" s="4"/>
      <c r="BF24" s="4"/>
      <c r="BG24" s="4"/>
      <c r="BH24" s="63"/>
      <c r="BI24" s="63"/>
      <c r="BJ24" s="63"/>
      <c r="BK24" s="63"/>
      <c r="BL24" s="63"/>
      <c r="BM24" s="63"/>
    </row>
    <row r="25" customFormat="false" ht="19.5" hidden="false" customHeight="true" outlineLevel="0" collapsed="false">
      <c r="A25" s="51" t="n">
        <v>44675</v>
      </c>
      <c r="B25" s="62" t="str">
        <f aca="false">TEXT(A25,"Ddd")</f>
        <v>ned</v>
      </c>
      <c r="C25" s="54"/>
      <c r="D25" s="54"/>
      <c r="E25" s="54"/>
      <c r="F25" s="54"/>
      <c r="G25" s="54"/>
      <c r="H25" s="54"/>
      <c r="I25" s="54"/>
      <c r="J25" s="54"/>
      <c r="K25" s="98" t="s">
        <v>24</v>
      </c>
      <c r="L25" s="54"/>
      <c r="M25" s="54"/>
      <c r="N25" s="54"/>
      <c r="O25" s="54"/>
      <c r="P25" s="54"/>
      <c r="Q25" s="90" t="s">
        <v>35</v>
      </c>
      <c r="R25" s="54"/>
      <c r="S25" s="54"/>
      <c r="T25" s="54"/>
      <c r="U25" s="101" t="s">
        <v>28</v>
      </c>
      <c r="V25" s="99" t="s">
        <v>3</v>
      </c>
      <c r="W25" s="59" t="n">
        <f aca="false">COUNTIF(AI25:AZ25,"☻")</f>
        <v>1</v>
      </c>
      <c r="X25" s="59" t="n">
        <f aca="false">COUNTIF(AI25:AZ25,"☺")</f>
        <v>1</v>
      </c>
      <c r="Y25" s="59" t="n">
        <f aca="false">COUNTIF(C25:U25,"51")+COUNTIF(C25:U25,"51$")+COUNTIF(C25:U25,"51☻")</f>
        <v>0</v>
      </c>
      <c r="Z25" s="59" t="n">
        <f aca="false">COUNTIF(C25:U25,"52")+COUNTIF(C25:U25,"52$")+COUNTIF(C25:U25,"52☻")</f>
        <v>0</v>
      </c>
      <c r="AA25" s="59" t="n">
        <f aca="false">COUNTIF(C25:U25,"51¶")</f>
        <v>0</v>
      </c>
      <c r="AB25" s="59" t="n">
        <f aca="false">COUNTIF(C25:U25,"52¶")</f>
        <v>0</v>
      </c>
      <c r="AC25" s="59" t="n">
        <f aca="false">COUNTIF(C25:U25,"U")+COUNTIF(C25:U25,"U☻")+COUNTIF(C25:U25,"U☺")</f>
        <v>0</v>
      </c>
      <c r="AD25" s="59" t="n">
        <f aca="false">COUNTIF(C25:U25,"KVIT")+COUNTIF(C25:U25,"KVIT☻")+COUNTIF(C25:U25,"kvit$")</f>
        <v>0</v>
      </c>
      <c r="AE25" s="60" t="n">
        <f aca="false">COUNTBLANK(C25:T25)-3</f>
        <v>13</v>
      </c>
      <c r="AF25" s="60" t="n">
        <f aca="false">COUNTIF(C25:U25,"x")</f>
        <v>0</v>
      </c>
      <c r="AG25" s="59" t="n">
        <f aca="false">COUNTIF(C25:U25,"51")+COUNTIF(C25:U25,"51☻")+COUNTIF(C25:U25,"2")+COUNTIF(C25:U25,"52")+COUNTIF(C25:U25,"52☻")+COUNTIF(C25:U25,"51$")+COUNTIF(C25:U25,"52$")</f>
        <v>0</v>
      </c>
      <c r="AH25" s="10" t="str">
        <f aca="false">Predloge!$B$25</f>
        <v>51¶</v>
      </c>
      <c r="AI25" s="61" t="str">
        <f aca="false">RIGHT(C25,1)</f>
        <v/>
      </c>
      <c r="AJ25" s="61" t="str">
        <f aca="false">RIGHT(D25,1)</f>
        <v/>
      </c>
      <c r="AK25" s="61" t="str">
        <f aca="false">RIGHT(E25,1)</f>
        <v/>
      </c>
      <c r="AL25" s="61" t="str">
        <f aca="false">RIGHT(F25,1)</f>
        <v/>
      </c>
      <c r="AM25" s="61" t="str">
        <f aca="false">RIGHT(G25,1)</f>
        <v/>
      </c>
      <c r="AN25" s="61" t="str">
        <f aca="false">RIGHT(H25,1)</f>
        <v/>
      </c>
      <c r="AO25" s="61" t="str">
        <f aca="false">RIGHT(I25,1)</f>
        <v/>
      </c>
      <c r="AP25" s="61" t="str">
        <f aca="false">RIGHT(J25,1)</f>
        <v/>
      </c>
      <c r="AQ25" s="61" t="str">
        <f aca="false">RIGHT(K25,1)</f>
        <v>☻</v>
      </c>
      <c r="AR25" s="61" t="str">
        <f aca="false">RIGHT(L25,1)</f>
        <v/>
      </c>
      <c r="AS25" s="61" t="str">
        <f aca="false">RIGHT(M25,1)</f>
        <v/>
      </c>
      <c r="AT25" s="61" t="str">
        <f aca="false">RIGHT(N25,1)</f>
        <v/>
      </c>
      <c r="AU25" s="61" t="str">
        <f aca="false">RIGHT(O25,1)</f>
        <v/>
      </c>
      <c r="AV25" s="61" t="str">
        <f aca="false">RIGHT(P25,1)</f>
        <v/>
      </c>
      <c r="AW25" s="61" t="str">
        <f aca="false">RIGHT(Q25,1)</f>
        <v>☺</v>
      </c>
      <c r="AX25" s="61" t="str">
        <f aca="false">RIGHT(R25,1)</f>
        <v/>
      </c>
      <c r="AY25" s="61" t="str">
        <f aca="false">RIGHT(S25,1)</f>
        <v/>
      </c>
      <c r="AZ25" s="61" t="str">
        <f aca="false">RIGHT(T25,1)</f>
        <v/>
      </c>
      <c r="BA25" s="4"/>
      <c r="BB25" s="4"/>
      <c r="BC25" s="4"/>
      <c r="BD25" s="4"/>
      <c r="BE25" s="4"/>
      <c r="BF25" s="4"/>
      <c r="BG25" s="4"/>
      <c r="BH25" s="63"/>
      <c r="BI25" s="63"/>
      <c r="BJ25" s="63"/>
      <c r="BK25" s="63"/>
      <c r="BL25" s="63"/>
      <c r="BM25" s="63"/>
    </row>
    <row r="26" customFormat="false" ht="19.5" hidden="false" customHeight="true" outlineLevel="0" collapsed="false">
      <c r="A26" s="51" t="n">
        <v>44676</v>
      </c>
      <c r="B26" s="62" t="str">
        <f aca="false">TEXT(A26,"Ddd")</f>
        <v>pon</v>
      </c>
      <c r="C26" s="95" t="s">
        <v>81</v>
      </c>
      <c r="D26" s="64" t="s">
        <v>20</v>
      </c>
      <c r="E26" s="86" t="s">
        <v>8</v>
      </c>
      <c r="F26" s="86" t="s">
        <v>8</v>
      </c>
      <c r="G26" s="100" t="s">
        <v>44</v>
      </c>
      <c r="H26" s="86" t="s">
        <v>6</v>
      </c>
      <c r="I26" s="64" t="s">
        <v>20</v>
      </c>
      <c r="J26" s="87" t="s">
        <v>24</v>
      </c>
      <c r="K26" s="87" t="s">
        <v>18</v>
      </c>
      <c r="L26" s="64" t="s">
        <v>20</v>
      </c>
      <c r="M26" s="67" t="s">
        <v>71</v>
      </c>
      <c r="N26" s="64" t="s">
        <v>20</v>
      </c>
      <c r="O26" s="54"/>
      <c r="P26" s="86" t="s">
        <v>8</v>
      </c>
      <c r="Q26" s="87" t="s">
        <v>18</v>
      </c>
      <c r="R26" s="54"/>
      <c r="S26" s="86" t="s">
        <v>4</v>
      </c>
      <c r="T26" s="54"/>
      <c r="U26" s="54" t="s">
        <v>37</v>
      </c>
      <c r="V26" s="88" t="s">
        <v>7</v>
      </c>
      <c r="W26" s="59" t="n">
        <f aca="false">COUNTIF(AI26:AZ26,"☻")</f>
        <v>1</v>
      </c>
      <c r="X26" s="59" t="n">
        <f aca="false">COUNTIF(AI26:AZ26,"☺")</f>
        <v>1</v>
      </c>
      <c r="Y26" s="59" t="n">
        <f aca="false">COUNTIF(C26:U26,"51")+COUNTIF(C26:U26,"51$")+COUNTIF(C26:U26,"51☻")</f>
        <v>1</v>
      </c>
      <c r="Z26" s="59" t="n">
        <f aca="false">COUNTIF(C26:U26,"52")+COUNTIF(C26:U26,"52$")+COUNTIF(C26:U26,"52☻")</f>
        <v>1</v>
      </c>
      <c r="AA26" s="59" t="n">
        <f aca="false">COUNTIF(C26:U26,"51¶")</f>
        <v>0</v>
      </c>
      <c r="AB26" s="59" t="n">
        <f aca="false">COUNTIF(C26:U26,"52¶")</f>
        <v>0</v>
      </c>
      <c r="AC26" s="59" t="n">
        <f aca="false">COUNTIF(C26:U26,"U")+COUNTIF(C26:U26,"U☻")+COUNTIF(C26:U26,"U☺")</f>
        <v>0</v>
      </c>
      <c r="AD26" s="59" t="n">
        <f aca="false">COUNTIF(C26:U26,"KVIT")+COUNTIF(C26:U26,"KVIT☻")+COUNTIF(C26:U26,"kvit$")</f>
        <v>3</v>
      </c>
      <c r="AE26" s="60" t="n">
        <f aca="false">COUNTBLANK(C26:T26)-3</f>
        <v>0</v>
      </c>
      <c r="AF26" s="60" t="n">
        <f aca="false">COUNTIF(C26:U26,"x")</f>
        <v>2</v>
      </c>
      <c r="AG26" s="59" t="n">
        <f aca="false">COUNTIF(C26:U26,"51")+COUNTIF(C26:U26,"51☻")+COUNTIF(C26:U26,"2")+COUNTIF(C26:U26,"52")+COUNTIF(C26:U26,"52☻")+COUNTIF(C26:U26,"51$")+COUNTIF(C26:U26,"52$")</f>
        <v>2</v>
      </c>
      <c r="AH26" s="10" t="str">
        <f aca="false">Predloge!$B$26</f>
        <v>52¶</v>
      </c>
      <c r="AI26" s="61" t="str">
        <f aca="false">RIGHT(C26,1)</f>
        <v>☺</v>
      </c>
      <c r="AJ26" s="61" t="str">
        <f aca="false">RIGHT(D26,1)</f>
        <v>D</v>
      </c>
      <c r="AK26" s="61" t="str">
        <f aca="false">RIGHT(E26,1)</f>
        <v>T</v>
      </c>
      <c r="AL26" s="61" t="str">
        <f aca="false">RIGHT(F26,1)</f>
        <v>T</v>
      </c>
      <c r="AM26" s="61" t="str">
        <f aca="false">RIGHT(G26,1)</f>
        <v>O</v>
      </c>
      <c r="AN26" s="61" t="str">
        <f aca="false">RIGHT(H26,1)</f>
        <v>2</v>
      </c>
      <c r="AO26" s="61" t="str">
        <f aca="false">RIGHT(I26,1)</f>
        <v>D</v>
      </c>
      <c r="AP26" s="61" t="str">
        <f aca="false">RIGHT(J26,1)</f>
        <v>☻</v>
      </c>
      <c r="AQ26" s="61" t="str">
        <f aca="false">RIGHT(K26,1)</f>
        <v>X</v>
      </c>
      <c r="AR26" s="61" t="str">
        <f aca="false">RIGHT(L26,1)</f>
        <v>D</v>
      </c>
      <c r="AS26" s="61" t="str">
        <f aca="false">RIGHT(M26,1)</f>
        <v>M</v>
      </c>
      <c r="AT26" s="61" t="str">
        <f aca="false">RIGHT(N26,1)</f>
        <v>D</v>
      </c>
      <c r="AU26" s="61" t="str">
        <f aca="false">RIGHT(O26,1)</f>
        <v/>
      </c>
      <c r="AV26" s="61" t="str">
        <f aca="false">RIGHT(P26,1)</f>
        <v>T</v>
      </c>
      <c r="AW26" s="61" t="str">
        <f aca="false">RIGHT(Q26,1)</f>
        <v>X</v>
      </c>
      <c r="AX26" s="61" t="str">
        <f aca="false">RIGHT(R26,1)</f>
        <v/>
      </c>
      <c r="AY26" s="61" t="str">
        <f aca="false">RIGHT(S26,1)</f>
        <v>1</v>
      </c>
      <c r="AZ26" s="61" t="str">
        <f aca="false">RIGHT(T26,1)</f>
        <v/>
      </c>
      <c r="BA26" s="4"/>
      <c r="BB26" s="4"/>
      <c r="BC26" s="4"/>
      <c r="BD26" s="4"/>
      <c r="BE26" s="4"/>
      <c r="BF26" s="4"/>
      <c r="BG26" s="4"/>
      <c r="BH26" s="63"/>
      <c r="BI26" s="63"/>
      <c r="BJ26" s="63"/>
      <c r="BK26" s="63"/>
      <c r="BL26" s="63"/>
      <c r="BM26" s="63"/>
    </row>
    <row r="27" customFormat="false" ht="19.5" hidden="false" customHeight="true" outlineLevel="0" collapsed="false">
      <c r="A27" s="51" t="n">
        <v>44677</v>
      </c>
      <c r="B27" s="62" t="str">
        <f aca="false">TEXT(A27,"Ddd")</f>
        <v>uto</v>
      </c>
      <c r="C27" s="87" t="s">
        <v>18</v>
      </c>
      <c r="D27" s="64" t="s">
        <v>20</v>
      </c>
      <c r="E27" s="86" t="s">
        <v>8</v>
      </c>
      <c r="F27" s="86" t="s">
        <v>4</v>
      </c>
      <c r="G27" s="100" t="s">
        <v>44</v>
      </c>
      <c r="H27" s="86" t="s">
        <v>20</v>
      </c>
      <c r="I27" s="64" t="s">
        <v>20</v>
      </c>
      <c r="J27" s="69" t="s">
        <v>72</v>
      </c>
      <c r="K27" s="86" t="s">
        <v>8</v>
      </c>
      <c r="L27" s="64" t="s">
        <v>20</v>
      </c>
      <c r="M27" s="67" t="s">
        <v>71</v>
      </c>
      <c r="N27" s="95" t="s">
        <v>81</v>
      </c>
      <c r="O27" s="54"/>
      <c r="P27" s="97" t="s">
        <v>10</v>
      </c>
      <c r="Q27" s="86" t="s">
        <v>6</v>
      </c>
      <c r="R27" s="54"/>
      <c r="S27" s="64" t="s">
        <v>22</v>
      </c>
      <c r="T27" s="54"/>
      <c r="U27" s="67" t="s">
        <v>23</v>
      </c>
      <c r="V27" s="88" t="s">
        <v>7</v>
      </c>
      <c r="W27" s="59" t="n">
        <f aca="false">COUNTIF(AI27:AZ27,"☻")</f>
        <v>1</v>
      </c>
      <c r="X27" s="59" t="n">
        <f aca="false">COUNTIF(AI27:AZ27,"☺")</f>
        <v>1</v>
      </c>
      <c r="Y27" s="59" t="n">
        <f aca="false">COUNTIF(C27:U27,"51")+COUNTIF(C27:U27,"51$")+COUNTIF(C27:U27,"51☻")</f>
        <v>1</v>
      </c>
      <c r="Z27" s="59" t="n">
        <f aca="false">COUNTIF(C27:U27,"52")+COUNTIF(C27:U27,"52$")+COUNTIF(C27:U27,"52☻")</f>
        <v>1</v>
      </c>
      <c r="AA27" s="59" t="n">
        <f aca="false">COUNTIF(C27:U27,"51¶")</f>
        <v>0</v>
      </c>
      <c r="AB27" s="59" t="n">
        <f aca="false">COUNTIF(C27:U27,"52¶")</f>
        <v>0</v>
      </c>
      <c r="AC27" s="59" t="n">
        <f aca="false">COUNTIF(C27:U27,"U")+COUNTIF(C27:U27,"U☻")+COUNTIF(C27:U27,"U☺")</f>
        <v>0</v>
      </c>
      <c r="AD27" s="59" t="n">
        <f aca="false">COUNTIF(C27:U27,"KVIT")+COUNTIF(C27:U27,"KVIT☻")+COUNTIF(C27:U27,"kvit$")</f>
        <v>3</v>
      </c>
      <c r="AE27" s="60" t="n">
        <f aca="false">COUNTBLANK(C27:T27)-3</f>
        <v>0</v>
      </c>
      <c r="AF27" s="60" t="n">
        <f aca="false">COUNTIF(C27:U27,"x")</f>
        <v>1</v>
      </c>
      <c r="AG27" s="59" t="n">
        <f aca="false">COUNTIF(C27:U27,"51")+COUNTIF(C27:U27,"51☻")+COUNTIF(C27:U27,"2")+COUNTIF(C27:U27,"52")+COUNTIF(C27:U27,"52☻")+COUNTIF(C27:U27,"51$")+COUNTIF(C27:U27,"52$")</f>
        <v>2</v>
      </c>
      <c r="AH27" s="106" t="str">
        <f aca="false">Predloge!$B$27</f>
        <v>KVIT☺</v>
      </c>
      <c r="AI27" s="61" t="str">
        <f aca="false">RIGHT(C27,1)</f>
        <v>X</v>
      </c>
      <c r="AJ27" s="61" t="str">
        <f aca="false">RIGHT(D27,1)</f>
        <v>D</v>
      </c>
      <c r="AK27" s="61" t="str">
        <f aca="false">RIGHT(E27,1)</f>
        <v>T</v>
      </c>
      <c r="AL27" s="61" t="str">
        <f aca="false">RIGHT(F27,1)</f>
        <v>1</v>
      </c>
      <c r="AM27" s="61" t="str">
        <f aca="false">RIGHT(G27,1)</f>
        <v>O</v>
      </c>
      <c r="AN27" s="61" t="str">
        <f aca="false">RIGHT(H27,1)</f>
        <v>D</v>
      </c>
      <c r="AO27" s="61" t="str">
        <f aca="false">RIGHT(I27,1)</f>
        <v>D</v>
      </c>
      <c r="AP27" s="61" t="str">
        <f aca="false">RIGHT(J27,1)</f>
        <v>Z</v>
      </c>
      <c r="AQ27" s="61" t="str">
        <f aca="false">RIGHT(K27,1)</f>
        <v>T</v>
      </c>
      <c r="AR27" s="61" t="str">
        <f aca="false">RIGHT(L27,1)</f>
        <v>D</v>
      </c>
      <c r="AS27" s="61" t="str">
        <f aca="false">RIGHT(M27,1)</f>
        <v>M</v>
      </c>
      <c r="AT27" s="61" t="str">
        <f aca="false">RIGHT(N27,1)</f>
        <v>☺</v>
      </c>
      <c r="AU27" s="61" t="str">
        <f aca="false">RIGHT(O27,1)</f>
        <v/>
      </c>
      <c r="AV27" s="61" t="str">
        <f aca="false">RIGHT(P27,1)</f>
        <v>☻</v>
      </c>
      <c r="AW27" s="61" t="str">
        <f aca="false">RIGHT(Q27,1)</f>
        <v>2</v>
      </c>
      <c r="AX27" s="61" t="str">
        <f aca="false">RIGHT(R27,1)</f>
        <v/>
      </c>
      <c r="AY27" s="61" t="str">
        <f aca="false">RIGHT(S27,1)</f>
        <v>L</v>
      </c>
      <c r="AZ27" s="61" t="str">
        <f aca="false">RIGHT(T27,1)</f>
        <v/>
      </c>
      <c r="BA27" s="4"/>
      <c r="BB27" s="4"/>
      <c r="BC27" s="4"/>
      <c r="BD27" s="4"/>
      <c r="BE27" s="4"/>
      <c r="BF27" s="4"/>
      <c r="BG27" s="4"/>
      <c r="BH27" s="63"/>
      <c r="BI27" s="63"/>
      <c r="BJ27" s="63"/>
      <c r="BK27" s="63"/>
      <c r="BL27" s="63"/>
      <c r="BM27" s="63"/>
    </row>
    <row r="28" customFormat="false" ht="19.5" hidden="false" customHeight="true" outlineLevel="0" collapsed="false">
      <c r="A28" s="51" t="n">
        <v>44678</v>
      </c>
      <c r="B28" s="62" t="str">
        <f aca="false">TEXT(A28,"Ddd")</f>
        <v>sri</v>
      </c>
      <c r="C28" s="107"/>
      <c r="D28" s="107"/>
      <c r="E28" s="107"/>
      <c r="F28" s="107"/>
      <c r="G28" s="90" t="s">
        <v>35</v>
      </c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 t="s">
        <v>77</v>
      </c>
      <c r="V28" s="108" t="s">
        <v>7</v>
      </c>
      <c r="W28" s="59" t="n">
        <f aca="false">COUNTIF(AI28:AZ28,"☻")</f>
        <v>0</v>
      </c>
      <c r="X28" s="59" t="n">
        <f aca="false">COUNTIF(AI28:AZ28,"☺")</f>
        <v>1</v>
      </c>
      <c r="Y28" s="59" t="n">
        <f aca="false">COUNTIF(C28:U28,"51")+COUNTIF(C28:U28,"51$")+COUNTIF(C28:U28,"51☻")</f>
        <v>0</v>
      </c>
      <c r="Z28" s="59" t="n">
        <f aca="false">COUNTIF(C28:U28,"52")+COUNTIF(C28:U28,"52$")+COUNTIF(C28:U28,"52☻")</f>
        <v>0</v>
      </c>
      <c r="AA28" s="59" t="n">
        <f aca="false">COUNTIF(C28:U28,"51¶")</f>
        <v>0</v>
      </c>
      <c r="AB28" s="59" t="n">
        <f aca="false">COUNTIF(C28:U28,"52¶")</f>
        <v>0</v>
      </c>
      <c r="AC28" s="59" t="n">
        <f aca="false">COUNTIF(C28:U28,"U")+COUNTIF(C28:U28,"U☻")+COUNTIF(C28:U28,"U☺")</f>
        <v>0</v>
      </c>
      <c r="AD28" s="59" t="n">
        <f aca="false">COUNTIF(C28:U28,"KVIT")+COUNTIF(C28:U28,"KVIT☻")+COUNTIF(C28:U28,"kvit$")</f>
        <v>0</v>
      </c>
      <c r="AE28" s="60" t="n">
        <f aca="false">COUNTBLANK(C28:T28)-3</f>
        <v>14</v>
      </c>
      <c r="AF28" s="60" t="n">
        <f aca="false">COUNTIF(C28:U28,"x")</f>
        <v>0</v>
      </c>
      <c r="AG28" s="59" t="n">
        <f aca="false">COUNTIF(C28:U28,"51")+COUNTIF(C28:U28,"51☻")+COUNTIF(C28:U28,"2")+COUNTIF(C28:U28,"52")+COUNTIF(C28:U28,"52☻")+COUNTIF(C28:U28,"51$")+COUNTIF(C28:U28,"52$")</f>
        <v>0</v>
      </c>
      <c r="AH28" s="109" t="str">
        <f aca="false">Predloge!$B$28</f>
        <v>KO</v>
      </c>
      <c r="AI28" s="110" t="str">
        <f aca="false">RIGHT(C28,1)</f>
        <v/>
      </c>
      <c r="AJ28" s="61" t="str">
        <f aca="false">RIGHT(D28,1)</f>
        <v/>
      </c>
      <c r="AK28" s="61" t="str">
        <f aca="false">RIGHT(E28,1)</f>
        <v/>
      </c>
      <c r="AL28" s="61" t="str">
        <f aca="false">RIGHT(F28,1)</f>
        <v/>
      </c>
      <c r="AM28" s="61" t="str">
        <f aca="false">RIGHT(G28,1)</f>
        <v>☺</v>
      </c>
      <c r="AN28" s="61" t="str">
        <f aca="false">RIGHT(H28,1)</f>
        <v/>
      </c>
      <c r="AO28" s="61" t="str">
        <f aca="false">RIGHT(I28,1)</f>
        <v/>
      </c>
      <c r="AP28" s="61" t="str">
        <f aca="false">RIGHT(J28,1)</f>
        <v/>
      </c>
      <c r="AQ28" s="61" t="str">
        <f aca="false">RIGHT(K28,1)</f>
        <v/>
      </c>
      <c r="AR28" s="61" t="str">
        <f aca="false">RIGHT(L28,1)</f>
        <v/>
      </c>
      <c r="AS28" s="61" t="str">
        <f aca="false">RIGHT(M28,1)</f>
        <v/>
      </c>
      <c r="AT28" s="61" t="str">
        <f aca="false">RIGHT(N28,1)</f>
        <v/>
      </c>
      <c r="AU28" s="61" t="str">
        <f aca="false">RIGHT(O28,1)</f>
        <v/>
      </c>
      <c r="AV28" s="61" t="str">
        <f aca="false">RIGHT(P28,1)</f>
        <v/>
      </c>
      <c r="AW28" s="61" t="str">
        <f aca="false">RIGHT(Q28,1)</f>
        <v/>
      </c>
      <c r="AX28" s="61" t="str">
        <f aca="false">RIGHT(R28,1)</f>
        <v/>
      </c>
      <c r="AY28" s="61" t="str">
        <f aca="false">RIGHT(S28,1)</f>
        <v/>
      </c>
      <c r="AZ28" s="61" t="str">
        <f aca="false">RIGHT(T28,1)</f>
        <v/>
      </c>
      <c r="BA28" s="4"/>
      <c r="BB28" s="4"/>
      <c r="BC28" s="4"/>
      <c r="BD28" s="4"/>
      <c r="BE28" s="4"/>
      <c r="BF28" s="4"/>
      <c r="BG28" s="4"/>
      <c r="BH28" s="63"/>
      <c r="BI28" s="63"/>
      <c r="BJ28" s="63"/>
      <c r="BK28" s="63"/>
      <c r="BL28" s="63"/>
      <c r="BM28" s="63"/>
    </row>
    <row r="29" customFormat="false" ht="19.5" hidden="false" customHeight="true" outlineLevel="0" collapsed="false">
      <c r="A29" s="51" t="n">
        <v>44679</v>
      </c>
      <c r="B29" s="62" t="str">
        <f aca="false">TEXT(A29,"Ddd")</f>
        <v>čet</v>
      </c>
      <c r="C29" s="86" t="s">
        <v>6</v>
      </c>
      <c r="D29" s="64" t="s">
        <v>20</v>
      </c>
      <c r="E29" s="97" t="s">
        <v>10</v>
      </c>
      <c r="F29" s="86" t="s">
        <v>8</v>
      </c>
      <c r="G29" s="87" t="s">
        <v>18</v>
      </c>
      <c r="H29" s="86" t="s">
        <v>20</v>
      </c>
      <c r="I29" s="64" t="s">
        <v>20</v>
      </c>
      <c r="J29" s="86" t="s">
        <v>20</v>
      </c>
      <c r="K29" s="86" t="s">
        <v>8</v>
      </c>
      <c r="L29" s="64" t="s">
        <v>20</v>
      </c>
      <c r="M29" s="67" t="s">
        <v>71</v>
      </c>
      <c r="N29" s="64" t="s">
        <v>20</v>
      </c>
      <c r="O29" s="54"/>
      <c r="P29" s="87" t="s">
        <v>48</v>
      </c>
      <c r="Q29" s="95" t="s">
        <v>81</v>
      </c>
      <c r="R29" s="54"/>
      <c r="S29" s="86" t="s">
        <v>20</v>
      </c>
      <c r="T29" s="54"/>
      <c r="U29" s="67" t="s">
        <v>28</v>
      </c>
      <c r="V29" s="88" t="s">
        <v>27</v>
      </c>
      <c r="W29" s="59" t="n">
        <f aca="false">COUNTIF(AI29:AZ29,"☻")</f>
        <v>1</v>
      </c>
      <c r="X29" s="59" t="n">
        <f aca="false">COUNTIF(AI29:AZ29,"☺")</f>
        <v>1</v>
      </c>
      <c r="Y29" s="59" t="n">
        <f aca="false">COUNTIF(C29:U29,"51")+COUNTIF(C29:U29,"51$")+COUNTIF(C29:U29,"51☻")</f>
        <v>0</v>
      </c>
      <c r="Z29" s="59" t="n">
        <f aca="false">COUNTIF(C29:U29,"52")+COUNTIF(C29:U29,"52$")+COUNTIF(C29:U29,"52☻")</f>
        <v>1</v>
      </c>
      <c r="AA29" s="59" t="n">
        <f aca="false">COUNTIF(C29:U29,"51¶")</f>
        <v>0</v>
      </c>
      <c r="AB29" s="59" t="n">
        <f aca="false">COUNTIF(C29:U29,"52¶")</f>
        <v>0</v>
      </c>
      <c r="AC29" s="59" t="n">
        <f aca="false">COUNTIF(C29:U29,"U")+COUNTIF(C29:U29,"U☻")+COUNTIF(C29:U29,"U☺")</f>
        <v>0</v>
      </c>
      <c r="AD29" s="59" t="n">
        <f aca="false">COUNTIF(C29:U29,"KVIT")+COUNTIF(C29:U29,"KVIT☻")+COUNTIF(C29:U29,"kvit$")</f>
        <v>3</v>
      </c>
      <c r="AE29" s="60" t="n">
        <f aca="false">COUNTBLANK(C29:T29)-3</f>
        <v>0</v>
      </c>
      <c r="AF29" s="60" t="n">
        <f aca="false">COUNTIF(C29:U29,"x")</f>
        <v>1</v>
      </c>
      <c r="AG29" s="59" t="n">
        <f aca="false">COUNTIF(C29:U29,"51")+COUNTIF(C29:U29,"51☻")+COUNTIF(C29:U29,"2")+COUNTIF(C29:U29,"52")+COUNTIF(C29:U29,"52☻")+COUNTIF(C29:U29,"51$")+COUNTIF(C29:U29,"52$")</f>
        <v>1</v>
      </c>
      <c r="AH29" s="109" t="str">
        <f aca="false">Predloge!$B$29</f>
        <v>Rt</v>
      </c>
      <c r="AI29" s="110" t="str">
        <f aca="false">RIGHT(C29,1)</f>
        <v>2</v>
      </c>
      <c r="AJ29" s="61" t="str">
        <f aca="false">RIGHT(D29,1)</f>
        <v>D</v>
      </c>
      <c r="AK29" s="61" t="str">
        <f aca="false">RIGHT(E29,1)</f>
        <v>☻</v>
      </c>
      <c r="AL29" s="61" t="str">
        <f aca="false">RIGHT(F29,1)</f>
        <v>T</v>
      </c>
      <c r="AM29" s="61" t="str">
        <f aca="false">RIGHT(G29,1)</f>
        <v>X</v>
      </c>
      <c r="AN29" s="61" t="str">
        <f aca="false">RIGHT(H29,1)</f>
        <v>D</v>
      </c>
      <c r="AO29" s="61" t="str">
        <f aca="false">RIGHT(I29,1)</f>
        <v>D</v>
      </c>
      <c r="AP29" s="61" t="str">
        <f aca="false">RIGHT(J29,1)</f>
        <v>D</v>
      </c>
      <c r="AQ29" s="61" t="str">
        <f aca="false">RIGHT(K29,1)</f>
        <v>T</v>
      </c>
      <c r="AR29" s="61" t="str">
        <f aca="false">RIGHT(L29,1)</f>
        <v>D</v>
      </c>
      <c r="AS29" s="61" t="str">
        <f aca="false">RIGHT(M29,1)</f>
        <v>M</v>
      </c>
      <c r="AT29" s="61" t="str">
        <f aca="false">RIGHT(N29,1)</f>
        <v>D</v>
      </c>
      <c r="AU29" s="61" t="str">
        <f aca="false">RIGHT(O29,1)</f>
        <v/>
      </c>
      <c r="AV29" s="61" t="str">
        <f aca="false">RIGHT(P29,1)</f>
        <v>m</v>
      </c>
      <c r="AW29" s="61" t="str">
        <f aca="false">RIGHT(Q29,1)</f>
        <v>☺</v>
      </c>
      <c r="AX29" s="61" t="str">
        <f aca="false">RIGHT(R29,1)</f>
        <v/>
      </c>
      <c r="AY29" s="61" t="str">
        <f aca="false">RIGHT(S29,1)</f>
        <v>D</v>
      </c>
      <c r="AZ29" s="61" t="str">
        <f aca="false">RIGHT(T29,1)</f>
        <v/>
      </c>
      <c r="BA29" s="4"/>
      <c r="BB29" s="4"/>
      <c r="BC29" s="4"/>
      <c r="BD29" s="4"/>
      <c r="BE29" s="4"/>
      <c r="BF29" s="4"/>
      <c r="BG29" s="4"/>
      <c r="BH29" s="63"/>
      <c r="BI29" s="63"/>
      <c r="BJ29" s="63"/>
      <c r="BK29" s="63"/>
      <c r="BL29" s="63"/>
      <c r="BM29" s="63"/>
    </row>
    <row r="30" customFormat="false" ht="19.5" hidden="false" customHeight="true" outlineLevel="0" collapsed="false">
      <c r="A30" s="51" t="n">
        <v>44680</v>
      </c>
      <c r="B30" s="62" t="str">
        <f aca="false">TEXT(A30,"Ddd")</f>
        <v>pet</v>
      </c>
      <c r="C30" s="86" t="s">
        <v>6</v>
      </c>
      <c r="D30" s="64" t="s">
        <v>20</v>
      </c>
      <c r="E30" s="87" t="s">
        <v>18</v>
      </c>
      <c r="F30" s="97" t="s">
        <v>10</v>
      </c>
      <c r="G30" s="86" t="s">
        <v>4</v>
      </c>
      <c r="H30" s="86" t="s">
        <v>20</v>
      </c>
      <c r="I30" s="64" t="s">
        <v>20</v>
      </c>
      <c r="J30" s="86" t="s">
        <v>20</v>
      </c>
      <c r="K30" s="86" t="s">
        <v>8</v>
      </c>
      <c r="L30" s="64" t="s">
        <v>20</v>
      </c>
      <c r="M30" s="67" t="s">
        <v>71</v>
      </c>
      <c r="N30" s="64" t="s">
        <v>20</v>
      </c>
      <c r="O30" s="54"/>
      <c r="P30" s="86" t="s">
        <v>4</v>
      </c>
      <c r="Q30" s="87" t="s">
        <v>18</v>
      </c>
      <c r="R30" s="54"/>
      <c r="S30" s="64" t="s">
        <v>22</v>
      </c>
      <c r="T30" s="54"/>
      <c r="U30" s="67" t="s">
        <v>74</v>
      </c>
      <c r="V30" s="88" t="s">
        <v>27</v>
      </c>
      <c r="W30" s="59" t="n">
        <f aca="false">COUNTIF(AI30:AZ30,"☻")</f>
        <v>1</v>
      </c>
      <c r="X30" s="59" t="n">
        <f aca="false">COUNTIF(AI30:AZ30,"☺")</f>
        <v>0</v>
      </c>
      <c r="Y30" s="59" t="n">
        <f aca="false">COUNTIF(C30:U30,"51")+COUNTIF(C30:U30,"51$")+COUNTIF(C30:U30,"51☻")</f>
        <v>2</v>
      </c>
      <c r="Z30" s="59" t="n">
        <f aca="false">COUNTIF(C30:U30,"52")+COUNTIF(C30:U30,"52$")+COUNTIF(C30:U30,"52☻")</f>
        <v>1</v>
      </c>
      <c r="AA30" s="59" t="n">
        <f aca="false">COUNTIF(C30:U30,"51¶")</f>
        <v>0</v>
      </c>
      <c r="AB30" s="59" t="n">
        <f aca="false">COUNTIF(C30:U30,"52¶")</f>
        <v>0</v>
      </c>
      <c r="AC30" s="59" t="n">
        <f aca="false">COUNTIF(C30:U30,"U")+COUNTIF(C30:U30,"U☻")+COUNTIF(C30:U30,"U☺")</f>
        <v>0</v>
      </c>
      <c r="AD30" s="59" t="n">
        <f aca="false">COUNTIF(C30:U30,"KVIT")+COUNTIF(C30:U30,"KVIT☻")+COUNTIF(C30:U30,"kvit$")</f>
        <v>2</v>
      </c>
      <c r="AE30" s="60" t="n">
        <f aca="false">COUNTBLANK(C30:T30)-3</f>
        <v>0</v>
      </c>
      <c r="AF30" s="60" t="n">
        <f aca="false">COUNTIF(C30:U30,"x")</f>
        <v>2</v>
      </c>
      <c r="AG30" s="59" t="n">
        <f aca="false">COUNTIF(C30:U30,"51")+COUNTIF(C30:U30,"51☻")+COUNTIF(C30:U30,"2")+COUNTIF(C30:U30,"52")+COUNTIF(C30:U30,"52☻")+COUNTIF(C30:U30,"51$")+COUNTIF(C30:U30,"52$")</f>
        <v>3</v>
      </c>
      <c r="AH30" s="111" t="str">
        <f aca="false">Predloge!$B$30</f>
        <v>Rt☻</v>
      </c>
      <c r="AI30" s="61" t="str">
        <f aca="false">RIGHT(C30,1)</f>
        <v>2</v>
      </c>
      <c r="AJ30" s="61" t="str">
        <f aca="false">RIGHT(D30,1)</f>
        <v>D</v>
      </c>
      <c r="AK30" s="61" t="str">
        <f aca="false">RIGHT(E30,1)</f>
        <v>X</v>
      </c>
      <c r="AL30" s="61" t="str">
        <f aca="false">RIGHT(F30,1)</f>
        <v>☻</v>
      </c>
      <c r="AM30" s="61" t="str">
        <f aca="false">RIGHT(G30,1)</f>
        <v>1</v>
      </c>
      <c r="AN30" s="61" t="str">
        <f aca="false">RIGHT(H30,1)</f>
        <v>D</v>
      </c>
      <c r="AO30" s="61" t="str">
        <f aca="false">RIGHT(I30,1)</f>
        <v>D</v>
      </c>
      <c r="AP30" s="61" t="str">
        <f aca="false">RIGHT(J30,1)</f>
        <v>D</v>
      </c>
      <c r="AQ30" s="61" t="str">
        <f aca="false">RIGHT(K30,1)</f>
        <v>T</v>
      </c>
      <c r="AR30" s="61" t="str">
        <f aca="false">RIGHT(L30,1)</f>
        <v>D</v>
      </c>
      <c r="AS30" s="61" t="str">
        <f aca="false">RIGHT(M30,1)</f>
        <v>M</v>
      </c>
      <c r="AT30" s="61" t="str">
        <f aca="false">RIGHT(N30,1)</f>
        <v>D</v>
      </c>
      <c r="AU30" s="61" t="str">
        <f aca="false">RIGHT(O30,1)</f>
        <v/>
      </c>
      <c r="AV30" s="61" t="str">
        <f aca="false">RIGHT(P30,1)</f>
        <v>1</v>
      </c>
      <c r="AW30" s="61" t="str">
        <f aca="false">RIGHT(Q30,1)</f>
        <v>X</v>
      </c>
      <c r="AX30" s="61" t="str">
        <f aca="false">RIGHT(R30,1)</f>
        <v/>
      </c>
      <c r="AY30" s="61" t="str">
        <f aca="false">RIGHT(S30,1)</f>
        <v>L</v>
      </c>
      <c r="AZ30" s="61" t="str">
        <f aca="false">RIGHT(T30,1)</f>
        <v/>
      </c>
      <c r="BA30" s="4"/>
      <c r="BB30" s="4"/>
      <c r="BC30" s="4"/>
      <c r="BD30" s="4"/>
      <c r="BE30" s="4"/>
      <c r="BF30" s="4"/>
      <c r="BG30" s="4"/>
      <c r="BH30" s="63"/>
      <c r="BI30" s="63"/>
      <c r="BJ30" s="63"/>
      <c r="BK30" s="63"/>
      <c r="BL30" s="63"/>
      <c r="BM30" s="63"/>
    </row>
    <row r="31" customFormat="false" ht="19.5" hidden="false" customHeight="true" outlineLevel="0" collapsed="false">
      <c r="A31" s="51" t="n">
        <v>44681</v>
      </c>
      <c r="B31" s="62" t="str">
        <f aca="false">TEXT(A31,"Ddd")</f>
        <v>sub</v>
      </c>
      <c r="C31" s="86"/>
      <c r="D31" s="86"/>
      <c r="E31" s="86"/>
      <c r="F31" s="86"/>
      <c r="G31" s="86"/>
      <c r="H31" s="86"/>
      <c r="I31" s="86"/>
      <c r="J31" s="86"/>
      <c r="K31" s="98" t="s">
        <v>24</v>
      </c>
      <c r="L31" s="86"/>
      <c r="M31" s="86"/>
      <c r="N31" s="86"/>
      <c r="O31" s="54"/>
      <c r="P31" s="90" t="s">
        <v>35</v>
      </c>
      <c r="Q31" s="86"/>
      <c r="R31" s="54"/>
      <c r="S31" s="86"/>
      <c r="T31" s="54"/>
      <c r="U31" s="86" t="s">
        <v>27</v>
      </c>
      <c r="V31" s="99" t="s">
        <v>28</v>
      </c>
      <c r="W31" s="59" t="n">
        <f aca="false">COUNTIF(AI31:AZ31,"☻")</f>
        <v>1</v>
      </c>
      <c r="X31" s="59" t="n">
        <f aca="false">COUNTIF(AI31:AZ31,"☺")</f>
        <v>1</v>
      </c>
      <c r="Y31" s="59" t="n">
        <f aca="false">COUNTIF(C31:U31,"51")+COUNTIF(C31:U31,"51$")+COUNTIF(C31:U31,"51☻")</f>
        <v>0</v>
      </c>
      <c r="Z31" s="59" t="n">
        <f aca="false">COUNTIF(C31:U31,"52")+COUNTIF(C31:U31,"52$")+COUNTIF(C31:U31,"52☻")</f>
        <v>0</v>
      </c>
      <c r="AA31" s="59" t="n">
        <f aca="false">COUNTIF(C31:U31,"51¶")</f>
        <v>0</v>
      </c>
      <c r="AB31" s="59" t="n">
        <f aca="false">COUNTIF(C31:U31,"52¶")</f>
        <v>0</v>
      </c>
      <c r="AC31" s="59" t="n">
        <f aca="false">COUNTIF(C31:U31,"U")+COUNTIF(C31:U31,"U☻")+COUNTIF(C31:U31,"U☺")</f>
        <v>0</v>
      </c>
      <c r="AD31" s="59" t="n">
        <f aca="false">COUNTIF(C31:U31,"KVIT")+COUNTIF(C31:U31,"KVIT☻")+COUNTIF(C31:U31,"kvit$")</f>
        <v>0</v>
      </c>
      <c r="AE31" s="60" t="n">
        <f aca="false">COUNTBLANK(C31:T31)-3</f>
        <v>13</v>
      </c>
      <c r="AF31" s="60" t="n">
        <f aca="false">COUNTIF(C31:U31,"x")</f>
        <v>0</v>
      </c>
      <c r="AG31" s="59" t="n">
        <f aca="false">COUNTIF(C31:U31,"51")+COUNTIF(C31:U31,"51☻")+COUNTIF(C31:U31,"2")+COUNTIF(C31:U31,"52")+COUNTIF(C31:U31,"52☻")+COUNTIF(C31:U31,"51$")+COUNTIF(C31:U31,"52$")</f>
        <v>0</v>
      </c>
      <c r="AH31" s="27" t="str">
        <f aca="false">Predloge!$B$31</f>
        <v>Rt☺</v>
      </c>
      <c r="AI31" s="61" t="str">
        <f aca="false">RIGHT(C31,1)</f>
        <v/>
      </c>
      <c r="AJ31" s="61" t="str">
        <f aca="false">RIGHT(D31,1)</f>
        <v/>
      </c>
      <c r="AK31" s="61" t="str">
        <f aca="false">RIGHT(E31,1)</f>
        <v/>
      </c>
      <c r="AL31" s="61" t="str">
        <f aca="false">RIGHT(F31,1)</f>
        <v/>
      </c>
      <c r="AM31" s="61" t="str">
        <f aca="false">RIGHT(G31,1)</f>
        <v/>
      </c>
      <c r="AN31" s="61" t="str">
        <f aca="false">RIGHT(H31,1)</f>
        <v/>
      </c>
      <c r="AO31" s="61" t="str">
        <f aca="false">RIGHT(I31,1)</f>
        <v/>
      </c>
      <c r="AP31" s="61" t="str">
        <f aca="false">RIGHT(J31,1)</f>
        <v/>
      </c>
      <c r="AQ31" s="61" t="str">
        <f aca="false">RIGHT(K31,1)</f>
        <v>☻</v>
      </c>
      <c r="AR31" s="61" t="str">
        <f aca="false">RIGHT(L31,1)</f>
        <v/>
      </c>
      <c r="AS31" s="61" t="str">
        <f aca="false">RIGHT(M31,1)</f>
        <v/>
      </c>
      <c r="AT31" s="61" t="str">
        <f aca="false">RIGHT(N31,1)</f>
        <v/>
      </c>
      <c r="AU31" s="61" t="str">
        <f aca="false">RIGHT(O31,1)</f>
        <v/>
      </c>
      <c r="AV31" s="61" t="str">
        <f aca="false">RIGHT(P31,1)</f>
        <v>☺</v>
      </c>
      <c r="AW31" s="61" t="str">
        <f aca="false">RIGHT(Q31,1)</f>
        <v/>
      </c>
      <c r="AX31" s="61" t="str">
        <f aca="false">RIGHT(R31,1)</f>
        <v/>
      </c>
      <c r="AY31" s="61" t="str">
        <f aca="false">RIGHT(S31,1)</f>
        <v/>
      </c>
      <c r="AZ31" s="61" t="str">
        <f aca="false">RIGHT(T31,1)</f>
        <v/>
      </c>
      <c r="BA31" s="4"/>
      <c r="BB31" s="4"/>
      <c r="BC31" s="4"/>
      <c r="BD31" s="4"/>
      <c r="BE31" s="4"/>
      <c r="BF31" s="4"/>
      <c r="BG31" s="4"/>
      <c r="BH31" s="63"/>
      <c r="BI31" s="63"/>
      <c r="BJ31" s="63"/>
      <c r="BK31" s="63"/>
      <c r="BL31" s="63"/>
      <c r="BM31" s="63"/>
    </row>
    <row r="32" customFormat="false" ht="19.5" hidden="false" customHeight="true" outlineLevel="0" collapsed="false"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10" t="str">
        <f aca="false">Predloge!$B$32</f>
        <v>Am</v>
      </c>
      <c r="AI32" s="61" t="str">
        <f aca="false">RIGHT(C32,1)</f>
        <v/>
      </c>
      <c r="AJ32" s="61" t="str">
        <f aca="false">RIGHT(D32,1)</f>
        <v/>
      </c>
      <c r="AK32" s="61" t="str">
        <f aca="false">RIGHT(E32,1)</f>
        <v/>
      </c>
      <c r="AL32" s="61" t="str">
        <f aca="false">RIGHT(F32,1)</f>
        <v/>
      </c>
      <c r="AM32" s="61" t="str">
        <f aca="false">RIGHT(G32,1)</f>
        <v/>
      </c>
      <c r="AN32" s="61" t="str">
        <f aca="false">RIGHT(H32,1)</f>
        <v/>
      </c>
      <c r="AO32" s="61" t="str">
        <f aca="false">RIGHT(I32,1)</f>
        <v/>
      </c>
      <c r="AP32" s="61" t="str">
        <f aca="false">RIGHT(J32,1)</f>
        <v/>
      </c>
      <c r="AQ32" s="61" t="str">
        <f aca="false">RIGHT(K32,1)</f>
        <v/>
      </c>
      <c r="AR32" s="61" t="str">
        <f aca="false">RIGHT(L32,1)</f>
        <v/>
      </c>
      <c r="AS32" s="61" t="str">
        <f aca="false">RIGHT(M32,1)</f>
        <v/>
      </c>
      <c r="AT32" s="61" t="str">
        <f aca="false">RIGHT(N32,1)</f>
        <v/>
      </c>
      <c r="AU32" s="61" t="str">
        <f aca="false">RIGHT(O32,1)</f>
        <v/>
      </c>
      <c r="AV32" s="61" t="str">
        <f aca="false">RIGHT(P32,1)</f>
        <v/>
      </c>
      <c r="AW32" s="61" t="str">
        <f aca="false">RIGHT(Q32,1)</f>
        <v/>
      </c>
      <c r="AX32" s="61" t="str">
        <f aca="false">RIGHT(R32,1)</f>
        <v/>
      </c>
      <c r="AY32" s="61" t="str">
        <f aca="false">RIGHT(S32,1)</f>
        <v/>
      </c>
      <c r="AZ32" s="61" t="str">
        <f aca="false">RIGHT(T32,1)</f>
        <v/>
      </c>
      <c r="BA32" s="4"/>
      <c r="BB32" s="4"/>
      <c r="BC32" s="4"/>
      <c r="BD32" s="4"/>
      <c r="BE32" s="4"/>
      <c r="BF32" s="4"/>
      <c r="BG32" s="4"/>
      <c r="BH32" s="63"/>
      <c r="BI32" s="63"/>
      <c r="BJ32" s="63"/>
      <c r="BK32" s="63"/>
      <c r="BL32" s="63"/>
      <c r="BM32" s="63"/>
    </row>
    <row r="33" customFormat="false" ht="12.75" hidden="false" customHeight="true" outlineLevel="0" collapsed="false">
      <c r="AH33" s="5" t="str">
        <f aca="false">Predloge!$B$33</f>
        <v>Am☻</v>
      </c>
    </row>
    <row r="34" customFormat="false" ht="12.75" hidden="false" customHeight="true" outlineLevel="0" collapsed="false">
      <c r="C34" s="7" t="s">
        <v>36</v>
      </c>
      <c r="D34" s="7" t="str">
        <f aca="false">september!$D$1</f>
        <v>ŠOŠ</v>
      </c>
      <c r="E34" s="7" t="str">
        <f aca="false">september!$E$1</f>
        <v>PIN</v>
      </c>
      <c r="F34" s="7" t="str">
        <f aca="false">september!$F$1</f>
        <v>KON</v>
      </c>
      <c r="G34" s="7" t="str">
        <f aca="false">september!$G$1</f>
        <v>ORO</v>
      </c>
      <c r="H34" s="7" t="str">
        <f aca="false">september!$H$1</f>
        <v>MIO</v>
      </c>
      <c r="I34" s="7" t="str">
        <f aca="false">september!$I$1</f>
        <v>BOŽ</v>
      </c>
      <c r="J34" s="7" t="str">
        <f aca="false">september!$J$1</f>
        <v>TOM</v>
      </c>
      <c r="K34" s="7" t="str">
        <f aca="false">september!$K$1</f>
        <v>MŠŠ</v>
      </c>
      <c r="L34" s="7" t="str">
        <f aca="false">september!$L$1</f>
        <v>ŽIV</v>
      </c>
      <c r="M34" s="7" t="str">
        <f aca="false">september!$M$1</f>
        <v>TAL</v>
      </c>
      <c r="N34" s="7" t="str">
        <f aca="false">september!$N$1</f>
        <v>PIR</v>
      </c>
      <c r="O34" s="7" t="str">
        <f aca="false">september!$O$1</f>
        <v>NOV2</v>
      </c>
      <c r="P34" s="7" t="str">
        <f aca="false">september!$P$1</f>
        <v>BUT</v>
      </c>
      <c r="Q34" s="7" t="str">
        <f aca="false">september!$Q$1</f>
        <v>ŽRJ</v>
      </c>
      <c r="R34" s="7" t="str">
        <f aca="false">september!$R$1</f>
        <v>NOV3</v>
      </c>
      <c r="S34" s="7" t="str">
        <f aca="false">september!$S$1</f>
        <v>JNK</v>
      </c>
      <c r="T34" s="7" t="str">
        <f aca="false">september!$T$1</f>
        <v>NOV4</v>
      </c>
      <c r="AH34" s="27" t="str">
        <f aca="false">Predloge!$B$34</f>
        <v>Am☺</v>
      </c>
    </row>
    <row r="35" customFormat="false" ht="17" hidden="false" customHeight="true" outlineLevel="0" collapsed="false">
      <c r="B35" s="77" t="str">
        <f aca="false">Predloge!$B$20</f>
        <v>☺</v>
      </c>
      <c r="C35" s="78" t="n">
        <f aca="false">COUNTIF(AI2:AI32,"☺")</f>
        <v>5</v>
      </c>
      <c r="D35" s="78" t="n">
        <f aca="false">COUNTIF(AJ2:AJ32,"☺")</f>
        <v>0</v>
      </c>
      <c r="E35" s="78" t="n">
        <f aca="false">COUNTIF(AK2:AK32,"☺")</f>
        <v>0</v>
      </c>
      <c r="F35" s="78" t="n">
        <f aca="false">COUNTIF(AL2:AL32,"☺")</f>
        <v>0</v>
      </c>
      <c r="G35" s="78" t="n">
        <f aca="false">COUNTIF(AM2:AM32,"☺")</f>
        <v>3</v>
      </c>
      <c r="H35" s="78" t="n">
        <f aca="false">COUNTIF(AN2:AN32,"☺")</f>
        <v>2</v>
      </c>
      <c r="I35" s="78" t="n">
        <f aca="false">COUNTIF(AO2:AO32,"☺")</f>
        <v>4</v>
      </c>
      <c r="J35" s="78" t="n">
        <f aca="false">COUNTIF(AP2:AP32,"☺")</f>
        <v>0</v>
      </c>
      <c r="K35" s="78" t="n">
        <f aca="false">COUNTIF(AQ2:AQ32,"☺")</f>
        <v>0</v>
      </c>
      <c r="L35" s="78" t="n">
        <f aca="false">COUNTIF(AR2:AR32,"☺")</f>
        <v>4</v>
      </c>
      <c r="M35" s="78" t="n">
        <f aca="false">COUNTIF(AS2:AS32,"☺")</f>
        <v>0</v>
      </c>
      <c r="N35" s="78" t="n">
        <f aca="false">COUNTIF(AT2:AT32,"☺")</f>
        <v>3</v>
      </c>
      <c r="O35" s="78" t="n">
        <f aca="false">COUNTIF(AU2:AU32,"☺")</f>
        <v>0</v>
      </c>
      <c r="P35" s="78" t="n">
        <f aca="false">COUNTIF(AV2:AV32,"☺")</f>
        <v>1</v>
      </c>
      <c r="Q35" s="78" t="n">
        <f aca="false">COUNTIF(AW2:AW32,"☺")</f>
        <v>5</v>
      </c>
      <c r="R35" s="78" t="n">
        <f aca="false">COUNTIF(AX2:AX32,"☺")</f>
        <v>0</v>
      </c>
      <c r="S35" s="78" t="n">
        <f aca="false">COUNTIF(AY2:AY32,"☺")</f>
        <v>0</v>
      </c>
      <c r="T35" s="78" t="n">
        <f aca="false">COUNTIF(AZ2:AZ32,"☺")</f>
        <v>0</v>
      </c>
      <c r="AH35" s="10" t="str">
        <f aca="false">Predloge!$B$35</f>
        <v>Ta</v>
      </c>
    </row>
    <row r="36" customFormat="false" ht="17" hidden="false" customHeight="true" outlineLevel="0" collapsed="false">
      <c r="A36" s="79"/>
      <c r="B36" s="10" t="str">
        <f aca="false">Predloge!$B$16</f>
        <v>☻</v>
      </c>
      <c r="C36" s="78" t="n">
        <f aca="false">COUNTIF(AI3:AI33,"☻")</f>
        <v>0</v>
      </c>
      <c r="D36" s="78" t="n">
        <f aca="false">COUNTIF(AJ3:AJ33,"☻")</f>
        <v>3</v>
      </c>
      <c r="E36" s="78" t="n">
        <f aca="false">COUNTIF(AK3:AK33,"☻")</f>
        <v>3</v>
      </c>
      <c r="F36" s="78" t="n">
        <f aca="false">COUNTIF(AL3:AL33,"☻")</f>
        <v>3</v>
      </c>
      <c r="G36" s="78" t="n">
        <f aca="false">COUNTIF(AM3:AM33,"☻")</f>
        <v>0</v>
      </c>
      <c r="H36" s="78" t="n">
        <f aca="false">COUNTIF(AN3:AN33,"☻")</f>
        <v>0</v>
      </c>
      <c r="I36" s="78" t="n">
        <f aca="false">COUNTIF(AO3:AO33,"☻")</f>
        <v>0</v>
      </c>
      <c r="J36" s="78" t="n">
        <f aca="false">COUNTIF(AP3:AP33,"☻")</f>
        <v>5</v>
      </c>
      <c r="K36" s="78" t="n">
        <f aca="false">COUNTIF(AQ3:AQ33,"☻")</f>
        <v>3</v>
      </c>
      <c r="L36" s="78" t="n">
        <f aca="false">COUNTIF(AR3:AR33,"☻")</f>
        <v>0</v>
      </c>
      <c r="M36" s="78" t="n">
        <f aca="false">COUNTIF(AS3:AS33,"☻")</f>
        <v>0</v>
      </c>
      <c r="N36" s="78" t="n">
        <f aca="false">COUNTIF(AT3:AT33,"☻")</f>
        <v>2</v>
      </c>
      <c r="O36" s="78" t="n">
        <f aca="false">COUNTIF(AU3:AU33,"☻")</f>
        <v>0</v>
      </c>
      <c r="P36" s="78" t="n">
        <f aca="false">COUNTIF(AV3:AV33,"☻")</f>
        <v>5</v>
      </c>
      <c r="Q36" s="78" t="n">
        <f aca="false">COUNTIF(AW3:AW33,"☻")</f>
        <v>0</v>
      </c>
      <c r="R36" s="78" t="n">
        <f aca="false">COUNTIF(AX3:AX33,"☻")</f>
        <v>0</v>
      </c>
      <c r="S36" s="78" t="n">
        <f aca="false">COUNTIF(AY3:AY33,"☻")</f>
        <v>0</v>
      </c>
      <c r="T36" s="78" t="n">
        <f aca="false">COUNTIF(AZ3:AZ33,"☻")</f>
        <v>0</v>
      </c>
      <c r="U36" s="78"/>
      <c r="V36" s="80"/>
      <c r="W36" s="80"/>
      <c r="X36" s="47"/>
      <c r="Y36" s="47"/>
      <c r="Z36" s="47"/>
      <c r="AA36" s="47"/>
      <c r="AB36" s="47"/>
      <c r="AC36" s="47"/>
      <c r="AD36" s="47"/>
      <c r="AE36" s="47"/>
      <c r="AF36" s="48"/>
      <c r="AG36" s="48"/>
      <c r="AH36" s="5" t="str">
        <f aca="false">Predloge!$B$36</f>
        <v>Ta☻</v>
      </c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81"/>
      <c r="AZ36" s="82"/>
      <c r="BA36" s="82"/>
      <c r="BB36" s="82"/>
      <c r="BC36" s="82"/>
      <c r="BD36" s="82"/>
      <c r="BE36" s="82"/>
      <c r="BF36" s="82"/>
      <c r="BG36" s="82"/>
      <c r="BH36" s="81"/>
      <c r="BI36" s="81"/>
      <c r="BJ36" s="81"/>
      <c r="BK36" s="81"/>
      <c r="BL36" s="81"/>
      <c r="BM36" s="81"/>
    </row>
    <row r="37" customFormat="false" ht="17" hidden="false" customHeight="true" outlineLevel="0" collapsed="false">
      <c r="A37" s="79"/>
      <c r="B37" s="29" t="str">
        <f aca="false">Predloge!$B$42</f>
        <v>Σ</v>
      </c>
      <c r="C37" s="83" t="n">
        <f aca="false">SUM(C35:C36)</f>
        <v>5</v>
      </c>
      <c r="D37" s="83" t="n">
        <f aca="false">SUM(D35:D36)</f>
        <v>3</v>
      </c>
      <c r="E37" s="83" t="n">
        <f aca="false">SUM(E35:E36)</f>
        <v>3</v>
      </c>
      <c r="F37" s="83" t="n">
        <f aca="false">SUM(F35:F36)</f>
        <v>3</v>
      </c>
      <c r="G37" s="83" t="n">
        <f aca="false">SUM(G35:G36)</f>
        <v>3</v>
      </c>
      <c r="H37" s="83" t="n">
        <f aca="false">SUM(H35:H36)</f>
        <v>2</v>
      </c>
      <c r="I37" s="83" t="n">
        <f aca="false">SUM(I35:I36)</f>
        <v>4</v>
      </c>
      <c r="J37" s="83" t="n">
        <f aca="false">SUM(J35:J36)</f>
        <v>5</v>
      </c>
      <c r="K37" s="83" t="n">
        <f aca="false">SUM(K35:K36)</f>
        <v>3</v>
      </c>
      <c r="L37" s="83" t="n">
        <f aca="false">SUM(L35:L36)</f>
        <v>4</v>
      </c>
      <c r="M37" s="83" t="n">
        <f aca="false">SUM(M35:M36)</f>
        <v>0</v>
      </c>
      <c r="N37" s="83" t="n">
        <f aca="false">SUM(N35:N36)</f>
        <v>5</v>
      </c>
      <c r="O37" s="83" t="n">
        <f aca="false">SUM(O35:O36)</f>
        <v>0</v>
      </c>
      <c r="P37" s="83" t="n">
        <f aca="false">SUM(P35:P36)</f>
        <v>6</v>
      </c>
      <c r="Q37" s="83" t="n">
        <f aca="false">SUM(Q35:Q36)</f>
        <v>5</v>
      </c>
      <c r="R37" s="83" t="n">
        <f aca="false">SUM(R35:R36)</f>
        <v>0</v>
      </c>
      <c r="S37" s="83" t="n">
        <f aca="false">SUM(S35:S36)</f>
        <v>0</v>
      </c>
      <c r="T37" s="83" t="n">
        <f aca="false">SUM(T35:T36)</f>
        <v>0</v>
      </c>
      <c r="U37" s="78"/>
      <c r="V37" s="80"/>
      <c r="W37" s="80"/>
      <c r="X37" s="47"/>
      <c r="Y37" s="47"/>
      <c r="Z37" s="47"/>
      <c r="AA37" s="47"/>
      <c r="AB37" s="47"/>
      <c r="AC37" s="47"/>
      <c r="AD37" s="47"/>
      <c r="AE37" s="47"/>
      <c r="AF37" s="48"/>
      <c r="AG37" s="48"/>
      <c r="AH37" s="22" t="str">
        <f aca="false">Predloge!$B$37</f>
        <v>Ta☺</v>
      </c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81"/>
      <c r="AZ37" s="82"/>
      <c r="BA37" s="82"/>
      <c r="BB37" s="82"/>
      <c r="BC37" s="82"/>
      <c r="BD37" s="82"/>
      <c r="BE37" s="82"/>
      <c r="BF37" s="82"/>
      <c r="BG37" s="82"/>
      <c r="BH37" s="81"/>
      <c r="BI37" s="81"/>
      <c r="BJ37" s="81"/>
      <c r="BK37" s="81"/>
      <c r="BL37" s="81"/>
      <c r="BM37" s="81"/>
    </row>
    <row r="38" customFormat="false" ht="17" hidden="false" customHeight="true" outlineLevel="0" collapsed="false">
      <c r="A38" s="79"/>
      <c r="B38" s="5" t="str">
        <f aca="false">Predloge!$B$6</f>
        <v>KVIT</v>
      </c>
      <c r="C38" s="78" t="n">
        <f aca="false">COUNTIF(C2:C32,"KVIT")+COUNTIF(C2:C32,"51KVIT")+COUNTIF(C2:C32,"52KVIT")+COUNTIF(C2:C32,"KVIT$")+COUNTIF(C2:C32,"KVIT☻")+COUNTIF(C2:C32,"KVIT☺")</f>
        <v>0</v>
      </c>
      <c r="D38" s="78" t="n">
        <f aca="false">COUNTIF(D2:D32,"KVIT")+COUNTIF(D2:D32,"51KVIT")+COUNTIF(D2:D32,"52KVIT")+COUNTIF(D2:D32,"KVIT$")+COUNTIF(D2:D32,"KVIT☻")+COUNTIF(D2:D32,"KVIT☺")</f>
        <v>7</v>
      </c>
      <c r="E38" s="78" t="n">
        <f aca="false">COUNTIF(E2:E32,"KVIT")+COUNTIF(E2:E32,"51KVIT")+COUNTIF(E2:E32,"52KVIT")+COUNTIF(E2:E32,"KVIT$")+COUNTIF(E2:E32,"KVIT☻")+COUNTIF(E2:E32,"KVIT☺")</f>
        <v>14</v>
      </c>
      <c r="F38" s="78" t="n">
        <f aca="false">COUNTIF(F2:F32,"KVIT")+COUNTIF(F2:F32,"51KVIT")+COUNTIF(F2:F32,"52KVIT")+COUNTIF(F2:F32,"KVIT$")+COUNTIF(F2:F32,"KVIT☻")+COUNTIF(F2:F32,"KVIT☺")</f>
        <v>6</v>
      </c>
      <c r="G38" s="78" t="n">
        <f aca="false">COUNTIF(G2:G32,"KVIT")+COUNTIF(G2:G32,"51KVIT")+COUNTIF(G2:G32,"52KVIT")+COUNTIF(G2:G32,"KVIT$")+COUNTIF(G2:G32,"KVIT☻")+COUNTIF(G2:G32,"KVIT☺")</f>
        <v>0</v>
      </c>
      <c r="H38" s="78" t="n">
        <f aca="false">COUNTIF(H2:H32,"KVIT")+COUNTIF(H2:H32,"51KVIT")+COUNTIF(H2:H32,"52KVIT")+COUNTIF(H2:H32,"KVIT$")+COUNTIF(H2:H32,"KVIT☻")+COUNTIF(H2:H32,"KVIT☺")</f>
        <v>0</v>
      </c>
      <c r="I38" s="78" t="n">
        <f aca="false">COUNTIF(I2:I32,"KVIT")+COUNTIF(I2:I32,"51KVIT")+COUNTIF(I2:I32,"52KVIT")+COUNTIF(I2:I32,"KVIT$")+COUNTIF(I2:I32,"KVIT☻")+COUNTIF(I2:I32,"KVIT☺")</f>
        <v>0</v>
      </c>
      <c r="J38" s="78" t="n">
        <f aca="false">COUNTIF(J2:J32,"KVIT")+COUNTIF(J2:J32,"51KVIT")+COUNTIF(J2:J32,"52KVIT")+COUNTIF(J2:J32,"KVIT$")+COUNTIF(J2:J32,"KVIT☻")+COUNTIF(J2:J32,"KVIT☺")</f>
        <v>1</v>
      </c>
      <c r="K38" s="78" t="n">
        <f aca="false">COUNTIF(K2:K32,"KVIT")+COUNTIF(K2:K32,"51KVIT")+COUNTIF(K2:K32,"52KVIT")+COUNTIF(K2:K32,"KVIT$")+COUNTIF(K2:K32,"KVIT☻")+COUNTIF(K2:K32,"KVIT☺")</f>
        <v>7</v>
      </c>
      <c r="L38" s="78" t="n">
        <f aca="false">COUNTIF(L2:L32,"KVIT")+COUNTIF(L2:L32,"51KVIT")+COUNTIF(L2:L32,"52KVIT")+COUNTIF(L2:L32,"KVIT$")+COUNTIF(L2:L32,"KVIT☻")+COUNTIF(L2:L32,"KVIT☺")</f>
        <v>0</v>
      </c>
      <c r="M38" s="78" t="n">
        <f aca="false">COUNTIF(M2:M32,"KVIT")+COUNTIF(M2:M32,"51KVIT")+COUNTIF(M2:M32,"52KVIT")+COUNTIF(M2:M32,"KVIT$")+COUNTIF(M2:M32,"KVIT☻")+COUNTIF(M2:M32,"KVIT☺")</f>
        <v>0</v>
      </c>
      <c r="N38" s="78" t="n">
        <f aca="false">COUNTIF(N2:N32,"KVIT")+COUNTIF(N2:N32,"51KVIT")+COUNTIF(N2:N32,"52KVIT")+COUNTIF(N2:N32,"KVIT$")+COUNTIF(N2:N32,"KVIT☻")+COUNTIF(N2:N32,"KVIT☺")</f>
        <v>4</v>
      </c>
      <c r="O38" s="78" t="n">
        <f aca="false">COUNTIF(O2:O32,"KVIT")+COUNTIF(O2:O32,"51KVIT")+COUNTIF(O2:O32,"52KVIT")+COUNTIF(O2:O32,"KVIT$")+COUNTIF(O2:O32,"KVIT☻")+COUNTIF(O2:O32,"KVIT☺")</f>
        <v>0</v>
      </c>
      <c r="P38" s="78" t="n">
        <f aca="false">COUNTIF(P2:P32,"KVIT")+COUNTIF(P2:P32,"51KVIT")+COUNTIF(P2:P32,"52KVIT")+COUNTIF(P2:P32,"KVIT$")+COUNTIF(P2:P32,"KVIT☻")+COUNTIF(P2:P32,"KVIT☺")</f>
        <v>11</v>
      </c>
      <c r="Q38" s="78" t="n">
        <f aca="false">COUNTIF(Q2:Q32,"KVIT")+COUNTIF(Q2:Q32,"51KVIT")+COUNTIF(Q2:Q32,"52KVIT")+COUNTIF(Q2:Q32,"KVIT$")+COUNTIF(Q2:Q32,"KVIT☻")+COUNTIF(Q2:Q32,"KVIT☺")</f>
        <v>0</v>
      </c>
      <c r="R38" s="78" t="n">
        <f aca="false">COUNTIF(R2:R32,"KVIT")+COUNTIF(R2:R32,"51KVIT")+COUNTIF(R2:R32,"52KVIT")+COUNTIF(R2:R32,"KVIT$")+COUNTIF(R2:R32,"KVIT☻")+COUNTIF(R2:R32,"KVIT☺")</f>
        <v>0</v>
      </c>
      <c r="S38" s="78" t="n">
        <f aca="false">COUNTIF(S2:S32,"KVIT")+COUNTIF(S2:S32,"51KVIT")+COUNTIF(S2:S32,"52KVIT")+COUNTIF(S2:S32,"KVIT$")+COUNTIF(S2:S32,"KVIT☻")+COUNTIF(S2:S32,"KVIT☺")</f>
        <v>4</v>
      </c>
      <c r="T38" s="78" t="n">
        <f aca="false">COUNTIF(T2:T32,"KVIT")+COUNTIF(T2:T32,"51KVIT")+COUNTIF(T2:T32,"52KVIT")+COUNTIF(T2:T32,"KVIT$")+COUNTIF(T2:T32,"KVIT☻")+COUNTIF(T2:T32,"KVIT☺")</f>
        <v>0</v>
      </c>
      <c r="U38" s="78"/>
      <c r="V38" s="78"/>
      <c r="W38" s="78"/>
      <c r="X38" s="47"/>
      <c r="Y38" s="47"/>
      <c r="Z38" s="47"/>
      <c r="AA38" s="47"/>
      <c r="AB38" s="47"/>
      <c r="AC38" s="47"/>
      <c r="AD38" s="47"/>
      <c r="AE38" s="47"/>
      <c r="AF38" s="48"/>
      <c r="AG38" s="48"/>
      <c r="AH38" s="10" t="str">
        <f aca="false">Predloge!$B$38</f>
        <v>Rf</v>
      </c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81"/>
      <c r="AZ38" s="82"/>
      <c r="BA38" s="82"/>
      <c r="BB38" s="82"/>
      <c r="BC38" s="82"/>
      <c r="BD38" s="82"/>
      <c r="BE38" s="82"/>
      <c r="BF38" s="82"/>
      <c r="BG38" s="82"/>
      <c r="BH38" s="81"/>
      <c r="BI38" s="81"/>
      <c r="BJ38" s="81"/>
      <c r="BK38" s="81"/>
      <c r="BL38" s="81"/>
      <c r="BM38" s="81"/>
    </row>
    <row r="39" customFormat="false" ht="17" hidden="false" customHeight="true" outlineLevel="0" collapsed="false">
      <c r="A39" s="79"/>
      <c r="B39" s="31" t="str">
        <f aca="false">Predloge!$B$43</f>
        <v>$</v>
      </c>
      <c r="C39" s="78" t="n">
        <f aca="false">COUNTIF(C2:C32,"51$")+COUNTIF(C2:C32,"52$")+COUNTIF(C2:C32,"kvit$")</f>
        <v>0</v>
      </c>
      <c r="D39" s="78" t="n">
        <f aca="false">COUNTIF(D2:D32,"51$")+COUNTIF(D2:D32,"52$")+COUNTIF(D2:D32,"kvit$")</f>
        <v>0</v>
      </c>
      <c r="E39" s="78" t="n">
        <f aca="false">COUNTIF(E2:E32,"51$")+COUNTIF(E2:E32,"52$")+COUNTIF(E2:E32,"kvit$")</f>
        <v>0</v>
      </c>
      <c r="F39" s="78" t="n">
        <f aca="false">COUNTIF(F2:F32,"51$")+COUNTIF(F2:F32,"52$")+COUNTIF(F2:F32,"kvit$")</f>
        <v>0</v>
      </c>
      <c r="G39" s="78" t="n">
        <f aca="false">COUNTIF(G2:G32,"51$")+COUNTIF(G2:G32,"52$")+COUNTIF(G2:G32,"kvit$")</f>
        <v>0</v>
      </c>
      <c r="H39" s="78" t="n">
        <f aca="false">COUNTIF(H2:H32,"51$")+COUNTIF(H2:H32,"52$")+COUNTIF(H2:H32,"kvit$")</f>
        <v>0</v>
      </c>
      <c r="I39" s="78" t="n">
        <f aca="false">COUNTIF(I2:I32,"51$")+COUNTIF(I2:I32,"52$")+COUNTIF(I2:I32,"kvit$")</f>
        <v>0</v>
      </c>
      <c r="J39" s="78" t="n">
        <f aca="false">COUNTIF(J2:J32,"51$")+COUNTIF(J2:J32,"52$")+COUNTIF(J2:J32,"kvit$")</f>
        <v>0</v>
      </c>
      <c r="K39" s="78" t="n">
        <f aca="false">COUNTIF(K2:K32,"51$")+COUNTIF(K2:K32,"52$")+COUNTIF(K2:K32,"kvit$")</f>
        <v>0</v>
      </c>
      <c r="L39" s="78" t="n">
        <f aca="false">COUNTIF(L2:L32,"51$")+COUNTIF(L2:L32,"52$")+COUNTIF(L2:L32,"kvit$")</f>
        <v>0</v>
      </c>
      <c r="M39" s="78" t="n">
        <f aca="false">COUNTIF(M2:M32,"51$")+COUNTIF(M2:M32,"52$")+COUNTIF(M2:M32,"kvit$")</f>
        <v>0</v>
      </c>
      <c r="N39" s="78" t="n">
        <f aca="false">COUNTIF(N2:N32,"51$")+COUNTIF(N2:N32,"52$")+COUNTIF(N2:N32,"kvit$")</f>
        <v>0</v>
      </c>
      <c r="O39" s="78" t="n">
        <f aca="false">COUNTIF(O2:O32,"51$")+COUNTIF(O2:O32,"52$")+COUNTIF(O2:O32,"kvit$")</f>
        <v>0</v>
      </c>
      <c r="P39" s="78" t="n">
        <f aca="false">COUNTIF(P2:P32,"51$")+COUNTIF(P2:P32,"52$")+COUNTIF(P2:P32,"kvit$")</f>
        <v>0</v>
      </c>
      <c r="Q39" s="78" t="n">
        <f aca="false">COUNTIF(Q2:Q32,"51$")+COUNTIF(Q2:Q32,"52$")+COUNTIF(Q2:Q32,"kvit$")</f>
        <v>0</v>
      </c>
      <c r="R39" s="78" t="n">
        <f aca="false">COUNTIF(R2:R32,"51$")+COUNTIF(R2:R32,"52$")+COUNTIF(R2:R32,"kvit$")</f>
        <v>0</v>
      </c>
      <c r="S39" s="78" t="n">
        <f aca="false">COUNTIF(S2:S32,"51$")+COUNTIF(S2:S32,"52$")+COUNTIF(S2:S32,"kvit$")</f>
        <v>0</v>
      </c>
      <c r="T39" s="78" t="n">
        <f aca="false">COUNTIF(T2:T32,"51$")+COUNTIF(T2:T32,"52$")+COUNTIF(T2:T32,"kvit$")</f>
        <v>0</v>
      </c>
      <c r="U39" s="78"/>
      <c r="V39" s="78"/>
      <c r="W39" s="78"/>
      <c r="X39" s="47"/>
      <c r="Y39" s="47"/>
      <c r="Z39" s="47"/>
      <c r="AA39" s="47"/>
      <c r="AB39" s="47"/>
      <c r="AC39" s="47"/>
      <c r="AD39" s="47"/>
      <c r="AE39" s="47"/>
      <c r="AF39" s="48"/>
      <c r="AG39" s="48"/>
      <c r="AH39" s="5" t="str">
        <f aca="false">Predloge!$B$39</f>
        <v>Rf☻</v>
      </c>
      <c r="AI39" s="81"/>
      <c r="AJ39" s="84"/>
      <c r="AK39" s="84"/>
      <c r="AL39" s="84"/>
      <c r="AM39" s="84"/>
      <c r="AN39" s="84"/>
      <c r="AO39" s="84"/>
      <c r="AP39" s="84"/>
      <c r="AQ39" s="84"/>
      <c r="AR39" s="84"/>
      <c r="AS39" s="84"/>
      <c r="AT39" s="84"/>
      <c r="AU39" s="84"/>
      <c r="AV39" s="84"/>
      <c r="AW39" s="84"/>
      <c r="AX39" s="84"/>
      <c r="AY39" s="84"/>
      <c r="AZ39" s="85"/>
      <c r="BA39" s="85"/>
      <c r="BB39" s="85"/>
      <c r="BC39" s="85"/>
      <c r="BD39" s="85"/>
      <c r="BE39" s="85"/>
      <c r="BF39" s="85"/>
      <c r="BG39" s="85"/>
      <c r="BH39" s="84"/>
      <c r="BI39" s="84"/>
      <c r="BJ39" s="84"/>
      <c r="BK39" s="84"/>
      <c r="BL39" s="84"/>
      <c r="BM39" s="84"/>
    </row>
    <row r="40" customFormat="false" ht="17" hidden="false" customHeight="true" outlineLevel="0" collapsed="false">
      <c r="B40" s="31" t="str">
        <f aca="false">Predloge!$B$12</f>
        <v>D</v>
      </c>
      <c r="C40" s="78" t="n">
        <f aca="false">COUNTIF(C2:C32,"D")</f>
        <v>0</v>
      </c>
      <c r="D40" s="78" t="n">
        <f aca="false">COUNTIF(D2:D32,"D")</f>
        <v>6</v>
      </c>
      <c r="E40" s="78" t="n">
        <f aca="false">COUNTIF(E2:E32,"D")</f>
        <v>0</v>
      </c>
      <c r="F40" s="78" t="n">
        <f aca="false">COUNTIF(F2:F32,"D")</f>
        <v>11</v>
      </c>
      <c r="G40" s="78" t="n">
        <f aca="false">COUNTIF(G2:G32,"D")</f>
        <v>4</v>
      </c>
      <c r="H40" s="78" t="n">
        <f aca="false">COUNTIF(H2:H32,"D")</f>
        <v>3</v>
      </c>
      <c r="I40" s="78" t="n">
        <f aca="false">COUNTIF(I2:I32,"D")</f>
        <v>6</v>
      </c>
      <c r="J40" s="78" t="n">
        <f aca="false">COUNTIF(J2:J32,"D")</f>
        <v>2</v>
      </c>
      <c r="K40" s="78" t="n">
        <f aca="false">COUNTIF(K2:K32,"D")</f>
        <v>10</v>
      </c>
      <c r="L40" s="78" t="n">
        <f aca="false">COUNTIF(L2:L32,"D")</f>
        <v>5</v>
      </c>
      <c r="M40" s="78" t="n">
        <f aca="false">COUNTIF(M2:M32,"D")</f>
        <v>2</v>
      </c>
      <c r="N40" s="78" t="n">
        <f aca="false">COUNTIF(N2:N32,"D")</f>
        <v>4</v>
      </c>
      <c r="O40" s="78" t="n">
        <f aca="false">COUNTIF(O2:O32,"D")</f>
        <v>0</v>
      </c>
      <c r="P40" s="78" t="n">
        <f aca="false">COUNTIF(P2:P32,"D")</f>
        <v>0</v>
      </c>
      <c r="Q40" s="78" t="n">
        <f aca="false">COUNTIF(Q2:Q32,"D")</f>
        <v>6</v>
      </c>
      <c r="R40" s="78" t="n">
        <f aca="false">COUNTIF(R2:R32,"D")</f>
        <v>0</v>
      </c>
      <c r="S40" s="78" t="n">
        <f aca="false">COUNTIF(S2:S32,"D")</f>
        <v>1</v>
      </c>
      <c r="T40" s="78" t="n">
        <f aca="false">COUNTIF(T2:T32,"D")</f>
        <v>0</v>
      </c>
      <c r="AH40" s="22" t="str">
        <f aca="false">Predloge!$B$40</f>
        <v>Rf☺</v>
      </c>
    </row>
    <row r="41" customFormat="false" ht="17" hidden="false" customHeight="true" outlineLevel="0" collapsed="false">
      <c r="B41" s="31" t="str">
        <f aca="false">Predloge!$B$15</f>
        <v>SO</v>
      </c>
      <c r="C41" s="78" t="n">
        <f aca="false">COUNTIF(C2:C32,"SO")</f>
        <v>0</v>
      </c>
      <c r="D41" s="78" t="n">
        <f aca="false">COUNTIF(D2:D32,"SO")</f>
        <v>0</v>
      </c>
      <c r="E41" s="78" t="n">
        <f aca="false">COUNTIF(E2:E32,"SO")</f>
        <v>0</v>
      </c>
      <c r="F41" s="78" t="n">
        <f aca="false">COUNTIF(F2:F32,"SO")</f>
        <v>0</v>
      </c>
      <c r="G41" s="78" t="n">
        <f aca="false">COUNTIF(G2:G32,"SO")</f>
        <v>1</v>
      </c>
      <c r="H41" s="78" t="n">
        <f aca="false">COUNTIF(H2:H32,"SO")</f>
        <v>0</v>
      </c>
      <c r="I41" s="78" t="n">
        <f aca="false">COUNTIF(I2:I32,"SO")</f>
        <v>0</v>
      </c>
      <c r="J41" s="78" t="n">
        <f aca="false">COUNTIF(J2:J32,"SO")</f>
        <v>1</v>
      </c>
      <c r="K41" s="78" t="n">
        <f aca="false">COUNTIF(K2:K32,"SO")</f>
        <v>0</v>
      </c>
      <c r="L41" s="78" t="n">
        <f aca="false">COUNTIF(L2:L32,"SO")</f>
        <v>0</v>
      </c>
      <c r="M41" s="78" t="n">
        <f aca="false">COUNTIF(M2:M32,"SO")</f>
        <v>3</v>
      </c>
      <c r="N41" s="78" t="n">
        <f aca="false">COUNTIF(N2:N32,"SO")</f>
        <v>0</v>
      </c>
      <c r="O41" s="78" t="n">
        <f aca="false">COUNTIF(O2:O32,"SO")</f>
        <v>0</v>
      </c>
      <c r="P41" s="78" t="n">
        <f aca="false">COUNTIF(P2:P32,"SO")</f>
        <v>0</v>
      </c>
      <c r="Q41" s="78" t="n">
        <f aca="false">COUNTIF(Q2:Q32,"SO")</f>
        <v>0</v>
      </c>
      <c r="R41" s="78" t="n">
        <f aca="false">COUNTIF(R2:R32,"SO")</f>
        <v>0</v>
      </c>
      <c r="S41" s="78" t="n">
        <f aca="false">COUNTIF(S2:S32,"SO")</f>
        <v>0</v>
      </c>
      <c r="T41" s="78" t="n">
        <f aca="false">COUNTIF(T2:T32,"SO")</f>
        <v>0</v>
      </c>
      <c r="AH41" s="10" t="str">
        <f aca="false">Predloge!$B$41</f>
        <v>TAV</v>
      </c>
    </row>
    <row r="42" customFormat="false" ht="17" hidden="false" customHeight="true" outlineLevel="0" collapsed="false">
      <c r="B42" s="31" t="str">
        <f aca="false">Predloge!$B$13</f>
        <v>BOL</v>
      </c>
      <c r="C42" s="78" t="n">
        <f aca="false">COUNTIF(C2:C32,"BOL")</f>
        <v>0</v>
      </c>
      <c r="D42" s="78" t="n">
        <f aca="false">COUNTIF(D2:D32,"BOL")</f>
        <v>0</v>
      </c>
      <c r="E42" s="78" t="n">
        <f aca="false">COUNTIF(E2:E32,"BOL")</f>
        <v>0</v>
      </c>
      <c r="F42" s="78" t="n">
        <f aca="false">COUNTIF(F2:F32,"BOL")</f>
        <v>0</v>
      </c>
      <c r="G42" s="78" t="n">
        <f aca="false">COUNTIF(G2:G32,"BOL")</f>
        <v>0</v>
      </c>
      <c r="H42" s="78" t="n">
        <f aca="false">COUNTIF(H2:H32,"BOL")</f>
        <v>0</v>
      </c>
      <c r="I42" s="78" t="n">
        <f aca="false">COUNTIF(I2:I32,"BOL")</f>
        <v>0</v>
      </c>
      <c r="J42" s="78" t="n">
        <f aca="false">COUNTIF(J2:J32,"BOL")</f>
        <v>0</v>
      </c>
      <c r="K42" s="78" t="n">
        <f aca="false">COUNTIF(K2:K32,"BOL")</f>
        <v>0</v>
      </c>
      <c r="L42" s="78" t="n">
        <f aca="false">COUNTIF(L2:L32,"BOL")</f>
        <v>0</v>
      </c>
      <c r="M42" s="78" t="n">
        <f aca="false">COUNTIF(M2:M32,"BOL")</f>
        <v>0</v>
      </c>
      <c r="N42" s="78" t="n">
        <f aca="false">COUNTIF(N2:N32,"BOL")</f>
        <v>0</v>
      </c>
      <c r="O42" s="78" t="n">
        <f aca="false">COUNTIF(O2:O32,"BOL")</f>
        <v>0</v>
      </c>
      <c r="P42" s="78" t="n">
        <f aca="false">COUNTIF(P2:P32,"BOL")</f>
        <v>0</v>
      </c>
      <c r="Q42" s="78" t="n">
        <f aca="false">COUNTIF(Q2:Q32,"BOL")</f>
        <v>0</v>
      </c>
      <c r="R42" s="78" t="n">
        <f aca="false">COUNTIF(R2:R32,"BOL")</f>
        <v>0</v>
      </c>
      <c r="S42" s="78" t="n">
        <f aca="false">COUNTIF(S2:S32,"BOL")</f>
        <v>8</v>
      </c>
      <c r="T42" s="78" t="n">
        <f aca="false">COUNTIF(T2:T32,"BOL")</f>
        <v>0</v>
      </c>
      <c r="AH42" s="29" t="str">
        <f aca="false">Predloge!$B$42</f>
        <v>Σ</v>
      </c>
    </row>
    <row r="43" customFormat="false" ht="17" hidden="false" customHeight="true" outlineLevel="0" collapsed="false">
      <c r="B43" s="35" t="str">
        <f aca="false">Predloge!$B$11</f>
        <v>X</v>
      </c>
      <c r="C43" s="78" t="n">
        <f aca="false">COUNTIF(C2:C32,"X")</f>
        <v>3</v>
      </c>
      <c r="D43" s="78" t="n">
        <f aca="false">COUNTIF(D2:D32,"X")</f>
        <v>3</v>
      </c>
      <c r="E43" s="78" t="n">
        <f aca="false">COUNTIF(E2:E32,"X")</f>
        <v>2</v>
      </c>
      <c r="F43" s="78" t="n">
        <f aca="false">COUNTIF(F2:F32,"X")</f>
        <v>1</v>
      </c>
      <c r="G43" s="78" t="n">
        <f aca="false">COUNTIF(G2:G32,"X")</f>
        <v>2</v>
      </c>
      <c r="H43" s="78" t="n">
        <f aca="false">COUNTIF(H2:H32,"X")</f>
        <v>2</v>
      </c>
      <c r="I43" s="78" t="n">
        <f aca="false">COUNTIF(I2:I32,"X")</f>
        <v>1</v>
      </c>
      <c r="J43" s="78" t="n">
        <f aca="false">COUNTIF(J2:J32,"X")</f>
        <v>2</v>
      </c>
      <c r="K43" s="78" t="n">
        <f aca="false">COUNTIF(K2:K32,"X")</f>
        <v>2</v>
      </c>
      <c r="L43" s="78" t="n">
        <f aca="false">COUNTIF(L2:L32,"X")</f>
        <v>2</v>
      </c>
      <c r="M43" s="78" t="n">
        <f aca="false">COUNTIF(M2:M32,"X")</f>
        <v>0</v>
      </c>
      <c r="N43" s="78" t="n">
        <f aca="false">COUNTIF(N2:N32,"X")</f>
        <v>5</v>
      </c>
      <c r="O43" s="78" t="n">
        <f aca="false">COUNTIF(O2:O32,"X")</f>
        <v>0</v>
      </c>
      <c r="P43" s="78" t="n">
        <f aca="false">COUNTIF(P2:P32,"X")</f>
        <v>3</v>
      </c>
      <c r="Q43" s="78" t="n">
        <f aca="false">COUNTIF(Q2:Q32,"X")</f>
        <v>4</v>
      </c>
      <c r="R43" s="78" t="n">
        <f aca="false">COUNTIF(R2:R32,"X")</f>
        <v>0</v>
      </c>
      <c r="S43" s="78" t="n">
        <f aca="false">COUNTIF(S2:S32,"X")</f>
        <v>0</v>
      </c>
      <c r="T43" s="78" t="n">
        <f aca="false">COUNTIF(T2:T32,"X")</f>
        <v>0</v>
      </c>
      <c r="AH43" s="31" t="str">
        <f aca="false">Predloge!$B$43</f>
        <v>$</v>
      </c>
    </row>
    <row r="44" customFormat="false" ht="17" hidden="false" customHeight="true" outlineLevel="0" collapsed="false">
      <c r="B44" s="33" t="str">
        <f aca="false">Predloge!$B$44</f>
        <v>TX</v>
      </c>
      <c r="C44" s="78" t="n">
        <f aca="false">COUNTIF(V2:V32,"KOS")</f>
        <v>0</v>
      </c>
      <c r="D44" s="78" t="n">
        <f aca="false">COUNTIF(V2:V32,"ŠOŠ")</f>
        <v>5</v>
      </c>
      <c r="E44" s="78" t="n">
        <f aca="false">COUNTIF(V2:V32,"PIN")</f>
        <v>5</v>
      </c>
      <c r="F44" s="78" t="n">
        <f aca="false">COUNTIF(V2:V32,"KON")</f>
        <v>3</v>
      </c>
      <c r="G44" s="78" t="n">
        <f aca="false">COUNTIF(V2:V32,"oro")</f>
        <v>0</v>
      </c>
      <c r="H44" s="78" t="n">
        <f aca="false">COUNTIF(V2:V32,"MIO")</f>
        <v>8</v>
      </c>
      <c r="I44" s="78" t="n">
        <f aca="false">COUNTIF(V2:V32,"BOŽ")</f>
        <v>0</v>
      </c>
      <c r="J44" s="78" t="n">
        <f aca="false">COUNTIF(V2:V32,"TOM")</f>
        <v>0</v>
      </c>
      <c r="K44" s="78" t="n">
        <f aca="false">COUNTIF(V2:V32,"MŠŠ")</f>
        <v>2</v>
      </c>
      <c r="L44" s="78" t="n">
        <f aca="false">COUNTIF(V2:V32,"ŽIV")</f>
        <v>0</v>
      </c>
      <c r="M44" s="78" t="n">
        <f aca="false">COUNTIF(V2:V32,"TAL")</f>
        <v>0</v>
      </c>
      <c r="N44" s="78" t="n">
        <f aca="false">COUNTIF(V2:V32,"PIR")</f>
        <v>0</v>
      </c>
      <c r="O44" s="78" t="n">
        <f aca="false">COUNTIF(V2:V32,"HOL")</f>
        <v>0</v>
      </c>
      <c r="P44" s="78" t="n">
        <f aca="false">COUNTIF(V2:V32,P1)</f>
        <v>4</v>
      </c>
      <c r="Q44" s="78" t="n">
        <f aca="false">COUNTIF(V2:V32,Q1)</f>
        <v>3</v>
      </c>
      <c r="R44" s="78" t="n">
        <f aca="false">COUNTIF(V2:V32,R1)</f>
        <v>0</v>
      </c>
      <c r="S44" s="78" t="n">
        <f aca="false">COUNTIF(X2:X32,S1)</f>
        <v>0</v>
      </c>
      <c r="T44" s="78" t="n">
        <f aca="false">COUNTIF(Y2:Y32,T1)</f>
        <v>0</v>
      </c>
      <c r="AH44" s="33" t="str">
        <f aca="false">Predloge!$B$44</f>
        <v>TX</v>
      </c>
    </row>
    <row r="45" customFormat="false" ht="17" hidden="false" customHeight="true" outlineLevel="0" collapsed="false">
      <c r="B45" s="35" t="str">
        <f aca="false">Predloge!$B$45</f>
        <v>¶</v>
      </c>
      <c r="C45" s="78" t="n">
        <f aca="false">COUNTIF(C2:C32,"51¶")+COUNTIF(C2:C32,"52¶")+COUNTIF(C2:C32,"kvit¶")</f>
        <v>2</v>
      </c>
      <c r="D45" s="78" t="n">
        <f aca="false">COUNTIF(D2:D32,"51¶")+COUNTIF(D2:D32,"52¶")+COUNTIF(D2:D32,"kvit¶")</f>
        <v>0</v>
      </c>
      <c r="E45" s="78" t="n">
        <f aca="false">COUNTIF(E2:E32,"51¶")+COUNTIF(E2:E32,"52¶")+COUNTIF(E2:E32,"kvit¶")</f>
        <v>2</v>
      </c>
      <c r="F45" s="78" t="n">
        <f aca="false">COUNTIF(F2:F32,"51¶")+COUNTIF(F2:F32,"52¶")+COUNTIF(F2:F32,"kvit¶")</f>
        <v>0</v>
      </c>
      <c r="G45" s="78" t="n">
        <f aca="false">COUNTIF(G2:G32,"51¶")+COUNTIF(G2:G32,"52¶")+COUNTIF(G2:G32,"kvit¶")</f>
        <v>1</v>
      </c>
      <c r="H45" s="78" t="n">
        <f aca="false">COUNTIF(H2:H32,"51¶")+COUNTIF(H2:H32,"52¶")+COUNTIF(H2:H32,"kvit¶")</f>
        <v>2</v>
      </c>
      <c r="I45" s="78" t="n">
        <f aca="false">COUNTIF(I2:I32,"51¶")+COUNTIF(I2:I32,"52¶")+COUNTIF(I2:I32,"kvit¶")</f>
        <v>0</v>
      </c>
      <c r="J45" s="78" t="n">
        <f aca="false">COUNTIF(J2:J32,"51¶")+COUNTIF(J2:J32,"52¶")+COUNTIF(J2:J32,"kvit¶")</f>
        <v>0</v>
      </c>
      <c r="K45" s="78" t="n">
        <f aca="false">COUNTIF(K2:K32,"51¶")+COUNTIF(K2:K32,"52¶")+COUNTIF(K2:K32,"kvit¶")</f>
        <v>0</v>
      </c>
      <c r="L45" s="78" t="n">
        <f aca="false">COUNTIF(L2:L32,"51¶")+COUNTIF(L2:L32,"52¶")+COUNTIF(L2:L32,"kvit¶")</f>
        <v>0</v>
      </c>
      <c r="M45" s="78" t="n">
        <f aca="false">COUNTIF(M2:M32,"51¶")+COUNTIF(M2:M32,"52¶")+COUNTIF(M2:M32,"kvit¶")</f>
        <v>0</v>
      </c>
      <c r="N45" s="78" t="n">
        <f aca="false">COUNTIF(N2:N32,"51¶")+COUNTIF(N2:N32,"52¶")+COUNTIF(N2:N32,"kvit¶")</f>
        <v>4</v>
      </c>
      <c r="O45" s="78" t="n">
        <f aca="false">COUNTIF(O2:O32,"51¶")+COUNTIF(O2:O32,"52¶")+COUNTIF(O2:O32,"kvit¶")</f>
        <v>0</v>
      </c>
      <c r="P45" s="78" t="n">
        <f aca="false">COUNTIF(P2:P32,"51¶")+COUNTIF(P2:P32,"52¶")+COUNTIF(P2:P32,"kvit¶")</f>
        <v>1</v>
      </c>
      <c r="Q45" s="78" t="n">
        <f aca="false">COUNTIF(Q2:Q32,"51¶")+COUNTIF(Q2:Q32,"52¶")+COUNTIF(Q2:Q32,"kvit¶")</f>
        <v>1</v>
      </c>
      <c r="R45" s="78" t="n">
        <f aca="false">COUNTIF(R2:R32,"51¶")+COUNTIF(R2:R32,"52¶")+COUNTIF(R2:R32,"kvit¶")</f>
        <v>0</v>
      </c>
      <c r="S45" s="78" t="n">
        <f aca="false">COUNTIF(S2:S32,"51¶")+COUNTIF(S2:S32,"52¶")+COUNTIF(S2:S32,"kvit¶")</f>
        <v>2</v>
      </c>
      <c r="T45" s="78" t="n">
        <f aca="false">COUNTIF(T2:T32,"51¶")+COUNTIF(T2:T32,"52¶")+COUNTIF(T2:T32,"kvit¶")</f>
        <v>0</v>
      </c>
      <c r="AH45" s="112" t="str">
        <f aca="false">Predloge!$B$45</f>
        <v>¶</v>
      </c>
    </row>
    <row r="46" customFormat="false" ht="17" hidden="false" customHeight="true" outlineLevel="0" collapsed="false">
      <c r="B46" s="31" t="str">
        <f aca="false">Predloge!$B$8</f>
        <v>U</v>
      </c>
      <c r="C46" s="78" t="n">
        <f aca="false">COUNTIF(C2:C32,"U☺")+COUNTIF(C2:C32,"U☻")+COUNTIF(C2:C32,"U")</f>
        <v>0</v>
      </c>
      <c r="D46" s="78" t="n">
        <f aca="false">COUNTIF(D2:D32,"U☺")+COUNTIF(D2:D32,"U☻")+COUNTIF(D2:D32,"U")</f>
        <v>0</v>
      </c>
      <c r="E46" s="78" t="n">
        <f aca="false">COUNTIF(E2:E32,"U☺")+COUNTIF(E2:E32,"U☻")+COUNTIF(E2:E32,"U")</f>
        <v>0</v>
      </c>
      <c r="F46" s="78" t="n">
        <f aca="false">COUNTIF(F2:F32,"U☺")+COUNTIF(F2:F32,"U☻")+COUNTIF(F2:F32,"U")</f>
        <v>0</v>
      </c>
      <c r="G46" s="78" t="n">
        <f aca="false">COUNTIF(G2:G32,"U☺")+COUNTIF(G2:G32,"U☻")+COUNTIF(G2:G32,"U")</f>
        <v>0</v>
      </c>
      <c r="H46" s="78" t="n">
        <f aca="false">COUNTIF(H2:H32,"U☺")+COUNTIF(H2:H32,"U☻")+COUNTIF(H2:H32,"U")</f>
        <v>0</v>
      </c>
      <c r="I46" s="78" t="n">
        <f aca="false">COUNTIF(I2:I32,"U☺")+COUNTIF(I2:I32,"U☻")+COUNTIF(I2:I32,"U")</f>
        <v>0</v>
      </c>
      <c r="J46" s="78" t="n">
        <f aca="false">COUNTIF(J2:J32,"U☺")+COUNTIF(J2:J32,"U☻")+COUNTIF(J2:J32,"U")</f>
        <v>0</v>
      </c>
      <c r="K46" s="78" t="n">
        <f aca="false">COUNTIF(K2:K32,"U☺")+COUNTIF(K2:K32,"U☻")+COUNTIF(K2:K32,"U")</f>
        <v>0</v>
      </c>
      <c r="L46" s="78" t="n">
        <f aca="false">COUNTIF(L2:L32,"U☺")+COUNTIF(L2:L32,"U☻")+COUNTIF(L2:L32,"U")</f>
        <v>0</v>
      </c>
      <c r="M46" s="78" t="n">
        <f aca="false">COUNTIF(M2:M32,"U☺")+COUNTIF(M2:M32,"U☻")+COUNTIF(M2:M32,"U")</f>
        <v>0</v>
      </c>
      <c r="N46" s="78" t="n">
        <f aca="false">COUNTIF(N2:N32,"U☺")+COUNTIF(N2:N32,"U☻")+COUNTIF(N2:N32,"U")</f>
        <v>0</v>
      </c>
      <c r="O46" s="78" t="n">
        <f aca="false">COUNTIF(O2:O32,"U☺")+COUNTIF(O2:O32,"U☻")+COUNTIF(O2:O32,"U")</f>
        <v>0</v>
      </c>
      <c r="P46" s="78" t="n">
        <f aca="false">COUNTIF(P2:P32,"U☺")+COUNTIF(P2:P32,"U☻")+COUNTIF(P2:P32,"U")</f>
        <v>0</v>
      </c>
      <c r="Q46" s="78" t="n">
        <f aca="false">COUNTIF(Q2:Q32,"U☺")+COUNTIF(Q2:Q32,"U☻")+COUNTIF(Q2:Q32,"U")</f>
        <v>0</v>
      </c>
      <c r="R46" s="78" t="n">
        <f aca="false">COUNTIF(R2:R32,"U☺")+COUNTIF(R2:R32,"U☻")+COUNTIF(R2:R32,"U")</f>
        <v>0</v>
      </c>
      <c r="S46" s="78" t="n">
        <f aca="false">COUNTIF(S2:S32,"U☺")+COUNTIF(S2:S32,"U☻")+COUNTIF(S2:S32,"U")</f>
        <v>0</v>
      </c>
      <c r="T46" s="78" t="n">
        <f aca="false">COUNTIF(T2:T32,"U☺")+COUNTIF(T2:T32,"U☻")+COUNTIF(T2:T32,"U")</f>
        <v>0</v>
      </c>
      <c r="AH46" s="113" t="str">
        <f aca="false">Predloge!$B$46</f>
        <v>©☻</v>
      </c>
    </row>
    <row r="47" customFormat="false" ht="17" hidden="false" customHeight="true" outlineLevel="0" collapsed="false">
      <c r="AH47" s="113" t="str">
        <f aca="false">Predloge!$B$47</f>
        <v>®☻</v>
      </c>
    </row>
    <row r="48" customFormat="false" ht="17" hidden="false" customHeight="true" outlineLevel="0" collapsed="false">
      <c r="AH48" s="113" t="str">
        <f aca="false">Predloge!$B$48</f>
        <v>©</v>
      </c>
    </row>
    <row r="49" customFormat="false" ht="17" hidden="false" customHeight="true" outlineLevel="0" collapsed="false">
      <c r="AH49" s="113" t="str">
        <f aca="false">Predloge!$B$49</f>
        <v>®</v>
      </c>
    </row>
  </sheetData>
  <sheetProtection sheet="true" objects="true" scenarios="true"/>
  <conditionalFormatting sqref="AE2:AE31">
    <cfRule type="cellIs" priority="2" operator="notEqual" aboveAverage="0" equalAverage="0" bottom="0" percent="0" rank="0" text="" dxfId="27">
      <formula>0</formula>
    </cfRule>
  </conditionalFormatting>
  <conditionalFormatting sqref="X2:AD31">
    <cfRule type="cellIs" priority="3" operator="lessThan" aboveAverage="0" equalAverage="0" bottom="0" percent="0" rank="0" text="" dxfId="28">
      <formula>1</formula>
    </cfRule>
  </conditionalFormatting>
  <conditionalFormatting sqref="AG2:AG31">
    <cfRule type="cellIs" priority="4" operator="lessThan" aboveAverage="0" equalAverage="0" bottom="0" percent="0" rank="0" text="" dxfId="29">
      <formula>2</formula>
    </cfRule>
  </conditionalFormatting>
  <conditionalFormatting sqref="AF2:AF31">
    <cfRule type="cellIs" priority="5" operator="equal" aboveAverage="0" equalAverage="0" bottom="0" percent="0" rank="0" text="" dxfId="30">
      <formula>1</formula>
    </cfRule>
  </conditionalFormatting>
  <conditionalFormatting sqref="AF2:AF31">
    <cfRule type="cellIs" priority="6" operator="greaterThan" aboveAverage="0" equalAverage="0" bottom="0" percent="0" rank="0" text="" dxfId="31">
      <formula>1</formula>
    </cfRule>
  </conditionalFormatting>
  <conditionalFormatting sqref="X2:AD31">
    <cfRule type="cellIs" priority="7" operator="greaterThan" aboveAverage="0" equalAverage="0" bottom="0" percent="0" rank="0" text="" dxfId="32">
      <formula>1</formula>
    </cfRule>
  </conditionalFormatting>
  <conditionalFormatting sqref="AG2:AG31">
    <cfRule type="cellIs" priority="8" operator="greaterThan" aboveAverage="0" equalAverage="0" bottom="0" percent="0" rank="0" text="" dxfId="33">
      <formula>2</formula>
    </cfRule>
  </conditionalFormatting>
  <conditionalFormatting sqref="A2:V31">
    <cfRule type="expression" priority="9" aboveAverage="0" equalAverage="0" bottom="0" percent="0" rank="0" text="" dxfId="34">
      <formula>WEEKDAY($A2,2)=6</formula>
    </cfRule>
  </conditionalFormatting>
  <conditionalFormatting sqref="A2:V31">
    <cfRule type="expression" priority="10" aboveAverage="0" equalAverage="0" bottom="0" percent="0" rank="0" text="" dxfId="35">
      <formula>WEEKDAY($A2,2)=7</formula>
    </cfRule>
  </conditionalFormatting>
  <conditionalFormatting sqref="W2:W31">
    <cfRule type="cellIs" priority="11" operator="lessThan" aboveAverage="0" equalAverage="0" bottom="0" percent="0" rank="0" text="" dxfId="19">
      <formula>1</formula>
    </cfRule>
  </conditionalFormatting>
  <conditionalFormatting sqref="W2:W31">
    <cfRule type="cellIs" priority="12" operator="greaterThan" aboveAverage="0" equalAverage="0" bottom="0" percent="0" rank="0" text="" dxfId="23">
      <formula>1</formula>
    </cfRule>
  </conditionalFormatting>
  <printOptions headings="false" gridLines="false" gridLinesSet="true" horizontalCentered="false" verticalCentered="false"/>
  <pageMargins left="0" right="0" top="1.39513888888889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 &amp;T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M46"/>
  <sheetViews>
    <sheetView showFormulas="false" showGridLines="true" showRowColHeaders="true" showZeros="true" rightToLeft="false" tabSelected="false" showOutlineSymbols="true" defaultGridColor="true" view="normal" topLeftCell="A14" colorId="64" zoomScale="100" zoomScaleNormal="100" zoomScalePageLayoutView="100" workbookViewId="0">
      <selection pane="topLeft" activeCell="BH32" activeCellId="0" sqref="BH32"/>
    </sheetView>
  </sheetViews>
  <sheetFormatPr defaultColWidth="10.6875" defaultRowHeight="16" zeroHeight="false" outlineLevelRow="0" outlineLevelCol="0"/>
  <cols>
    <col collapsed="false" customWidth="true" hidden="false" outlineLevel="0" max="1" min="1" style="38" width="5.14"/>
    <col collapsed="false" customWidth="true" hidden="false" outlineLevel="0" max="2" min="2" style="39" width="2.85"/>
    <col collapsed="false" customWidth="true" hidden="false" outlineLevel="0" max="14" min="3" style="40" width="3.71"/>
    <col collapsed="false" customWidth="true" hidden="true" outlineLevel="0" max="15" min="15" style="40" width="3.71"/>
    <col collapsed="false" customWidth="true" hidden="false" outlineLevel="0" max="17" min="16" style="40" width="3.71"/>
    <col collapsed="false" customWidth="true" hidden="true" outlineLevel="0" max="18" min="18" style="40" width="3.71"/>
    <col collapsed="false" customWidth="true" hidden="false" outlineLevel="0" max="19" min="19" style="40" width="3.71"/>
    <col collapsed="false" customWidth="true" hidden="true" outlineLevel="0" max="20" min="20" style="40" width="3.71"/>
    <col collapsed="false" customWidth="true" hidden="false" outlineLevel="0" max="22" min="21" style="40" width="3.71"/>
    <col collapsed="false" customWidth="true" hidden="false" outlineLevel="0" max="33" min="23" style="40" width="3.14"/>
    <col collapsed="false" customWidth="true" hidden="false" outlineLevel="0" max="34" min="34" style="1" width="3.71"/>
    <col collapsed="false" customWidth="true" hidden="true" outlineLevel="0" max="51" min="35" style="3" width="4.14"/>
    <col collapsed="false" customWidth="true" hidden="true" outlineLevel="0" max="52" min="52" style="2" width="4.14"/>
    <col collapsed="false" customWidth="true" hidden="false" outlineLevel="0" max="59" min="53" style="2" width="6"/>
    <col collapsed="false" customWidth="true" hidden="false" outlineLevel="0" max="65" min="60" style="3" width="6"/>
  </cols>
  <sheetData>
    <row r="1" customFormat="false" ht="19.5" hidden="false" customHeight="true" outlineLevel="0" collapsed="false">
      <c r="A1" s="41" t="s">
        <v>67</v>
      </c>
      <c r="B1" s="31"/>
      <c r="C1" s="7" t="str">
        <f aca="false">Predloge!$E$21</f>
        <v>DIV</v>
      </c>
      <c r="D1" s="7" t="str">
        <f aca="false">Predloge!$E$3</f>
        <v>ŠOŠ</v>
      </c>
      <c r="E1" s="7" t="str">
        <f aca="false">Predloge!$E$4</f>
        <v>PIN</v>
      </c>
      <c r="F1" s="7" t="str">
        <f aca="false">Predloge!$E$5</f>
        <v>KON</v>
      </c>
      <c r="G1" s="7" t="str">
        <f aca="false">Predloge!$E$6</f>
        <v>ORO</v>
      </c>
      <c r="H1" s="7" t="str">
        <f aca="false">Predloge!$E$7</f>
        <v>MIO</v>
      </c>
      <c r="I1" s="7" t="str">
        <f aca="false">Predloge!$E$8</f>
        <v>BOŽ</v>
      </c>
      <c r="J1" s="7" t="str">
        <f aca="false">Predloge!$E$9</f>
        <v>TOM</v>
      </c>
      <c r="K1" s="7" t="str">
        <f aca="false">Predloge!$E$10</f>
        <v>MŠŠ</v>
      </c>
      <c r="L1" s="7" t="str">
        <f aca="false">Predloge!$E$11</f>
        <v>ŽIV</v>
      </c>
      <c r="M1" s="7" t="str">
        <f aca="false">Predloge!$E$12</f>
        <v>TAL</v>
      </c>
      <c r="N1" s="7" t="str">
        <f aca="false">Predloge!$E$13</f>
        <v>PIR</v>
      </c>
      <c r="O1" s="7" t="str">
        <f aca="false">Predloge!$E$14</f>
        <v>NOV2</v>
      </c>
      <c r="P1" s="7" t="str">
        <f aca="false">Predloge!$E$15</f>
        <v>BUT</v>
      </c>
      <c r="Q1" s="7" t="str">
        <f aca="false">Predloge!$E$16</f>
        <v>ŽRJ</v>
      </c>
      <c r="R1" s="7" t="str">
        <f aca="false">Predloge!$E$17</f>
        <v>NOV3</v>
      </c>
      <c r="S1" s="7" t="str">
        <f aca="false">Predloge!$E$18</f>
        <v>JNK</v>
      </c>
      <c r="T1" s="7" t="str">
        <f aca="false">Predloge!$E$19</f>
        <v>NOV4</v>
      </c>
      <c r="U1" s="42" t="s">
        <v>68</v>
      </c>
      <c r="V1" s="43" t="s">
        <v>60</v>
      </c>
      <c r="W1" s="44" t="s">
        <v>24</v>
      </c>
      <c r="X1" s="45" t="s">
        <v>35</v>
      </c>
      <c r="Y1" s="5" t="str">
        <f aca="false">Predloge!$B$4</f>
        <v>51</v>
      </c>
      <c r="Z1" s="5" t="str">
        <f aca="false">Predloge!$B$5</f>
        <v>52</v>
      </c>
      <c r="AA1" s="10" t="str">
        <f aca="false">Predloge!$B$25</f>
        <v>51¶</v>
      </c>
      <c r="AB1" s="10" t="str">
        <f aca="false">Predloge!$B$26</f>
        <v>52¶</v>
      </c>
      <c r="AC1" s="5" t="str">
        <f aca="false">Predloge!$B$8</f>
        <v>U</v>
      </c>
      <c r="AD1" s="5" t="str">
        <f aca="false">Predloge!$B$6</f>
        <v>KVIT</v>
      </c>
      <c r="AE1" s="46" t="s">
        <v>69</v>
      </c>
      <c r="AF1" s="47" t="s">
        <v>18</v>
      </c>
      <c r="AG1" s="48" t="s">
        <v>70</v>
      </c>
      <c r="AI1" s="7" t="str">
        <f aca="false">Predloge!$E$2</f>
        <v>AND</v>
      </c>
      <c r="AJ1" s="7" t="str">
        <f aca="false">Predloge!$E$3</f>
        <v>ŠOŠ</v>
      </c>
      <c r="AK1" s="7" t="str">
        <f aca="false">Predloge!$E$4</f>
        <v>PIN</v>
      </c>
      <c r="AL1" s="7" t="str">
        <f aca="false">Predloge!$E$5</f>
        <v>KON</v>
      </c>
      <c r="AM1" s="7" t="str">
        <f aca="false">Predloge!$E$6</f>
        <v>ORO</v>
      </c>
      <c r="AN1" s="7" t="str">
        <f aca="false">Predloge!$E$7</f>
        <v>MIO</v>
      </c>
      <c r="AO1" s="7" t="str">
        <f aca="false">Predloge!$E$8</f>
        <v>BOŽ</v>
      </c>
      <c r="AP1" s="7" t="str">
        <f aca="false">Predloge!$E$9</f>
        <v>TOM</v>
      </c>
      <c r="AQ1" s="7" t="str">
        <f aca="false">Predloge!$E$10</f>
        <v>MŠŠ</v>
      </c>
      <c r="AR1" s="7" t="str">
        <f aca="false">Predloge!$E$11</f>
        <v>ŽIV</v>
      </c>
      <c r="AS1" s="7" t="str">
        <f aca="false">Predloge!$E$12</f>
        <v>TAL</v>
      </c>
      <c r="AT1" s="7" t="str">
        <f aca="false">Predloge!$E$13</f>
        <v>PIR</v>
      </c>
      <c r="AU1" s="7" t="str">
        <f aca="false">Predloge!$E$14</f>
        <v>NOV2</v>
      </c>
      <c r="AV1" s="7" t="str">
        <f aca="false">Predloge!$E$15</f>
        <v>BUT</v>
      </c>
      <c r="AW1" s="7" t="str">
        <f aca="false">Predloge!$E$16</f>
        <v>ŽRJ</v>
      </c>
      <c r="AX1" s="7" t="str">
        <f aca="false">Predloge!$E$17</f>
        <v>NOV3</v>
      </c>
      <c r="AY1" s="7" t="str">
        <f aca="false">Predloge!$E$18</f>
        <v>JNK</v>
      </c>
      <c r="AZ1" s="7" t="str">
        <f aca="false">Predloge!$E$19</f>
        <v>NOV4</v>
      </c>
      <c r="BA1" s="49"/>
      <c r="BB1" s="49"/>
      <c r="BC1" s="49"/>
      <c r="BD1" s="49"/>
      <c r="BE1" s="49"/>
      <c r="BF1" s="49"/>
      <c r="BG1" s="49"/>
      <c r="BH1" s="50"/>
      <c r="BI1" s="50"/>
      <c r="BJ1" s="50"/>
      <c r="BK1" s="50"/>
      <c r="BL1" s="50"/>
      <c r="BM1" s="50"/>
    </row>
    <row r="2" customFormat="false" ht="19.5" hidden="false" customHeight="true" outlineLevel="0" collapsed="false">
      <c r="A2" s="51" t="n">
        <v>44682</v>
      </c>
      <c r="B2" s="62" t="str">
        <f aca="false">TEXT(A2,"Ddd")</f>
        <v>ned</v>
      </c>
      <c r="C2" s="54"/>
      <c r="D2" s="54"/>
      <c r="E2" s="54"/>
      <c r="F2" s="98" t="str">
        <f aca="false">[1]Predloge!$B$14</f>
        <v>☻</v>
      </c>
      <c r="G2" s="90" t="str">
        <f aca="false">[1]Predloge!$B$21</f>
        <v>☺</v>
      </c>
      <c r="H2" s="54"/>
      <c r="I2" s="54"/>
      <c r="J2" s="54"/>
      <c r="K2" s="54"/>
      <c r="L2" s="54"/>
      <c r="M2" s="54"/>
      <c r="N2" s="56"/>
      <c r="O2" s="54"/>
      <c r="P2" s="54"/>
      <c r="Q2" s="55"/>
      <c r="R2" s="54"/>
      <c r="S2" s="54"/>
      <c r="T2" s="54"/>
      <c r="U2" s="67" t="s">
        <v>9</v>
      </c>
      <c r="V2" s="91" t="s">
        <v>3</v>
      </c>
      <c r="W2" s="59" t="n">
        <f aca="false">COUNTIF(AI2:AZ2,"☻")</f>
        <v>1</v>
      </c>
      <c r="X2" s="59" t="n">
        <f aca="false">COUNTIF(AI2:AZ2,"☺")</f>
        <v>1</v>
      </c>
      <c r="Y2" s="59" t="n">
        <f aca="false">COUNTIF(C2:U2,"51")+COUNTIF(C2:U2,"51$")+COUNTIF(C2:U2,"51☻")</f>
        <v>0</v>
      </c>
      <c r="Z2" s="59" t="n">
        <f aca="false">COUNTIF(C2:U2,"52")+COUNTIF(C2:U2,"52$")+COUNTIF(C2:U2,"52☻")</f>
        <v>0</v>
      </c>
      <c r="AA2" s="59" t="n">
        <f aca="false">COUNTIF(C2:U2,"51¶")</f>
        <v>0</v>
      </c>
      <c r="AB2" s="59" t="n">
        <f aca="false">COUNTIF(C2:U2,"52¶")</f>
        <v>0</v>
      </c>
      <c r="AC2" s="59" t="n">
        <f aca="false">COUNTIF(C2:U2,"U")+COUNTIF(C2:U2,"U☻")+COUNTIF(C2:U2,"U☺")</f>
        <v>0</v>
      </c>
      <c r="AD2" s="59" t="n">
        <f aca="false">COUNTIF(C2:U2,"KVIT")+COUNTIF(C2:U2,"KVIT☻")+COUNTIF(C2:U2,"kvit$")</f>
        <v>0</v>
      </c>
      <c r="AE2" s="60" t="n">
        <f aca="false">COUNTBLANK(C2:T2)-3</f>
        <v>13</v>
      </c>
      <c r="AF2" s="60" t="n">
        <f aca="false">COUNTIF(C2:U2,"x")</f>
        <v>0</v>
      </c>
      <c r="AG2" s="59" t="n">
        <f aca="false">COUNTIF(C2:U2,"51")+COUNTIF(C2:U2,"51☻")+COUNTIF(C2:U2,"2")+COUNTIF(C2:U2,"52")+COUNTIF(C2:U2,"52☻")+COUNTIF(C2:U2,"51$")+COUNTIF(C2:U2,"52$")</f>
        <v>0</v>
      </c>
      <c r="AH2" s="5" t="str">
        <f aca="false">Predloge!$B$2</f>
        <v>51☻</v>
      </c>
      <c r="AI2" s="61" t="str">
        <f aca="false">RIGHT(C2,1)</f>
        <v/>
      </c>
      <c r="AJ2" s="61" t="str">
        <f aca="false">RIGHT(D2,1)</f>
        <v/>
      </c>
      <c r="AK2" s="61" t="str">
        <f aca="false">RIGHT(E2,1)</f>
        <v/>
      </c>
      <c r="AL2" s="61" t="str">
        <f aca="false">RIGHT(F2,1)</f>
        <v>☻</v>
      </c>
      <c r="AM2" s="61" t="str">
        <f aca="false">RIGHT(G2,1)</f>
        <v>☺</v>
      </c>
      <c r="AN2" s="61" t="str">
        <f aca="false">RIGHT(H2,1)</f>
        <v/>
      </c>
      <c r="AO2" s="61" t="str">
        <f aca="false">RIGHT(I2,1)</f>
        <v/>
      </c>
      <c r="AP2" s="61" t="str">
        <f aca="false">RIGHT(J2,1)</f>
        <v/>
      </c>
      <c r="AQ2" s="61" t="str">
        <f aca="false">RIGHT(K2,1)</f>
        <v/>
      </c>
      <c r="AR2" s="61" t="str">
        <f aca="false">RIGHT(L2,1)</f>
        <v/>
      </c>
      <c r="AS2" s="61" t="str">
        <f aca="false">RIGHT(M2,1)</f>
        <v/>
      </c>
      <c r="AT2" s="61" t="str">
        <f aca="false">RIGHT(N2,1)</f>
        <v/>
      </c>
      <c r="AU2" s="61" t="str">
        <f aca="false">RIGHT(O2,1)</f>
        <v/>
      </c>
      <c r="AV2" s="61" t="str">
        <f aca="false">RIGHT(P2,1)</f>
        <v/>
      </c>
      <c r="AW2" s="61" t="str">
        <f aca="false">RIGHT(Q2,1)</f>
        <v/>
      </c>
      <c r="AX2" s="61" t="str">
        <f aca="false">RIGHT(R2,1)</f>
        <v/>
      </c>
      <c r="AY2" s="61" t="str">
        <f aca="false">RIGHT(S2,1)</f>
        <v/>
      </c>
      <c r="AZ2" s="61" t="str">
        <f aca="false">RIGHT(T2,1)</f>
        <v/>
      </c>
      <c r="BA2" s="49"/>
      <c r="BB2" s="49"/>
      <c r="BC2" s="49"/>
      <c r="BD2" s="49"/>
      <c r="BE2" s="49"/>
      <c r="BF2" s="49"/>
      <c r="BG2" s="49"/>
      <c r="BH2" s="50"/>
      <c r="BI2" s="50"/>
      <c r="BJ2" s="50"/>
      <c r="BK2" s="50"/>
      <c r="BL2" s="50"/>
      <c r="BM2" s="50"/>
    </row>
    <row r="3" customFormat="false" ht="19.5" hidden="false" customHeight="true" outlineLevel="0" collapsed="false">
      <c r="A3" s="51" t="n">
        <v>44683</v>
      </c>
      <c r="B3" s="62" t="str">
        <f aca="false">TEXT(A3,"Ddd")</f>
        <v>pon</v>
      </c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98" t="str">
        <f aca="false">[1]Predloge!$B$14</f>
        <v>☻</v>
      </c>
      <c r="Q3" s="90" t="str">
        <f aca="false">[1]Predloge!$B$21</f>
        <v>☺</v>
      </c>
      <c r="R3" s="114"/>
      <c r="S3" s="114"/>
      <c r="T3" s="114"/>
      <c r="U3" s="114" t="s">
        <v>28</v>
      </c>
      <c r="V3" s="114" t="s">
        <v>3</v>
      </c>
      <c r="W3" s="59" t="n">
        <f aca="false">COUNTIF(AI3:AZ3,"☻")</f>
        <v>1</v>
      </c>
      <c r="X3" s="59" t="n">
        <f aca="false">COUNTIF(AI3:AZ3,"☺")</f>
        <v>1</v>
      </c>
      <c r="Y3" s="59" t="n">
        <f aca="false">COUNTIF(C3:U3,"51")+COUNTIF(C3:U3,"51$")+COUNTIF(C3:U3,"51☻")</f>
        <v>0</v>
      </c>
      <c r="Z3" s="59" t="n">
        <f aca="false">COUNTIF(C3:U3,"52")+COUNTIF(C3:U3,"52$")+COUNTIF(C3:U3,"52☻")</f>
        <v>0</v>
      </c>
      <c r="AA3" s="59" t="n">
        <f aca="false">COUNTIF(C3:U3,"51¶")</f>
        <v>0</v>
      </c>
      <c r="AB3" s="59" t="n">
        <f aca="false">COUNTIF(C3:U3,"52¶")</f>
        <v>0</v>
      </c>
      <c r="AC3" s="59" t="n">
        <f aca="false">COUNTIF(C3:U3,"U")+COUNTIF(C3:U3,"U☻")+COUNTIF(C3:U3,"U☺")</f>
        <v>0</v>
      </c>
      <c r="AD3" s="59" t="n">
        <f aca="false">COUNTIF(C3:U3,"KVIT")+COUNTIF(C3:U3,"KVIT☻")+COUNTIF(C3:U3,"kvit$")</f>
        <v>0</v>
      </c>
      <c r="AE3" s="60" t="n">
        <f aca="false">COUNTBLANK(C3:T3)-3</f>
        <v>13</v>
      </c>
      <c r="AF3" s="60" t="n">
        <f aca="false">COUNTIF(C3:U3,"x")</f>
        <v>0</v>
      </c>
      <c r="AG3" s="59" t="n">
        <f aca="false">COUNTIF(C3:U3,"51")+COUNTIF(C3:U3,"51☻")+COUNTIF(C3:U3,"2")+COUNTIF(C3:U3,"52")+COUNTIF(C3:U3,"52☻")+COUNTIF(C3:U3,"51$")+COUNTIF(C3:U3,"52$")</f>
        <v>0</v>
      </c>
      <c r="AH3" s="5" t="str">
        <f aca="false">Predloge!$B$3</f>
        <v>52☻</v>
      </c>
      <c r="AI3" s="61" t="str">
        <f aca="false">RIGHT(C3,1)</f>
        <v/>
      </c>
      <c r="AJ3" s="61" t="str">
        <f aca="false">RIGHT(D3,1)</f>
        <v/>
      </c>
      <c r="AK3" s="61" t="str">
        <f aca="false">RIGHT(E3,1)</f>
        <v/>
      </c>
      <c r="AL3" s="61" t="str">
        <f aca="false">RIGHT(F3,1)</f>
        <v/>
      </c>
      <c r="AM3" s="61" t="str">
        <f aca="false">RIGHT(G3,1)</f>
        <v/>
      </c>
      <c r="AN3" s="61" t="str">
        <f aca="false">RIGHT(H3,1)</f>
        <v/>
      </c>
      <c r="AO3" s="61" t="str">
        <f aca="false">RIGHT(I3,1)</f>
        <v/>
      </c>
      <c r="AP3" s="61" t="str">
        <f aca="false">RIGHT(J3,1)</f>
        <v/>
      </c>
      <c r="AQ3" s="61" t="str">
        <f aca="false">RIGHT(K3,1)</f>
        <v/>
      </c>
      <c r="AR3" s="61" t="str">
        <f aca="false">RIGHT(L3,1)</f>
        <v/>
      </c>
      <c r="AS3" s="61" t="str">
        <f aca="false">RIGHT(M3,1)</f>
        <v/>
      </c>
      <c r="AT3" s="61" t="str">
        <f aca="false">RIGHT(N3,1)</f>
        <v/>
      </c>
      <c r="AU3" s="61" t="str">
        <f aca="false">RIGHT(O3,1)</f>
        <v/>
      </c>
      <c r="AV3" s="61" t="str">
        <f aca="false">RIGHT(P3,1)</f>
        <v>☻</v>
      </c>
      <c r="AW3" s="61" t="str">
        <f aca="false">RIGHT(Q3,1)</f>
        <v>☺</v>
      </c>
      <c r="AX3" s="61" t="str">
        <f aca="false">RIGHT(R3,1)</f>
        <v/>
      </c>
      <c r="AY3" s="61" t="str">
        <f aca="false">RIGHT(S3,1)</f>
        <v/>
      </c>
      <c r="AZ3" s="61" t="str">
        <f aca="false">RIGHT(T3,1)</f>
        <v/>
      </c>
      <c r="BA3" s="4"/>
      <c r="BB3" s="4"/>
      <c r="BC3" s="4"/>
      <c r="BD3" s="4"/>
      <c r="BE3" s="4"/>
      <c r="BF3" s="4"/>
      <c r="BG3" s="4"/>
      <c r="BH3" s="63"/>
      <c r="BI3" s="63"/>
      <c r="BJ3" s="63"/>
      <c r="BK3" s="63"/>
      <c r="BL3" s="63"/>
      <c r="BM3" s="63"/>
    </row>
    <row r="4" customFormat="false" ht="19.5" hidden="false" customHeight="true" outlineLevel="0" collapsed="false">
      <c r="A4" s="51" t="n">
        <v>44684</v>
      </c>
      <c r="B4" s="62" t="str">
        <f aca="false">TEXT(A4,"Ddd")</f>
        <v>uto</v>
      </c>
      <c r="C4" s="86" t="str">
        <f aca="false">[1]Predloge!$B$12</f>
        <v>D</v>
      </c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0"/>
      <c r="P4" s="67"/>
      <c r="Q4" s="67"/>
      <c r="R4" s="0"/>
      <c r="S4" s="67"/>
      <c r="T4" s="0"/>
      <c r="U4" s="67"/>
      <c r="V4" s="88"/>
      <c r="W4" s="59" t="n">
        <f aca="false">COUNTIF(AI4:AZ4,"☻")</f>
        <v>0</v>
      </c>
      <c r="X4" s="59" t="n">
        <f aca="false">COUNTIF(AI4:AZ4,"☺")</f>
        <v>0</v>
      </c>
      <c r="Y4" s="59" t="n">
        <f aca="false">COUNTIF(C4:U4,"51")+COUNTIF(C4:U4,"51$")+COUNTIF(C4:U4,"51☻")</f>
        <v>0</v>
      </c>
      <c r="Z4" s="59" t="n">
        <f aca="false">COUNTIF(C4:U4,"52")+COUNTIF(C4:U4,"52$")+COUNTIF(C4:U4,"52☻")</f>
        <v>0</v>
      </c>
      <c r="AA4" s="59" t="n">
        <f aca="false">COUNTIF(C4:U4,"51¶")</f>
        <v>0</v>
      </c>
      <c r="AB4" s="59" t="n">
        <f aca="false">COUNTIF(C4:U4,"52¶")</f>
        <v>0</v>
      </c>
      <c r="AC4" s="59" t="n">
        <f aca="false">COUNTIF(C4:U4,"U")+COUNTIF(C4:U4,"U☻")+COUNTIF(C4:U4,"U☺")</f>
        <v>0</v>
      </c>
      <c r="AD4" s="59" t="n">
        <f aca="false">COUNTIF(C4:U4,"KVIT")+COUNTIF(C4:U4,"KVIT☻")+COUNTIF(C4:U4,"kvit$")</f>
        <v>0</v>
      </c>
      <c r="AE4" s="60" t="n">
        <f aca="false">COUNTBLANK(C4:T4)-3</f>
        <v>14</v>
      </c>
      <c r="AF4" s="60" t="n">
        <f aca="false">COUNTIF(C4:U4,"x")</f>
        <v>0</v>
      </c>
      <c r="AG4" s="59" t="n">
        <f aca="false">COUNTIF(C4:U4,"51")+COUNTIF(C4:U4,"51☻")+COUNTIF(C4:U4,"2")+COUNTIF(C4:U4,"52")+COUNTIF(C4:U4,"52☻")+COUNTIF(C4:U4,"51$")+COUNTIF(C4:U4,"52$")</f>
        <v>0</v>
      </c>
      <c r="AH4" s="5" t="str">
        <f aca="false">Predloge!$B$4</f>
        <v>51</v>
      </c>
      <c r="AI4" s="61" t="str">
        <f aca="false">RIGHT(C4,1)</f>
        <v>D</v>
      </c>
      <c r="AJ4" s="61" t="str">
        <f aca="false">RIGHT(D4,1)</f>
        <v/>
      </c>
      <c r="AK4" s="61" t="str">
        <f aca="false">RIGHT(E4,1)</f>
        <v/>
      </c>
      <c r="AL4" s="61" t="str">
        <f aca="false">RIGHT(F4,1)</f>
        <v/>
      </c>
      <c r="AM4" s="61" t="str">
        <f aca="false">RIGHT(G4,1)</f>
        <v/>
      </c>
      <c r="AN4" s="61" t="str">
        <f aca="false">RIGHT(H4,1)</f>
        <v/>
      </c>
      <c r="AO4" s="61" t="str">
        <f aca="false">RIGHT(I4,1)</f>
        <v/>
      </c>
      <c r="AP4" s="61" t="str">
        <f aca="false">RIGHT(J4,1)</f>
        <v/>
      </c>
      <c r="AQ4" s="61" t="str">
        <f aca="false">RIGHT(K4,1)</f>
        <v/>
      </c>
      <c r="AR4" s="61" t="str">
        <f aca="false">RIGHT(L4,1)</f>
        <v/>
      </c>
      <c r="AS4" s="61" t="str">
        <f aca="false">RIGHT(M4,1)</f>
        <v/>
      </c>
      <c r="AT4" s="61" t="str">
        <f aca="false">RIGHT(N4,1)</f>
        <v/>
      </c>
      <c r="AU4" s="61" t="str">
        <f aca="false">RIGHT(O4,1)</f>
        <v/>
      </c>
      <c r="AV4" s="61" t="str">
        <f aca="false">RIGHT(P4,1)</f>
        <v/>
      </c>
      <c r="AW4" s="61" t="str">
        <f aca="false">RIGHT(Q4,1)</f>
        <v/>
      </c>
      <c r="AX4" s="61" t="str">
        <f aca="false">RIGHT(R4,1)</f>
        <v/>
      </c>
      <c r="AY4" s="61" t="str">
        <f aca="false">RIGHT(S4,1)</f>
        <v/>
      </c>
      <c r="AZ4" s="61" t="str">
        <f aca="false">RIGHT(T4,1)</f>
        <v/>
      </c>
      <c r="BA4" s="4"/>
      <c r="BB4" s="4"/>
      <c r="BC4" s="4"/>
      <c r="BD4" s="4"/>
      <c r="BE4" s="4"/>
      <c r="BF4" s="4"/>
      <c r="BG4" s="4"/>
      <c r="BH4" s="63"/>
      <c r="BI4" s="63"/>
      <c r="BJ4" s="63"/>
      <c r="BK4" s="63"/>
      <c r="BL4" s="63"/>
      <c r="BM4" s="63"/>
    </row>
    <row r="5" customFormat="false" ht="19.5" hidden="false" customHeight="true" outlineLevel="0" collapsed="false">
      <c r="A5" s="51" t="n">
        <v>44685</v>
      </c>
      <c r="B5" s="62" t="str">
        <f aca="false">TEXT(A5,"Ddd")</f>
        <v>sri</v>
      </c>
      <c r="C5" s="86" t="str">
        <f aca="false">[1]Predloge!$B$12</f>
        <v>D</v>
      </c>
      <c r="D5" s="115"/>
      <c r="E5" s="86"/>
      <c r="F5" s="69"/>
      <c r="G5" s="116"/>
      <c r="H5" s="64"/>
      <c r="I5" s="64"/>
      <c r="J5" s="65"/>
      <c r="K5" s="86"/>
      <c r="L5" s="69"/>
      <c r="M5" s="67"/>
      <c r="N5" s="72"/>
      <c r="O5" s="54"/>
      <c r="P5" s="117"/>
      <c r="Q5" s="86"/>
      <c r="R5" s="54"/>
      <c r="S5" s="66"/>
      <c r="T5" s="54"/>
      <c r="U5" s="67"/>
      <c r="V5" s="88"/>
      <c r="W5" s="59" t="n">
        <f aca="false">COUNTIF(AI5:AZ5,"☻")</f>
        <v>0</v>
      </c>
      <c r="X5" s="59" t="n">
        <f aca="false">COUNTIF(AI5:AZ5,"☺")</f>
        <v>0</v>
      </c>
      <c r="Y5" s="59" t="n">
        <f aca="false">COUNTIF(C5:U5,"51")+COUNTIF(C5:U5,"51$")+COUNTIF(C5:U5,"51☻")</f>
        <v>0</v>
      </c>
      <c r="Z5" s="59" t="n">
        <f aca="false">COUNTIF(C5:U5,"52")+COUNTIF(C5:U5,"52$")+COUNTIF(C5:U5,"52☻")</f>
        <v>0</v>
      </c>
      <c r="AA5" s="59" t="n">
        <f aca="false">COUNTIF(C5:U5,"51¶")</f>
        <v>0</v>
      </c>
      <c r="AB5" s="59" t="n">
        <f aca="false">COUNTIF(C5:U5,"52¶")</f>
        <v>0</v>
      </c>
      <c r="AC5" s="59" t="n">
        <f aca="false">COUNTIF(C5:U5,"U")+COUNTIF(C5:U5,"U☻")+COUNTIF(C5:U5,"U☺")</f>
        <v>0</v>
      </c>
      <c r="AD5" s="59" t="n">
        <f aca="false">COUNTIF(C5:U5,"KVIT")+COUNTIF(C5:U5,"KVIT☻")+COUNTIF(C5:U5,"kvit$")</f>
        <v>0</v>
      </c>
      <c r="AE5" s="60" t="n">
        <f aca="false">COUNTBLANK(C5:T5)-3</f>
        <v>14</v>
      </c>
      <c r="AF5" s="60" t="n">
        <f aca="false">COUNTIF(C5:U5,"x")</f>
        <v>0</v>
      </c>
      <c r="AG5" s="59" t="n">
        <f aca="false">COUNTIF(C5:U5,"51")+COUNTIF(C5:U5,"51☻")+COUNTIF(C5:U5,"2")+COUNTIF(C5:U5,"52")+COUNTIF(C5:U5,"52☻")+COUNTIF(C5:U5,"51$")+COUNTIF(C5:U5,"52$")</f>
        <v>0</v>
      </c>
      <c r="AH5" s="5" t="str">
        <f aca="false">Predloge!$B$5</f>
        <v>52</v>
      </c>
      <c r="AI5" s="61" t="str">
        <f aca="false">RIGHT(C5,1)</f>
        <v>D</v>
      </c>
      <c r="AJ5" s="61" t="str">
        <f aca="false">RIGHT(D5,1)</f>
        <v/>
      </c>
      <c r="AK5" s="61" t="str">
        <f aca="false">RIGHT(E5,1)</f>
        <v/>
      </c>
      <c r="AL5" s="61" t="str">
        <f aca="false">RIGHT(F5,1)</f>
        <v/>
      </c>
      <c r="AM5" s="61" t="str">
        <f aca="false">RIGHT(G5,1)</f>
        <v/>
      </c>
      <c r="AN5" s="61" t="str">
        <f aca="false">RIGHT(H5,1)</f>
        <v/>
      </c>
      <c r="AO5" s="61" t="str">
        <f aca="false">RIGHT(I5,1)</f>
        <v/>
      </c>
      <c r="AP5" s="61" t="str">
        <f aca="false">RIGHT(J5,1)</f>
        <v/>
      </c>
      <c r="AQ5" s="61" t="str">
        <f aca="false">RIGHT(K5,1)</f>
        <v/>
      </c>
      <c r="AR5" s="61" t="str">
        <f aca="false">RIGHT(L5,1)</f>
        <v/>
      </c>
      <c r="AS5" s="61" t="str">
        <f aca="false">RIGHT(M5,1)</f>
        <v/>
      </c>
      <c r="AT5" s="61" t="str">
        <f aca="false">RIGHT(N5,1)</f>
        <v/>
      </c>
      <c r="AU5" s="61" t="str">
        <f aca="false">RIGHT(O5,1)</f>
        <v/>
      </c>
      <c r="AV5" s="61" t="str">
        <f aca="false">RIGHT(P5,1)</f>
        <v/>
      </c>
      <c r="AW5" s="61" t="str">
        <f aca="false">RIGHT(Q5,1)</f>
        <v/>
      </c>
      <c r="AX5" s="61" t="str">
        <f aca="false">RIGHT(R5,1)</f>
        <v/>
      </c>
      <c r="AY5" s="61" t="str">
        <f aca="false">RIGHT(S5,1)</f>
        <v/>
      </c>
      <c r="AZ5" s="61" t="str">
        <f aca="false">RIGHT(T5,1)</f>
        <v/>
      </c>
      <c r="BA5" s="4"/>
      <c r="BB5" s="4"/>
      <c r="BC5" s="4"/>
      <c r="BD5" s="4"/>
      <c r="BE5" s="4"/>
      <c r="BF5" s="4"/>
      <c r="BG5" s="4"/>
      <c r="BH5" s="63"/>
      <c r="BI5" s="63"/>
      <c r="BJ5" s="63"/>
      <c r="BK5" s="63"/>
      <c r="BL5" s="63"/>
      <c r="BM5" s="63"/>
    </row>
    <row r="6" customFormat="false" ht="19.5" hidden="false" customHeight="true" outlineLevel="0" collapsed="false">
      <c r="A6" s="51" t="n">
        <v>44686</v>
      </c>
      <c r="B6" s="62" t="str">
        <f aca="false">TEXT(A6,"Ddd")</f>
        <v>čet</v>
      </c>
      <c r="C6" s="86" t="str">
        <f aca="false">[1]Predloge!$B$12</f>
        <v>D</v>
      </c>
      <c r="D6" s="115"/>
      <c r="E6" s="86"/>
      <c r="F6" s="69"/>
      <c r="G6" s="116"/>
      <c r="H6" s="64"/>
      <c r="I6" s="64"/>
      <c r="J6" s="65"/>
      <c r="K6" s="86"/>
      <c r="L6" s="69"/>
      <c r="M6" s="67"/>
      <c r="N6" s="72"/>
      <c r="O6" s="54"/>
      <c r="P6" s="117"/>
      <c r="Q6" s="86"/>
      <c r="R6" s="54"/>
      <c r="S6" s="66"/>
      <c r="T6" s="54"/>
      <c r="U6" s="67"/>
      <c r="V6" s="88"/>
      <c r="W6" s="59" t="n">
        <f aca="false">COUNTIF(AI6:AZ6,"☻")</f>
        <v>0</v>
      </c>
      <c r="X6" s="59" t="n">
        <f aca="false">COUNTIF(AI6:AZ6,"☺")</f>
        <v>0</v>
      </c>
      <c r="Y6" s="59" t="n">
        <f aca="false">COUNTIF(C6:U6,"51")+COUNTIF(C6:U6,"51$")+COUNTIF(C6:U6,"51☻")</f>
        <v>0</v>
      </c>
      <c r="Z6" s="59" t="n">
        <f aca="false">COUNTIF(C6:U6,"52")+COUNTIF(C6:U6,"52$")+COUNTIF(C6:U6,"52☻")</f>
        <v>0</v>
      </c>
      <c r="AA6" s="59" t="n">
        <f aca="false">COUNTIF(C6:U6,"51¶")</f>
        <v>0</v>
      </c>
      <c r="AB6" s="59" t="n">
        <f aca="false">COUNTIF(C6:U6,"52¶")</f>
        <v>0</v>
      </c>
      <c r="AC6" s="59" t="n">
        <f aca="false">COUNTIF(C6:U6,"U")+COUNTIF(C6:U6,"U☻")+COUNTIF(C6:U6,"U☺")</f>
        <v>0</v>
      </c>
      <c r="AD6" s="59" t="n">
        <f aca="false">COUNTIF(C6:U6,"KVIT")+COUNTIF(C6:U6,"KVIT☻")+COUNTIF(C6:U6,"kvit$")</f>
        <v>0</v>
      </c>
      <c r="AE6" s="60" t="n">
        <f aca="false">COUNTBLANK(C6:T6)-3</f>
        <v>14</v>
      </c>
      <c r="AF6" s="60" t="n">
        <f aca="false">COUNTIF(C6:U6,"x")</f>
        <v>0</v>
      </c>
      <c r="AG6" s="59" t="n">
        <f aca="false">COUNTIF(C6:U6,"51")+COUNTIF(C6:U6,"51☻")+COUNTIF(C6:U6,"2")+COUNTIF(C6:U6,"52")+COUNTIF(C6:U6,"52☻")+COUNTIF(C6:U6,"51$")+COUNTIF(C6:U6,"52$")</f>
        <v>0</v>
      </c>
      <c r="AH6" s="5" t="str">
        <f aca="false">Predloge!$B$6</f>
        <v>KVIT</v>
      </c>
      <c r="AI6" s="61" t="str">
        <f aca="false">RIGHT(C6,1)</f>
        <v>D</v>
      </c>
      <c r="AJ6" s="61" t="str">
        <f aca="false">RIGHT(D6,1)</f>
        <v/>
      </c>
      <c r="AK6" s="61" t="str">
        <f aca="false">RIGHT(E6,1)</f>
        <v/>
      </c>
      <c r="AL6" s="61" t="str">
        <f aca="false">RIGHT(F6,1)</f>
        <v/>
      </c>
      <c r="AM6" s="61" t="str">
        <f aca="false">RIGHT(G6,1)</f>
        <v/>
      </c>
      <c r="AN6" s="61" t="str">
        <f aca="false">RIGHT(H6,1)</f>
        <v/>
      </c>
      <c r="AO6" s="61" t="str">
        <f aca="false">RIGHT(I6,1)</f>
        <v/>
      </c>
      <c r="AP6" s="61" t="str">
        <f aca="false">RIGHT(J6,1)</f>
        <v/>
      </c>
      <c r="AQ6" s="61" t="str">
        <f aca="false">RIGHT(K6,1)</f>
        <v/>
      </c>
      <c r="AR6" s="61" t="str">
        <f aca="false">RIGHT(L6,1)</f>
        <v/>
      </c>
      <c r="AS6" s="61" t="str">
        <f aca="false">RIGHT(M6,1)</f>
        <v/>
      </c>
      <c r="AT6" s="61" t="str">
        <f aca="false">RIGHT(N6,1)</f>
        <v/>
      </c>
      <c r="AU6" s="61" t="str">
        <f aca="false">RIGHT(O6,1)</f>
        <v/>
      </c>
      <c r="AV6" s="61" t="str">
        <f aca="false">RIGHT(P6,1)</f>
        <v/>
      </c>
      <c r="AW6" s="61" t="str">
        <f aca="false">RIGHT(Q6,1)</f>
        <v/>
      </c>
      <c r="AX6" s="61" t="str">
        <f aca="false">RIGHT(R6,1)</f>
        <v/>
      </c>
      <c r="AY6" s="61" t="str">
        <f aca="false">RIGHT(S6,1)</f>
        <v/>
      </c>
      <c r="AZ6" s="61" t="str">
        <f aca="false">RIGHT(T6,1)</f>
        <v/>
      </c>
      <c r="BA6" s="4"/>
      <c r="BB6" s="4"/>
      <c r="BC6" s="4"/>
      <c r="BD6" s="4"/>
      <c r="BE6" s="4"/>
      <c r="BF6" s="4"/>
      <c r="BG6" s="4"/>
      <c r="BH6" s="63"/>
      <c r="BI6" s="63"/>
      <c r="BJ6" s="63"/>
      <c r="BK6" s="63"/>
      <c r="BL6" s="63"/>
      <c r="BM6" s="63"/>
    </row>
    <row r="7" customFormat="false" ht="19.5" hidden="false" customHeight="true" outlineLevel="0" collapsed="false">
      <c r="A7" s="51" t="n">
        <v>44687</v>
      </c>
      <c r="B7" s="62" t="str">
        <f aca="false">TEXT(A7,"Ddd")</f>
        <v>pet</v>
      </c>
      <c r="C7" s="86" t="str">
        <f aca="false">[1]Predloge!$B$12</f>
        <v>D</v>
      </c>
      <c r="D7" s="115"/>
      <c r="E7" s="86"/>
      <c r="F7" s="69"/>
      <c r="G7" s="116"/>
      <c r="H7" s="64"/>
      <c r="I7" s="64"/>
      <c r="J7" s="65"/>
      <c r="K7" s="86"/>
      <c r="L7" s="69"/>
      <c r="M7" s="67"/>
      <c r="N7" s="72"/>
      <c r="O7" s="54"/>
      <c r="P7" s="117"/>
      <c r="Q7" s="86"/>
      <c r="R7" s="54"/>
      <c r="S7" s="66"/>
      <c r="T7" s="54"/>
      <c r="U7" s="67"/>
      <c r="V7" s="88"/>
      <c r="W7" s="59" t="n">
        <f aca="false">COUNTIF(AI7:AZ7,"☻")</f>
        <v>0</v>
      </c>
      <c r="X7" s="59" t="n">
        <f aca="false">COUNTIF(AI7:AZ7,"☺")</f>
        <v>0</v>
      </c>
      <c r="Y7" s="59" t="n">
        <f aca="false">COUNTIF(C7:U7,"51")+COUNTIF(C7:U7,"51$")+COUNTIF(C7:U7,"51☻")</f>
        <v>0</v>
      </c>
      <c r="Z7" s="59" t="n">
        <f aca="false">COUNTIF(C7:U7,"52")+COUNTIF(C7:U7,"52$")+COUNTIF(C7:U7,"52☻")</f>
        <v>0</v>
      </c>
      <c r="AA7" s="59" t="n">
        <f aca="false">COUNTIF(C7:U7,"51¶")</f>
        <v>0</v>
      </c>
      <c r="AB7" s="59" t="n">
        <f aca="false">COUNTIF(C7:U7,"52¶")</f>
        <v>0</v>
      </c>
      <c r="AC7" s="59" t="n">
        <f aca="false">COUNTIF(C7:U7,"U")+COUNTIF(C7:U7,"U☻")+COUNTIF(C7:U7,"U☺")</f>
        <v>0</v>
      </c>
      <c r="AD7" s="59" t="n">
        <f aca="false">COUNTIF(C7:U7,"KVIT")+COUNTIF(C7:U7,"KVIT☻")+COUNTIF(C7:U7,"kvit$")</f>
        <v>0</v>
      </c>
      <c r="AE7" s="60" t="n">
        <f aca="false">COUNTBLANK(C7:T7)-3</f>
        <v>14</v>
      </c>
      <c r="AF7" s="60" t="n">
        <f aca="false">COUNTIF(C7:U7,"x")</f>
        <v>0</v>
      </c>
      <c r="AG7" s="59" t="n">
        <f aca="false">COUNTIF(C7:U7,"51")+COUNTIF(C7:U7,"51☻")+COUNTIF(C7:U7,"2")+COUNTIF(C7:U7,"52")+COUNTIF(C7:U7,"52☻")+COUNTIF(C7:U7,"51$")+COUNTIF(C7:U7,"52$")</f>
        <v>0</v>
      </c>
      <c r="AH7" s="8" t="str">
        <f aca="false">Predloge!$B$7</f>
        <v>KVIT☻</v>
      </c>
      <c r="AI7" s="61" t="str">
        <f aca="false">RIGHT(C7,1)</f>
        <v>D</v>
      </c>
      <c r="AJ7" s="61" t="str">
        <f aca="false">RIGHT(D7,1)</f>
        <v/>
      </c>
      <c r="AK7" s="61" t="str">
        <f aca="false">RIGHT(E7,1)</f>
        <v/>
      </c>
      <c r="AL7" s="61" t="str">
        <f aca="false">RIGHT(F7,1)</f>
        <v/>
      </c>
      <c r="AM7" s="61" t="str">
        <f aca="false">RIGHT(G7,1)</f>
        <v/>
      </c>
      <c r="AN7" s="61" t="str">
        <f aca="false">RIGHT(H7,1)</f>
        <v/>
      </c>
      <c r="AO7" s="61" t="str">
        <f aca="false">RIGHT(I7,1)</f>
        <v/>
      </c>
      <c r="AP7" s="61" t="str">
        <f aca="false">RIGHT(J7,1)</f>
        <v/>
      </c>
      <c r="AQ7" s="61" t="str">
        <f aca="false">RIGHT(K7,1)</f>
        <v/>
      </c>
      <c r="AR7" s="61" t="str">
        <f aca="false">RIGHT(L7,1)</f>
        <v/>
      </c>
      <c r="AS7" s="61" t="str">
        <f aca="false">RIGHT(M7,1)</f>
        <v/>
      </c>
      <c r="AT7" s="61" t="str">
        <f aca="false">RIGHT(N7,1)</f>
        <v/>
      </c>
      <c r="AU7" s="61" t="str">
        <f aca="false">RIGHT(O7,1)</f>
        <v/>
      </c>
      <c r="AV7" s="61" t="str">
        <f aca="false">RIGHT(P7,1)</f>
        <v/>
      </c>
      <c r="AW7" s="61" t="str">
        <f aca="false">RIGHT(Q7,1)</f>
        <v/>
      </c>
      <c r="AX7" s="61" t="str">
        <f aca="false">RIGHT(R7,1)</f>
        <v/>
      </c>
      <c r="AY7" s="61" t="str">
        <f aca="false">RIGHT(S7,1)</f>
        <v/>
      </c>
      <c r="AZ7" s="61" t="str">
        <f aca="false">RIGHT(T7,1)</f>
        <v/>
      </c>
      <c r="BA7" s="4"/>
      <c r="BB7" s="4"/>
      <c r="BC7" s="4"/>
      <c r="BD7" s="4"/>
      <c r="BE7" s="4"/>
      <c r="BF7" s="4"/>
      <c r="BG7" s="4"/>
      <c r="BH7" s="63"/>
      <c r="BI7" s="63"/>
      <c r="BJ7" s="63"/>
      <c r="BK7" s="63"/>
      <c r="BL7" s="63"/>
      <c r="BM7" s="63"/>
    </row>
    <row r="8" customFormat="false" ht="19.5" hidden="false" customHeight="true" outlineLevel="0" collapsed="false">
      <c r="A8" s="51" t="n">
        <v>44688</v>
      </c>
      <c r="B8" s="62" t="str">
        <f aca="false">TEXT(A8,"Ddd")</f>
        <v>sub</v>
      </c>
      <c r="C8" s="64"/>
      <c r="D8" s="115"/>
      <c r="E8" s="86"/>
      <c r="F8" s="69"/>
      <c r="G8" s="116"/>
      <c r="H8" s="64"/>
      <c r="I8" s="64"/>
      <c r="J8" s="65"/>
      <c r="K8" s="86"/>
      <c r="L8" s="69"/>
      <c r="M8" s="67"/>
      <c r="N8" s="72"/>
      <c r="O8" s="54"/>
      <c r="P8" s="117"/>
      <c r="Q8" s="86"/>
      <c r="R8" s="54"/>
      <c r="S8" s="66"/>
      <c r="T8" s="54"/>
      <c r="U8" s="67"/>
      <c r="V8" s="88"/>
      <c r="W8" s="59" t="n">
        <f aca="false">COUNTIF(AI8:AZ8,"☻")</f>
        <v>0</v>
      </c>
      <c r="X8" s="59" t="n">
        <f aca="false">COUNTIF(AI8:AZ8,"☺")</f>
        <v>0</v>
      </c>
      <c r="Y8" s="59" t="n">
        <f aca="false">COUNTIF(C8:U8,"51")+COUNTIF(C8:U8,"51$")+COUNTIF(C8:U8,"51☻")</f>
        <v>0</v>
      </c>
      <c r="Z8" s="59" t="n">
        <f aca="false">COUNTIF(C8:U8,"52")+COUNTIF(C8:U8,"52$")+COUNTIF(C8:U8,"52☻")</f>
        <v>0</v>
      </c>
      <c r="AA8" s="59" t="n">
        <f aca="false">COUNTIF(C8:U8,"51¶")</f>
        <v>0</v>
      </c>
      <c r="AB8" s="59" t="n">
        <f aca="false">COUNTIF(C8:U8,"52¶")</f>
        <v>0</v>
      </c>
      <c r="AC8" s="59" t="n">
        <f aca="false">COUNTIF(C8:U8,"U")+COUNTIF(C8:U8,"U☻")+COUNTIF(C8:U8,"U☺")</f>
        <v>0</v>
      </c>
      <c r="AD8" s="59" t="n">
        <f aca="false">COUNTIF(C8:U8,"KVIT")+COUNTIF(C8:U8,"KVIT☻")+COUNTIF(C8:U8,"kvit$")</f>
        <v>0</v>
      </c>
      <c r="AE8" s="60" t="n">
        <f aca="false">COUNTBLANK(C8:T8)-3</f>
        <v>15</v>
      </c>
      <c r="AF8" s="60" t="n">
        <f aca="false">COUNTIF(C8:U8,"x")</f>
        <v>0</v>
      </c>
      <c r="AG8" s="59" t="n">
        <f aca="false">COUNTIF(C8:U8,"51")+COUNTIF(C8:U8,"51☻")+COUNTIF(C8:U8,"2")+COUNTIF(C8:U8,"52")+COUNTIF(C8:U8,"52☻")+COUNTIF(C8:U8,"51$")+COUNTIF(C8:U8,"52$")</f>
        <v>0</v>
      </c>
      <c r="AH8" s="5" t="str">
        <f aca="false">Predloge!$B$8</f>
        <v>U</v>
      </c>
      <c r="AI8" s="61" t="str">
        <f aca="false">RIGHT(C8,1)</f>
        <v/>
      </c>
      <c r="AJ8" s="61" t="str">
        <f aca="false">RIGHT(D8,1)</f>
        <v/>
      </c>
      <c r="AK8" s="61" t="str">
        <f aca="false">RIGHT(E8,1)</f>
        <v/>
      </c>
      <c r="AL8" s="61" t="str">
        <f aca="false">RIGHT(F8,1)</f>
        <v/>
      </c>
      <c r="AM8" s="61" t="str">
        <f aca="false">RIGHT(G8,1)</f>
        <v/>
      </c>
      <c r="AN8" s="61" t="str">
        <f aca="false">RIGHT(H8,1)</f>
        <v/>
      </c>
      <c r="AO8" s="61" t="str">
        <f aca="false">RIGHT(I8,1)</f>
        <v/>
      </c>
      <c r="AP8" s="61" t="str">
        <f aca="false">RIGHT(J8,1)</f>
        <v/>
      </c>
      <c r="AQ8" s="61" t="str">
        <f aca="false">RIGHT(K8,1)</f>
        <v/>
      </c>
      <c r="AR8" s="61" t="str">
        <f aca="false">RIGHT(L8,1)</f>
        <v/>
      </c>
      <c r="AS8" s="61" t="str">
        <f aca="false">RIGHT(M8,1)</f>
        <v/>
      </c>
      <c r="AT8" s="61" t="str">
        <f aca="false">RIGHT(N8,1)</f>
        <v/>
      </c>
      <c r="AU8" s="61" t="str">
        <f aca="false">RIGHT(O8,1)</f>
        <v/>
      </c>
      <c r="AV8" s="61" t="str">
        <f aca="false">RIGHT(P8,1)</f>
        <v/>
      </c>
      <c r="AW8" s="61" t="str">
        <f aca="false">RIGHT(Q8,1)</f>
        <v/>
      </c>
      <c r="AX8" s="61" t="str">
        <f aca="false">RIGHT(R8,1)</f>
        <v/>
      </c>
      <c r="AY8" s="61" t="str">
        <f aca="false">RIGHT(S8,1)</f>
        <v/>
      </c>
      <c r="AZ8" s="61" t="str">
        <f aca="false">RIGHT(T8,1)</f>
        <v/>
      </c>
      <c r="BA8" s="4"/>
      <c r="BB8" s="4"/>
      <c r="BC8" s="4"/>
      <c r="BD8" s="4"/>
      <c r="BE8" s="4"/>
      <c r="BF8" s="4"/>
      <c r="BG8" s="4"/>
      <c r="BH8" s="63"/>
      <c r="BI8" s="63"/>
      <c r="BJ8" s="63"/>
      <c r="BK8" s="63"/>
      <c r="BL8" s="63"/>
      <c r="BM8" s="63"/>
    </row>
    <row r="9" customFormat="false" ht="19.5" hidden="false" customHeight="true" outlineLevel="0" collapsed="false">
      <c r="A9" s="51" t="n">
        <v>44689</v>
      </c>
      <c r="B9" s="62" t="str">
        <f aca="false">TEXT(A9,"Ddd")</f>
        <v>ned</v>
      </c>
      <c r="C9" s="64"/>
      <c r="D9" s="115"/>
      <c r="E9" s="86"/>
      <c r="F9" s="69"/>
      <c r="G9" s="116"/>
      <c r="H9" s="64"/>
      <c r="I9" s="64"/>
      <c r="J9" s="65"/>
      <c r="K9" s="86"/>
      <c r="L9" s="69"/>
      <c r="M9" s="67"/>
      <c r="N9" s="72"/>
      <c r="O9" s="54"/>
      <c r="P9" s="117"/>
      <c r="Q9" s="86"/>
      <c r="R9" s="54"/>
      <c r="S9" s="66"/>
      <c r="T9" s="54"/>
      <c r="U9" s="67"/>
      <c r="V9" s="99"/>
      <c r="W9" s="59" t="n">
        <f aca="false">COUNTIF(AI9:AZ9,"☻")</f>
        <v>0</v>
      </c>
      <c r="X9" s="59" t="n">
        <f aca="false">COUNTIF(AI9:AZ9,"☺")</f>
        <v>0</v>
      </c>
      <c r="Y9" s="59" t="n">
        <f aca="false">COUNTIF(C9:U9,"51")+COUNTIF(C9:U9,"51$")+COUNTIF(C9:U9,"51☻")</f>
        <v>0</v>
      </c>
      <c r="Z9" s="59" t="n">
        <f aca="false">COUNTIF(C9:U9,"52")+COUNTIF(C9:U9,"52$")+COUNTIF(C9:U9,"52☻")</f>
        <v>0</v>
      </c>
      <c r="AA9" s="59" t="n">
        <f aca="false">COUNTIF(C9:U9,"51¶")</f>
        <v>0</v>
      </c>
      <c r="AB9" s="59" t="n">
        <f aca="false">COUNTIF(C9:U9,"52¶")</f>
        <v>0</v>
      </c>
      <c r="AC9" s="59" t="n">
        <f aca="false">COUNTIF(C9:U9,"U")+COUNTIF(C9:U9,"U☻")+COUNTIF(C9:U9,"U☺")</f>
        <v>0</v>
      </c>
      <c r="AD9" s="59" t="n">
        <f aca="false">COUNTIF(C9:U9,"KVIT")+COUNTIF(C9:U9,"KVIT☻")+COUNTIF(C9:U9,"kvit$")</f>
        <v>0</v>
      </c>
      <c r="AE9" s="60" t="n">
        <f aca="false">COUNTBLANK(C9:T9)-3</f>
        <v>15</v>
      </c>
      <c r="AF9" s="60" t="n">
        <f aca="false">COUNTIF(C9:U9,"x")</f>
        <v>0</v>
      </c>
      <c r="AG9" s="59" t="n">
        <f aca="false">COUNTIF(C9:U9,"51")+COUNTIF(C9:U9,"51☻")+COUNTIF(C9:U9,"2")+COUNTIF(C9:U9,"52")+COUNTIF(C9:U9,"52☻")+COUNTIF(C9:U9,"51$")+COUNTIF(C9:U9,"52$")</f>
        <v>0</v>
      </c>
      <c r="AH9" s="5" t="str">
        <f aca="false">Predloge!$B$9</f>
        <v>U☻</v>
      </c>
      <c r="AI9" s="61" t="str">
        <f aca="false">RIGHT(C9,1)</f>
        <v/>
      </c>
      <c r="AJ9" s="61" t="str">
        <f aca="false">RIGHT(D9,1)</f>
        <v/>
      </c>
      <c r="AK9" s="61" t="str">
        <f aca="false">RIGHT(E9,1)</f>
        <v/>
      </c>
      <c r="AL9" s="61" t="str">
        <f aca="false">RIGHT(F9,1)</f>
        <v/>
      </c>
      <c r="AM9" s="61" t="str">
        <f aca="false">RIGHT(G9,1)</f>
        <v/>
      </c>
      <c r="AN9" s="61" t="str">
        <f aca="false">RIGHT(H9,1)</f>
        <v/>
      </c>
      <c r="AO9" s="61" t="str">
        <f aca="false">RIGHT(I9,1)</f>
        <v/>
      </c>
      <c r="AP9" s="61" t="str">
        <f aca="false">RIGHT(J9,1)</f>
        <v/>
      </c>
      <c r="AQ9" s="61" t="str">
        <f aca="false">RIGHT(K9,1)</f>
        <v/>
      </c>
      <c r="AR9" s="61" t="str">
        <f aca="false">RIGHT(L9,1)</f>
        <v/>
      </c>
      <c r="AS9" s="61" t="str">
        <f aca="false">RIGHT(M9,1)</f>
        <v/>
      </c>
      <c r="AT9" s="61" t="str">
        <f aca="false">RIGHT(N9,1)</f>
        <v/>
      </c>
      <c r="AU9" s="61" t="str">
        <f aca="false">RIGHT(O9,1)</f>
        <v/>
      </c>
      <c r="AV9" s="61" t="str">
        <f aca="false">RIGHT(P9,1)</f>
        <v/>
      </c>
      <c r="AW9" s="61" t="str">
        <f aca="false">RIGHT(Q9,1)</f>
        <v/>
      </c>
      <c r="AX9" s="61" t="str">
        <f aca="false">RIGHT(R9,1)</f>
        <v/>
      </c>
      <c r="AY9" s="61" t="str">
        <f aca="false">RIGHT(S9,1)</f>
        <v/>
      </c>
      <c r="AZ9" s="61" t="str">
        <f aca="false">RIGHT(T9,1)</f>
        <v/>
      </c>
      <c r="BA9" s="4"/>
      <c r="BB9" s="4"/>
      <c r="BC9" s="4"/>
      <c r="BD9" s="4"/>
      <c r="BE9" s="4"/>
      <c r="BF9" s="4"/>
      <c r="BG9" s="4"/>
      <c r="BH9" s="63"/>
      <c r="BI9" s="63"/>
      <c r="BJ9" s="63"/>
      <c r="BK9" s="63"/>
      <c r="BL9" s="63"/>
      <c r="BM9" s="63"/>
    </row>
    <row r="10" customFormat="false" ht="19.5" hidden="false" customHeight="true" outlineLevel="0" collapsed="false">
      <c r="A10" s="51" t="n">
        <v>44690</v>
      </c>
      <c r="B10" s="62" t="str">
        <f aca="false">TEXT(A10,"Ddd")</f>
        <v>pon</v>
      </c>
      <c r="C10" s="64"/>
      <c r="D10" s="115"/>
      <c r="E10" s="86"/>
      <c r="F10" s="69"/>
      <c r="G10" s="116"/>
      <c r="H10" s="64"/>
      <c r="I10" s="64"/>
      <c r="J10" s="65"/>
      <c r="K10" s="86"/>
      <c r="L10" s="69"/>
      <c r="M10" s="67"/>
      <c r="N10" s="72"/>
      <c r="O10" s="54"/>
      <c r="P10" s="117"/>
      <c r="Q10" s="86"/>
      <c r="R10" s="54"/>
      <c r="S10" s="66"/>
      <c r="T10" s="54"/>
      <c r="U10" s="67"/>
      <c r="V10" s="99"/>
      <c r="W10" s="59" t="n">
        <f aca="false">COUNTIF(AI10:AZ10,"☻")</f>
        <v>0</v>
      </c>
      <c r="X10" s="59" t="n">
        <f aca="false">COUNTIF(AI10:AZ10,"☺")</f>
        <v>0</v>
      </c>
      <c r="Y10" s="59" t="n">
        <f aca="false">COUNTIF(C10:U10,"51")+COUNTIF(C10:U10,"51$")+COUNTIF(C10:U10,"51☻")</f>
        <v>0</v>
      </c>
      <c r="Z10" s="59" t="n">
        <f aca="false">COUNTIF(C10:U10,"52")+COUNTIF(C10:U10,"52$")+COUNTIF(C10:U10,"52☻")</f>
        <v>0</v>
      </c>
      <c r="AA10" s="59" t="n">
        <f aca="false">COUNTIF(C10:U10,"51¶")</f>
        <v>0</v>
      </c>
      <c r="AB10" s="59" t="n">
        <f aca="false">COUNTIF(C10:U10,"52¶")</f>
        <v>0</v>
      </c>
      <c r="AC10" s="59" t="n">
        <f aca="false">COUNTIF(C10:U10,"U")+COUNTIF(C10:U10,"U☻")+COUNTIF(C10:U10,"U☺")</f>
        <v>0</v>
      </c>
      <c r="AD10" s="59" t="n">
        <f aca="false">COUNTIF(C10:U10,"KVIT")+COUNTIF(C10:U10,"KVIT☻")+COUNTIF(C10:U10,"kvit$")</f>
        <v>0</v>
      </c>
      <c r="AE10" s="60" t="n">
        <f aca="false">COUNTBLANK(C10:T10)-3</f>
        <v>15</v>
      </c>
      <c r="AF10" s="60" t="n">
        <f aca="false">COUNTIF(C10:U10,"x")</f>
        <v>0</v>
      </c>
      <c r="AG10" s="59" t="n">
        <f aca="false">COUNTIF(C10:U10,"51")+COUNTIF(C10:U10,"51☻")+COUNTIF(C10:U10,"2")+COUNTIF(C10:U10,"52")+COUNTIF(C10:U10,"52☻")+COUNTIF(C10:U10,"51$")+COUNTIF(C10:U10,"52$")</f>
        <v>0</v>
      </c>
      <c r="AH10" s="5" t="str">
        <f aca="false">Predloge!$B$10</f>
        <v>12-20</v>
      </c>
      <c r="AI10" s="61" t="str">
        <f aca="false">RIGHT(C10,1)</f>
        <v/>
      </c>
      <c r="AJ10" s="61" t="str">
        <f aca="false">RIGHT(D10,1)</f>
        <v/>
      </c>
      <c r="AK10" s="61" t="str">
        <f aca="false">RIGHT(E10,1)</f>
        <v/>
      </c>
      <c r="AL10" s="61" t="str">
        <f aca="false">RIGHT(F10,1)</f>
        <v/>
      </c>
      <c r="AM10" s="61" t="str">
        <f aca="false">RIGHT(G10,1)</f>
        <v/>
      </c>
      <c r="AN10" s="61" t="str">
        <f aca="false">RIGHT(H10,1)</f>
        <v/>
      </c>
      <c r="AO10" s="61" t="str">
        <f aca="false">RIGHT(I10,1)</f>
        <v/>
      </c>
      <c r="AP10" s="61" t="str">
        <f aca="false">RIGHT(J10,1)</f>
        <v/>
      </c>
      <c r="AQ10" s="61" t="str">
        <f aca="false">RIGHT(K10,1)</f>
        <v/>
      </c>
      <c r="AR10" s="61" t="str">
        <f aca="false">RIGHT(L10,1)</f>
        <v/>
      </c>
      <c r="AS10" s="61" t="str">
        <f aca="false">RIGHT(M10,1)</f>
        <v/>
      </c>
      <c r="AT10" s="61" t="str">
        <f aca="false">RIGHT(N10,1)</f>
        <v/>
      </c>
      <c r="AU10" s="61" t="str">
        <f aca="false">RIGHT(O10,1)</f>
        <v/>
      </c>
      <c r="AV10" s="61" t="str">
        <f aca="false">RIGHT(P10,1)</f>
        <v/>
      </c>
      <c r="AW10" s="61" t="str">
        <f aca="false">RIGHT(Q10,1)</f>
        <v/>
      </c>
      <c r="AX10" s="61" t="str">
        <f aca="false">RIGHT(R10,1)</f>
        <v/>
      </c>
      <c r="AY10" s="61" t="str">
        <f aca="false">RIGHT(S10,1)</f>
        <v/>
      </c>
      <c r="AZ10" s="61" t="str">
        <f aca="false">RIGHT(T10,1)</f>
        <v/>
      </c>
      <c r="BA10" s="4"/>
      <c r="BB10" s="4"/>
      <c r="BC10" s="4"/>
      <c r="BD10" s="4"/>
      <c r="BE10" s="4"/>
      <c r="BF10" s="4"/>
      <c r="BG10" s="4"/>
      <c r="BH10" s="63"/>
      <c r="BI10" s="63"/>
      <c r="BJ10" s="63"/>
      <c r="BK10" s="63"/>
      <c r="BL10" s="63"/>
      <c r="BM10" s="63"/>
    </row>
    <row r="11" customFormat="false" ht="19.5" hidden="false" customHeight="true" outlineLevel="0" collapsed="false">
      <c r="A11" s="51" t="n">
        <v>44691</v>
      </c>
      <c r="B11" s="62" t="str">
        <f aca="false">TEXT(A11,"Ddd")</f>
        <v>uto</v>
      </c>
      <c r="C11" s="64"/>
      <c r="D11" s="115"/>
      <c r="E11" s="86"/>
      <c r="F11" s="69"/>
      <c r="G11" s="116"/>
      <c r="H11" s="64"/>
      <c r="I11" s="64"/>
      <c r="J11" s="65"/>
      <c r="K11" s="86"/>
      <c r="L11" s="69"/>
      <c r="M11" s="67"/>
      <c r="N11" s="72"/>
      <c r="O11" s="54"/>
      <c r="P11" s="117"/>
      <c r="Q11" s="86"/>
      <c r="R11" s="54"/>
      <c r="S11" s="66"/>
      <c r="T11" s="54"/>
      <c r="U11" s="67"/>
      <c r="V11" s="88"/>
      <c r="W11" s="59" t="n">
        <f aca="false">COUNTIF(AI11:AZ11,"☻")</f>
        <v>0</v>
      </c>
      <c r="X11" s="59" t="n">
        <f aca="false">COUNTIF(AI11:AZ11,"☺")</f>
        <v>0</v>
      </c>
      <c r="Y11" s="59" t="n">
        <f aca="false">COUNTIF(C11:U11,"51")+COUNTIF(C11:U11,"51$")+COUNTIF(C11:U11,"51☻")</f>
        <v>0</v>
      </c>
      <c r="Z11" s="59" t="n">
        <f aca="false">COUNTIF(C11:U11,"52")+COUNTIF(C11:U11,"52$")+COUNTIF(C11:U11,"52☻")</f>
        <v>0</v>
      </c>
      <c r="AA11" s="59" t="n">
        <f aca="false">COUNTIF(C11:U11,"51¶")</f>
        <v>0</v>
      </c>
      <c r="AB11" s="59" t="n">
        <f aca="false">COUNTIF(C11:U11,"52¶")</f>
        <v>0</v>
      </c>
      <c r="AC11" s="59" t="n">
        <f aca="false">COUNTIF(C11:U11,"U")+COUNTIF(C11:U11,"U☻")+COUNTIF(C11:U11,"U☺")</f>
        <v>0</v>
      </c>
      <c r="AD11" s="59" t="n">
        <f aca="false">COUNTIF(C11:U11,"KVIT")+COUNTIF(C11:U11,"KVIT☻")+COUNTIF(C11:U11,"kvit$")</f>
        <v>0</v>
      </c>
      <c r="AE11" s="60" t="n">
        <f aca="false">COUNTBLANK(C11:T11)-3</f>
        <v>15</v>
      </c>
      <c r="AF11" s="60" t="n">
        <f aca="false">COUNTIF(C11:U11,"x")</f>
        <v>0</v>
      </c>
      <c r="AG11" s="59" t="n">
        <f aca="false">COUNTIF(C11:U11,"51")+COUNTIF(C11:U11,"51☻")+COUNTIF(C11:U11,"2")+COUNTIF(C11:U11,"52")+COUNTIF(C11:U11,"52☻")+COUNTIF(C11:U11,"51$")+COUNTIF(C11:U11,"52$")</f>
        <v>0</v>
      </c>
      <c r="AH11" s="10" t="str">
        <f aca="false">Predloge!$B$11</f>
        <v>X</v>
      </c>
      <c r="AI11" s="61" t="str">
        <f aca="false">RIGHT(C11,1)</f>
        <v/>
      </c>
      <c r="AJ11" s="61" t="str">
        <f aca="false">RIGHT(D11,1)</f>
        <v/>
      </c>
      <c r="AK11" s="61" t="str">
        <f aca="false">RIGHT(E11,1)</f>
        <v/>
      </c>
      <c r="AL11" s="61" t="str">
        <f aca="false">RIGHT(F11,1)</f>
        <v/>
      </c>
      <c r="AM11" s="61" t="str">
        <f aca="false">RIGHT(G11,1)</f>
        <v/>
      </c>
      <c r="AN11" s="61" t="str">
        <f aca="false">RIGHT(H11,1)</f>
        <v/>
      </c>
      <c r="AO11" s="61" t="str">
        <f aca="false">RIGHT(I11,1)</f>
        <v/>
      </c>
      <c r="AP11" s="61" t="str">
        <f aca="false">RIGHT(J11,1)</f>
        <v/>
      </c>
      <c r="AQ11" s="61" t="str">
        <f aca="false">RIGHT(K11,1)</f>
        <v/>
      </c>
      <c r="AR11" s="61" t="str">
        <f aca="false">RIGHT(L11,1)</f>
        <v/>
      </c>
      <c r="AS11" s="61" t="str">
        <f aca="false">RIGHT(M11,1)</f>
        <v/>
      </c>
      <c r="AT11" s="61" t="str">
        <f aca="false">RIGHT(N11,1)</f>
        <v/>
      </c>
      <c r="AU11" s="61" t="str">
        <f aca="false">RIGHT(O11,1)</f>
        <v/>
      </c>
      <c r="AV11" s="61" t="str">
        <f aca="false">RIGHT(P11,1)</f>
        <v/>
      </c>
      <c r="AW11" s="61" t="str">
        <f aca="false">RIGHT(Q11,1)</f>
        <v/>
      </c>
      <c r="AX11" s="61" t="str">
        <f aca="false">RIGHT(R11,1)</f>
        <v/>
      </c>
      <c r="AY11" s="61" t="str">
        <f aca="false">RIGHT(S11,1)</f>
        <v/>
      </c>
      <c r="AZ11" s="61" t="str">
        <f aca="false">RIGHT(T11,1)</f>
        <v/>
      </c>
      <c r="BA11" s="4"/>
      <c r="BB11" s="4"/>
      <c r="BC11" s="4"/>
      <c r="BD11" s="4"/>
      <c r="BE11" s="4"/>
      <c r="BF11" s="4"/>
      <c r="BG11" s="4"/>
      <c r="BH11" s="63"/>
      <c r="BI11" s="63"/>
      <c r="BJ11" s="63"/>
      <c r="BK11" s="63"/>
      <c r="BL11" s="63"/>
      <c r="BM11" s="63"/>
    </row>
    <row r="12" customFormat="false" ht="19.5" hidden="false" customHeight="true" outlineLevel="0" collapsed="false">
      <c r="A12" s="51" t="n">
        <v>44692</v>
      </c>
      <c r="B12" s="62" t="str">
        <f aca="false">TEXT(A12,"Ddd")</f>
        <v>sri</v>
      </c>
      <c r="C12" s="64"/>
      <c r="D12" s="115"/>
      <c r="E12" s="86"/>
      <c r="F12" s="69"/>
      <c r="G12" s="116"/>
      <c r="H12" s="64"/>
      <c r="I12" s="64"/>
      <c r="J12" s="65"/>
      <c r="K12" s="86"/>
      <c r="L12" s="69"/>
      <c r="M12" s="67"/>
      <c r="N12" s="72"/>
      <c r="O12" s="54"/>
      <c r="P12" s="117"/>
      <c r="Q12" s="86"/>
      <c r="R12" s="54"/>
      <c r="S12" s="66"/>
      <c r="T12" s="54"/>
      <c r="U12" s="67"/>
      <c r="V12" s="88"/>
      <c r="W12" s="59" t="n">
        <f aca="false">COUNTIF(AI12:AZ12,"☻")</f>
        <v>0</v>
      </c>
      <c r="X12" s="59" t="n">
        <f aca="false">COUNTIF(AI12:AZ12,"☺")</f>
        <v>0</v>
      </c>
      <c r="Y12" s="59" t="n">
        <f aca="false">COUNTIF(C12:U12,"51")+COUNTIF(C12:U12,"51$")+COUNTIF(C12:U12,"51☻")</f>
        <v>0</v>
      </c>
      <c r="Z12" s="59" t="n">
        <f aca="false">COUNTIF(C12:U12,"52")+COUNTIF(C12:U12,"52$")+COUNTIF(C12:U12,"52☻")</f>
        <v>0</v>
      </c>
      <c r="AA12" s="59" t="n">
        <f aca="false">COUNTIF(C12:U12,"51¶")</f>
        <v>0</v>
      </c>
      <c r="AB12" s="59" t="n">
        <f aca="false">COUNTIF(C12:U12,"52¶")</f>
        <v>0</v>
      </c>
      <c r="AC12" s="59" t="n">
        <f aca="false">COUNTIF(C12:U12,"U")+COUNTIF(C12:U12,"U☻")+COUNTIF(C12:U12,"U☺")</f>
        <v>0</v>
      </c>
      <c r="AD12" s="59" t="n">
        <f aca="false">COUNTIF(C12:U12,"KVIT")+COUNTIF(C12:U12,"KVIT☻")+COUNTIF(C12:U12,"kvit$")</f>
        <v>0</v>
      </c>
      <c r="AE12" s="60" t="n">
        <f aca="false">COUNTBLANK(C12:T12)-3</f>
        <v>15</v>
      </c>
      <c r="AF12" s="60" t="n">
        <f aca="false">COUNTIF(C12:U12,"x")</f>
        <v>0</v>
      </c>
      <c r="AG12" s="59" t="n">
        <f aca="false">COUNTIF(C12:U12,"51")+COUNTIF(C12:U12,"51☻")+COUNTIF(C12:U12,"2")+COUNTIF(C12:U12,"52")+COUNTIF(C12:U12,"52☻")+COUNTIF(C12:U12,"51$")+COUNTIF(C12:U12,"52$")</f>
        <v>0</v>
      </c>
      <c r="AH12" s="5" t="str">
        <f aca="false">Predloge!$B$12</f>
        <v>D</v>
      </c>
      <c r="AI12" s="61" t="str">
        <f aca="false">RIGHT(C12,1)</f>
        <v/>
      </c>
      <c r="AJ12" s="61" t="str">
        <f aca="false">RIGHT(D12,1)</f>
        <v/>
      </c>
      <c r="AK12" s="61" t="str">
        <f aca="false">RIGHT(E12,1)</f>
        <v/>
      </c>
      <c r="AL12" s="61" t="str">
        <f aca="false">RIGHT(F12,1)</f>
        <v/>
      </c>
      <c r="AM12" s="61" t="str">
        <f aca="false">RIGHT(G12,1)</f>
        <v/>
      </c>
      <c r="AN12" s="61" t="str">
        <f aca="false">RIGHT(H12,1)</f>
        <v/>
      </c>
      <c r="AO12" s="61" t="str">
        <f aca="false">RIGHT(I12,1)</f>
        <v/>
      </c>
      <c r="AP12" s="61" t="str">
        <f aca="false">RIGHT(J12,1)</f>
        <v/>
      </c>
      <c r="AQ12" s="61" t="str">
        <f aca="false">RIGHT(K12,1)</f>
        <v/>
      </c>
      <c r="AR12" s="61" t="str">
        <f aca="false">RIGHT(L12,1)</f>
        <v/>
      </c>
      <c r="AS12" s="61" t="str">
        <f aca="false">RIGHT(M12,1)</f>
        <v/>
      </c>
      <c r="AT12" s="61" t="str">
        <f aca="false">RIGHT(N12,1)</f>
        <v/>
      </c>
      <c r="AU12" s="61" t="str">
        <f aca="false">RIGHT(O12,1)</f>
        <v/>
      </c>
      <c r="AV12" s="61" t="str">
        <f aca="false">RIGHT(P12,1)</f>
        <v/>
      </c>
      <c r="AW12" s="61" t="str">
        <f aca="false">RIGHT(Q12,1)</f>
        <v/>
      </c>
      <c r="AX12" s="61" t="str">
        <f aca="false">RIGHT(R12,1)</f>
        <v/>
      </c>
      <c r="AY12" s="61" t="str">
        <f aca="false">RIGHT(S12,1)</f>
        <v/>
      </c>
      <c r="AZ12" s="61" t="str">
        <f aca="false">RIGHT(T12,1)</f>
        <v/>
      </c>
      <c r="BA12" s="4"/>
      <c r="BB12" s="4"/>
      <c r="BC12" s="4"/>
      <c r="BD12" s="4"/>
      <c r="BE12" s="4"/>
      <c r="BF12" s="4"/>
      <c r="BG12" s="4"/>
      <c r="BH12" s="63"/>
      <c r="BI12" s="63"/>
      <c r="BJ12" s="63"/>
      <c r="BK12" s="63"/>
      <c r="BL12" s="63"/>
      <c r="BM12" s="63"/>
    </row>
    <row r="13" customFormat="false" ht="19.5" hidden="false" customHeight="true" outlineLevel="0" collapsed="false">
      <c r="A13" s="51" t="n">
        <v>44693</v>
      </c>
      <c r="B13" s="62" t="str">
        <f aca="false">TEXT(A13,"Ddd")</f>
        <v>čet</v>
      </c>
      <c r="C13" s="64"/>
      <c r="D13" s="115"/>
      <c r="E13" s="86"/>
      <c r="F13" s="69"/>
      <c r="G13" s="116"/>
      <c r="H13" s="64"/>
      <c r="I13" s="64"/>
      <c r="J13" s="65"/>
      <c r="K13" s="86"/>
      <c r="L13" s="69"/>
      <c r="M13" s="67"/>
      <c r="N13" s="72"/>
      <c r="O13" s="54"/>
      <c r="P13" s="117"/>
      <c r="Q13" s="86"/>
      <c r="R13" s="54"/>
      <c r="S13" s="66"/>
      <c r="T13" s="54"/>
      <c r="U13" s="67"/>
      <c r="V13" s="88"/>
      <c r="W13" s="59" t="n">
        <f aca="false">COUNTIF(AI13:AZ13,"☻")</f>
        <v>0</v>
      </c>
      <c r="X13" s="59" t="n">
        <f aca="false">COUNTIF(AI13:AZ13,"☺")</f>
        <v>0</v>
      </c>
      <c r="Y13" s="59" t="n">
        <f aca="false">COUNTIF(C13:U13,"51")+COUNTIF(C13:U13,"51$")+COUNTIF(C13:U13,"51☻")</f>
        <v>0</v>
      </c>
      <c r="Z13" s="59" t="n">
        <f aca="false">COUNTIF(C13:U13,"52")+COUNTIF(C13:U13,"52$")+COUNTIF(C13:U13,"52☻")</f>
        <v>0</v>
      </c>
      <c r="AA13" s="59" t="n">
        <f aca="false">COUNTIF(C13:U13,"51¶")</f>
        <v>0</v>
      </c>
      <c r="AB13" s="59" t="n">
        <f aca="false">COUNTIF(C13:U13,"52¶")</f>
        <v>0</v>
      </c>
      <c r="AC13" s="59" t="n">
        <f aca="false">COUNTIF(C13:U13,"U")+COUNTIF(C13:U13,"U☻")+COUNTIF(C13:U13,"U☺")</f>
        <v>0</v>
      </c>
      <c r="AD13" s="59" t="n">
        <f aca="false">COUNTIF(C13:U13,"KVIT")+COUNTIF(C13:U13,"KVIT☻")+COUNTIF(C13:U13,"kvit$")</f>
        <v>0</v>
      </c>
      <c r="AE13" s="60" t="n">
        <f aca="false">COUNTBLANK(C13:T13)-3</f>
        <v>15</v>
      </c>
      <c r="AF13" s="60" t="n">
        <f aca="false">COUNTIF(C13:U13,"x")</f>
        <v>0</v>
      </c>
      <c r="AG13" s="59" t="n">
        <f aca="false">COUNTIF(C13:U13,"51")+COUNTIF(C13:U13,"51☻")+COUNTIF(C13:U13,"2")+COUNTIF(C13:U13,"52")+COUNTIF(C13:U13,"52☻")+COUNTIF(C13:U13,"51$")+COUNTIF(C13:U13,"52$")</f>
        <v>0</v>
      </c>
      <c r="AH13" s="5" t="str">
        <f aca="false">Predloge!$B$13</f>
        <v>BOL</v>
      </c>
      <c r="AI13" s="61" t="str">
        <f aca="false">RIGHT(C13,1)</f>
        <v/>
      </c>
      <c r="AJ13" s="61" t="str">
        <f aca="false">RIGHT(D13,1)</f>
        <v/>
      </c>
      <c r="AK13" s="61" t="str">
        <f aca="false">RIGHT(E13,1)</f>
        <v/>
      </c>
      <c r="AL13" s="61" t="str">
        <f aca="false">RIGHT(F13,1)</f>
        <v/>
      </c>
      <c r="AM13" s="61" t="str">
        <f aca="false">RIGHT(G13,1)</f>
        <v/>
      </c>
      <c r="AN13" s="61" t="str">
        <f aca="false">RIGHT(H13,1)</f>
        <v/>
      </c>
      <c r="AO13" s="61" t="str">
        <f aca="false">RIGHT(I13,1)</f>
        <v/>
      </c>
      <c r="AP13" s="61" t="str">
        <f aca="false">RIGHT(J13,1)</f>
        <v/>
      </c>
      <c r="AQ13" s="61" t="str">
        <f aca="false">RIGHT(K13,1)</f>
        <v/>
      </c>
      <c r="AR13" s="61" t="str">
        <f aca="false">RIGHT(L13,1)</f>
        <v/>
      </c>
      <c r="AS13" s="61" t="str">
        <f aca="false">RIGHT(M13,1)</f>
        <v/>
      </c>
      <c r="AT13" s="61" t="str">
        <f aca="false">RIGHT(N13,1)</f>
        <v/>
      </c>
      <c r="AU13" s="61" t="str">
        <f aca="false">RIGHT(O13,1)</f>
        <v/>
      </c>
      <c r="AV13" s="61" t="str">
        <f aca="false">RIGHT(P13,1)</f>
        <v/>
      </c>
      <c r="AW13" s="61" t="str">
        <f aca="false">RIGHT(Q13,1)</f>
        <v/>
      </c>
      <c r="AX13" s="61" t="str">
        <f aca="false">RIGHT(R13,1)</f>
        <v/>
      </c>
      <c r="AY13" s="61" t="str">
        <f aca="false">RIGHT(S13,1)</f>
        <v/>
      </c>
      <c r="AZ13" s="61" t="str">
        <f aca="false">RIGHT(T13,1)</f>
        <v/>
      </c>
      <c r="BA13" s="4"/>
      <c r="BB13" s="4"/>
      <c r="BC13" s="4"/>
      <c r="BD13" s="4"/>
      <c r="BE13" s="4"/>
      <c r="BF13" s="4"/>
      <c r="BG13" s="4"/>
      <c r="BH13" s="63"/>
      <c r="BI13" s="63"/>
      <c r="BJ13" s="63"/>
      <c r="BK13" s="63"/>
      <c r="BL13" s="63"/>
      <c r="BM13" s="63"/>
    </row>
    <row r="14" customFormat="false" ht="19.5" hidden="false" customHeight="true" outlineLevel="0" collapsed="false">
      <c r="A14" s="51" t="n">
        <v>44694</v>
      </c>
      <c r="B14" s="62" t="str">
        <f aca="false">TEXT(A14,"Ddd")</f>
        <v>pet</v>
      </c>
      <c r="C14" s="64"/>
      <c r="D14" s="115"/>
      <c r="E14" s="86"/>
      <c r="F14" s="69"/>
      <c r="G14" s="116"/>
      <c r="H14" s="64"/>
      <c r="I14" s="64"/>
      <c r="J14" s="65"/>
      <c r="K14" s="86"/>
      <c r="L14" s="69"/>
      <c r="M14" s="67"/>
      <c r="N14" s="72"/>
      <c r="O14" s="54"/>
      <c r="P14" s="117"/>
      <c r="Q14" s="86"/>
      <c r="R14" s="54"/>
      <c r="S14" s="66"/>
      <c r="T14" s="54"/>
      <c r="U14" s="67"/>
      <c r="V14" s="88"/>
      <c r="W14" s="59" t="n">
        <f aca="false">COUNTIF(AI14:AZ14,"☻")</f>
        <v>0</v>
      </c>
      <c r="X14" s="59" t="n">
        <f aca="false">COUNTIF(AI14:AZ14,"☺")</f>
        <v>0</v>
      </c>
      <c r="Y14" s="59" t="n">
        <f aca="false">COUNTIF(C14:U14,"51")+COUNTIF(C14:U14,"51$")+COUNTIF(C14:U14,"51☻")</f>
        <v>0</v>
      </c>
      <c r="Z14" s="59" t="n">
        <f aca="false">COUNTIF(C14:U14,"52")+COUNTIF(C14:U14,"52$")+COUNTIF(C14:U14,"52☻")</f>
        <v>0</v>
      </c>
      <c r="AA14" s="59" t="n">
        <f aca="false">COUNTIF(C14:U14,"51¶")</f>
        <v>0</v>
      </c>
      <c r="AB14" s="59" t="n">
        <f aca="false">COUNTIF(C14:U14,"52¶")</f>
        <v>0</v>
      </c>
      <c r="AC14" s="59" t="n">
        <f aca="false">COUNTIF(C14:U14,"U")+COUNTIF(C14:U14,"U☻")+COUNTIF(C14:U14,"U☺")</f>
        <v>0</v>
      </c>
      <c r="AD14" s="59" t="n">
        <f aca="false">COUNTIF(C14:U14,"KVIT")+COUNTIF(C14:U14,"KVIT☻")+COUNTIF(C14:U14,"kvit$")</f>
        <v>0</v>
      </c>
      <c r="AE14" s="60" t="n">
        <f aca="false">COUNTBLANK(C14:T14)-3</f>
        <v>15</v>
      </c>
      <c r="AF14" s="60" t="n">
        <f aca="false">COUNTIF(C14:U14,"x")</f>
        <v>0</v>
      </c>
      <c r="AG14" s="59" t="n">
        <f aca="false">COUNTIF(C14:U14,"51")+COUNTIF(C14:U14,"51☻")+COUNTIF(C14:U14,"2")+COUNTIF(C14:U14,"52")+COUNTIF(C14:U14,"52☻")+COUNTIF(C14:U14,"51$")+COUNTIF(C14:U14,"52$")</f>
        <v>0</v>
      </c>
      <c r="AH14" s="12" t="str">
        <f aca="false">Predloge!$B$14</f>
        <v>☻</v>
      </c>
      <c r="AI14" s="61" t="str">
        <f aca="false">RIGHT(C14,1)</f>
        <v/>
      </c>
      <c r="AJ14" s="61" t="str">
        <f aca="false">RIGHT(D14,1)</f>
        <v/>
      </c>
      <c r="AK14" s="61" t="str">
        <f aca="false">RIGHT(E14,1)</f>
        <v/>
      </c>
      <c r="AL14" s="61" t="str">
        <f aca="false">RIGHT(F14,1)</f>
        <v/>
      </c>
      <c r="AM14" s="61" t="str">
        <f aca="false">RIGHT(G14,1)</f>
        <v/>
      </c>
      <c r="AN14" s="61" t="str">
        <f aca="false">RIGHT(H14,1)</f>
        <v/>
      </c>
      <c r="AO14" s="61" t="str">
        <f aca="false">RIGHT(I14,1)</f>
        <v/>
      </c>
      <c r="AP14" s="61" t="str">
        <f aca="false">RIGHT(J14,1)</f>
        <v/>
      </c>
      <c r="AQ14" s="61" t="str">
        <f aca="false">RIGHT(K14,1)</f>
        <v/>
      </c>
      <c r="AR14" s="61" t="str">
        <f aca="false">RIGHT(L14,1)</f>
        <v/>
      </c>
      <c r="AS14" s="61" t="str">
        <f aca="false">RIGHT(M14,1)</f>
        <v/>
      </c>
      <c r="AT14" s="61" t="str">
        <f aca="false">RIGHT(N14,1)</f>
        <v/>
      </c>
      <c r="AU14" s="61" t="str">
        <f aca="false">RIGHT(O14,1)</f>
        <v/>
      </c>
      <c r="AV14" s="61" t="str">
        <f aca="false">RIGHT(P14,1)</f>
        <v/>
      </c>
      <c r="AW14" s="61" t="str">
        <f aca="false">RIGHT(Q14,1)</f>
        <v/>
      </c>
      <c r="AX14" s="61" t="str">
        <f aca="false">RIGHT(R14,1)</f>
        <v/>
      </c>
      <c r="AY14" s="61" t="str">
        <f aca="false">RIGHT(S14,1)</f>
        <v/>
      </c>
      <c r="AZ14" s="61" t="str">
        <f aca="false">RIGHT(T14,1)</f>
        <v/>
      </c>
      <c r="BA14" s="4"/>
      <c r="BB14" s="4"/>
      <c r="BC14" s="4"/>
      <c r="BD14" s="4"/>
      <c r="BE14" s="4"/>
      <c r="BF14" s="4"/>
      <c r="BG14" s="4"/>
      <c r="BH14" s="63"/>
      <c r="BI14" s="63"/>
      <c r="BJ14" s="63"/>
      <c r="BK14" s="63"/>
      <c r="BL14" s="63"/>
      <c r="BM14" s="63"/>
    </row>
    <row r="15" customFormat="false" ht="19.5" hidden="false" customHeight="true" outlineLevel="0" collapsed="false">
      <c r="A15" s="51" t="n">
        <v>44695</v>
      </c>
      <c r="B15" s="62" t="str">
        <f aca="false">TEXT(A15,"Ddd")</f>
        <v>sub</v>
      </c>
      <c r="C15" s="64"/>
      <c r="D15" s="115"/>
      <c r="E15" s="86"/>
      <c r="F15" s="69"/>
      <c r="G15" s="116"/>
      <c r="H15" s="64"/>
      <c r="I15" s="64"/>
      <c r="J15" s="65"/>
      <c r="K15" s="86"/>
      <c r="L15" s="69"/>
      <c r="M15" s="67"/>
      <c r="N15" s="72"/>
      <c r="O15" s="54"/>
      <c r="P15" s="117"/>
      <c r="Q15" s="86"/>
      <c r="R15" s="54"/>
      <c r="S15" s="66"/>
      <c r="T15" s="54"/>
      <c r="U15" s="67"/>
      <c r="V15" s="88"/>
      <c r="W15" s="59" t="n">
        <f aca="false">COUNTIF(AI15:AZ15,"☻")</f>
        <v>0</v>
      </c>
      <c r="X15" s="59" t="n">
        <f aca="false">COUNTIF(AI15:AZ15,"☺")</f>
        <v>0</v>
      </c>
      <c r="Y15" s="59" t="n">
        <f aca="false">COUNTIF(C15:U15,"51")+COUNTIF(C15:U15,"51$")+COUNTIF(C15:U15,"51☻")</f>
        <v>0</v>
      </c>
      <c r="Z15" s="59" t="n">
        <f aca="false">COUNTIF(C15:U15,"52")+COUNTIF(C15:U15,"52$")+COUNTIF(C15:U15,"52☻")</f>
        <v>0</v>
      </c>
      <c r="AA15" s="59" t="n">
        <f aca="false">COUNTIF(C15:U15,"51¶")</f>
        <v>0</v>
      </c>
      <c r="AB15" s="59" t="n">
        <f aca="false">COUNTIF(C15:U15,"52¶")</f>
        <v>0</v>
      </c>
      <c r="AC15" s="59" t="n">
        <f aca="false">COUNTIF(C15:U15,"U")+COUNTIF(C15:U15,"U☻")+COUNTIF(C15:U15,"U☺")</f>
        <v>0</v>
      </c>
      <c r="AD15" s="59" t="n">
        <f aca="false">COUNTIF(C15:U15,"KVIT")+COUNTIF(C15:U15,"KVIT☻")+COUNTIF(C15:U15,"kvit$")</f>
        <v>0</v>
      </c>
      <c r="AE15" s="60" t="n">
        <f aca="false">COUNTBLANK(C15:T15)-3</f>
        <v>15</v>
      </c>
      <c r="AF15" s="60" t="n">
        <f aca="false">COUNTIF(C15:U15,"x")</f>
        <v>0</v>
      </c>
      <c r="AG15" s="59" t="n">
        <f aca="false">COUNTIF(C15:U15,"51")+COUNTIF(C15:U15,"51☻")+COUNTIF(C15:U15,"2")+COUNTIF(C15:U15,"52")+COUNTIF(C15:U15,"52☻")+COUNTIF(C15:U15,"51$")+COUNTIF(C15:U15,"52$")</f>
        <v>0</v>
      </c>
      <c r="AH15" s="5" t="str">
        <f aca="false">Predloge!$B$15</f>
        <v>SO</v>
      </c>
      <c r="AI15" s="61" t="str">
        <f aca="false">RIGHT(C15,1)</f>
        <v/>
      </c>
      <c r="AJ15" s="61" t="str">
        <f aca="false">RIGHT(D15,1)</f>
        <v/>
      </c>
      <c r="AK15" s="61" t="str">
        <f aca="false">RIGHT(E15,1)</f>
        <v/>
      </c>
      <c r="AL15" s="61" t="str">
        <f aca="false">RIGHT(F15,1)</f>
        <v/>
      </c>
      <c r="AM15" s="61" t="str">
        <f aca="false">RIGHT(G15,1)</f>
        <v/>
      </c>
      <c r="AN15" s="61" t="str">
        <f aca="false">RIGHT(H15,1)</f>
        <v/>
      </c>
      <c r="AO15" s="61" t="str">
        <f aca="false">RIGHT(I15,1)</f>
        <v/>
      </c>
      <c r="AP15" s="61" t="str">
        <f aca="false">RIGHT(J15,1)</f>
        <v/>
      </c>
      <c r="AQ15" s="61" t="str">
        <f aca="false">RIGHT(K15,1)</f>
        <v/>
      </c>
      <c r="AR15" s="61" t="str">
        <f aca="false">RIGHT(L15,1)</f>
        <v/>
      </c>
      <c r="AS15" s="61" t="str">
        <f aca="false">RIGHT(M15,1)</f>
        <v/>
      </c>
      <c r="AT15" s="61" t="str">
        <f aca="false">RIGHT(N15,1)</f>
        <v/>
      </c>
      <c r="AU15" s="61" t="str">
        <f aca="false">RIGHT(O15,1)</f>
        <v/>
      </c>
      <c r="AV15" s="61" t="str">
        <f aca="false">RIGHT(P15,1)</f>
        <v/>
      </c>
      <c r="AW15" s="61" t="str">
        <f aca="false">RIGHT(Q15,1)</f>
        <v/>
      </c>
      <c r="AX15" s="61" t="str">
        <f aca="false">RIGHT(R15,1)</f>
        <v/>
      </c>
      <c r="AY15" s="61" t="str">
        <f aca="false">RIGHT(S15,1)</f>
        <v/>
      </c>
      <c r="AZ15" s="61" t="str">
        <f aca="false">RIGHT(T15,1)</f>
        <v/>
      </c>
      <c r="BA15" s="4"/>
      <c r="BB15" s="4"/>
      <c r="BC15" s="4"/>
      <c r="BD15" s="4"/>
      <c r="BE15" s="4"/>
      <c r="BF15" s="4"/>
      <c r="BG15" s="4"/>
      <c r="BH15" s="63"/>
      <c r="BI15" s="63"/>
      <c r="BJ15" s="63"/>
      <c r="BK15" s="63"/>
      <c r="BL15" s="63"/>
      <c r="BM15" s="63"/>
    </row>
    <row r="16" customFormat="false" ht="19.5" hidden="false" customHeight="true" outlineLevel="0" collapsed="false">
      <c r="A16" s="51" t="n">
        <v>44696</v>
      </c>
      <c r="B16" s="62" t="str">
        <f aca="false">TEXT(A16,"Ddd")</f>
        <v>ned</v>
      </c>
      <c r="C16" s="64"/>
      <c r="D16" s="115"/>
      <c r="E16" s="86"/>
      <c r="F16" s="69"/>
      <c r="G16" s="116"/>
      <c r="H16" s="64"/>
      <c r="I16" s="64"/>
      <c r="J16" s="65"/>
      <c r="K16" s="86"/>
      <c r="L16" s="69"/>
      <c r="M16" s="67"/>
      <c r="N16" s="72"/>
      <c r="O16" s="54"/>
      <c r="P16" s="117"/>
      <c r="Q16" s="86"/>
      <c r="R16" s="54"/>
      <c r="S16" s="66"/>
      <c r="T16" s="54"/>
      <c r="U16" s="67"/>
      <c r="V16" s="67"/>
      <c r="W16" s="59" t="n">
        <f aca="false">COUNTIF(AI16:AZ16,"☻")</f>
        <v>0</v>
      </c>
      <c r="X16" s="59" t="n">
        <f aca="false">COUNTIF(AI16:AZ16,"☺")</f>
        <v>0</v>
      </c>
      <c r="Y16" s="59" t="n">
        <f aca="false">COUNTIF(C16:U16,"51")+COUNTIF(C16:U16,"51$")+COUNTIF(C16:U16,"51☻")</f>
        <v>0</v>
      </c>
      <c r="Z16" s="59" t="n">
        <f aca="false">COUNTIF(C16:U16,"52")+COUNTIF(C16:U16,"52$")+COUNTIF(C16:U16,"52☻")</f>
        <v>0</v>
      </c>
      <c r="AA16" s="59" t="n">
        <f aca="false">COUNTIF(C16:U16,"51¶")</f>
        <v>0</v>
      </c>
      <c r="AB16" s="59" t="n">
        <f aca="false">COUNTIF(C16:U16,"52¶")</f>
        <v>0</v>
      </c>
      <c r="AC16" s="59" t="n">
        <f aca="false">COUNTIF(C16:U16,"U")+COUNTIF(C16:U16,"U☻")+COUNTIF(C16:U16,"U☺")</f>
        <v>0</v>
      </c>
      <c r="AD16" s="59" t="n">
        <f aca="false">COUNTIF(C16:U16,"KVIT")+COUNTIF(C16:U16,"KVIT☻")+COUNTIF(C16:U16,"kvit$")</f>
        <v>0</v>
      </c>
      <c r="AE16" s="60" t="n">
        <f aca="false">COUNTBLANK(C16:T16)-3</f>
        <v>15</v>
      </c>
      <c r="AF16" s="60" t="n">
        <f aca="false">COUNTIF(C16:U16,"x")</f>
        <v>0</v>
      </c>
      <c r="AG16" s="59" t="n">
        <f aca="false">COUNTIF(C16:U16,"51")+COUNTIF(C16:U16,"51☻")+COUNTIF(C16:U16,"2")+COUNTIF(C16:U16,"52")+COUNTIF(C16:U16,"52☻")+COUNTIF(C16:U16,"51$")+COUNTIF(C16:U16,"52$")</f>
        <v>0</v>
      </c>
      <c r="AH16" s="10" t="str">
        <f aca="false">Predloge!$B$16</f>
        <v>☻</v>
      </c>
      <c r="AI16" s="61" t="str">
        <f aca="false">RIGHT(C16,1)</f>
        <v/>
      </c>
      <c r="AJ16" s="61" t="str">
        <f aca="false">RIGHT(D16,1)</f>
        <v/>
      </c>
      <c r="AK16" s="61" t="str">
        <f aca="false">RIGHT(E16,1)</f>
        <v/>
      </c>
      <c r="AL16" s="61" t="str">
        <f aca="false">RIGHT(F16,1)</f>
        <v/>
      </c>
      <c r="AM16" s="61" t="str">
        <f aca="false">RIGHT(G16,1)</f>
        <v/>
      </c>
      <c r="AN16" s="61" t="str">
        <f aca="false">RIGHT(H16,1)</f>
        <v/>
      </c>
      <c r="AO16" s="61" t="str">
        <f aca="false">RIGHT(I16,1)</f>
        <v/>
      </c>
      <c r="AP16" s="61" t="str">
        <f aca="false">RIGHT(J16,1)</f>
        <v/>
      </c>
      <c r="AQ16" s="61" t="str">
        <f aca="false">RIGHT(K16,1)</f>
        <v/>
      </c>
      <c r="AR16" s="61" t="str">
        <f aca="false">RIGHT(L16,1)</f>
        <v/>
      </c>
      <c r="AS16" s="61" t="str">
        <f aca="false">RIGHT(M16,1)</f>
        <v/>
      </c>
      <c r="AT16" s="61" t="str">
        <f aca="false">RIGHT(N16,1)</f>
        <v/>
      </c>
      <c r="AU16" s="61" t="str">
        <f aca="false">RIGHT(O16,1)</f>
        <v/>
      </c>
      <c r="AV16" s="61" t="str">
        <f aca="false">RIGHT(P16,1)</f>
        <v/>
      </c>
      <c r="AW16" s="61" t="str">
        <f aca="false">RIGHT(Q16,1)</f>
        <v/>
      </c>
      <c r="AX16" s="61" t="str">
        <f aca="false">RIGHT(R16,1)</f>
        <v/>
      </c>
      <c r="AY16" s="61" t="str">
        <f aca="false">RIGHT(S16,1)</f>
        <v/>
      </c>
      <c r="AZ16" s="61" t="str">
        <f aca="false">RIGHT(T16,1)</f>
        <v/>
      </c>
      <c r="BA16" s="4"/>
      <c r="BB16" s="4"/>
      <c r="BC16" s="4"/>
      <c r="BD16" s="4"/>
      <c r="BE16" s="4"/>
      <c r="BF16" s="4"/>
      <c r="BG16" s="4"/>
      <c r="BH16" s="63"/>
      <c r="BI16" s="63"/>
      <c r="BJ16" s="63"/>
      <c r="BK16" s="63"/>
      <c r="BL16" s="63"/>
      <c r="BM16" s="63"/>
    </row>
    <row r="17" customFormat="false" ht="19.5" hidden="false" customHeight="true" outlineLevel="0" collapsed="false">
      <c r="A17" s="51" t="n">
        <v>44697</v>
      </c>
      <c r="B17" s="62" t="str">
        <f aca="false">TEXT(A17,"Ddd")</f>
        <v>pon</v>
      </c>
      <c r="C17" s="64"/>
      <c r="D17" s="115"/>
      <c r="E17" s="86" t="str">
        <f aca="false">[1]Predloge!$B$12</f>
        <v>D</v>
      </c>
      <c r="F17" s="69"/>
      <c r="G17" s="116"/>
      <c r="H17" s="64"/>
      <c r="I17" s="64"/>
      <c r="J17" s="65"/>
      <c r="K17" s="86"/>
      <c r="L17" s="69"/>
      <c r="M17" s="67"/>
      <c r="N17" s="72"/>
      <c r="O17" s="54"/>
      <c r="P17" s="86" t="str">
        <f aca="false">[1]Predloge!$B$12</f>
        <v>D</v>
      </c>
      <c r="Q17" s="86" t="str">
        <f aca="false">[1]Predloge!$B$12</f>
        <v>D</v>
      </c>
      <c r="R17" s="54"/>
      <c r="S17" s="66"/>
      <c r="T17" s="54"/>
      <c r="U17" s="67"/>
      <c r="V17" s="88"/>
      <c r="W17" s="59" t="n">
        <f aca="false">COUNTIF(AI17:AZ17,"☻")</f>
        <v>0</v>
      </c>
      <c r="X17" s="59" t="n">
        <f aca="false">COUNTIF(AI17:AZ17,"☺")</f>
        <v>0</v>
      </c>
      <c r="Y17" s="59" t="n">
        <f aca="false">COUNTIF(C17:U17,"51")+COUNTIF(C17:U17,"51$")+COUNTIF(C17:U17,"51☻")</f>
        <v>0</v>
      </c>
      <c r="Z17" s="59" t="n">
        <f aca="false">COUNTIF(C17:U17,"52")+COUNTIF(C17:U17,"52$")+COUNTIF(C17:U17,"52☻")</f>
        <v>0</v>
      </c>
      <c r="AA17" s="59" t="n">
        <f aca="false">COUNTIF(C17:U17,"51¶")</f>
        <v>0</v>
      </c>
      <c r="AB17" s="59" t="n">
        <f aca="false">COUNTIF(C17:U17,"52¶")</f>
        <v>0</v>
      </c>
      <c r="AC17" s="59" t="n">
        <f aca="false">COUNTIF(C17:U17,"U")+COUNTIF(C17:U17,"U☻")+COUNTIF(C17:U17,"U☺")</f>
        <v>0</v>
      </c>
      <c r="AD17" s="59" t="n">
        <f aca="false">COUNTIF(C17:U17,"KVIT")+COUNTIF(C17:U17,"KVIT☻")+COUNTIF(C17:U17,"kvit$")</f>
        <v>0</v>
      </c>
      <c r="AE17" s="60" t="n">
        <f aca="false">COUNTBLANK(C17:T17)-3</f>
        <v>12</v>
      </c>
      <c r="AF17" s="60" t="n">
        <f aca="false">COUNTIF(C17:U17,"x")</f>
        <v>0</v>
      </c>
      <c r="AG17" s="59" t="n">
        <f aca="false">COUNTIF(C17:U17,"51")+COUNTIF(C17:U17,"51☻")+COUNTIF(C17:U17,"2")+COUNTIF(C17:U17,"52")+COUNTIF(C17:U17,"52☻")+COUNTIF(C17:U17,"51$")+COUNTIF(C17:U17,"52$")</f>
        <v>0</v>
      </c>
      <c r="AH17" s="14" t="str">
        <f aca="false">Predloge!$B$17</f>
        <v>51$</v>
      </c>
      <c r="AI17" s="61" t="str">
        <f aca="false">RIGHT(C17,1)</f>
        <v/>
      </c>
      <c r="AJ17" s="61" t="str">
        <f aca="false">RIGHT(D17,1)</f>
        <v/>
      </c>
      <c r="AK17" s="61" t="str">
        <f aca="false">RIGHT(E17,1)</f>
        <v>D</v>
      </c>
      <c r="AL17" s="61" t="str">
        <f aca="false">RIGHT(F17,1)</f>
        <v/>
      </c>
      <c r="AM17" s="61" t="str">
        <f aca="false">RIGHT(G17,1)</f>
        <v/>
      </c>
      <c r="AN17" s="61" t="str">
        <f aca="false">RIGHT(H17,1)</f>
        <v/>
      </c>
      <c r="AO17" s="61" t="str">
        <f aca="false">RIGHT(I17,1)</f>
        <v/>
      </c>
      <c r="AP17" s="61" t="str">
        <f aca="false">RIGHT(J17,1)</f>
        <v/>
      </c>
      <c r="AQ17" s="61" t="str">
        <f aca="false">RIGHT(K17,1)</f>
        <v/>
      </c>
      <c r="AR17" s="61" t="str">
        <f aca="false">RIGHT(L17,1)</f>
        <v/>
      </c>
      <c r="AS17" s="61" t="str">
        <f aca="false">RIGHT(M17,1)</f>
        <v/>
      </c>
      <c r="AT17" s="61" t="str">
        <f aca="false">RIGHT(N17,1)</f>
        <v/>
      </c>
      <c r="AU17" s="61" t="str">
        <f aca="false">RIGHT(O17,1)</f>
        <v/>
      </c>
      <c r="AV17" s="61" t="str">
        <f aca="false">RIGHT(P17,1)</f>
        <v>D</v>
      </c>
      <c r="AW17" s="61" t="str">
        <f aca="false">RIGHT(Q17,1)</f>
        <v>D</v>
      </c>
      <c r="AX17" s="61" t="str">
        <f aca="false">RIGHT(R17,1)</f>
        <v/>
      </c>
      <c r="AY17" s="61" t="str">
        <f aca="false">RIGHT(S17,1)</f>
        <v/>
      </c>
      <c r="AZ17" s="61" t="str">
        <f aca="false">RIGHT(T17,1)</f>
        <v/>
      </c>
      <c r="BA17" s="4"/>
      <c r="BB17" s="4"/>
      <c r="BC17" s="4"/>
      <c r="BD17" s="4"/>
      <c r="BE17" s="4"/>
      <c r="BF17" s="4"/>
      <c r="BG17" s="4"/>
      <c r="BH17" s="63"/>
      <c r="BI17" s="63"/>
      <c r="BJ17" s="63"/>
      <c r="BK17" s="63"/>
      <c r="BL17" s="63"/>
      <c r="BM17" s="63"/>
    </row>
    <row r="18" customFormat="false" ht="19.5" hidden="false" customHeight="true" outlineLevel="0" collapsed="false">
      <c r="A18" s="51" t="n">
        <v>44698</v>
      </c>
      <c r="B18" s="62" t="str">
        <f aca="false">TEXT(A18,"Ddd")</f>
        <v>uto</v>
      </c>
      <c r="C18" s="64"/>
      <c r="D18" s="115"/>
      <c r="E18" s="86" t="str">
        <f aca="false">[1]Predloge!$B$12</f>
        <v>D</v>
      </c>
      <c r="F18" s="69"/>
      <c r="G18" s="116"/>
      <c r="H18" s="64"/>
      <c r="I18" s="64"/>
      <c r="J18" s="65"/>
      <c r="K18" s="86"/>
      <c r="L18" s="69"/>
      <c r="M18" s="67"/>
      <c r="N18" s="72"/>
      <c r="O18" s="54"/>
      <c r="P18" s="86" t="str">
        <f aca="false">[1]Predloge!$B$12</f>
        <v>D</v>
      </c>
      <c r="Q18" s="86" t="str">
        <f aca="false">[1]Predloge!$B$12</f>
        <v>D</v>
      </c>
      <c r="R18" s="54"/>
      <c r="S18" s="66"/>
      <c r="T18" s="54"/>
      <c r="U18" s="67"/>
      <c r="V18" s="88"/>
      <c r="W18" s="59" t="n">
        <f aca="false">COUNTIF(AI18:AZ18,"☻")</f>
        <v>0</v>
      </c>
      <c r="X18" s="59" t="n">
        <f aca="false">COUNTIF(AI18:AZ18,"☺")</f>
        <v>0</v>
      </c>
      <c r="Y18" s="59" t="n">
        <f aca="false">COUNTIF(C18:U18,"51")+COUNTIF(C18:U18,"51$")+COUNTIF(C18:U18,"51☻")</f>
        <v>0</v>
      </c>
      <c r="Z18" s="59" t="n">
        <f aca="false">COUNTIF(C18:U18,"52")+COUNTIF(C18:U18,"52$")+COUNTIF(C18:U18,"52☻")</f>
        <v>0</v>
      </c>
      <c r="AA18" s="59" t="n">
        <f aca="false">COUNTIF(C18:U18,"51¶")</f>
        <v>0</v>
      </c>
      <c r="AB18" s="59" t="n">
        <f aca="false">COUNTIF(C18:U18,"52¶")</f>
        <v>0</v>
      </c>
      <c r="AC18" s="59" t="n">
        <f aca="false">COUNTIF(C18:U18,"U")+COUNTIF(C18:U18,"U☻")+COUNTIF(C18:U18,"U☺")</f>
        <v>0</v>
      </c>
      <c r="AD18" s="59" t="n">
        <f aca="false">COUNTIF(C18:U18,"KVIT")+COUNTIF(C18:U18,"KVIT☻")+COUNTIF(C18:U18,"kvit$")</f>
        <v>0</v>
      </c>
      <c r="AE18" s="60" t="n">
        <f aca="false">COUNTBLANK(C18:T18)-3</f>
        <v>12</v>
      </c>
      <c r="AF18" s="60" t="n">
        <f aca="false">COUNTIF(C18:U18,"x")</f>
        <v>0</v>
      </c>
      <c r="AG18" s="59" t="n">
        <f aca="false">COUNTIF(C18:U18,"51")+COUNTIF(C18:U18,"51☻")+COUNTIF(C18:U18,"2")+COUNTIF(C18:U18,"52")+COUNTIF(C18:U18,"52☻")+COUNTIF(C18:U18,"51$")+COUNTIF(C18:U18,"52$")</f>
        <v>0</v>
      </c>
      <c r="AH18" s="14" t="str">
        <f aca="false">Predloge!$B$18</f>
        <v>52$</v>
      </c>
      <c r="AI18" s="61" t="str">
        <f aca="false">RIGHT(C18,1)</f>
        <v/>
      </c>
      <c r="AJ18" s="61" t="str">
        <f aca="false">RIGHT(D18,1)</f>
        <v/>
      </c>
      <c r="AK18" s="61" t="str">
        <f aca="false">RIGHT(E18,1)</f>
        <v>D</v>
      </c>
      <c r="AL18" s="61" t="str">
        <f aca="false">RIGHT(F18,1)</f>
        <v/>
      </c>
      <c r="AM18" s="61" t="str">
        <f aca="false">RIGHT(G18,1)</f>
        <v/>
      </c>
      <c r="AN18" s="61" t="str">
        <f aca="false">RIGHT(H18,1)</f>
        <v/>
      </c>
      <c r="AO18" s="61" t="str">
        <f aca="false">RIGHT(I18,1)</f>
        <v/>
      </c>
      <c r="AP18" s="61" t="str">
        <f aca="false">RIGHT(J18,1)</f>
        <v/>
      </c>
      <c r="AQ18" s="61" t="str">
        <f aca="false">RIGHT(K18,1)</f>
        <v/>
      </c>
      <c r="AR18" s="61" t="str">
        <f aca="false">RIGHT(L18,1)</f>
        <v/>
      </c>
      <c r="AS18" s="61" t="str">
        <f aca="false">RIGHT(M18,1)</f>
        <v/>
      </c>
      <c r="AT18" s="61" t="str">
        <f aca="false">RIGHT(N18,1)</f>
        <v/>
      </c>
      <c r="AU18" s="61" t="str">
        <f aca="false">RIGHT(O18,1)</f>
        <v/>
      </c>
      <c r="AV18" s="61" t="str">
        <f aca="false">RIGHT(P18,1)</f>
        <v>D</v>
      </c>
      <c r="AW18" s="61" t="str">
        <f aca="false">RIGHT(Q18,1)</f>
        <v>D</v>
      </c>
      <c r="AX18" s="61" t="str">
        <f aca="false">RIGHT(R18,1)</f>
        <v/>
      </c>
      <c r="AY18" s="61" t="str">
        <f aca="false">RIGHT(S18,1)</f>
        <v/>
      </c>
      <c r="AZ18" s="61" t="str">
        <f aca="false">RIGHT(T18,1)</f>
        <v/>
      </c>
      <c r="BA18" s="4"/>
      <c r="BB18" s="4"/>
      <c r="BC18" s="4"/>
      <c r="BD18" s="4"/>
      <c r="BE18" s="4"/>
      <c r="BF18" s="4"/>
      <c r="BG18" s="4"/>
      <c r="BH18" s="63"/>
      <c r="BI18" s="63"/>
      <c r="BJ18" s="63"/>
      <c r="BK18" s="63"/>
      <c r="BL18" s="63"/>
      <c r="BM18" s="63"/>
    </row>
    <row r="19" customFormat="false" ht="19.5" hidden="false" customHeight="true" outlineLevel="0" collapsed="false">
      <c r="A19" s="51" t="n">
        <v>44699</v>
      </c>
      <c r="B19" s="62" t="str">
        <f aca="false">TEXT(A19,"Ddd")</f>
        <v>sri</v>
      </c>
      <c r="C19" s="64"/>
      <c r="D19" s="115"/>
      <c r="E19" s="86" t="str">
        <f aca="false">[1]Predloge!$B$12</f>
        <v>D</v>
      </c>
      <c r="F19" s="69"/>
      <c r="G19" s="116"/>
      <c r="H19" s="64"/>
      <c r="I19" s="64"/>
      <c r="J19" s="65"/>
      <c r="K19" s="86"/>
      <c r="L19" s="69"/>
      <c r="M19" s="67"/>
      <c r="N19" s="72"/>
      <c r="O19" s="54"/>
      <c r="P19" s="86" t="str">
        <f aca="false">[1]Predloge!$B$12</f>
        <v>D</v>
      </c>
      <c r="Q19" s="86" t="str">
        <f aca="false">[1]Predloge!$B$12</f>
        <v>D</v>
      </c>
      <c r="R19" s="54"/>
      <c r="S19" s="66"/>
      <c r="T19" s="54"/>
      <c r="U19" s="67"/>
      <c r="V19" s="88"/>
      <c r="W19" s="59" t="n">
        <f aca="false">COUNTIF(AI19:AZ19,"☻")</f>
        <v>0</v>
      </c>
      <c r="X19" s="59" t="n">
        <f aca="false">COUNTIF(AI19:AZ19,"☺")</f>
        <v>0</v>
      </c>
      <c r="Y19" s="59" t="n">
        <f aca="false">COUNTIF(C19:U19,"51")+COUNTIF(C19:U19,"51$")+COUNTIF(C19:U19,"51☻")</f>
        <v>0</v>
      </c>
      <c r="Z19" s="59" t="n">
        <f aca="false">COUNTIF(C19:U19,"52")+COUNTIF(C19:U19,"52$")+COUNTIF(C19:U19,"52☻")</f>
        <v>0</v>
      </c>
      <c r="AA19" s="59" t="n">
        <f aca="false">COUNTIF(C19:U19,"51¶")</f>
        <v>0</v>
      </c>
      <c r="AB19" s="59" t="n">
        <f aca="false">COUNTIF(C19:U19,"52¶")</f>
        <v>0</v>
      </c>
      <c r="AC19" s="59" t="n">
        <f aca="false">COUNTIF(C19:U19,"U")+COUNTIF(C19:U19,"U☻")+COUNTIF(C19:U19,"U☺")</f>
        <v>0</v>
      </c>
      <c r="AD19" s="59" t="n">
        <f aca="false">COUNTIF(C19:U19,"KVIT")+COUNTIF(C19:U19,"KVIT☻")+COUNTIF(C19:U19,"kvit$")</f>
        <v>0</v>
      </c>
      <c r="AE19" s="60" t="n">
        <f aca="false">COUNTBLANK(C19:T19)-3</f>
        <v>12</v>
      </c>
      <c r="AF19" s="60" t="n">
        <f aca="false">COUNTIF(C19:U19,"x")</f>
        <v>0</v>
      </c>
      <c r="AG19" s="59" t="n">
        <f aca="false">COUNTIF(C19:U19,"51")+COUNTIF(C19:U19,"51☻")+COUNTIF(C19:U19,"2")+COUNTIF(C19:U19,"52")+COUNTIF(C19:U19,"52☻")+COUNTIF(C19:U19,"51$")+COUNTIF(C19:U19,"52$")</f>
        <v>0</v>
      </c>
      <c r="AH19" s="16" t="str">
        <f aca="false">Predloge!$B$19</f>
        <v>KVIT$</v>
      </c>
      <c r="AI19" s="61" t="str">
        <f aca="false">RIGHT(C19,1)</f>
        <v/>
      </c>
      <c r="AJ19" s="61" t="str">
        <f aca="false">RIGHT(D19,1)</f>
        <v/>
      </c>
      <c r="AK19" s="61" t="str">
        <f aca="false">RIGHT(E19,1)</f>
        <v>D</v>
      </c>
      <c r="AL19" s="61" t="str">
        <f aca="false">RIGHT(F19,1)</f>
        <v/>
      </c>
      <c r="AM19" s="61" t="str">
        <f aca="false">RIGHT(G19,1)</f>
        <v/>
      </c>
      <c r="AN19" s="61" t="str">
        <f aca="false">RIGHT(H19,1)</f>
        <v/>
      </c>
      <c r="AO19" s="61" t="str">
        <f aca="false">RIGHT(I19,1)</f>
        <v/>
      </c>
      <c r="AP19" s="61" t="str">
        <f aca="false">RIGHT(J19,1)</f>
        <v/>
      </c>
      <c r="AQ19" s="61" t="str">
        <f aca="false">RIGHT(K19,1)</f>
        <v/>
      </c>
      <c r="AR19" s="61" t="str">
        <f aca="false">RIGHT(L19,1)</f>
        <v/>
      </c>
      <c r="AS19" s="61" t="str">
        <f aca="false">RIGHT(M19,1)</f>
        <v/>
      </c>
      <c r="AT19" s="61" t="str">
        <f aca="false">RIGHT(N19,1)</f>
        <v/>
      </c>
      <c r="AU19" s="61" t="str">
        <f aca="false">RIGHT(O19,1)</f>
        <v/>
      </c>
      <c r="AV19" s="61" t="str">
        <f aca="false">RIGHT(P19,1)</f>
        <v>D</v>
      </c>
      <c r="AW19" s="61" t="str">
        <f aca="false">RIGHT(Q19,1)</f>
        <v>D</v>
      </c>
      <c r="AX19" s="61" t="str">
        <f aca="false">RIGHT(R19,1)</f>
        <v/>
      </c>
      <c r="AY19" s="61" t="str">
        <f aca="false">RIGHT(S19,1)</f>
        <v/>
      </c>
      <c r="AZ19" s="61" t="str">
        <f aca="false">RIGHT(T19,1)</f>
        <v/>
      </c>
      <c r="BA19" s="4"/>
      <c r="BB19" s="4"/>
      <c r="BC19" s="4"/>
      <c r="BD19" s="4"/>
      <c r="BE19" s="4"/>
      <c r="BF19" s="4"/>
      <c r="BG19" s="4"/>
      <c r="BH19" s="63"/>
      <c r="BI19" s="63"/>
      <c r="BJ19" s="63"/>
      <c r="BK19" s="63"/>
      <c r="BL19" s="63"/>
      <c r="BM19" s="63"/>
    </row>
    <row r="20" customFormat="false" ht="19.5" hidden="false" customHeight="true" outlineLevel="0" collapsed="false">
      <c r="A20" s="51" t="n">
        <v>44700</v>
      </c>
      <c r="B20" s="62" t="str">
        <f aca="false">TEXT(A20,"Ddd")</f>
        <v>čet</v>
      </c>
      <c r="C20" s="64"/>
      <c r="D20" s="115"/>
      <c r="E20" s="86" t="str">
        <f aca="false">[1]Predloge!$B$12</f>
        <v>D</v>
      </c>
      <c r="F20" s="69"/>
      <c r="G20" s="116"/>
      <c r="H20" s="64"/>
      <c r="I20" s="64"/>
      <c r="J20" s="65"/>
      <c r="K20" s="86"/>
      <c r="L20" s="69"/>
      <c r="M20" s="67"/>
      <c r="N20" s="72"/>
      <c r="O20" s="54"/>
      <c r="P20" s="86" t="str">
        <f aca="false">[1]Predloge!$B$12</f>
        <v>D</v>
      </c>
      <c r="Q20" s="86" t="str">
        <f aca="false">[1]Predloge!$B$12</f>
        <v>D</v>
      </c>
      <c r="R20" s="54"/>
      <c r="S20" s="66"/>
      <c r="T20" s="54"/>
      <c r="U20" s="67"/>
      <c r="V20" s="88"/>
      <c r="W20" s="59" t="n">
        <f aca="false">COUNTIF(AI20:AZ20,"☻")</f>
        <v>0</v>
      </c>
      <c r="X20" s="59" t="n">
        <f aca="false">COUNTIF(AI20:AZ20,"☺")</f>
        <v>0</v>
      </c>
      <c r="Y20" s="59" t="n">
        <f aca="false">COUNTIF(C20:U20,"51")+COUNTIF(C20:U20,"51$")+COUNTIF(C20:U20,"51☻")</f>
        <v>0</v>
      </c>
      <c r="Z20" s="59" t="n">
        <f aca="false">COUNTIF(C20:U20,"52")+COUNTIF(C20:U20,"52$")+COUNTIF(C20:U20,"52☻")</f>
        <v>0</v>
      </c>
      <c r="AA20" s="59" t="n">
        <f aca="false">COUNTIF(C20:U20,"51¶")</f>
        <v>0</v>
      </c>
      <c r="AB20" s="59" t="n">
        <f aca="false">COUNTIF(C20:U20,"52¶")</f>
        <v>0</v>
      </c>
      <c r="AC20" s="59" t="n">
        <f aca="false">COUNTIF(C20:U20,"U")+COUNTIF(C20:U20,"U☻")+COUNTIF(C20:U20,"U☺")</f>
        <v>0</v>
      </c>
      <c r="AD20" s="59" t="n">
        <f aca="false">COUNTIF(C20:U20,"KVIT")+COUNTIF(C20:U20,"KVIT☻")+COUNTIF(C20:U20,"kvit$")</f>
        <v>0</v>
      </c>
      <c r="AE20" s="60" t="n">
        <f aca="false">COUNTBLANK(C20:T20)-3</f>
        <v>12</v>
      </c>
      <c r="AF20" s="60" t="n">
        <f aca="false">COUNTIF(C20:U20,"x")</f>
        <v>0</v>
      </c>
      <c r="AG20" s="59" t="n">
        <f aca="false">COUNTIF(C20:U20,"51")+COUNTIF(C20:U20,"51☻")+COUNTIF(C20:U20,"2")+COUNTIF(C20:U20,"52")+COUNTIF(C20:U20,"52☻")+COUNTIF(C20:U20,"51$")+COUNTIF(C20:U20,"52$")</f>
        <v>0</v>
      </c>
      <c r="AH20" s="18" t="str">
        <f aca="false">Predloge!$B$20</f>
        <v>☺</v>
      </c>
      <c r="AI20" s="61" t="str">
        <f aca="false">RIGHT(C20,1)</f>
        <v/>
      </c>
      <c r="AJ20" s="61" t="str">
        <f aca="false">RIGHT(D20,1)</f>
        <v/>
      </c>
      <c r="AK20" s="61" t="str">
        <f aca="false">RIGHT(E20,1)</f>
        <v>D</v>
      </c>
      <c r="AL20" s="61" t="str">
        <f aca="false">RIGHT(F20,1)</f>
        <v/>
      </c>
      <c r="AM20" s="61" t="str">
        <f aca="false">RIGHT(G20,1)</f>
        <v/>
      </c>
      <c r="AN20" s="61" t="str">
        <f aca="false">RIGHT(H20,1)</f>
        <v/>
      </c>
      <c r="AO20" s="61" t="str">
        <f aca="false">RIGHT(I20,1)</f>
        <v/>
      </c>
      <c r="AP20" s="61" t="str">
        <f aca="false">RIGHT(J20,1)</f>
        <v/>
      </c>
      <c r="AQ20" s="61" t="str">
        <f aca="false">RIGHT(K20,1)</f>
        <v/>
      </c>
      <c r="AR20" s="61" t="str">
        <f aca="false">RIGHT(L20,1)</f>
        <v/>
      </c>
      <c r="AS20" s="61" t="str">
        <f aca="false">RIGHT(M20,1)</f>
        <v/>
      </c>
      <c r="AT20" s="61" t="str">
        <f aca="false">RIGHT(N20,1)</f>
        <v/>
      </c>
      <c r="AU20" s="61" t="str">
        <f aca="false">RIGHT(O20,1)</f>
        <v/>
      </c>
      <c r="AV20" s="61" t="str">
        <f aca="false">RIGHT(P20,1)</f>
        <v>D</v>
      </c>
      <c r="AW20" s="61" t="str">
        <f aca="false">RIGHT(Q20,1)</f>
        <v>D</v>
      </c>
      <c r="AX20" s="61" t="str">
        <f aca="false">RIGHT(R20,1)</f>
        <v/>
      </c>
      <c r="AY20" s="61" t="str">
        <f aca="false">RIGHT(S20,1)</f>
        <v/>
      </c>
      <c r="AZ20" s="61" t="str">
        <f aca="false">RIGHT(T20,1)</f>
        <v/>
      </c>
      <c r="BA20" s="4"/>
      <c r="BB20" s="4"/>
      <c r="BC20" s="4"/>
      <c r="BD20" s="4"/>
      <c r="BE20" s="4"/>
      <c r="BF20" s="4"/>
      <c r="BG20" s="4"/>
      <c r="BH20" s="63"/>
      <c r="BI20" s="63"/>
      <c r="BJ20" s="63"/>
      <c r="BK20" s="63"/>
      <c r="BL20" s="63"/>
      <c r="BM20" s="63"/>
    </row>
    <row r="21" customFormat="false" ht="19.5" hidden="false" customHeight="true" outlineLevel="0" collapsed="false">
      <c r="A21" s="51" t="n">
        <v>44701</v>
      </c>
      <c r="B21" s="62" t="str">
        <f aca="false">TEXT(A21,"Ddd")</f>
        <v>pet</v>
      </c>
      <c r="C21" s="64"/>
      <c r="D21" s="115"/>
      <c r="E21" s="86" t="str">
        <f aca="false">[1]Predloge!$B$12</f>
        <v>D</v>
      </c>
      <c r="F21" s="69"/>
      <c r="G21" s="116"/>
      <c r="H21" s="64"/>
      <c r="I21" s="64"/>
      <c r="J21" s="65"/>
      <c r="K21" s="86"/>
      <c r="L21" s="69"/>
      <c r="M21" s="67"/>
      <c r="N21" s="72"/>
      <c r="O21" s="54"/>
      <c r="P21" s="86" t="str">
        <f aca="false">[1]Predloge!$B$12</f>
        <v>D</v>
      </c>
      <c r="Q21" s="86" t="str">
        <f aca="false">[1]Predloge!$B$12</f>
        <v>D</v>
      </c>
      <c r="R21" s="54"/>
      <c r="S21" s="66"/>
      <c r="T21" s="54"/>
      <c r="U21" s="67"/>
      <c r="V21" s="88"/>
      <c r="W21" s="59" t="n">
        <f aca="false">COUNTIF(AI21:AZ21,"☻")</f>
        <v>0</v>
      </c>
      <c r="X21" s="59" t="n">
        <f aca="false">COUNTIF(AI21:AZ21,"☺")</f>
        <v>0</v>
      </c>
      <c r="Y21" s="59" t="n">
        <f aca="false">COUNTIF(C21:U21,"51")+COUNTIF(C21:U21,"51$")+COUNTIF(C21:U21,"51☻")</f>
        <v>0</v>
      </c>
      <c r="Z21" s="59" t="n">
        <f aca="false">COUNTIF(C21:U21,"52")+COUNTIF(C21:U21,"52$")+COUNTIF(C21:U21,"52☻")</f>
        <v>0</v>
      </c>
      <c r="AA21" s="59" t="n">
        <f aca="false">COUNTIF(C21:U21,"51¶")</f>
        <v>0</v>
      </c>
      <c r="AB21" s="59" t="n">
        <f aca="false">COUNTIF(C21:U21,"52¶")</f>
        <v>0</v>
      </c>
      <c r="AC21" s="59" t="n">
        <f aca="false">COUNTIF(C21:U21,"U")+COUNTIF(C21:U21,"U☻")+COUNTIF(C21:U21,"U☺")</f>
        <v>0</v>
      </c>
      <c r="AD21" s="59" t="n">
        <f aca="false">COUNTIF(C21:U21,"KVIT")+COUNTIF(C21:U21,"KVIT☻")+COUNTIF(C21:U21,"kvit$")</f>
        <v>0</v>
      </c>
      <c r="AE21" s="60" t="n">
        <f aca="false">COUNTBLANK(C21:T21)-3</f>
        <v>12</v>
      </c>
      <c r="AF21" s="60" t="n">
        <f aca="false">COUNTIF(C21:U21,"x")</f>
        <v>0</v>
      </c>
      <c r="AG21" s="59" t="n">
        <f aca="false">COUNTIF(C21:U21,"51")+COUNTIF(C21:U21,"51☻")+COUNTIF(C21:U21,"2")+COUNTIF(C21:U21,"52")+COUNTIF(C21:U21,"52☻")+COUNTIF(C21:U21,"51$")+COUNTIF(C21:U21,"52$")</f>
        <v>0</v>
      </c>
      <c r="AH21" s="20" t="str">
        <f aca="false">Predloge!$B$21</f>
        <v>☺</v>
      </c>
      <c r="AI21" s="61" t="str">
        <f aca="false">RIGHT(C21,1)</f>
        <v/>
      </c>
      <c r="AJ21" s="61" t="str">
        <f aca="false">RIGHT(D21,1)</f>
        <v/>
      </c>
      <c r="AK21" s="61" t="str">
        <f aca="false">RIGHT(E21,1)</f>
        <v>D</v>
      </c>
      <c r="AL21" s="61" t="str">
        <f aca="false">RIGHT(F21,1)</f>
        <v/>
      </c>
      <c r="AM21" s="61" t="str">
        <f aca="false">RIGHT(G21,1)</f>
        <v/>
      </c>
      <c r="AN21" s="61" t="str">
        <f aca="false">RIGHT(H21,1)</f>
        <v/>
      </c>
      <c r="AO21" s="61" t="str">
        <f aca="false">RIGHT(I21,1)</f>
        <v/>
      </c>
      <c r="AP21" s="61" t="str">
        <f aca="false">RIGHT(J21,1)</f>
        <v/>
      </c>
      <c r="AQ21" s="61" t="str">
        <f aca="false">RIGHT(K21,1)</f>
        <v/>
      </c>
      <c r="AR21" s="61" t="str">
        <f aca="false">RIGHT(L21,1)</f>
        <v/>
      </c>
      <c r="AS21" s="61" t="str">
        <f aca="false">RIGHT(M21,1)</f>
        <v/>
      </c>
      <c r="AT21" s="61" t="str">
        <f aca="false">RIGHT(N21,1)</f>
        <v/>
      </c>
      <c r="AU21" s="61" t="str">
        <f aca="false">RIGHT(O21,1)</f>
        <v/>
      </c>
      <c r="AV21" s="61" t="str">
        <f aca="false">RIGHT(P21,1)</f>
        <v>D</v>
      </c>
      <c r="AW21" s="61" t="str">
        <f aca="false">RIGHT(Q21,1)</f>
        <v>D</v>
      </c>
      <c r="AX21" s="61" t="str">
        <f aca="false">RIGHT(R21,1)</f>
        <v/>
      </c>
      <c r="AY21" s="61" t="str">
        <f aca="false">RIGHT(S21,1)</f>
        <v/>
      </c>
      <c r="AZ21" s="61" t="str">
        <f aca="false">RIGHT(T21,1)</f>
        <v/>
      </c>
      <c r="BA21" s="4"/>
      <c r="BB21" s="4"/>
      <c r="BC21" s="4"/>
      <c r="BD21" s="4"/>
      <c r="BE21" s="4"/>
      <c r="BF21" s="4"/>
      <c r="BG21" s="4"/>
      <c r="BH21" s="63"/>
      <c r="BI21" s="63"/>
      <c r="BJ21" s="63"/>
      <c r="BK21" s="63"/>
      <c r="BL21" s="63"/>
      <c r="BM21" s="63"/>
    </row>
    <row r="22" customFormat="false" ht="19.5" hidden="false" customHeight="true" outlineLevel="0" collapsed="false">
      <c r="A22" s="51" t="n">
        <v>44702</v>
      </c>
      <c r="B22" s="62" t="str">
        <f aca="false">TEXT(A22,"Ddd")</f>
        <v>sub</v>
      </c>
      <c r="C22" s="64"/>
      <c r="D22" s="115"/>
      <c r="E22" s="86"/>
      <c r="F22" s="69"/>
      <c r="G22" s="116"/>
      <c r="H22" s="64"/>
      <c r="I22" s="64"/>
      <c r="J22" s="65"/>
      <c r="K22" s="86"/>
      <c r="L22" s="69"/>
      <c r="M22" s="67"/>
      <c r="N22" s="72"/>
      <c r="O22" s="54"/>
      <c r="P22" s="117"/>
      <c r="Q22" s="86"/>
      <c r="R22" s="54"/>
      <c r="S22" s="66"/>
      <c r="T22" s="54"/>
      <c r="U22" s="67"/>
      <c r="V22" s="88"/>
      <c r="W22" s="59" t="n">
        <f aca="false">COUNTIF(AI22:AZ22,"☻")</f>
        <v>0</v>
      </c>
      <c r="X22" s="59" t="n">
        <f aca="false">COUNTIF(AI22:AZ22,"☺")</f>
        <v>0</v>
      </c>
      <c r="Y22" s="59" t="n">
        <f aca="false">COUNTIF(C22:U22,"51")+COUNTIF(C22:U22,"51$")+COUNTIF(C22:U22,"51☻")</f>
        <v>0</v>
      </c>
      <c r="Z22" s="59" t="n">
        <f aca="false">COUNTIF(C22:U22,"52")+COUNTIF(C22:U22,"52$")+COUNTIF(C22:U22,"52☻")</f>
        <v>0</v>
      </c>
      <c r="AA22" s="59" t="n">
        <f aca="false">COUNTIF(C22:U22,"51¶")</f>
        <v>0</v>
      </c>
      <c r="AB22" s="59" t="n">
        <f aca="false">COUNTIF(C22:U22,"52¶")</f>
        <v>0</v>
      </c>
      <c r="AC22" s="59" t="n">
        <f aca="false">COUNTIF(C22:U22,"U")+COUNTIF(C22:U22,"U☻")+COUNTIF(C22:U22,"U☺")</f>
        <v>0</v>
      </c>
      <c r="AD22" s="59" t="n">
        <f aca="false">COUNTIF(C22:U22,"KVIT")+COUNTIF(C22:U22,"KVIT☻")+COUNTIF(C22:U22,"kvit$")</f>
        <v>0</v>
      </c>
      <c r="AE22" s="60" t="n">
        <f aca="false">COUNTBLANK(C22:T22)-3</f>
        <v>15</v>
      </c>
      <c r="AF22" s="60" t="n">
        <f aca="false">COUNTIF(C22:U22,"x")</f>
        <v>0</v>
      </c>
      <c r="AG22" s="59" t="n">
        <f aca="false">COUNTIF(C22:U22,"51")+COUNTIF(C22:U22,"51☻")+COUNTIF(C22:U22,"2")+COUNTIF(C22:U22,"52")+COUNTIF(C22:U22,"52☻")+COUNTIF(C22:U22,"51$")+COUNTIF(C22:U22,"52$")</f>
        <v>0</v>
      </c>
      <c r="AH22" s="22" t="str">
        <f aca="false">Predloge!$B$22</f>
        <v>U☺</v>
      </c>
      <c r="AI22" s="61" t="str">
        <f aca="false">RIGHT(C22,1)</f>
        <v/>
      </c>
      <c r="AJ22" s="61" t="str">
        <f aca="false">RIGHT(D22,1)</f>
        <v/>
      </c>
      <c r="AK22" s="61" t="str">
        <f aca="false">RIGHT(E22,1)</f>
        <v/>
      </c>
      <c r="AL22" s="61" t="str">
        <f aca="false">RIGHT(F22,1)</f>
        <v/>
      </c>
      <c r="AM22" s="61" t="str">
        <f aca="false">RIGHT(G22,1)</f>
        <v/>
      </c>
      <c r="AN22" s="61" t="str">
        <f aca="false">RIGHT(H22,1)</f>
        <v/>
      </c>
      <c r="AO22" s="61" t="str">
        <f aca="false">RIGHT(I22,1)</f>
        <v/>
      </c>
      <c r="AP22" s="61" t="str">
        <f aca="false">RIGHT(J22,1)</f>
        <v/>
      </c>
      <c r="AQ22" s="61" t="str">
        <f aca="false">RIGHT(K22,1)</f>
        <v/>
      </c>
      <c r="AR22" s="61" t="str">
        <f aca="false">RIGHT(L22,1)</f>
        <v/>
      </c>
      <c r="AS22" s="61" t="str">
        <f aca="false">RIGHT(M22,1)</f>
        <v/>
      </c>
      <c r="AT22" s="61" t="str">
        <f aca="false">RIGHT(N22,1)</f>
        <v/>
      </c>
      <c r="AU22" s="61" t="str">
        <f aca="false">RIGHT(O22,1)</f>
        <v/>
      </c>
      <c r="AV22" s="61" t="str">
        <f aca="false">RIGHT(P22,1)</f>
        <v/>
      </c>
      <c r="AW22" s="61" t="str">
        <f aca="false">RIGHT(Q22,1)</f>
        <v/>
      </c>
      <c r="AX22" s="61" t="str">
        <f aca="false">RIGHT(R22,1)</f>
        <v/>
      </c>
      <c r="AY22" s="61" t="str">
        <f aca="false">RIGHT(S22,1)</f>
        <v/>
      </c>
      <c r="AZ22" s="61" t="str">
        <f aca="false">RIGHT(T22,1)</f>
        <v/>
      </c>
      <c r="BA22" s="4"/>
      <c r="BB22" s="4"/>
      <c r="BC22" s="4"/>
      <c r="BD22" s="4"/>
      <c r="BE22" s="4"/>
      <c r="BF22" s="4"/>
      <c r="BG22" s="4"/>
      <c r="BH22" s="63"/>
      <c r="BI22" s="63"/>
      <c r="BJ22" s="63"/>
      <c r="BK22" s="63"/>
      <c r="BL22" s="63"/>
      <c r="BM22" s="63"/>
    </row>
    <row r="23" customFormat="false" ht="19.5" hidden="false" customHeight="true" outlineLevel="0" collapsed="false">
      <c r="A23" s="51" t="n">
        <v>44703</v>
      </c>
      <c r="B23" s="62" t="str">
        <f aca="false">TEXT(A23,"Ddd")</f>
        <v>ned</v>
      </c>
      <c r="C23" s="64"/>
      <c r="D23" s="115"/>
      <c r="E23" s="86"/>
      <c r="F23" s="69"/>
      <c r="G23" s="116"/>
      <c r="H23" s="64"/>
      <c r="I23" s="64"/>
      <c r="J23" s="65"/>
      <c r="K23" s="86"/>
      <c r="L23" s="69"/>
      <c r="M23" s="67"/>
      <c r="N23" s="72"/>
      <c r="O23" s="54"/>
      <c r="P23" s="117"/>
      <c r="Q23" s="86"/>
      <c r="R23" s="54"/>
      <c r="S23" s="66"/>
      <c r="T23" s="54"/>
      <c r="U23" s="67"/>
      <c r="V23" s="91"/>
      <c r="W23" s="59" t="n">
        <f aca="false">COUNTIF(AI23:AZ23,"☻")</f>
        <v>0</v>
      </c>
      <c r="X23" s="59" t="n">
        <f aca="false">COUNTIF(AI23:AZ23,"☺")</f>
        <v>0</v>
      </c>
      <c r="Y23" s="59" t="n">
        <f aca="false">COUNTIF(C23:U23,"51")+COUNTIF(C23:U23,"51$")+COUNTIF(C23:U23,"51☻")</f>
        <v>0</v>
      </c>
      <c r="Z23" s="59" t="n">
        <f aca="false">COUNTIF(C23:U23,"52")+COUNTIF(C23:U23,"52$")+COUNTIF(C23:U23,"52☻")</f>
        <v>0</v>
      </c>
      <c r="AA23" s="59" t="n">
        <f aca="false">COUNTIF(C23:U23,"51¶")</f>
        <v>0</v>
      </c>
      <c r="AB23" s="59" t="n">
        <f aca="false">COUNTIF(C23:U23,"52¶")</f>
        <v>0</v>
      </c>
      <c r="AC23" s="59" t="n">
        <f aca="false">COUNTIF(C23:U23,"U")+COUNTIF(C23:U23,"U☻")+COUNTIF(C23:U23,"U☺")</f>
        <v>0</v>
      </c>
      <c r="AD23" s="59" t="n">
        <f aca="false">COUNTIF(C23:U23,"KVIT")+COUNTIF(C23:U23,"KVIT☻")+COUNTIF(C23:U23,"kvit$")</f>
        <v>0</v>
      </c>
      <c r="AE23" s="60" t="n">
        <f aca="false">COUNTBLANK(C23:T23)-3</f>
        <v>15</v>
      </c>
      <c r="AF23" s="60" t="n">
        <f aca="false">COUNTIF(C23:U23,"x")</f>
        <v>0</v>
      </c>
      <c r="AG23" s="59" t="n">
        <f aca="false">COUNTIF(C23:U23,"51")+COUNTIF(C23:U23,"51☻")+COUNTIF(C23:U23,"2")+COUNTIF(C23:U23,"52")+COUNTIF(C23:U23,"52☻")+COUNTIF(C23:U23,"51$")+COUNTIF(C23:U23,"52$")</f>
        <v>0</v>
      </c>
      <c r="AH23" s="22" t="str">
        <f aca="false">Predloge!$B$23</f>
        <v>51☺</v>
      </c>
      <c r="AI23" s="61" t="str">
        <f aca="false">RIGHT(C23,1)</f>
        <v/>
      </c>
      <c r="AJ23" s="61" t="str">
        <f aca="false">RIGHT(D23,1)</f>
        <v/>
      </c>
      <c r="AK23" s="61" t="str">
        <f aca="false">RIGHT(E23,1)</f>
        <v/>
      </c>
      <c r="AL23" s="61" t="str">
        <f aca="false">RIGHT(F23,1)</f>
        <v/>
      </c>
      <c r="AM23" s="61" t="str">
        <f aca="false">RIGHT(G23,1)</f>
        <v/>
      </c>
      <c r="AN23" s="61" t="str">
        <f aca="false">RIGHT(H23,1)</f>
        <v/>
      </c>
      <c r="AO23" s="61" t="str">
        <f aca="false">RIGHT(I23,1)</f>
        <v/>
      </c>
      <c r="AP23" s="61" t="str">
        <f aca="false">RIGHT(J23,1)</f>
        <v/>
      </c>
      <c r="AQ23" s="61" t="str">
        <f aca="false">RIGHT(K23,1)</f>
        <v/>
      </c>
      <c r="AR23" s="61" t="str">
        <f aca="false">RIGHT(L23,1)</f>
        <v/>
      </c>
      <c r="AS23" s="61" t="str">
        <f aca="false">RIGHT(M23,1)</f>
        <v/>
      </c>
      <c r="AT23" s="61" t="str">
        <f aca="false">RIGHT(N23,1)</f>
        <v/>
      </c>
      <c r="AU23" s="61" t="str">
        <f aca="false">RIGHT(O23,1)</f>
        <v/>
      </c>
      <c r="AV23" s="61" t="str">
        <f aca="false">RIGHT(P23,1)</f>
        <v/>
      </c>
      <c r="AW23" s="61" t="str">
        <f aca="false">RIGHT(Q23,1)</f>
        <v/>
      </c>
      <c r="AX23" s="61" t="str">
        <f aca="false">RIGHT(R23,1)</f>
        <v/>
      </c>
      <c r="AY23" s="61" t="str">
        <f aca="false">RIGHT(S23,1)</f>
        <v/>
      </c>
      <c r="AZ23" s="61" t="str">
        <f aca="false">RIGHT(T23,1)</f>
        <v/>
      </c>
      <c r="BA23" s="4"/>
      <c r="BB23" s="4"/>
      <c r="BC23" s="4"/>
      <c r="BD23" s="4"/>
      <c r="BE23" s="4"/>
      <c r="BF23" s="4"/>
      <c r="BG23" s="4"/>
      <c r="BH23" s="63"/>
      <c r="BI23" s="63"/>
      <c r="BJ23" s="63"/>
      <c r="BK23" s="63"/>
      <c r="BL23" s="63"/>
      <c r="BM23" s="63"/>
    </row>
    <row r="24" customFormat="false" ht="19.5" hidden="false" customHeight="true" outlineLevel="0" collapsed="false">
      <c r="A24" s="51" t="n">
        <v>44704</v>
      </c>
      <c r="B24" s="62" t="str">
        <f aca="false">TEXT(A24,"Ddd")</f>
        <v>pon</v>
      </c>
      <c r="C24" s="64"/>
      <c r="D24" s="115"/>
      <c r="E24" s="86" t="str">
        <f aca="false">[1]Predloge!$B$12</f>
        <v>D</v>
      </c>
      <c r="F24" s="69"/>
      <c r="G24" s="116"/>
      <c r="H24" s="64"/>
      <c r="I24" s="64"/>
      <c r="J24" s="65"/>
      <c r="K24" s="86"/>
      <c r="L24" s="69"/>
      <c r="M24" s="67"/>
      <c r="N24" s="72"/>
      <c r="O24" s="54"/>
      <c r="P24" s="86" t="str">
        <f aca="false">[1]Predloge!$B$12</f>
        <v>D</v>
      </c>
      <c r="Q24" s="86" t="str">
        <f aca="false">[1]Predloge!$B$12</f>
        <v>D</v>
      </c>
      <c r="R24" s="54"/>
      <c r="S24" s="66"/>
      <c r="T24" s="54"/>
      <c r="U24" s="67"/>
      <c r="V24" s="91"/>
      <c r="W24" s="59" t="n">
        <f aca="false">COUNTIF(AI24:AZ24,"☻")</f>
        <v>0</v>
      </c>
      <c r="X24" s="59" t="n">
        <f aca="false">COUNTIF(AI24:AZ24,"☺")</f>
        <v>0</v>
      </c>
      <c r="Y24" s="59" t="n">
        <f aca="false">COUNTIF(C24:U24,"51")+COUNTIF(C24:U24,"51$")+COUNTIF(C24:U24,"51☻")</f>
        <v>0</v>
      </c>
      <c r="Z24" s="59" t="n">
        <f aca="false">COUNTIF(C24:U24,"52")+COUNTIF(C24:U24,"52$")+COUNTIF(C24:U24,"52☻")</f>
        <v>0</v>
      </c>
      <c r="AA24" s="59" t="n">
        <f aca="false">COUNTIF(C24:U24,"51¶")</f>
        <v>0</v>
      </c>
      <c r="AB24" s="59" t="n">
        <f aca="false">COUNTIF(C24:U24,"52¶")</f>
        <v>0</v>
      </c>
      <c r="AC24" s="59" t="n">
        <f aca="false">COUNTIF(C24:U24,"U")+COUNTIF(C24:U24,"U☻")+COUNTIF(C24:U24,"U☺")</f>
        <v>0</v>
      </c>
      <c r="AD24" s="59" t="n">
        <f aca="false">COUNTIF(C24:U24,"KVIT")+COUNTIF(C24:U24,"KVIT☻")+COUNTIF(C24:U24,"kvit$")</f>
        <v>0</v>
      </c>
      <c r="AE24" s="60" t="n">
        <f aca="false">COUNTBLANK(C24:T24)-3</f>
        <v>12</v>
      </c>
      <c r="AF24" s="60" t="n">
        <f aca="false">COUNTIF(C24:U24,"x")</f>
        <v>0</v>
      </c>
      <c r="AG24" s="59" t="n">
        <f aca="false">COUNTIF(C24:U24,"51")+COUNTIF(C24:U24,"51☻")+COUNTIF(C24:U24,"2")+COUNTIF(C24:U24,"52")+COUNTIF(C24:U24,"52☻")+COUNTIF(C24:U24,"51$")+COUNTIF(C24:U24,"52$")</f>
        <v>0</v>
      </c>
      <c r="AH24" s="22" t="str">
        <f aca="false">Predloge!$B$24</f>
        <v>52☺</v>
      </c>
      <c r="AI24" s="61" t="str">
        <f aca="false">RIGHT(C30,1)</f>
        <v/>
      </c>
      <c r="AJ24" s="61" t="str">
        <f aca="false">RIGHT(D24,1)</f>
        <v/>
      </c>
      <c r="AK24" s="61" t="str">
        <f aca="false">RIGHT(E24,1)</f>
        <v>D</v>
      </c>
      <c r="AL24" s="61" t="str">
        <f aca="false">RIGHT(F24,1)</f>
        <v/>
      </c>
      <c r="AM24" s="61" t="str">
        <f aca="false">RIGHT(G24,1)</f>
        <v/>
      </c>
      <c r="AN24" s="61" t="str">
        <f aca="false">RIGHT(H24,1)</f>
        <v/>
      </c>
      <c r="AO24" s="61" t="str">
        <f aca="false">RIGHT(I24,1)</f>
        <v/>
      </c>
      <c r="AP24" s="61" t="str">
        <f aca="false">RIGHT(J24,1)</f>
        <v/>
      </c>
      <c r="AQ24" s="61" t="str">
        <f aca="false">RIGHT(K24,1)</f>
        <v/>
      </c>
      <c r="AR24" s="61" t="str">
        <f aca="false">RIGHT(L24,1)</f>
        <v/>
      </c>
      <c r="AS24" s="61" t="str">
        <f aca="false">RIGHT(M24,1)</f>
        <v/>
      </c>
      <c r="AT24" s="61" t="str">
        <f aca="false">RIGHT(N24,1)</f>
        <v/>
      </c>
      <c r="AU24" s="61" t="str">
        <f aca="false">RIGHT(O24,1)</f>
        <v/>
      </c>
      <c r="AV24" s="61" t="str">
        <f aca="false">RIGHT(P24,1)</f>
        <v>D</v>
      </c>
      <c r="AW24" s="61" t="str">
        <f aca="false">RIGHT(Q24,1)</f>
        <v>D</v>
      </c>
      <c r="AX24" s="61" t="str">
        <f aca="false">RIGHT(R24,1)</f>
        <v/>
      </c>
      <c r="AY24" s="61" t="str">
        <f aca="false">RIGHT(S24,1)</f>
        <v/>
      </c>
      <c r="AZ24" s="61" t="str">
        <f aca="false">RIGHT(T24,1)</f>
        <v/>
      </c>
      <c r="BA24" s="4"/>
      <c r="BB24" s="4"/>
      <c r="BC24" s="4"/>
      <c r="BD24" s="4"/>
      <c r="BE24" s="4"/>
      <c r="BF24" s="4"/>
      <c r="BG24" s="4"/>
      <c r="BH24" s="63"/>
      <c r="BI24" s="63"/>
      <c r="BJ24" s="63"/>
      <c r="BK24" s="63"/>
      <c r="BL24" s="63"/>
      <c r="BM24" s="63"/>
    </row>
    <row r="25" customFormat="false" ht="19.5" hidden="false" customHeight="true" outlineLevel="0" collapsed="false">
      <c r="A25" s="51" t="n">
        <v>44705</v>
      </c>
      <c r="B25" s="62" t="str">
        <f aca="false">TEXT(A25,"Ddd")</f>
        <v>uto</v>
      </c>
      <c r="C25" s="64"/>
      <c r="D25" s="115"/>
      <c r="E25" s="86" t="str">
        <f aca="false">[1]Predloge!$B$12</f>
        <v>D</v>
      </c>
      <c r="F25" s="69"/>
      <c r="G25" s="116"/>
      <c r="H25" s="64"/>
      <c r="I25" s="64"/>
      <c r="J25" s="65"/>
      <c r="K25" s="86"/>
      <c r="L25" s="69"/>
      <c r="M25" s="67"/>
      <c r="N25" s="72"/>
      <c r="O25" s="54"/>
      <c r="P25" s="86" t="str">
        <f aca="false">[1]Predloge!$B$12</f>
        <v>D</v>
      </c>
      <c r="Q25" s="86" t="str">
        <f aca="false">[1]Predloge!$B$12</f>
        <v>D</v>
      </c>
      <c r="R25" s="54"/>
      <c r="S25" s="66"/>
      <c r="T25" s="54"/>
      <c r="U25" s="67"/>
      <c r="V25" s="88"/>
      <c r="W25" s="59" t="n">
        <f aca="false">COUNTIF(AI25:AZ25,"☻")</f>
        <v>0</v>
      </c>
      <c r="X25" s="59" t="n">
        <f aca="false">COUNTIF(AI25:AZ25,"☺")</f>
        <v>0</v>
      </c>
      <c r="Y25" s="59" t="n">
        <f aca="false">COUNTIF(C25:U25,"51")+COUNTIF(C25:U25,"51$")+COUNTIF(C25:U25,"51☻")</f>
        <v>0</v>
      </c>
      <c r="Z25" s="59" t="n">
        <f aca="false">COUNTIF(C25:U25,"52")+COUNTIF(C25:U25,"52$")+COUNTIF(C25:U25,"52☻")</f>
        <v>0</v>
      </c>
      <c r="AA25" s="59" t="n">
        <f aca="false">COUNTIF(C25:U25,"51¶")</f>
        <v>0</v>
      </c>
      <c r="AB25" s="59" t="n">
        <f aca="false">COUNTIF(C25:U25,"52¶")</f>
        <v>0</v>
      </c>
      <c r="AC25" s="59" t="n">
        <f aca="false">COUNTIF(C25:U25,"U")+COUNTIF(C25:U25,"U☻")+COUNTIF(C25:U25,"U☺")</f>
        <v>0</v>
      </c>
      <c r="AD25" s="59" t="n">
        <f aca="false">COUNTIF(C25:U25,"KVIT")+COUNTIF(C25:U25,"KVIT☻")+COUNTIF(C25:U25,"kvit$")</f>
        <v>0</v>
      </c>
      <c r="AE25" s="60" t="n">
        <f aca="false">COUNTBLANK(C25:T25)-3</f>
        <v>12</v>
      </c>
      <c r="AF25" s="60" t="n">
        <f aca="false">COUNTIF(C25:U25,"x")</f>
        <v>0</v>
      </c>
      <c r="AG25" s="59" t="n">
        <f aca="false">COUNTIF(C25:U25,"51")+COUNTIF(C25:U25,"51☻")+COUNTIF(C25:U25,"2")+COUNTIF(C25:U25,"52")+COUNTIF(C25:U25,"52☻")+COUNTIF(C25:U25,"51$")+COUNTIF(C25:U25,"52$")</f>
        <v>0</v>
      </c>
      <c r="AH25" s="10" t="str">
        <f aca="false">Predloge!$B$25</f>
        <v>51¶</v>
      </c>
      <c r="AI25" s="61" t="str">
        <f aca="false">RIGHT(C25,1)</f>
        <v/>
      </c>
      <c r="AJ25" s="61" t="str">
        <f aca="false">RIGHT(D25,1)</f>
        <v/>
      </c>
      <c r="AK25" s="61" t="str">
        <f aca="false">RIGHT(E25,1)</f>
        <v>D</v>
      </c>
      <c r="AL25" s="61" t="str">
        <f aca="false">RIGHT(F25,1)</f>
        <v/>
      </c>
      <c r="AM25" s="61" t="str">
        <f aca="false">RIGHT(G25,1)</f>
        <v/>
      </c>
      <c r="AN25" s="61" t="str">
        <f aca="false">RIGHT(H25,1)</f>
        <v/>
      </c>
      <c r="AO25" s="61" t="str">
        <f aca="false">RIGHT(I25,1)</f>
        <v/>
      </c>
      <c r="AP25" s="61" t="str">
        <f aca="false">RIGHT(J25,1)</f>
        <v/>
      </c>
      <c r="AQ25" s="61" t="str">
        <f aca="false">RIGHT(K25,1)</f>
        <v/>
      </c>
      <c r="AR25" s="61" t="str">
        <f aca="false">RIGHT(L25,1)</f>
        <v/>
      </c>
      <c r="AS25" s="61" t="str">
        <f aca="false">RIGHT(M25,1)</f>
        <v/>
      </c>
      <c r="AT25" s="61" t="str">
        <f aca="false">RIGHT(N25,1)</f>
        <v/>
      </c>
      <c r="AU25" s="61" t="str">
        <f aca="false">RIGHT(O25,1)</f>
        <v/>
      </c>
      <c r="AV25" s="61" t="str">
        <f aca="false">RIGHT(P25,1)</f>
        <v>D</v>
      </c>
      <c r="AW25" s="61" t="str">
        <f aca="false">RIGHT(Q25,1)</f>
        <v>D</v>
      </c>
      <c r="AX25" s="61" t="str">
        <f aca="false">RIGHT(R25,1)</f>
        <v/>
      </c>
      <c r="AY25" s="61" t="str">
        <f aca="false">RIGHT(S25,1)</f>
        <v/>
      </c>
      <c r="AZ25" s="61" t="str">
        <f aca="false">RIGHT(T25,1)</f>
        <v/>
      </c>
      <c r="BA25" s="4"/>
      <c r="BB25" s="4"/>
      <c r="BC25" s="4"/>
      <c r="BD25" s="4"/>
      <c r="BE25" s="4"/>
      <c r="BF25" s="4"/>
      <c r="BG25" s="4"/>
      <c r="BH25" s="63"/>
      <c r="BI25" s="63"/>
      <c r="BJ25" s="63"/>
      <c r="BK25" s="63"/>
      <c r="BL25" s="63"/>
      <c r="BM25" s="63"/>
    </row>
    <row r="26" customFormat="false" ht="19.5" hidden="false" customHeight="true" outlineLevel="0" collapsed="false">
      <c r="A26" s="51" t="n">
        <v>44706</v>
      </c>
      <c r="B26" s="62" t="str">
        <f aca="false">TEXT(A26,"Ddd")</f>
        <v>sri</v>
      </c>
      <c r="C26" s="64"/>
      <c r="D26" s="115"/>
      <c r="E26" s="86" t="str">
        <f aca="false">[1]Predloge!$B$12</f>
        <v>D</v>
      </c>
      <c r="F26" s="69"/>
      <c r="G26" s="116"/>
      <c r="H26" s="64"/>
      <c r="I26" s="64"/>
      <c r="J26" s="65"/>
      <c r="K26" s="86"/>
      <c r="L26" s="69"/>
      <c r="M26" s="67"/>
      <c r="N26" s="72"/>
      <c r="O26" s="54"/>
      <c r="P26" s="86" t="str">
        <f aca="false">[1]Predloge!$B$12</f>
        <v>D</v>
      </c>
      <c r="Q26" s="86" t="str">
        <f aca="false">[1]Predloge!$B$12</f>
        <v>D</v>
      </c>
      <c r="R26" s="54"/>
      <c r="S26" s="66"/>
      <c r="T26" s="54"/>
      <c r="U26" s="67"/>
      <c r="V26" s="88"/>
      <c r="W26" s="59" t="n">
        <f aca="false">COUNTIF(AI26:AZ26,"☻")</f>
        <v>0</v>
      </c>
      <c r="X26" s="59" t="n">
        <f aca="false">COUNTIF(AI26:AZ26,"☺")</f>
        <v>0</v>
      </c>
      <c r="Y26" s="59" t="n">
        <f aca="false">COUNTIF(C26:U26,"51")+COUNTIF(C26:U26,"51$")+COUNTIF(C26:U26,"51☻")</f>
        <v>0</v>
      </c>
      <c r="Z26" s="59" t="n">
        <f aca="false">COUNTIF(C26:U26,"52")+COUNTIF(C26:U26,"52$")+COUNTIF(C26:U26,"52☻")</f>
        <v>0</v>
      </c>
      <c r="AA26" s="59" t="n">
        <f aca="false">COUNTIF(C26:U26,"51¶")</f>
        <v>0</v>
      </c>
      <c r="AB26" s="59" t="n">
        <f aca="false">COUNTIF(C26:U26,"52¶")</f>
        <v>0</v>
      </c>
      <c r="AC26" s="59" t="n">
        <f aca="false">COUNTIF(C26:U26,"U")+COUNTIF(C26:U26,"U☻")+COUNTIF(C26:U26,"U☺")</f>
        <v>0</v>
      </c>
      <c r="AD26" s="59" t="n">
        <f aca="false">COUNTIF(C26:U26,"KVIT")+COUNTIF(C26:U26,"KVIT☻")+COUNTIF(C26:U26,"kvit$")</f>
        <v>0</v>
      </c>
      <c r="AE26" s="60" t="n">
        <f aca="false">COUNTBLANK(C26:T26)-3</f>
        <v>12</v>
      </c>
      <c r="AF26" s="60" t="n">
        <f aca="false">COUNTIF(C26:U26,"x")</f>
        <v>0</v>
      </c>
      <c r="AG26" s="59" t="n">
        <f aca="false">COUNTIF(C26:U26,"51")+COUNTIF(C26:U26,"51☻")+COUNTIF(C26:U26,"2")+COUNTIF(C26:U26,"52")+COUNTIF(C26:U26,"52☻")+COUNTIF(C26:U26,"51$")+COUNTIF(C26:U26,"52$")</f>
        <v>0</v>
      </c>
      <c r="AH26" s="10" t="str">
        <f aca="false">Predloge!$B$26</f>
        <v>52¶</v>
      </c>
      <c r="AI26" s="61" t="str">
        <f aca="false">RIGHT(C26,1)</f>
        <v/>
      </c>
      <c r="AJ26" s="61" t="str">
        <f aca="false">RIGHT(D26,1)</f>
        <v/>
      </c>
      <c r="AK26" s="61" t="str">
        <f aca="false">RIGHT(E26,1)</f>
        <v>D</v>
      </c>
      <c r="AL26" s="61" t="str">
        <f aca="false">RIGHT(F26,1)</f>
        <v/>
      </c>
      <c r="AM26" s="61" t="str">
        <f aca="false">RIGHT(G26,1)</f>
        <v/>
      </c>
      <c r="AN26" s="61" t="str">
        <f aca="false">RIGHT(H26,1)</f>
        <v/>
      </c>
      <c r="AO26" s="61" t="str">
        <f aca="false">RIGHT(I26,1)</f>
        <v/>
      </c>
      <c r="AP26" s="61" t="str">
        <f aca="false">RIGHT(J26,1)</f>
        <v/>
      </c>
      <c r="AQ26" s="61" t="str">
        <f aca="false">RIGHT(K26,1)</f>
        <v/>
      </c>
      <c r="AR26" s="61" t="str">
        <f aca="false">RIGHT(L26,1)</f>
        <v/>
      </c>
      <c r="AS26" s="61" t="str">
        <f aca="false">RIGHT(M26,1)</f>
        <v/>
      </c>
      <c r="AT26" s="61" t="str">
        <f aca="false">RIGHT(N26,1)</f>
        <v/>
      </c>
      <c r="AU26" s="61" t="str">
        <f aca="false">RIGHT(O26,1)</f>
        <v/>
      </c>
      <c r="AV26" s="61" t="str">
        <f aca="false">RIGHT(P26,1)</f>
        <v>D</v>
      </c>
      <c r="AW26" s="61" t="str">
        <f aca="false">RIGHT(Q26,1)</f>
        <v>D</v>
      </c>
      <c r="AX26" s="61" t="str">
        <f aca="false">RIGHT(R26,1)</f>
        <v/>
      </c>
      <c r="AY26" s="61" t="str">
        <f aca="false">RIGHT(S26,1)</f>
        <v/>
      </c>
      <c r="AZ26" s="61" t="str">
        <f aca="false">RIGHT(T26,1)</f>
        <v/>
      </c>
      <c r="BA26" s="4"/>
      <c r="BB26" s="4"/>
      <c r="BC26" s="4"/>
      <c r="BD26" s="4"/>
      <c r="BE26" s="4"/>
      <c r="BF26" s="4"/>
      <c r="BG26" s="4"/>
      <c r="BH26" s="63"/>
      <c r="BI26" s="63"/>
      <c r="BJ26" s="63"/>
      <c r="BK26" s="63"/>
      <c r="BL26" s="63"/>
      <c r="BM26" s="63"/>
    </row>
    <row r="27" customFormat="false" ht="19.5" hidden="false" customHeight="true" outlineLevel="0" collapsed="false">
      <c r="A27" s="51" t="n">
        <v>44707</v>
      </c>
      <c r="B27" s="62" t="str">
        <f aca="false">TEXT(A27,"Ddd")</f>
        <v>čet</v>
      </c>
      <c r="C27" s="64"/>
      <c r="D27" s="115"/>
      <c r="E27" s="86" t="str">
        <f aca="false">[1]Predloge!$B$12</f>
        <v>D</v>
      </c>
      <c r="F27" s="69"/>
      <c r="G27" s="116"/>
      <c r="H27" s="64"/>
      <c r="I27" s="64"/>
      <c r="J27" s="65"/>
      <c r="K27" s="86"/>
      <c r="L27" s="69"/>
      <c r="M27" s="67"/>
      <c r="N27" s="72"/>
      <c r="O27" s="54"/>
      <c r="P27" s="86" t="str">
        <f aca="false">[1]Predloge!$B$12</f>
        <v>D</v>
      </c>
      <c r="Q27" s="86" t="str">
        <f aca="false">[1]Predloge!$B$12</f>
        <v>D</v>
      </c>
      <c r="R27" s="54"/>
      <c r="S27" s="66"/>
      <c r="T27" s="54"/>
      <c r="U27" s="67"/>
      <c r="V27" s="88"/>
      <c r="W27" s="59" t="n">
        <f aca="false">COUNTIF(AI27:AZ27,"☻")</f>
        <v>0</v>
      </c>
      <c r="X27" s="59" t="n">
        <f aca="false">COUNTIF(AI27:AZ27,"☺")</f>
        <v>0</v>
      </c>
      <c r="Y27" s="59" t="n">
        <f aca="false">COUNTIF(C27:U27,"51")+COUNTIF(C27:U27,"51$")+COUNTIF(C27:U27,"51☻")</f>
        <v>0</v>
      </c>
      <c r="Z27" s="59" t="n">
        <f aca="false">COUNTIF(C27:U27,"52")+COUNTIF(C27:U27,"52$")+COUNTIF(C27:U27,"52☻")</f>
        <v>0</v>
      </c>
      <c r="AA27" s="59" t="n">
        <f aca="false">COUNTIF(C27:U27,"51¶")</f>
        <v>0</v>
      </c>
      <c r="AB27" s="59" t="n">
        <f aca="false">COUNTIF(C27:U27,"52¶")</f>
        <v>0</v>
      </c>
      <c r="AC27" s="59" t="n">
        <f aca="false">COUNTIF(C27:U27,"U")+COUNTIF(C27:U27,"U☻")+COUNTIF(C27:U27,"U☺")</f>
        <v>0</v>
      </c>
      <c r="AD27" s="59" t="n">
        <f aca="false">COUNTIF(C27:U27,"KVIT")+COUNTIF(C27:U27,"KVIT☻")+COUNTIF(C27:U27,"kvit$")</f>
        <v>0</v>
      </c>
      <c r="AE27" s="60" t="n">
        <f aca="false">COUNTBLANK(C27:T27)-3</f>
        <v>12</v>
      </c>
      <c r="AF27" s="60" t="n">
        <f aca="false">COUNTIF(C27:U27,"x")</f>
        <v>0</v>
      </c>
      <c r="AG27" s="59" t="n">
        <f aca="false">COUNTIF(C27:U27,"51")+COUNTIF(C27:U27,"51☻")+COUNTIF(C27:U27,"2")+COUNTIF(C27:U27,"52")+COUNTIF(C27:U27,"52☻")+COUNTIF(C27:U27,"51$")+COUNTIF(C27:U27,"52$")</f>
        <v>0</v>
      </c>
      <c r="AH27" s="24" t="str">
        <f aca="false">Predloge!$B$27</f>
        <v>KVIT☺</v>
      </c>
      <c r="AI27" s="61" t="str">
        <f aca="false">RIGHT(C27,1)</f>
        <v/>
      </c>
      <c r="AJ27" s="61" t="str">
        <f aca="false">RIGHT(D27,1)</f>
        <v/>
      </c>
      <c r="AK27" s="61" t="str">
        <f aca="false">RIGHT(E27,1)</f>
        <v>D</v>
      </c>
      <c r="AL27" s="61" t="str">
        <f aca="false">RIGHT(F27,1)</f>
        <v/>
      </c>
      <c r="AM27" s="61" t="str">
        <f aca="false">RIGHT(G27,1)</f>
        <v/>
      </c>
      <c r="AN27" s="61" t="str">
        <f aca="false">RIGHT(H27,1)</f>
        <v/>
      </c>
      <c r="AO27" s="61" t="str">
        <f aca="false">RIGHT(I27,1)</f>
        <v/>
      </c>
      <c r="AP27" s="61" t="str">
        <f aca="false">RIGHT(J27,1)</f>
        <v/>
      </c>
      <c r="AQ27" s="61" t="str">
        <f aca="false">RIGHT(K27,1)</f>
        <v/>
      </c>
      <c r="AR27" s="61" t="str">
        <f aca="false">RIGHT(L27,1)</f>
        <v/>
      </c>
      <c r="AS27" s="61" t="str">
        <f aca="false">RIGHT(M27,1)</f>
        <v/>
      </c>
      <c r="AT27" s="61" t="str">
        <f aca="false">RIGHT(N27,1)</f>
        <v/>
      </c>
      <c r="AU27" s="61" t="str">
        <f aca="false">RIGHT(O27,1)</f>
        <v/>
      </c>
      <c r="AV27" s="61" t="str">
        <f aca="false">RIGHT(P27,1)</f>
        <v>D</v>
      </c>
      <c r="AW27" s="61" t="str">
        <f aca="false">RIGHT(Q27,1)</f>
        <v>D</v>
      </c>
      <c r="AX27" s="61" t="str">
        <f aca="false">RIGHT(R27,1)</f>
        <v/>
      </c>
      <c r="AY27" s="61" t="str">
        <f aca="false">RIGHT(S27,1)</f>
        <v/>
      </c>
      <c r="AZ27" s="61" t="str">
        <f aca="false">RIGHT(T27,1)</f>
        <v/>
      </c>
      <c r="BA27" s="4"/>
      <c r="BB27" s="4"/>
      <c r="BC27" s="4"/>
      <c r="BD27" s="4"/>
      <c r="BE27" s="4"/>
      <c r="BF27" s="4"/>
      <c r="BG27" s="4"/>
      <c r="BH27" s="63"/>
      <c r="BI27" s="63"/>
      <c r="BJ27" s="63"/>
      <c r="BK27" s="63"/>
      <c r="BL27" s="63"/>
      <c r="BM27" s="63"/>
    </row>
    <row r="28" customFormat="false" ht="19.5" hidden="false" customHeight="true" outlineLevel="0" collapsed="false">
      <c r="A28" s="51" t="n">
        <v>44708</v>
      </c>
      <c r="B28" s="62" t="str">
        <f aca="false">TEXT(A28,"Ddd")</f>
        <v>pet</v>
      </c>
      <c r="C28" s="64"/>
      <c r="D28" s="115"/>
      <c r="E28" s="86" t="str">
        <f aca="false">[1]Predloge!$B$12</f>
        <v>D</v>
      </c>
      <c r="F28" s="69"/>
      <c r="G28" s="116"/>
      <c r="H28" s="64"/>
      <c r="I28" s="64"/>
      <c r="J28" s="65"/>
      <c r="K28" s="86"/>
      <c r="L28" s="69"/>
      <c r="M28" s="67"/>
      <c r="N28" s="72"/>
      <c r="O28" s="54"/>
      <c r="P28" s="86" t="str">
        <f aca="false">[1]Predloge!$B$12</f>
        <v>D</v>
      </c>
      <c r="Q28" s="86"/>
      <c r="R28" s="54"/>
      <c r="S28" s="66"/>
      <c r="T28" s="54"/>
      <c r="U28" s="67"/>
      <c r="V28" s="88"/>
      <c r="W28" s="59" t="n">
        <f aca="false">COUNTIF(AI28:AZ28,"☻")</f>
        <v>0</v>
      </c>
      <c r="X28" s="59" t="n">
        <f aca="false">COUNTIF(AI28:AZ28,"☺")</f>
        <v>0</v>
      </c>
      <c r="Y28" s="59" t="n">
        <f aca="false">COUNTIF(C28:U28,"51")+COUNTIF(C28:U28,"51$")+COUNTIF(C28:U28,"51☻")</f>
        <v>0</v>
      </c>
      <c r="Z28" s="59" t="n">
        <f aca="false">COUNTIF(C28:U28,"52")+COUNTIF(C28:U28,"52$")+COUNTIF(C28:U28,"52☻")</f>
        <v>0</v>
      </c>
      <c r="AA28" s="59" t="n">
        <f aca="false">COUNTIF(C28:U28,"51¶")</f>
        <v>0</v>
      </c>
      <c r="AB28" s="59" t="n">
        <f aca="false">COUNTIF(C28:U28,"52¶")</f>
        <v>0</v>
      </c>
      <c r="AC28" s="59" t="n">
        <f aca="false">COUNTIF(C28:U28,"U")+COUNTIF(C28:U28,"U☻")+COUNTIF(C28:U28,"U☺")</f>
        <v>0</v>
      </c>
      <c r="AD28" s="59" t="n">
        <f aca="false">COUNTIF(C28:U28,"KVIT")+COUNTIF(C28:U28,"KVIT☻")+COUNTIF(C28:U28,"kvit$")</f>
        <v>0</v>
      </c>
      <c r="AE28" s="60" t="n">
        <f aca="false">COUNTBLANK(C28:T28)-3</f>
        <v>13</v>
      </c>
      <c r="AF28" s="60" t="n">
        <f aca="false">COUNTIF(C28:U28,"x")</f>
        <v>0</v>
      </c>
      <c r="AG28" s="59" t="n">
        <f aca="false">COUNTIF(C28:U28,"51")+COUNTIF(C28:U28,"51☻")+COUNTIF(C28:U28,"2")+COUNTIF(C28:U28,"52")+COUNTIF(C28:U28,"52☻")+COUNTIF(C28:U28,"51$")+COUNTIF(C28:U28,"52$")</f>
        <v>0</v>
      </c>
      <c r="AH28" s="26" t="str">
        <f aca="false">Predloge!$B$28</f>
        <v>KO</v>
      </c>
      <c r="AI28" s="61" t="str">
        <f aca="false">RIGHT(C28,1)</f>
        <v/>
      </c>
      <c r="AJ28" s="61" t="str">
        <f aca="false">RIGHT(D28,1)</f>
        <v/>
      </c>
      <c r="AK28" s="61" t="str">
        <f aca="false">RIGHT(E28,1)</f>
        <v>D</v>
      </c>
      <c r="AL28" s="61" t="str">
        <f aca="false">RIGHT(F28,1)</f>
        <v/>
      </c>
      <c r="AM28" s="61" t="str">
        <f aca="false">RIGHT(G28,1)</f>
        <v/>
      </c>
      <c r="AN28" s="61" t="str">
        <f aca="false">RIGHT(H28,1)</f>
        <v/>
      </c>
      <c r="AO28" s="61" t="str">
        <f aca="false">RIGHT(I28,1)</f>
        <v/>
      </c>
      <c r="AP28" s="61" t="str">
        <f aca="false">RIGHT(J28,1)</f>
        <v/>
      </c>
      <c r="AQ28" s="61" t="str">
        <f aca="false">RIGHT(K28,1)</f>
        <v/>
      </c>
      <c r="AR28" s="61" t="str">
        <f aca="false">RIGHT(L28,1)</f>
        <v/>
      </c>
      <c r="AS28" s="61" t="str">
        <f aca="false">RIGHT(M28,1)</f>
        <v/>
      </c>
      <c r="AT28" s="61" t="str">
        <f aca="false">RIGHT(N28,1)</f>
        <v/>
      </c>
      <c r="AU28" s="61" t="str">
        <f aca="false">RIGHT(O28,1)</f>
        <v/>
      </c>
      <c r="AV28" s="61" t="str">
        <f aca="false">RIGHT(P28,1)</f>
        <v>D</v>
      </c>
      <c r="AW28" s="61" t="str">
        <f aca="false">RIGHT(Q28,1)</f>
        <v/>
      </c>
      <c r="AX28" s="61" t="str">
        <f aca="false">RIGHT(R28,1)</f>
        <v/>
      </c>
      <c r="AY28" s="61" t="str">
        <f aca="false">RIGHT(S28,1)</f>
        <v/>
      </c>
      <c r="AZ28" s="61" t="str">
        <f aca="false">RIGHT(T28,1)</f>
        <v/>
      </c>
      <c r="BA28" s="4"/>
      <c r="BB28" s="4"/>
      <c r="BC28" s="4"/>
      <c r="BD28" s="4"/>
      <c r="BE28" s="4"/>
      <c r="BF28" s="4"/>
      <c r="BG28" s="4"/>
      <c r="BH28" s="63"/>
      <c r="BI28" s="63"/>
      <c r="BJ28" s="63"/>
      <c r="BK28" s="63"/>
      <c r="BL28" s="63"/>
      <c r="BM28" s="63"/>
    </row>
    <row r="29" customFormat="false" ht="19.5" hidden="false" customHeight="true" outlineLevel="0" collapsed="false">
      <c r="A29" s="51" t="n">
        <v>44709</v>
      </c>
      <c r="B29" s="62" t="str">
        <f aca="false">TEXT(A29,"Ddd")</f>
        <v>sub</v>
      </c>
      <c r="C29" s="64"/>
      <c r="D29" s="115"/>
      <c r="E29" s="86"/>
      <c r="F29" s="69"/>
      <c r="G29" s="116"/>
      <c r="H29" s="64"/>
      <c r="I29" s="64"/>
      <c r="J29" s="65"/>
      <c r="K29" s="86"/>
      <c r="L29" s="69"/>
      <c r="M29" s="67"/>
      <c r="N29" s="72"/>
      <c r="O29" s="54"/>
      <c r="P29" s="117"/>
      <c r="Q29" s="86"/>
      <c r="R29" s="54"/>
      <c r="S29" s="66"/>
      <c r="T29" s="54"/>
      <c r="U29" s="67"/>
      <c r="V29" s="88"/>
      <c r="W29" s="59" t="n">
        <f aca="false">COUNTIF(AI29:AZ29,"☻")</f>
        <v>0</v>
      </c>
      <c r="X29" s="59" t="n">
        <f aca="false">COUNTIF(AI29:AZ29,"☺")</f>
        <v>0</v>
      </c>
      <c r="Y29" s="59" t="n">
        <f aca="false">COUNTIF(C29:U29,"51")+COUNTIF(C29:U29,"51$")+COUNTIF(C29:U29,"51☻")</f>
        <v>0</v>
      </c>
      <c r="Z29" s="59" t="n">
        <f aca="false">COUNTIF(C29:U29,"52")+COUNTIF(C29:U29,"52$")+COUNTIF(C29:U29,"52☻")</f>
        <v>0</v>
      </c>
      <c r="AA29" s="59" t="n">
        <f aca="false">COUNTIF(C29:U29,"51¶")</f>
        <v>0</v>
      </c>
      <c r="AB29" s="59" t="n">
        <f aca="false">COUNTIF(C29:U29,"52¶")</f>
        <v>0</v>
      </c>
      <c r="AC29" s="59" t="n">
        <f aca="false">COUNTIF(C29:U29,"U")+COUNTIF(C29:U29,"U☻")+COUNTIF(C29:U29,"U☺")</f>
        <v>0</v>
      </c>
      <c r="AD29" s="59" t="n">
        <f aca="false">COUNTIF(C29:U29,"KVIT")+COUNTIF(C29:U29,"KVIT☻")+COUNTIF(C29:U29,"kvit$")</f>
        <v>0</v>
      </c>
      <c r="AE29" s="60" t="n">
        <f aca="false">COUNTBLANK(C29:T29)-3</f>
        <v>15</v>
      </c>
      <c r="AF29" s="60" t="n">
        <f aca="false">COUNTIF(C29:U29,"x")</f>
        <v>0</v>
      </c>
      <c r="AG29" s="59" t="n">
        <f aca="false">COUNTIF(C29:U29,"51")+COUNTIF(C29:U29,"51☻")+COUNTIF(C29:U29,"2")+COUNTIF(C29:U29,"52")+COUNTIF(C29:U29,"52☻")+COUNTIF(C29:U29,"51$")+COUNTIF(C29:U29,"52$")</f>
        <v>0</v>
      </c>
      <c r="AH29" s="26" t="str">
        <f aca="false">Predloge!$B$29</f>
        <v>Rt</v>
      </c>
      <c r="AI29" s="61" t="str">
        <f aca="false">RIGHT(C29,1)</f>
        <v/>
      </c>
      <c r="AJ29" s="61" t="str">
        <f aca="false">RIGHT(D29,1)</f>
        <v/>
      </c>
      <c r="AK29" s="61" t="str">
        <f aca="false">RIGHT(E29,1)</f>
        <v/>
      </c>
      <c r="AL29" s="61" t="str">
        <f aca="false">RIGHT(F29,1)</f>
        <v/>
      </c>
      <c r="AM29" s="61" t="str">
        <f aca="false">RIGHT(G29,1)</f>
        <v/>
      </c>
      <c r="AN29" s="61" t="str">
        <f aca="false">RIGHT(H29,1)</f>
        <v/>
      </c>
      <c r="AO29" s="61" t="str">
        <f aca="false">RIGHT(I29,1)</f>
        <v/>
      </c>
      <c r="AP29" s="61" t="str">
        <f aca="false">RIGHT(J29,1)</f>
        <v/>
      </c>
      <c r="AQ29" s="61" t="str">
        <f aca="false">RIGHT(K29,1)</f>
        <v/>
      </c>
      <c r="AR29" s="61" t="str">
        <f aca="false">RIGHT(L29,1)</f>
        <v/>
      </c>
      <c r="AS29" s="61" t="str">
        <f aca="false">RIGHT(M29,1)</f>
        <v/>
      </c>
      <c r="AT29" s="61" t="str">
        <f aca="false">RIGHT(N29,1)</f>
        <v/>
      </c>
      <c r="AU29" s="61" t="str">
        <f aca="false">RIGHT(O29,1)</f>
        <v/>
      </c>
      <c r="AV29" s="61" t="str">
        <f aca="false">RIGHT(P29,1)</f>
        <v/>
      </c>
      <c r="AW29" s="61" t="str">
        <f aca="false">RIGHT(Q29,1)</f>
        <v/>
      </c>
      <c r="AX29" s="61" t="str">
        <f aca="false">RIGHT(R29,1)</f>
        <v/>
      </c>
      <c r="AY29" s="61" t="str">
        <f aca="false">RIGHT(S29,1)</f>
        <v/>
      </c>
      <c r="AZ29" s="61" t="str">
        <f aca="false">RIGHT(T29,1)</f>
        <v/>
      </c>
      <c r="BA29" s="4"/>
      <c r="BB29" s="4"/>
      <c r="BC29" s="4"/>
      <c r="BD29" s="4"/>
      <c r="BE29" s="4"/>
      <c r="BF29" s="4"/>
      <c r="BG29" s="4"/>
      <c r="BH29" s="63"/>
      <c r="BI29" s="63"/>
      <c r="BJ29" s="63"/>
      <c r="BK29" s="63"/>
      <c r="BL29" s="63"/>
      <c r="BM29" s="63"/>
    </row>
    <row r="30" customFormat="false" ht="19.5" hidden="false" customHeight="true" outlineLevel="0" collapsed="false">
      <c r="A30" s="51" t="n">
        <v>44710</v>
      </c>
      <c r="B30" s="62" t="str">
        <f aca="false">TEXT(A30,"Ddd")</f>
        <v>ned</v>
      </c>
      <c r="C30" s="64"/>
      <c r="D30" s="115"/>
      <c r="E30" s="86"/>
      <c r="F30" s="69"/>
      <c r="G30" s="116"/>
      <c r="H30" s="64"/>
      <c r="I30" s="64"/>
      <c r="J30" s="65"/>
      <c r="K30" s="86"/>
      <c r="L30" s="69"/>
      <c r="M30" s="67"/>
      <c r="N30" s="72"/>
      <c r="O30" s="54"/>
      <c r="P30" s="117"/>
      <c r="Q30" s="86"/>
      <c r="R30" s="54"/>
      <c r="S30" s="66"/>
      <c r="T30" s="54"/>
      <c r="U30" s="67"/>
      <c r="V30" s="91"/>
      <c r="W30" s="59" t="n">
        <f aca="false">COUNTIF(AI30:AZ30,"☻")</f>
        <v>0</v>
      </c>
      <c r="X30" s="59" t="n">
        <f aca="false">COUNTIF(AI30:AZ30,"☺")</f>
        <v>0</v>
      </c>
      <c r="Y30" s="59" t="n">
        <f aca="false">COUNTIF(C30:U30,"51")+COUNTIF(C30:U30,"51$")+COUNTIF(C30:U30,"51☻")</f>
        <v>0</v>
      </c>
      <c r="Z30" s="59" t="n">
        <f aca="false">COUNTIF(C30:U30,"52")+COUNTIF(C30:U30,"52$")+COUNTIF(C30:U30,"52☻")</f>
        <v>0</v>
      </c>
      <c r="AA30" s="59" t="n">
        <f aca="false">COUNTIF(C30:U30,"51¶")</f>
        <v>0</v>
      </c>
      <c r="AB30" s="59" t="n">
        <f aca="false">COUNTIF(C30:U30,"52¶")</f>
        <v>0</v>
      </c>
      <c r="AC30" s="59" t="n">
        <f aca="false">COUNTIF(C30:U30,"U")+COUNTIF(C30:U30,"U☻")+COUNTIF(C30:U30,"U☺")</f>
        <v>0</v>
      </c>
      <c r="AD30" s="59" t="n">
        <f aca="false">COUNTIF(C30:U30,"KVIT")+COUNTIF(C30:U30,"KVIT☻")+COUNTIF(C30:U30,"kvit$")</f>
        <v>0</v>
      </c>
      <c r="AE30" s="60" t="n">
        <f aca="false">COUNTBLANK(C30:T30)-3</f>
        <v>15</v>
      </c>
      <c r="AF30" s="60" t="n">
        <f aca="false">COUNTIF(C30:U30,"x")</f>
        <v>0</v>
      </c>
      <c r="AG30" s="59" t="n">
        <f aca="false">COUNTIF(C30:U30,"51")+COUNTIF(C30:U30,"51☻")+COUNTIF(C30:U30,"2")+COUNTIF(C30:U30,"52")+COUNTIF(C30:U30,"52☻")+COUNTIF(C30:U30,"51$")+COUNTIF(C30:U30,"52$")</f>
        <v>0</v>
      </c>
      <c r="AH30" s="5" t="str">
        <f aca="false">Predloge!$B$30</f>
        <v>Rt☻</v>
      </c>
      <c r="AI30" s="61" t="str">
        <f aca="false">RIGHT(C30,1)</f>
        <v/>
      </c>
      <c r="AJ30" s="61" t="str">
        <f aca="false">RIGHT(D30,1)</f>
        <v/>
      </c>
      <c r="AK30" s="61" t="str">
        <f aca="false">RIGHT(E30,1)</f>
        <v/>
      </c>
      <c r="AL30" s="61" t="str">
        <f aca="false">RIGHT(F30,1)</f>
        <v/>
      </c>
      <c r="AM30" s="61" t="str">
        <f aca="false">RIGHT(G30,1)</f>
        <v/>
      </c>
      <c r="AN30" s="61" t="str">
        <f aca="false">RIGHT(H30,1)</f>
        <v/>
      </c>
      <c r="AO30" s="61" t="str">
        <f aca="false">RIGHT(I30,1)</f>
        <v/>
      </c>
      <c r="AP30" s="61" t="str">
        <f aca="false">RIGHT(J30,1)</f>
        <v/>
      </c>
      <c r="AQ30" s="61" t="str">
        <f aca="false">RIGHT(K30,1)</f>
        <v/>
      </c>
      <c r="AR30" s="61" t="str">
        <f aca="false">RIGHT(L30,1)</f>
        <v/>
      </c>
      <c r="AS30" s="61" t="str">
        <f aca="false">RIGHT(M30,1)</f>
        <v/>
      </c>
      <c r="AT30" s="61" t="str">
        <f aca="false">RIGHT(N30,1)</f>
        <v/>
      </c>
      <c r="AU30" s="61" t="str">
        <f aca="false">RIGHT(O30,1)</f>
        <v/>
      </c>
      <c r="AV30" s="61" t="str">
        <f aca="false">RIGHT(P30,1)</f>
        <v/>
      </c>
      <c r="AW30" s="61" t="str">
        <f aca="false">RIGHT(Q30,1)</f>
        <v/>
      </c>
      <c r="AX30" s="61" t="str">
        <f aca="false">RIGHT(R30,1)</f>
        <v/>
      </c>
      <c r="AY30" s="61" t="str">
        <f aca="false">RIGHT(S30,1)</f>
        <v/>
      </c>
      <c r="AZ30" s="61" t="str">
        <f aca="false">RIGHT(T30,1)</f>
        <v/>
      </c>
      <c r="BA30" s="4"/>
      <c r="BB30" s="4"/>
      <c r="BC30" s="4"/>
      <c r="BD30" s="4"/>
      <c r="BE30" s="4"/>
      <c r="BF30" s="4"/>
      <c r="BG30" s="4"/>
      <c r="BH30" s="63"/>
      <c r="BI30" s="63"/>
      <c r="BJ30" s="63"/>
      <c r="BK30" s="63"/>
      <c r="BL30" s="63"/>
      <c r="BM30" s="63"/>
    </row>
    <row r="31" customFormat="false" ht="19.5" hidden="false" customHeight="true" outlineLevel="0" collapsed="false">
      <c r="A31" s="51" t="n">
        <v>44711</v>
      </c>
      <c r="B31" s="62" t="str">
        <f aca="false">TEXT(A31,"Ddd")</f>
        <v>pon</v>
      </c>
      <c r="C31" s="64"/>
      <c r="D31" s="115"/>
      <c r="E31" s="86"/>
      <c r="F31" s="69"/>
      <c r="G31" s="116"/>
      <c r="H31" s="64"/>
      <c r="I31" s="64"/>
      <c r="J31" s="65"/>
      <c r="K31" s="86"/>
      <c r="L31" s="69"/>
      <c r="M31" s="67"/>
      <c r="N31" s="72"/>
      <c r="O31" s="54"/>
      <c r="P31" s="117"/>
      <c r="Q31" s="86"/>
      <c r="R31" s="54"/>
      <c r="S31" s="66"/>
      <c r="T31" s="54"/>
      <c r="U31" s="67"/>
      <c r="V31" s="91"/>
      <c r="W31" s="59" t="n">
        <f aca="false">COUNTIF(AI31:AZ31,"☻")</f>
        <v>0</v>
      </c>
      <c r="X31" s="59" t="n">
        <f aca="false">COUNTIF(AI31:AZ31,"☺")</f>
        <v>0</v>
      </c>
      <c r="Y31" s="59" t="n">
        <f aca="false">COUNTIF(C31:U31,"51")+COUNTIF(C31:U31,"51$")+COUNTIF(C31:U31,"51☻")</f>
        <v>0</v>
      </c>
      <c r="Z31" s="59" t="n">
        <f aca="false">COUNTIF(C31:U31,"52")+COUNTIF(C31:U31,"52$")+COUNTIF(C31:U31,"52☻")</f>
        <v>0</v>
      </c>
      <c r="AA31" s="59" t="n">
        <f aca="false">COUNTIF(C31:U31,"51¶")</f>
        <v>0</v>
      </c>
      <c r="AB31" s="59" t="n">
        <f aca="false">COUNTIF(C31:U31,"52¶")</f>
        <v>0</v>
      </c>
      <c r="AC31" s="59" t="n">
        <f aca="false">COUNTIF(C31:U31,"U")+COUNTIF(C31:U31,"U☻")+COUNTIF(C31:U31,"U☺")</f>
        <v>0</v>
      </c>
      <c r="AD31" s="59" t="n">
        <f aca="false">COUNTIF(C31:U31,"KVIT")+COUNTIF(C31:U31,"KVIT☻")+COUNTIF(C31:U31,"kvit$")</f>
        <v>0</v>
      </c>
      <c r="AE31" s="60" t="n">
        <f aca="false">COUNTBLANK(C31:T31)-3</f>
        <v>15</v>
      </c>
      <c r="AF31" s="60" t="n">
        <f aca="false">COUNTIF(C31:U31,"x")</f>
        <v>0</v>
      </c>
      <c r="AG31" s="59" t="n">
        <f aca="false">COUNTIF(C31:U31,"51")+COUNTIF(C31:U31,"51☻")+COUNTIF(C31:U31,"2")+COUNTIF(C31:U31,"52")+COUNTIF(C31:U31,"52☻")+COUNTIF(C31:U31,"51$")+COUNTIF(C31:U31,"52$")</f>
        <v>0</v>
      </c>
      <c r="AH31" s="27" t="str">
        <f aca="false">Predloge!$B$31</f>
        <v>Rt☺</v>
      </c>
      <c r="AI31" s="61" t="str">
        <f aca="false">RIGHT(C31,1)</f>
        <v/>
      </c>
      <c r="AJ31" s="61" t="str">
        <f aca="false">RIGHT(D31,1)</f>
        <v/>
      </c>
      <c r="AK31" s="61" t="str">
        <f aca="false">RIGHT(E31,1)</f>
        <v/>
      </c>
      <c r="AL31" s="61" t="str">
        <f aca="false">RIGHT(F31,1)</f>
        <v/>
      </c>
      <c r="AM31" s="61" t="str">
        <f aca="false">RIGHT(G31,1)</f>
        <v/>
      </c>
      <c r="AN31" s="61" t="str">
        <f aca="false">RIGHT(H31,1)</f>
        <v/>
      </c>
      <c r="AO31" s="61" t="str">
        <f aca="false">RIGHT(I31,1)</f>
        <v/>
      </c>
      <c r="AP31" s="61" t="str">
        <f aca="false">RIGHT(J31,1)</f>
        <v/>
      </c>
      <c r="AQ31" s="61" t="str">
        <f aca="false">RIGHT(K31,1)</f>
        <v/>
      </c>
      <c r="AR31" s="61" t="str">
        <f aca="false">RIGHT(L31,1)</f>
        <v/>
      </c>
      <c r="AS31" s="61" t="str">
        <f aca="false">RIGHT(M31,1)</f>
        <v/>
      </c>
      <c r="AT31" s="61" t="str">
        <f aca="false">RIGHT(N31,1)</f>
        <v/>
      </c>
      <c r="AU31" s="61" t="str">
        <f aca="false">RIGHT(O31,1)</f>
        <v/>
      </c>
      <c r="AV31" s="61" t="str">
        <f aca="false">RIGHT(P31,1)</f>
        <v/>
      </c>
      <c r="AW31" s="61" t="str">
        <f aca="false">RIGHT(Q31,1)</f>
        <v/>
      </c>
      <c r="AX31" s="61" t="str">
        <f aca="false">RIGHT(R31,1)</f>
        <v/>
      </c>
      <c r="AY31" s="61" t="str">
        <f aca="false">RIGHT(S31,1)</f>
        <v/>
      </c>
      <c r="AZ31" s="61" t="str">
        <f aca="false">RIGHT(T31,1)</f>
        <v/>
      </c>
      <c r="BA31" s="4"/>
      <c r="BB31" s="4"/>
      <c r="BC31" s="4"/>
      <c r="BD31" s="4"/>
      <c r="BE31" s="4"/>
      <c r="BF31" s="4"/>
      <c r="BG31" s="4"/>
      <c r="BH31" s="63"/>
      <c r="BI31" s="63"/>
      <c r="BJ31" s="63"/>
      <c r="BK31" s="63"/>
      <c r="BL31" s="63"/>
      <c r="BM31" s="63"/>
    </row>
    <row r="32" customFormat="false" ht="19.5" hidden="false" customHeight="true" outlineLevel="0" collapsed="false">
      <c r="A32" s="51" t="n">
        <v>44712</v>
      </c>
      <c r="B32" s="62" t="str">
        <f aca="false">TEXT(A32,"Ddd")</f>
        <v>uto</v>
      </c>
      <c r="C32" s="64"/>
      <c r="D32" s="115"/>
      <c r="E32" s="86"/>
      <c r="F32" s="69"/>
      <c r="G32" s="116"/>
      <c r="H32" s="64"/>
      <c r="I32" s="64"/>
      <c r="J32" s="65"/>
      <c r="K32" s="86"/>
      <c r="L32" s="69"/>
      <c r="M32" s="67"/>
      <c r="N32" s="72"/>
      <c r="O32" s="54"/>
      <c r="P32" s="117"/>
      <c r="Q32" s="86"/>
      <c r="R32" s="54"/>
      <c r="S32" s="66"/>
      <c r="T32" s="54"/>
      <c r="U32" s="67"/>
      <c r="V32" s="88"/>
      <c r="W32" s="59" t="n">
        <f aca="false">COUNTIF(AI32:AZ32,"☻")</f>
        <v>0</v>
      </c>
      <c r="X32" s="59" t="n">
        <f aca="false">COUNTIF(AI32:AZ32,"☺")</f>
        <v>0</v>
      </c>
      <c r="Y32" s="59" t="n">
        <f aca="false">COUNTIF(C32:U32,"51")+COUNTIF(C32:U32,"51$")+COUNTIF(C32:U32,"51☻")</f>
        <v>0</v>
      </c>
      <c r="Z32" s="59" t="n">
        <f aca="false">COUNTIF(C32:U32,"52")+COUNTIF(C32:U32,"52$")+COUNTIF(C32:U32,"52☻")</f>
        <v>0</v>
      </c>
      <c r="AA32" s="59" t="n">
        <f aca="false">COUNTIF(C32:U32,"51¶")</f>
        <v>0</v>
      </c>
      <c r="AB32" s="59" t="n">
        <f aca="false">COUNTIF(C32:U32,"52¶")</f>
        <v>0</v>
      </c>
      <c r="AC32" s="59" t="n">
        <f aca="false">COUNTIF(C32:U32,"U")+COUNTIF(C32:U32,"U☻")+COUNTIF(C32:U32,"U☺")</f>
        <v>0</v>
      </c>
      <c r="AD32" s="59" t="n">
        <f aca="false">COUNTIF(C32:U32,"KVIT")+COUNTIF(C32:U32,"KVIT☻")+COUNTIF(C32:U32,"kvit$")</f>
        <v>0</v>
      </c>
      <c r="AE32" s="60" t="n">
        <f aca="false">COUNTBLANK(C32:T32)-3</f>
        <v>15</v>
      </c>
      <c r="AF32" s="60" t="n">
        <f aca="false">COUNTIF(C32:U32,"x")</f>
        <v>0</v>
      </c>
      <c r="AG32" s="59" t="n">
        <f aca="false">COUNTIF(C32:U32,"51")+COUNTIF(C32:U32,"51☻")+COUNTIF(C32:U32,"2")+COUNTIF(C32:U32,"52")+COUNTIF(C32:U32,"52☻")+COUNTIF(C32:U32,"51$")+COUNTIF(C32:U32,"52$")</f>
        <v>0</v>
      </c>
      <c r="AH32" s="10" t="str">
        <f aca="false">Predloge!$B$32</f>
        <v>Am</v>
      </c>
      <c r="AI32" s="61" t="str">
        <f aca="false">RIGHT(C32,1)</f>
        <v/>
      </c>
      <c r="AJ32" s="61" t="str">
        <f aca="false">RIGHT(D32,1)</f>
        <v/>
      </c>
      <c r="AK32" s="61" t="str">
        <f aca="false">RIGHT(E32,1)</f>
        <v/>
      </c>
      <c r="AL32" s="61" t="str">
        <f aca="false">RIGHT(F32,1)</f>
        <v/>
      </c>
      <c r="AM32" s="61" t="str">
        <f aca="false">RIGHT(G32,1)</f>
        <v/>
      </c>
      <c r="AN32" s="61" t="str">
        <f aca="false">RIGHT(H32,1)</f>
        <v/>
      </c>
      <c r="AO32" s="61" t="str">
        <f aca="false">RIGHT(I32,1)</f>
        <v/>
      </c>
      <c r="AP32" s="61" t="str">
        <f aca="false">RIGHT(J32,1)</f>
        <v/>
      </c>
      <c r="AQ32" s="61" t="str">
        <f aca="false">RIGHT(K32,1)</f>
        <v/>
      </c>
      <c r="AR32" s="61" t="str">
        <f aca="false">RIGHT(L32,1)</f>
        <v/>
      </c>
      <c r="AS32" s="61" t="str">
        <f aca="false">RIGHT(M32,1)</f>
        <v/>
      </c>
      <c r="AT32" s="61" t="str">
        <f aca="false">RIGHT(N32,1)</f>
        <v/>
      </c>
      <c r="AU32" s="61" t="str">
        <f aca="false">RIGHT(O32,1)</f>
        <v/>
      </c>
      <c r="AV32" s="61" t="str">
        <f aca="false">RIGHT(P32,1)</f>
        <v/>
      </c>
      <c r="AW32" s="61" t="str">
        <f aca="false">RIGHT(Q32,1)</f>
        <v/>
      </c>
      <c r="AX32" s="61" t="str">
        <f aca="false">RIGHT(R32,1)</f>
        <v/>
      </c>
      <c r="AY32" s="61" t="str">
        <f aca="false">RIGHT(S32,1)</f>
        <v/>
      </c>
      <c r="AZ32" s="61" t="str">
        <f aca="false">RIGHT(T32,1)</f>
        <v/>
      </c>
      <c r="BA32" s="4"/>
      <c r="BB32" s="4"/>
      <c r="BC32" s="4"/>
      <c r="BD32" s="4"/>
      <c r="BE32" s="4"/>
      <c r="BF32" s="4"/>
      <c r="BG32" s="4"/>
      <c r="BH32" s="63"/>
      <c r="BI32" s="63"/>
      <c r="BJ32" s="63"/>
      <c r="BK32" s="63"/>
      <c r="BL32" s="63"/>
      <c r="BM32" s="63"/>
    </row>
    <row r="33" customFormat="false" ht="12.75" hidden="false" customHeight="true" outlineLevel="0" collapsed="false">
      <c r="AH33" s="5" t="str">
        <f aca="false">Predloge!$B$33</f>
        <v>Am☻</v>
      </c>
    </row>
    <row r="34" customFormat="false" ht="12.75" hidden="false" customHeight="true" outlineLevel="0" collapsed="false">
      <c r="C34" s="7" t="s">
        <v>36</v>
      </c>
      <c r="D34" s="7" t="str">
        <f aca="false">september!$D$1</f>
        <v>ŠOŠ</v>
      </c>
      <c r="E34" s="7" t="str">
        <f aca="false">september!$E$1</f>
        <v>PIN</v>
      </c>
      <c r="F34" s="7" t="str">
        <f aca="false">september!$F$1</f>
        <v>KON</v>
      </c>
      <c r="G34" s="7" t="str">
        <f aca="false">september!$G$1</f>
        <v>ORO</v>
      </c>
      <c r="H34" s="7" t="str">
        <f aca="false">september!$H$1</f>
        <v>MIO</v>
      </c>
      <c r="I34" s="7" t="str">
        <f aca="false">september!$I$1</f>
        <v>BOŽ</v>
      </c>
      <c r="J34" s="7" t="str">
        <f aca="false">september!$J$1</f>
        <v>TOM</v>
      </c>
      <c r="K34" s="7" t="str">
        <f aca="false">september!$K$1</f>
        <v>MŠŠ</v>
      </c>
      <c r="L34" s="7" t="str">
        <f aca="false">september!$L$1</f>
        <v>ŽIV</v>
      </c>
      <c r="M34" s="7" t="str">
        <f aca="false">september!$M$1</f>
        <v>TAL</v>
      </c>
      <c r="N34" s="7" t="str">
        <f aca="false">september!$N$1</f>
        <v>PIR</v>
      </c>
      <c r="O34" s="7" t="str">
        <f aca="false">september!$O$1</f>
        <v>NOV2</v>
      </c>
      <c r="P34" s="7" t="str">
        <f aca="false">september!$P$1</f>
        <v>BUT</v>
      </c>
      <c r="Q34" s="7" t="str">
        <f aca="false">september!$Q$1</f>
        <v>ŽRJ</v>
      </c>
      <c r="R34" s="7" t="str">
        <f aca="false">september!$R$1</f>
        <v>NOV3</v>
      </c>
      <c r="S34" s="7" t="str">
        <f aca="false">september!$S$1</f>
        <v>JNK</v>
      </c>
      <c r="T34" s="7" t="str">
        <f aca="false">september!$T$1</f>
        <v>NOV4</v>
      </c>
      <c r="AH34" s="27" t="str">
        <f aca="false">Predloge!$B$34</f>
        <v>Am☺</v>
      </c>
    </row>
    <row r="35" customFormat="false" ht="17" hidden="false" customHeight="true" outlineLevel="0" collapsed="false">
      <c r="B35" s="77" t="str">
        <f aca="false">Predloge!$B$20</f>
        <v>☺</v>
      </c>
      <c r="C35" s="78" t="n">
        <f aca="false">COUNTIF(AI2:AI32,"☺")</f>
        <v>0</v>
      </c>
      <c r="D35" s="78" t="n">
        <f aca="false">COUNTIF(AJ2:AJ32,"☺")</f>
        <v>0</v>
      </c>
      <c r="E35" s="78" t="n">
        <f aca="false">COUNTIF(AK2:AK32,"☺")</f>
        <v>0</v>
      </c>
      <c r="F35" s="78" t="n">
        <f aca="false">COUNTIF(AL2:AL32,"☺")</f>
        <v>0</v>
      </c>
      <c r="G35" s="78" t="n">
        <f aca="false">COUNTIF(AM2:AM32,"☺")</f>
        <v>1</v>
      </c>
      <c r="H35" s="78" t="n">
        <f aca="false">COUNTIF(AN2:AN32,"☺")</f>
        <v>0</v>
      </c>
      <c r="I35" s="78" t="n">
        <f aca="false">COUNTIF(AO2:AO32,"☺")</f>
        <v>0</v>
      </c>
      <c r="J35" s="78" t="n">
        <f aca="false">COUNTIF(AP2:AP32,"☺")</f>
        <v>0</v>
      </c>
      <c r="K35" s="78" t="n">
        <f aca="false">COUNTIF(AQ2:AQ32,"☺")</f>
        <v>0</v>
      </c>
      <c r="L35" s="78" t="n">
        <f aca="false">COUNTIF(AR2:AR32,"☺")</f>
        <v>0</v>
      </c>
      <c r="M35" s="78" t="n">
        <f aca="false">COUNTIF(AS2:AS32,"☺")</f>
        <v>0</v>
      </c>
      <c r="N35" s="78" t="n">
        <f aca="false">COUNTIF(AT2:AT32,"☺")</f>
        <v>0</v>
      </c>
      <c r="O35" s="78" t="n">
        <f aca="false">COUNTIF(AU2:AU32,"☺")</f>
        <v>0</v>
      </c>
      <c r="P35" s="78" t="n">
        <f aca="false">COUNTIF(AV2:AV32,"☺")</f>
        <v>0</v>
      </c>
      <c r="Q35" s="78" t="n">
        <f aca="false">COUNTIF(AW2:AW32,"☺")</f>
        <v>1</v>
      </c>
      <c r="R35" s="78" t="n">
        <f aca="false">COUNTIF(AX2:AX32,"☺")</f>
        <v>0</v>
      </c>
      <c r="S35" s="78" t="n">
        <f aca="false">COUNTIF(AY2:AY32,"☺")</f>
        <v>0</v>
      </c>
      <c r="T35" s="78" t="n">
        <f aca="false">COUNTIF(AZ2:AZ32,"☺")</f>
        <v>0</v>
      </c>
      <c r="AH35" s="10" t="str">
        <f aca="false">Predloge!$B$35</f>
        <v>Ta</v>
      </c>
    </row>
    <row r="36" customFormat="false" ht="17" hidden="false" customHeight="true" outlineLevel="0" collapsed="false">
      <c r="A36" s="79"/>
      <c r="B36" s="10" t="str">
        <f aca="false">Predloge!$B$16</f>
        <v>☻</v>
      </c>
      <c r="C36" s="78" t="n">
        <f aca="false">COUNTIF(AI3:AI33,"☻")</f>
        <v>0</v>
      </c>
      <c r="D36" s="78" t="n">
        <f aca="false">COUNTIF(AJ3:AJ33,"☻")</f>
        <v>0</v>
      </c>
      <c r="E36" s="78" t="n">
        <f aca="false">COUNTIF(AK3:AK33,"☻")</f>
        <v>0</v>
      </c>
      <c r="F36" s="78" t="n">
        <f aca="false">COUNTIF(AL3:AL33,"☻")</f>
        <v>0</v>
      </c>
      <c r="G36" s="78" t="n">
        <f aca="false">COUNTIF(AM3:AM33,"☻")</f>
        <v>0</v>
      </c>
      <c r="H36" s="78" t="n">
        <f aca="false">COUNTIF(AN3:AN33,"☻")</f>
        <v>0</v>
      </c>
      <c r="I36" s="78" t="n">
        <f aca="false">COUNTIF(AO3:AO33,"☻")</f>
        <v>0</v>
      </c>
      <c r="J36" s="78" t="n">
        <f aca="false">COUNTIF(AP3:AP33,"☻")</f>
        <v>0</v>
      </c>
      <c r="K36" s="78" t="n">
        <f aca="false">COUNTIF(AQ3:AQ33,"☻")</f>
        <v>0</v>
      </c>
      <c r="L36" s="78" t="n">
        <f aca="false">COUNTIF(AR3:AR33,"☻")</f>
        <v>0</v>
      </c>
      <c r="M36" s="78" t="n">
        <f aca="false">COUNTIF(AS3:AS33,"☻")</f>
        <v>0</v>
      </c>
      <c r="N36" s="78" t="n">
        <f aca="false">COUNTIF(AT3:AT33,"☻")</f>
        <v>0</v>
      </c>
      <c r="O36" s="78" t="n">
        <f aca="false">COUNTIF(AU3:AU33,"☻")</f>
        <v>0</v>
      </c>
      <c r="P36" s="78" t="n">
        <f aca="false">COUNTIF(AV3:AV33,"☻")</f>
        <v>1</v>
      </c>
      <c r="Q36" s="78" t="n">
        <f aca="false">COUNTIF(AW3:AW33,"☻")</f>
        <v>0</v>
      </c>
      <c r="R36" s="78" t="n">
        <f aca="false">COUNTIF(AX3:AX33,"☻")</f>
        <v>0</v>
      </c>
      <c r="S36" s="78" t="n">
        <f aca="false">COUNTIF(AY3:AY33,"☻")</f>
        <v>0</v>
      </c>
      <c r="T36" s="78" t="n">
        <f aca="false">COUNTIF(AZ3:AZ33,"☻")</f>
        <v>0</v>
      </c>
      <c r="U36" s="78"/>
      <c r="V36" s="80"/>
      <c r="W36" s="80"/>
      <c r="X36" s="47"/>
      <c r="Y36" s="47"/>
      <c r="Z36" s="47"/>
      <c r="AA36" s="47"/>
      <c r="AB36" s="47"/>
      <c r="AC36" s="47"/>
      <c r="AD36" s="47"/>
      <c r="AE36" s="47"/>
      <c r="AF36" s="48"/>
      <c r="AG36" s="48"/>
      <c r="AH36" s="5" t="str">
        <f aca="false">Predloge!$B$36</f>
        <v>Ta☻</v>
      </c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81"/>
      <c r="AZ36" s="82"/>
      <c r="BA36" s="82"/>
      <c r="BB36" s="82"/>
      <c r="BC36" s="82"/>
      <c r="BD36" s="82"/>
      <c r="BE36" s="82"/>
      <c r="BF36" s="82"/>
      <c r="BG36" s="82"/>
      <c r="BH36" s="81"/>
      <c r="BI36" s="81"/>
      <c r="BJ36" s="81"/>
      <c r="BK36" s="81"/>
      <c r="BL36" s="81"/>
      <c r="BM36" s="81"/>
    </row>
    <row r="37" customFormat="false" ht="17" hidden="false" customHeight="true" outlineLevel="0" collapsed="false">
      <c r="A37" s="79"/>
      <c r="B37" s="29" t="str">
        <f aca="false">Predloge!$B$42</f>
        <v>Σ</v>
      </c>
      <c r="C37" s="83" t="n">
        <f aca="false">SUM(C35:C36)</f>
        <v>0</v>
      </c>
      <c r="D37" s="83" t="n">
        <f aca="false">SUM(D35:D36)</f>
        <v>0</v>
      </c>
      <c r="E37" s="83" t="n">
        <f aca="false">SUM(E35:E36)</f>
        <v>0</v>
      </c>
      <c r="F37" s="83" t="n">
        <f aca="false">SUM(F35:F36)</f>
        <v>0</v>
      </c>
      <c r="G37" s="83" t="n">
        <f aca="false">SUM(G35:G36)</f>
        <v>1</v>
      </c>
      <c r="H37" s="83" t="n">
        <f aca="false">SUM(H35:H36)</f>
        <v>0</v>
      </c>
      <c r="I37" s="83" t="n">
        <f aca="false">SUM(I35:I36)</f>
        <v>0</v>
      </c>
      <c r="J37" s="83" t="n">
        <f aca="false">SUM(J35:J36)</f>
        <v>0</v>
      </c>
      <c r="K37" s="83" t="n">
        <f aca="false">SUM(K35:K36)</f>
        <v>0</v>
      </c>
      <c r="L37" s="83" t="n">
        <f aca="false">SUM(L35:L36)</f>
        <v>0</v>
      </c>
      <c r="M37" s="83" t="n">
        <f aca="false">SUM(M35:M36)</f>
        <v>0</v>
      </c>
      <c r="N37" s="83" t="n">
        <f aca="false">SUM(N35:N36)</f>
        <v>0</v>
      </c>
      <c r="O37" s="83" t="n">
        <f aca="false">SUM(O35:O36)</f>
        <v>0</v>
      </c>
      <c r="P37" s="83" t="n">
        <f aca="false">SUM(P35:P36)</f>
        <v>1</v>
      </c>
      <c r="Q37" s="83" t="n">
        <f aca="false">SUM(Q35:Q36)</f>
        <v>1</v>
      </c>
      <c r="R37" s="83" t="n">
        <f aca="false">SUM(R35:R36)</f>
        <v>0</v>
      </c>
      <c r="S37" s="83" t="n">
        <f aca="false">SUM(S35:S36)</f>
        <v>0</v>
      </c>
      <c r="T37" s="83" t="n">
        <f aca="false">SUM(T35:T36)</f>
        <v>0</v>
      </c>
      <c r="U37" s="78"/>
      <c r="V37" s="80"/>
      <c r="W37" s="80"/>
      <c r="X37" s="47"/>
      <c r="Y37" s="47"/>
      <c r="Z37" s="47"/>
      <c r="AA37" s="47"/>
      <c r="AB37" s="47"/>
      <c r="AC37" s="47"/>
      <c r="AD37" s="47"/>
      <c r="AE37" s="47"/>
      <c r="AF37" s="48"/>
      <c r="AG37" s="48"/>
      <c r="AH37" s="22" t="str">
        <f aca="false">Predloge!$B$37</f>
        <v>Ta☺</v>
      </c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81"/>
      <c r="AZ37" s="82"/>
      <c r="BA37" s="82"/>
      <c r="BB37" s="82"/>
      <c r="BC37" s="82"/>
      <c r="BD37" s="82"/>
      <c r="BE37" s="82"/>
      <c r="BF37" s="82"/>
      <c r="BG37" s="82"/>
      <c r="BH37" s="81"/>
      <c r="BI37" s="81"/>
      <c r="BJ37" s="81"/>
      <c r="BK37" s="81"/>
      <c r="BL37" s="81"/>
      <c r="BM37" s="81"/>
    </row>
    <row r="38" customFormat="false" ht="17" hidden="false" customHeight="true" outlineLevel="0" collapsed="false">
      <c r="A38" s="79"/>
      <c r="B38" s="5" t="str">
        <f aca="false">Predloge!$B$6</f>
        <v>KVIT</v>
      </c>
      <c r="C38" s="78" t="n">
        <f aca="false">COUNTIF(C2:C32,"KVIT")+COUNTIF(C2:C32,"51KVIT")+COUNTIF(C2:C32,"52KVIT")+COUNTIF(C2:C32,"KVIT$")+COUNTIF(C2:C32,"KVIT☻")+COUNTIF(C2:C32,"KVIT☺")</f>
        <v>0</v>
      </c>
      <c r="D38" s="78" t="n">
        <f aca="false">COUNTIF(D2:D32,"KVIT")+COUNTIF(D2:D32,"51KVIT")+COUNTIF(D2:D32,"52KVIT")+COUNTIF(D2:D32,"KVIT$")+COUNTIF(D2:D32,"KVIT☻")+COUNTIF(D2:D32,"KVIT☺")</f>
        <v>0</v>
      </c>
      <c r="E38" s="78" t="n">
        <f aca="false">COUNTIF(E2:E32,"KVIT")+COUNTIF(E2:E32,"51KVIT")+COUNTIF(E2:E32,"52KVIT")+COUNTIF(E2:E32,"KVIT$")+COUNTIF(E2:E32,"KVIT☻")+COUNTIF(E2:E32,"KVIT☺")</f>
        <v>0</v>
      </c>
      <c r="F38" s="78" t="n">
        <f aca="false">COUNTIF(F2:F32,"KVIT")+COUNTIF(F2:F32,"51KVIT")+COUNTIF(F2:F32,"52KVIT")+COUNTIF(F2:F32,"KVIT$")+COUNTIF(F2:F32,"KVIT☻")+COUNTIF(F2:F32,"KVIT☺")</f>
        <v>0</v>
      </c>
      <c r="G38" s="78" t="n">
        <f aca="false">COUNTIF(G2:G32,"KVIT")+COUNTIF(G2:G32,"51KVIT")+COUNTIF(G2:G32,"52KVIT")+COUNTIF(G2:G32,"KVIT$")+COUNTIF(G2:G32,"KVIT☻")+COUNTIF(G2:G32,"KVIT☺")</f>
        <v>0</v>
      </c>
      <c r="H38" s="78" t="n">
        <f aca="false">COUNTIF(H2:H32,"KVIT")+COUNTIF(H2:H32,"51KVIT")+COUNTIF(H2:H32,"52KVIT")+COUNTIF(H2:H32,"KVIT$")+COUNTIF(H2:H32,"KVIT☻")+COUNTIF(H2:H32,"KVIT☺")</f>
        <v>0</v>
      </c>
      <c r="I38" s="78" t="n">
        <f aca="false">COUNTIF(I2:I32,"KVIT")+COUNTIF(I2:I32,"51KVIT")+COUNTIF(I2:I32,"52KVIT")+COUNTIF(I2:I32,"KVIT$")+COUNTIF(I2:I32,"KVIT☻")+COUNTIF(I2:I32,"KVIT☺")</f>
        <v>0</v>
      </c>
      <c r="J38" s="78" t="n">
        <f aca="false">COUNTIF(J2:J32,"KVIT")+COUNTIF(J2:J32,"51KVIT")+COUNTIF(J2:J32,"52KVIT")+COUNTIF(J2:J32,"KVIT$")+COUNTIF(J2:J32,"KVIT☻")+COUNTIF(J2:J32,"KVIT☺")</f>
        <v>0</v>
      </c>
      <c r="K38" s="78" t="n">
        <f aca="false">COUNTIF(K2:K32,"KVIT")+COUNTIF(K2:K32,"51KVIT")+COUNTIF(K2:K32,"52KVIT")+COUNTIF(K2:K32,"KVIT$")+COUNTIF(K2:K32,"KVIT☻")+COUNTIF(K2:K32,"KVIT☺")</f>
        <v>0</v>
      </c>
      <c r="L38" s="78" t="n">
        <f aca="false">COUNTIF(L2:L32,"KVIT")+COUNTIF(L2:L32,"51KVIT")+COUNTIF(L2:L32,"52KVIT")+COUNTIF(L2:L32,"KVIT$")+COUNTIF(L2:L32,"KVIT☻")+COUNTIF(L2:L32,"KVIT☺")</f>
        <v>0</v>
      </c>
      <c r="M38" s="78" t="n">
        <f aca="false">COUNTIF(M2:M32,"KVIT")+COUNTIF(M2:M32,"51KVIT")+COUNTIF(M2:M32,"52KVIT")+COUNTIF(M2:M32,"KVIT$")+COUNTIF(M2:M32,"KVIT☻")+COUNTIF(M2:M32,"KVIT☺")</f>
        <v>0</v>
      </c>
      <c r="N38" s="78" t="n">
        <f aca="false">COUNTIF(N2:N32,"KVIT")+COUNTIF(N2:N32,"51KVIT")+COUNTIF(N2:N32,"52KVIT")+COUNTIF(N2:N32,"KVIT$")+COUNTIF(N2:N32,"KVIT☻")+COUNTIF(N2:N32,"KVIT☺")</f>
        <v>0</v>
      </c>
      <c r="O38" s="78" t="n">
        <f aca="false">COUNTIF(O2:O32,"KVIT")+COUNTIF(O2:O32,"51KVIT")+COUNTIF(O2:O32,"52KVIT")+COUNTIF(O2:O32,"KVIT$")+COUNTIF(O2:O32,"KVIT☻")+COUNTIF(O2:O32,"KVIT☺")</f>
        <v>0</v>
      </c>
      <c r="P38" s="78" t="n">
        <f aca="false">COUNTIF(P2:P32,"KVIT")+COUNTIF(P2:P32,"51KVIT")+COUNTIF(P2:P32,"52KVIT")+COUNTIF(P2:P32,"KVIT$")+COUNTIF(P2:P32,"KVIT☻")+COUNTIF(P2:P32,"KVIT☺")</f>
        <v>0</v>
      </c>
      <c r="Q38" s="78" t="n">
        <f aca="false">COUNTIF(Q2:Q32,"KVIT")+COUNTIF(Q2:Q32,"51KVIT")+COUNTIF(Q2:Q32,"52KVIT")+COUNTIF(Q2:Q32,"KVIT$")+COUNTIF(Q2:Q32,"KVIT☻")+COUNTIF(Q2:Q32,"KVIT☺")</f>
        <v>0</v>
      </c>
      <c r="R38" s="78" t="n">
        <f aca="false">COUNTIF(R2:R32,"KVIT")+COUNTIF(R2:R32,"51KVIT")+COUNTIF(R2:R32,"52KVIT")+COUNTIF(R2:R32,"KVIT$")+COUNTIF(R2:R32,"KVIT☻")+COUNTIF(R2:R32,"KVIT☺")</f>
        <v>0</v>
      </c>
      <c r="S38" s="78" t="n">
        <f aca="false">COUNTIF(S2:S32,"KVIT")+COUNTIF(S2:S32,"51KVIT")+COUNTIF(S2:S32,"52KVIT")+COUNTIF(S2:S32,"KVIT$")+COUNTIF(S2:S32,"KVIT☻")+COUNTIF(S2:S32,"KVIT☺")</f>
        <v>0</v>
      </c>
      <c r="T38" s="78" t="n">
        <f aca="false">COUNTIF(T2:T32,"KVIT")+COUNTIF(T2:T32,"51KVIT")+COUNTIF(T2:T32,"52KVIT")+COUNTIF(T2:T32,"KVIT$")+COUNTIF(T2:T32,"KVIT☻")+COUNTIF(T2:T32,"KVIT☺")</f>
        <v>0</v>
      </c>
      <c r="U38" s="78"/>
      <c r="V38" s="78"/>
      <c r="W38" s="78"/>
      <c r="X38" s="47"/>
      <c r="Y38" s="47"/>
      <c r="Z38" s="47"/>
      <c r="AA38" s="47"/>
      <c r="AB38" s="47"/>
      <c r="AC38" s="47"/>
      <c r="AD38" s="47"/>
      <c r="AE38" s="47"/>
      <c r="AF38" s="48"/>
      <c r="AG38" s="48"/>
      <c r="AH38" s="10" t="str">
        <f aca="false">Predloge!$B$38</f>
        <v>Rf</v>
      </c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81"/>
      <c r="AZ38" s="82"/>
      <c r="BA38" s="82"/>
      <c r="BB38" s="82"/>
      <c r="BC38" s="82"/>
      <c r="BD38" s="82"/>
      <c r="BE38" s="82"/>
      <c r="BF38" s="82"/>
      <c r="BG38" s="82"/>
      <c r="BH38" s="81"/>
      <c r="BI38" s="81"/>
      <c r="BJ38" s="81"/>
      <c r="BK38" s="81"/>
      <c r="BL38" s="81"/>
      <c r="BM38" s="81"/>
    </row>
    <row r="39" customFormat="false" ht="17" hidden="false" customHeight="true" outlineLevel="0" collapsed="false">
      <c r="A39" s="79"/>
      <c r="B39" s="31" t="str">
        <f aca="false">Predloge!$B$43</f>
        <v>$</v>
      </c>
      <c r="C39" s="78" t="n">
        <f aca="false">COUNTIF(C2:C32,"51$")+COUNTIF(C2:C32,"52$")+COUNTIF(C2:C32,"kvit$")</f>
        <v>0</v>
      </c>
      <c r="D39" s="78" t="n">
        <f aca="false">COUNTIF(D2:D32,"51$")+COUNTIF(D2:D32,"52$")+COUNTIF(D2:D32,"kvit$")</f>
        <v>0</v>
      </c>
      <c r="E39" s="78" t="n">
        <f aca="false">COUNTIF(E2:E32,"51$")+COUNTIF(E2:E32,"52$")+COUNTIF(E2:E32,"kvit$")</f>
        <v>0</v>
      </c>
      <c r="F39" s="78" t="n">
        <f aca="false">COUNTIF(F2:F32,"51$")+COUNTIF(F2:F32,"52$")+COUNTIF(F2:F32,"kvit$")</f>
        <v>0</v>
      </c>
      <c r="G39" s="78" t="n">
        <f aca="false">COUNTIF(G2:G32,"51$")+COUNTIF(G2:G32,"52$")+COUNTIF(G2:G32,"kvit$")</f>
        <v>0</v>
      </c>
      <c r="H39" s="78" t="n">
        <f aca="false">COUNTIF(H2:H32,"51$")+COUNTIF(H2:H32,"52$")+COUNTIF(H2:H32,"kvit$")</f>
        <v>0</v>
      </c>
      <c r="I39" s="78" t="n">
        <f aca="false">COUNTIF(I2:I32,"51$")+COUNTIF(I2:I32,"52$")+COUNTIF(I2:I32,"kvit$")</f>
        <v>0</v>
      </c>
      <c r="J39" s="78" t="n">
        <f aca="false">COUNTIF(J2:J32,"51$")+COUNTIF(J2:J32,"52$")+COUNTIF(J2:J32,"kvit$")</f>
        <v>0</v>
      </c>
      <c r="K39" s="78" t="n">
        <f aca="false">COUNTIF(K2:K32,"51$")+COUNTIF(K2:K32,"52$")+COUNTIF(K2:K32,"kvit$")</f>
        <v>0</v>
      </c>
      <c r="L39" s="78" t="n">
        <f aca="false">COUNTIF(L2:L32,"51$")+COUNTIF(L2:L32,"52$")+COUNTIF(L2:L32,"kvit$")</f>
        <v>0</v>
      </c>
      <c r="M39" s="78" t="n">
        <f aca="false">COUNTIF(M2:M32,"51$")+COUNTIF(M2:M32,"52$")+COUNTIF(M2:M32,"kvit$")</f>
        <v>0</v>
      </c>
      <c r="N39" s="78" t="n">
        <f aca="false">COUNTIF(N2:N32,"51$")+COUNTIF(N2:N32,"52$")+COUNTIF(N2:N32,"kvit$")</f>
        <v>0</v>
      </c>
      <c r="O39" s="78" t="n">
        <f aca="false">COUNTIF(O2:O32,"51$")+COUNTIF(O2:O32,"52$")+COUNTIF(O2:O32,"kvit$")</f>
        <v>0</v>
      </c>
      <c r="P39" s="78" t="n">
        <f aca="false">COUNTIF(P2:P32,"51$")+COUNTIF(P2:P32,"52$")+COUNTIF(P2:P32,"kvit$")</f>
        <v>0</v>
      </c>
      <c r="Q39" s="78" t="n">
        <f aca="false">COUNTIF(Q2:Q32,"51$")+COUNTIF(Q2:Q32,"52$")+COUNTIF(Q2:Q32,"kvit$")</f>
        <v>0</v>
      </c>
      <c r="R39" s="78" t="n">
        <f aca="false">COUNTIF(R2:R32,"51$")+COUNTIF(R2:R32,"52$")+COUNTIF(R2:R32,"kvit$")</f>
        <v>0</v>
      </c>
      <c r="S39" s="78" t="n">
        <f aca="false">COUNTIF(S2:S32,"51$")+COUNTIF(S2:S32,"52$")+COUNTIF(S2:S32,"kvit$")</f>
        <v>0</v>
      </c>
      <c r="T39" s="78" t="n">
        <f aca="false">COUNTIF(T2:T32,"51$")+COUNTIF(T2:T32,"52$")+COUNTIF(T2:T32,"kvit$")</f>
        <v>0</v>
      </c>
      <c r="U39" s="78"/>
      <c r="V39" s="78"/>
      <c r="W39" s="78"/>
      <c r="X39" s="47"/>
      <c r="Y39" s="47"/>
      <c r="Z39" s="47"/>
      <c r="AA39" s="47"/>
      <c r="AB39" s="47"/>
      <c r="AC39" s="47"/>
      <c r="AD39" s="47"/>
      <c r="AE39" s="47"/>
      <c r="AF39" s="48"/>
      <c r="AG39" s="48"/>
      <c r="AH39" s="5" t="str">
        <f aca="false">Predloge!$B$39</f>
        <v>Rf☻</v>
      </c>
      <c r="AI39" s="81"/>
      <c r="AJ39" s="84"/>
      <c r="AK39" s="84"/>
      <c r="AL39" s="84"/>
      <c r="AM39" s="84"/>
      <c r="AN39" s="84"/>
      <c r="AO39" s="84"/>
      <c r="AP39" s="84"/>
      <c r="AQ39" s="84"/>
      <c r="AR39" s="84"/>
      <c r="AS39" s="84"/>
      <c r="AT39" s="84"/>
      <c r="AU39" s="84"/>
      <c r="AV39" s="84"/>
      <c r="AW39" s="84"/>
      <c r="AX39" s="84"/>
      <c r="AY39" s="84"/>
      <c r="AZ39" s="85"/>
      <c r="BA39" s="85"/>
      <c r="BB39" s="85"/>
      <c r="BC39" s="85"/>
      <c r="BD39" s="85"/>
      <c r="BE39" s="85"/>
      <c r="BF39" s="85"/>
      <c r="BG39" s="85"/>
      <c r="BH39" s="84"/>
      <c r="BI39" s="84"/>
      <c r="BJ39" s="84"/>
      <c r="BK39" s="84"/>
      <c r="BL39" s="84"/>
      <c r="BM39" s="84"/>
    </row>
    <row r="40" customFormat="false" ht="17" hidden="false" customHeight="true" outlineLevel="0" collapsed="false">
      <c r="B40" s="31" t="str">
        <f aca="false">Predloge!$B$12</f>
        <v>D</v>
      </c>
      <c r="C40" s="78" t="n">
        <f aca="false">COUNTIF(C2:C32,"D")</f>
        <v>4</v>
      </c>
      <c r="D40" s="78" t="n">
        <f aca="false">COUNTIF(D2:D32,"D")</f>
        <v>0</v>
      </c>
      <c r="E40" s="78" t="n">
        <f aca="false">COUNTIF(E2:E32,"D")</f>
        <v>10</v>
      </c>
      <c r="F40" s="78" t="n">
        <f aca="false">COUNTIF(F2:F32,"D")</f>
        <v>0</v>
      </c>
      <c r="G40" s="78" t="n">
        <f aca="false">COUNTIF(G2:G32,"D")</f>
        <v>0</v>
      </c>
      <c r="H40" s="78" t="n">
        <f aca="false">COUNTIF(H2:H32,"D")</f>
        <v>0</v>
      </c>
      <c r="I40" s="78" t="n">
        <f aca="false">COUNTIF(I2:I32,"D")</f>
        <v>0</v>
      </c>
      <c r="J40" s="78" t="n">
        <f aca="false">COUNTIF(J2:J32,"D")</f>
        <v>0</v>
      </c>
      <c r="K40" s="78" t="n">
        <f aca="false">COUNTIF(K2:K32,"D")</f>
        <v>0</v>
      </c>
      <c r="L40" s="78" t="n">
        <f aca="false">COUNTIF(L2:L32,"D")</f>
        <v>0</v>
      </c>
      <c r="M40" s="78" t="n">
        <f aca="false">COUNTIF(M2:M32,"D")</f>
        <v>0</v>
      </c>
      <c r="N40" s="78" t="n">
        <f aca="false">COUNTIF(N2:N32,"D")</f>
        <v>0</v>
      </c>
      <c r="O40" s="78" t="n">
        <f aca="false">COUNTIF(O2:O32,"D")</f>
        <v>0</v>
      </c>
      <c r="P40" s="78" t="n">
        <f aca="false">COUNTIF(P2:P32,"D")</f>
        <v>10</v>
      </c>
      <c r="Q40" s="78" t="n">
        <f aca="false">COUNTIF(Q2:Q32,"D")</f>
        <v>9</v>
      </c>
      <c r="R40" s="78" t="n">
        <f aca="false">COUNTIF(R2:R32,"D")</f>
        <v>0</v>
      </c>
      <c r="S40" s="78" t="n">
        <f aca="false">COUNTIF(S2:S32,"D")</f>
        <v>0</v>
      </c>
      <c r="T40" s="78" t="n">
        <f aca="false">COUNTIF(T2:T32,"D")</f>
        <v>0</v>
      </c>
      <c r="AH40" s="22" t="str">
        <f aca="false">Predloge!$B$40</f>
        <v>Rf☺</v>
      </c>
    </row>
    <row r="41" customFormat="false" ht="17" hidden="false" customHeight="true" outlineLevel="0" collapsed="false">
      <c r="B41" s="31" t="str">
        <f aca="false">Predloge!$B$15</f>
        <v>SO</v>
      </c>
      <c r="C41" s="78" t="n">
        <f aca="false">COUNTIF(C2:C32,"SO")</f>
        <v>0</v>
      </c>
      <c r="D41" s="78" t="n">
        <f aca="false">COUNTIF(D2:D32,"SO")</f>
        <v>0</v>
      </c>
      <c r="E41" s="78" t="n">
        <f aca="false">COUNTIF(E2:E32,"SO")</f>
        <v>0</v>
      </c>
      <c r="F41" s="78" t="n">
        <f aca="false">COUNTIF(F2:F32,"SO")</f>
        <v>0</v>
      </c>
      <c r="G41" s="78" t="n">
        <f aca="false">COUNTIF(G2:G32,"SO")</f>
        <v>0</v>
      </c>
      <c r="H41" s="78" t="n">
        <f aca="false">COUNTIF(H2:H32,"SO")</f>
        <v>0</v>
      </c>
      <c r="I41" s="78" t="n">
        <f aca="false">COUNTIF(I2:I32,"SO")</f>
        <v>0</v>
      </c>
      <c r="J41" s="78" t="n">
        <f aca="false">COUNTIF(J2:J32,"SO")</f>
        <v>0</v>
      </c>
      <c r="K41" s="78" t="n">
        <f aca="false">COUNTIF(K2:K32,"SO")</f>
        <v>0</v>
      </c>
      <c r="L41" s="78" t="n">
        <f aca="false">COUNTIF(L2:L32,"SO")</f>
        <v>0</v>
      </c>
      <c r="M41" s="78" t="n">
        <f aca="false">COUNTIF(M2:M32,"SO")</f>
        <v>0</v>
      </c>
      <c r="N41" s="78" t="n">
        <f aca="false">COUNTIF(N2:N32,"SO")</f>
        <v>0</v>
      </c>
      <c r="O41" s="78" t="n">
        <f aca="false">COUNTIF(O2:O32,"SO")</f>
        <v>0</v>
      </c>
      <c r="P41" s="78" t="n">
        <f aca="false">COUNTIF(P2:P32,"SO")</f>
        <v>0</v>
      </c>
      <c r="Q41" s="78" t="n">
        <f aca="false">COUNTIF(Q2:Q32,"SO")</f>
        <v>0</v>
      </c>
      <c r="R41" s="78" t="n">
        <f aca="false">COUNTIF(R2:R32,"SO")</f>
        <v>0</v>
      </c>
      <c r="S41" s="78" t="n">
        <f aca="false">COUNTIF(S2:S32,"SO")</f>
        <v>0</v>
      </c>
      <c r="T41" s="78" t="n">
        <f aca="false">COUNTIF(T2:T32,"SO")</f>
        <v>0</v>
      </c>
      <c r="AH41" s="10" t="str">
        <f aca="false">Predloge!$B$41</f>
        <v>TAV</v>
      </c>
    </row>
    <row r="42" customFormat="false" ht="17" hidden="false" customHeight="true" outlineLevel="0" collapsed="false">
      <c r="B42" s="31" t="str">
        <f aca="false">Predloge!$B$13</f>
        <v>BOL</v>
      </c>
      <c r="C42" s="78" t="n">
        <f aca="false">COUNTIF(C2:C32,"BOL")</f>
        <v>0</v>
      </c>
      <c r="D42" s="78" t="n">
        <f aca="false">COUNTIF(D2:D32,"BOL")</f>
        <v>0</v>
      </c>
      <c r="E42" s="78" t="n">
        <f aca="false">COUNTIF(E2:E32,"BOL")</f>
        <v>0</v>
      </c>
      <c r="F42" s="78" t="n">
        <f aca="false">COUNTIF(F2:F32,"BOL")</f>
        <v>0</v>
      </c>
      <c r="G42" s="78" t="n">
        <f aca="false">COUNTIF(G2:G32,"BOL")</f>
        <v>0</v>
      </c>
      <c r="H42" s="78" t="n">
        <f aca="false">COUNTIF(H2:H32,"BOL")</f>
        <v>0</v>
      </c>
      <c r="I42" s="78" t="n">
        <f aca="false">COUNTIF(I2:I32,"BOL")</f>
        <v>0</v>
      </c>
      <c r="J42" s="78" t="n">
        <f aca="false">COUNTIF(J2:J32,"BOL")</f>
        <v>0</v>
      </c>
      <c r="K42" s="78" t="n">
        <f aca="false">COUNTIF(K2:K32,"BOL")</f>
        <v>0</v>
      </c>
      <c r="L42" s="78" t="n">
        <f aca="false">COUNTIF(L2:L32,"BOL")</f>
        <v>0</v>
      </c>
      <c r="M42" s="78" t="n">
        <f aca="false">COUNTIF(M2:M32,"BOL")</f>
        <v>0</v>
      </c>
      <c r="N42" s="78" t="n">
        <f aca="false">COUNTIF(N2:N32,"BOL")</f>
        <v>0</v>
      </c>
      <c r="O42" s="78" t="n">
        <f aca="false">COUNTIF(O2:O32,"BOL")</f>
        <v>0</v>
      </c>
      <c r="P42" s="78" t="n">
        <f aca="false">COUNTIF(P2:P32,"BOL")</f>
        <v>0</v>
      </c>
      <c r="Q42" s="78" t="n">
        <f aca="false">COUNTIF(Q2:Q32,"BOL")</f>
        <v>0</v>
      </c>
      <c r="R42" s="78" t="n">
        <f aca="false">COUNTIF(R2:R32,"BOL")</f>
        <v>0</v>
      </c>
      <c r="S42" s="78" t="n">
        <f aca="false">COUNTIF(S2:S32,"BOL")</f>
        <v>0</v>
      </c>
      <c r="T42" s="78" t="n">
        <f aca="false">COUNTIF(T2:T32,"BOL")</f>
        <v>0</v>
      </c>
      <c r="AH42" s="29" t="str">
        <f aca="false">Predloge!$B$42</f>
        <v>Σ</v>
      </c>
    </row>
    <row r="43" customFormat="false" ht="17" hidden="false" customHeight="true" outlineLevel="0" collapsed="false">
      <c r="B43" s="35" t="str">
        <f aca="false">Predloge!$B$11</f>
        <v>X</v>
      </c>
      <c r="C43" s="78" t="n">
        <f aca="false">COUNTIF(C2:C32,"X")</f>
        <v>0</v>
      </c>
      <c r="D43" s="78" t="n">
        <f aca="false">COUNTIF(D2:D32,"X")</f>
        <v>0</v>
      </c>
      <c r="E43" s="78" t="n">
        <f aca="false">COUNTIF(E2:E32,"X")</f>
        <v>0</v>
      </c>
      <c r="F43" s="78" t="n">
        <f aca="false">COUNTIF(F2:F32,"X")</f>
        <v>0</v>
      </c>
      <c r="G43" s="78" t="n">
        <f aca="false">COUNTIF(G2:G32,"X")</f>
        <v>0</v>
      </c>
      <c r="H43" s="78" t="n">
        <f aca="false">COUNTIF(H2:H32,"X")</f>
        <v>0</v>
      </c>
      <c r="I43" s="78" t="n">
        <f aca="false">COUNTIF(I2:I32,"X")</f>
        <v>0</v>
      </c>
      <c r="J43" s="78" t="n">
        <f aca="false">COUNTIF(J2:J32,"X")</f>
        <v>0</v>
      </c>
      <c r="K43" s="78" t="n">
        <f aca="false">COUNTIF(K2:K32,"X")</f>
        <v>0</v>
      </c>
      <c r="L43" s="78" t="n">
        <f aca="false">COUNTIF(L2:L32,"X")</f>
        <v>0</v>
      </c>
      <c r="M43" s="78" t="n">
        <f aca="false">COUNTIF(M2:M32,"X")</f>
        <v>0</v>
      </c>
      <c r="N43" s="78" t="n">
        <f aca="false">COUNTIF(N2:N32,"X")</f>
        <v>0</v>
      </c>
      <c r="O43" s="78" t="n">
        <f aca="false">COUNTIF(O2:O32,"X")</f>
        <v>0</v>
      </c>
      <c r="P43" s="78" t="n">
        <f aca="false">COUNTIF(P2:P32,"X")</f>
        <v>0</v>
      </c>
      <c r="Q43" s="78" t="n">
        <f aca="false">COUNTIF(Q2:Q32,"X")</f>
        <v>0</v>
      </c>
      <c r="R43" s="78" t="n">
        <f aca="false">COUNTIF(R2:R32,"X")</f>
        <v>0</v>
      </c>
      <c r="S43" s="78" t="n">
        <f aca="false">COUNTIF(S2:S32,"X")</f>
        <v>0</v>
      </c>
      <c r="T43" s="78" t="n">
        <f aca="false">COUNTIF(T2:T32,"X")</f>
        <v>0</v>
      </c>
      <c r="AH43" s="31" t="str">
        <f aca="false">Predloge!$B$43</f>
        <v>$</v>
      </c>
    </row>
    <row r="44" customFormat="false" ht="17" hidden="false" customHeight="true" outlineLevel="0" collapsed="false">
      <c r="B44" s="33" t="str">
        <f aca="false">Predloge!$B$44</f>
        <v>TX</v>
      </c>
      <c r="C44" s="78" t="n">
        <f aca="false">COUNTIF(V2:V32,"KOS")</f>
        <v>0</v>
      </c>
      <c r="D44" s="78" t="n">
        <f aca="false">COUNTIF(V2:V32,"ŠOŠ")</f>
        <v>2</v>
      </c>
      <c r="E44" s="78" t="n">
        <f aca="false">COUNTIF(V2:V32,"PIN")</f>
        <v>0</v>
      </c>
      <c r="F44" s="78" t="n">
        <f aca="false">COUNTIF(V2:V32,"KON")</f>
        <v>0</v>
      </c>
      <c r="G44" s="78" t="n">
        <f aca="false">COUNTIF(V2:V32,"oro")</f>
        <v>0</v>
      </c>
      <c r="H44" s="78" t="n">
        <f aca="false">COUNTIF(V2:V32,"MIO")</f>
        <v>0</v>
      </c>
      <c r="I44" s="78" t="n">
        <f aca="false">COUNTIF(V2:V32,"BOŽ")</f>
        <v>0</v>
      </c>
      <c r="J44" s="78" t="n">
        <f aca="false">COUNTIF(V2:V32,"TOM")</f>
        <v>0</v>
      </c>
      <c r="K44" s="78" t="n">
        <f aca="false">COUNTIF(V2:V32,"MŠŠ")</f>
        <v>0</v>
      </c>
      <c r="L44" s="78" t="n">
        <f aca="false">COUNTIF(V2:V32,"ŽIV")</f>
        <v>0</v>
      </c>
      <c r="M44" s="78" t="n">
        <f aca="false">COUNTIF(V2:V32,"TAL")</f>
        <v>0</v>
      </c>
      <c r="N44" s="78" t="n">
        <f aca="false">COUNTIF(V2:V32,"PIR")</f>
        <v>0</v>
      </c>
      <c r="O44" s="78" t="n">
        <f aca="false">COUNTIF(V2:V32,"HOL")</f>
        <v>0</v>
      </c>
      <c r="P44" s="78" t="n">
        <f aca="false">COUNTIF(V2:V32,P1)</f>
        <v>0</v>
      </c>
      <c r="Q44" s="78" t="n">
        <f aca="false">COUNTIF(V2:V32,Q1)</f>
        <v>0</v>
      </c>
      <c r="R44" s="78" t="n">
        <f aca="false">COUNTIF(V2:V32,R1)</f>
        <v>0</v>
      </c>
      <c r="S44" s="78" t="n">
        <f aca="false">COUNTIF(X2:X32,S1)</f>
        <v>0</v>
      </c>
      <c r="T44" s="78" t="n">
        <f aca="false">COUNTIF(Y2:Y32,T1)</f>
        <v>0</v>
      </c>
      <c r="AH44" s="33" t="str">
        <f aca="false">Predloge!$B$44</f>
        <v>TX</v>
      </c>
    </row>
    <row r="45" customFormat="false" ht="17" hidden="false" customHeight="true" outlineLevel="0" collapsed="false">
      <c r="B45" s="35" t="str">
        <f aca="false">Predloge!$B$45</f>
        <v>¶</v>
      </c>
      <c r="C45" s="78" t="n">
        <f aca="false">COUNTIF(C2:C32,"51¶")+COUNTIF(C2:C32,"52¶")+COUNTIF(C2:C32,"kvit¶")</f>
        <v>0</v>
      </c>
      <c r="D45" s="78" t="n">
        <f aca="false">COUNTIF(D2:D32,"51¶")+COUNTIF(D2:D32,"52¶")+COUNTIF(D2:D32,"kvit¶")</f>
        <v>0</v>
      </c>
      <c r="E45" s="78" t="n">
        <f aca="false">COUNTIF(E2:E32,"51¶")+COUNTIF(E2:E32,"52¶")+COUNTIF(E2:E32,"kvit¶")</f>
        <v>0</v>
      </c>
      <c r="F45" s="78" t="n">
        <f aca="false">COUNTIF(F2:F32,"51¶")+COUNTIF(F2:F32,"52¶")+COUNTIF(F2:F32,"kvit¶")</f>
        <v>0</v>
      </c>
      <c r="G45" s="78" t="n">
        <f aca="false">COUNTIF(G2:G32,"51¶")+COUNTIF(G2:G32,"52¶")+COUNTIF(G2:G32,"kvit¶")</f>
        <v>0</v>
      </c>
      <c r="H45" s="78" t="n">
        <f aca="false">COUNTIF(H2:H32,"51¶")+COUNTIF(H2:H32,"52¶")+COUNTIF(H2:H32,"kvit¶")</f>
        <v>0</v>
      </c>
      <c r="I45" s="78" t="n">
        <f aca="false">COUNTIF(I2:I32,"51¶")+COUNTIF(I2:I32,"52¶")+COUNTIF(I2:I32,"kvit¶")</f>
        <v>0</v>
      </c>
      <c r="J45" s="78" t="n">
        <f aca="false">COUNTIF(J2:J32,"51¶")+COUNTIF(J2:J32,"52¶")+COUNTIF(J2:J32,"kvit¶")</f>
        <v>0</v>
      </c>
      <c r="K45" s="78" t="n">
        <f aca="false">COUNTIF(K2:K32,"51¶")+COUNTIF(K2:K32,"52¶")+COUNTIF(K2:K32,"kvit¶")</f>
        <v>0</v>
      </c>
      <c r="L45" s="78" t="n">
        <f aca="false">COUNTIF(L2:L32,"51¶")+COUNTIF(L2:L32,"52¶")+COUNTIF(L2:L32,"kvit¶")</f>
        <v>0</v>
      </c>
      <c r="M45" s="78" t="n">
        <f aca="false">COUNTIF(M2:M32,"51¶")+COUNTIF(M2:M32,"52¶")+COUNTIF(M2:M32,"kvit¶")</f>
        <v>0</v>
      </c>
      <c r="N45" s="78" t="n">
        <f aca="false">COUNTIF(N2:N32,"51¶")+COUNTIF(N2:N32,"52¶")+COUNTIF(N2:N32,"kvit¶")</f>
        <v>0</v>
      </c>
      <c r="O45" s="78" t="n">
        <f aca="false">COUNTIF(O2:O32,"51¶")+COUNTIF(O2:O32,"52¶")+COUNTIF(O2:O32,"kvit¶")</f>
        <v>0</v>
      </c>
      <c r="P45" s="78" t="n">
        <f aca="false">COUNTIF(P2:P32,"51¶")+COUNTIF(P2:P32,"52¶")+COUNTIF(P2:P32,"kvit¶")</f>
        <v>0</v>
      </c>
      <c r="Q45" s="78" t="n">
        <f aca="false">COUNTIF(Q2:Q32,"51¶")+COUNTIF(Q2:Q32,"52¶")+COUNTIF(Q2:Q32,"kvit¶")</f>
        <v>0</v>
      </c>
      <c r="R45" s="78" t="n">
        <f aca="false">COUNTIF(R2:R32,"51¶")+COUNTIF(R2:R32,"52¶")+COUNTIF(R2:R32,"kvit¶")</f>
        <v>0</v>
      </c>
      <c r="S45" s="78" t="n">
        <f aca="false">COUNTIF(S2:S32,"51¶")+COUNTIF(S2:S32,"52¶")+COUNTIF(S2:S32,"kvit¶")</f>
        <v>0</v>
      </c>
      <c r="T45" s="78" t="n">
        <f aca="false">COUNTIF(T2:T32,"51¶")+COUNTIF(T2:T32,"52¶")+COUNTIF(T2:T32,"kvit¶")</f>
        <v>0</v>
      </c>
      <c r="AH45" s="35" t="str">
        <f aca="false">Predloge!$B$45</f>
        <v>¶</v>
      </c>
    </row>
    <row r="46" customFormat="false" ht="17" hidden="false" customHeight="true" outlineLevel="0" collapsed="false">
      <c r="B46" s="31" t="str">
        <f aca="false">Predloge!$B$8</f>
        <v>U</v>
      </c>
      <c r="C46" s="78" t="n">
        <f aca="false">COUNTIF(C2:C32,"U☺")+COUNTIF(C2:C32,"U☻")+COUNTIF(C2:C32,"U")</f>
        <v>0</v>
      </c>
      <c r="D46" s="78" t="n">
        <f aca="false">COUNTIF(D2:D32,"U☺")+COUNTIF(D2:D32,"U☻")+COUNTIF(D2:D32,"U")</f>
        <v>0</v>
      </c>
      <c r="E46" s="78" t="n">
        <f aca="false">COUNTIF(E2:E32,"U☺")+COUNTIF(E2:E32,"U☻")+COUNTIF(E2:E32,"U")</f>
        <v>0</v>
      </c>
      <c r="F46" s="78" t="n">
        <f aca="false">COUNTIF(F2:F32,"U☺")+COUNTIF(F2:F32,"U☻")+COUNTIF(F2:F32,"U")</f>
        <v>0</v>
      </c>
      <c r="G46" s="78" t="n">
        <f aca="false">COUNTIF(G2:G32,"U☺")+COUNTIF(G2:G32,"U☻")+COUNTIF(G2:G32,"U")</f>
        <v>0</v>
      </c>
      <c r="H46" s="78" t="n">
        <f aca="false">COUNTIF(H2:H32,"U☺")+COUNTIF(H2:H32,"U☻")+COUNTIF(H2:H32,"U")</f>
        <v>0</v>
      </c>
      <c r="I46" s="78" t="n">
        <f aca="false">COUNTIF(I2:I32,"U☺")+COUNTIF(I2:I32,"U☻")+COUNTIF(I2:I32,"U")</f>
        <v>0</v>
      </c>
      <c r="J46" s="78" t="n">
        <f aca="false">COUNTIF(J2:J32,"U☺")+COUNTIF(J2:J32,"U☻")+COUNTIF(J2:J32,"U")</f>
        <v>0</v>
      </c>
      <c r="K46" s="78" t="n">
        <f aca="false">COUNTIF(K2:K32,"U☺")+COUNTIF(K2:K32,"U☻")+COUNTIF(K2:K32,"U")</f>
        <v>0</v>
      </c>
      <c r="L46" s="78" t="n">
        <f aca="false">COUNTIF(L2:L32,"U☺")+COUNTIF(L2:L32,"U☻")+COUNTIF(L2:L32,"U")</f>
        <v>0</v>
      </c>
      <c r="M46" s="78" t="n">
        <f aca="false">COUNTIF(M2:M32,"U☺")+COUNTIF(M2:M32,"U☻")+COUNTIF(M2:M32,"U")</f>
        <v>0</v>
      </c>
      <c r="N46" s="78" t="n">
        <f aca="false">COUNTIF(N2:N32,"U☺")+COUNTIF(N2:N32,"U☻")+COUNTIF(N2:N32,"U")</f>
        <v>0</v>
      </c>
      <c r="O46" s="78" t="n">
        <f aca="false">COUNTIF(O2:O32,"U☺")+COUNTIF(O2:O32,"U☻")+COUNTIF(O2:O32,"U")</f>
        <v>0</v>
      </c>
      <c r="P46" s="78" t="n">
        <f aca="false">COUNTIF(P2:P32,"U☺")+COUNTIF(P2:P32,"U☻")+COUNTIF(P2:P32,"U")</f>
        <v>0</v>
      </c>
      <c r="Q46" s="78" t="n">
        <f aca="false">COUNTIF(Q2:Q32,"U☺")+COUNTIF(Q2:Q32,"U☻")+COUNTIF(Q2:Q32,"U")</f>
        <v>0</v>
      </c>
      <c r="R46" s="78" t="n">
        <f aca="false">COUNTIF(R2:R32,"U☺")+COUNTIF(R2:R32,"U☻")+COUNTIF(R2:R32,"U")</f>
        <v>0</v>
      </c>
      <c r="S46" s="78" t="n">
        <f aca="false">COUNTIF(S2:S32,"U☺")+COUNTIF(S2:S32,"U☻")+COUNTIF(S2:S32,"U")</f>
        <v>0</v>
      </c>
      <c r="T46" s="78" t="n">
        <f aca="false">COUNTIF(T2:T32,"U☺")+COUNTIF(T2:T32,"U☻")+COUNTIF(T2:T32,"U")</f>
        <v>0</v>
      </c>
    </row>
  </sheetData>
  <sheetProtection sheet="true" objects="true" scenarios="true"/>
  <conditionalFormatting sqref="AE2:AE32">
    <cfRule type="cellIs" priority="2" operator="notEqual" aboveAverage="0" equalAverage="0" bottom="0" percent="0" rank="0" text="" dxfId="36">
      <formula>0</formula>
    </cfRule>
  </conditionalFormatting>
  <conditionalFormatting sqref="W2:AD32">
    <cfRule type="cellIs" priority="3" operator="lessThan" aboveAverage="0" equalAverage="0" bottom="0" percent="0" rank="0" text="" dxfId="37">
      <formula>1</formula>
    </cfRule>
  </conditionalFormatting>
  <conditionalFormatting sqref="AG2:AG32">
    <cfRule type="cellIs" priority="4" operator="lessThan" aboveAverage="0" equalAverage="0" bottom="0" percent="0" rank="0" text="" dxfId="38">
      <formula>2</formula>
    </cfRule>
  </conditionalFormatting>
  <conditionalFormatting sqref="AF2:AF32">
    <cfRule type="cellIs" priority="5" operator="equal" aboveAverage="0" equalAverage="0" bottom="0" percent="0" rank="0" text="" dxfId="39">
      <formula>1</formula>
    </cfRule>
  </conditionalFormatting>
  <conditionalFormatting sqref="AF2:AF32">
    <cfRule type="cellIs" priority="6" operator="greaterThan" aboveAverage="0" equalAverage="0" bottom="0" percent="0" rank="0" text="" dxfId="40">
      <formula>1</formula>
    </cfRule>
  </conditionalFormatting>
  <conditionalFormatting sqref="W2:AD32">
    <cfRule type="cellIs" priority="7" operator="greaterThan" aboveAverage="0" equalAverage="0" bottom="0" percent="0" rank="0" text="" dxfId="41">
      <formula>1</formula>
    </cfRule>
  </conditionalFormatting>
  <conditionalFormatting sqref="AG2:AG32">
    <cfRule type="cellIs" priority="8" operator="greaterThan" aboveAverage="0" equalAverage="0" bottom="0" percent="0" rank="0" text="" dxfId="42">
      <formula>2</formula>
    </cfRule>
  </conditionalFormatting>
  <conditionalFormatting sqref="A2:V32">
    <cfRule type="expression" priority="9" aboveAverage="0" equalAverage="0" bottom="0" percent="0" rank="0" text="" dxfId="43">
      <formula>WEEKDAY($A2,2)=6</formula>
    </cfRule>
  </conditionalFormatting>
  <conditionalFormatting sqref="A2:V32">
    <cfRule type="expression" priority="10" aboveAverage="0" equalAverage="0" bottom="0" percent="0" rank="0" text="" dxfId="44">
      <formula>WEEKDAY($A2,2)=7</formula>
    </cfRule>
  </conditionalFormatting>
  <printOptions headings="false" gridLines="false" gridLinesSet="true" horizontalCentered="false" verticalCentered="false"/>
  <pageMargins left="0" right="0" top="1.39513888888889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 &amp;T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M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24" activeCellId="0" sqref="P24"/>
    </sheetView>
  </sheetViews>
  <sheetFormatPr defaultColWidth="10.6875" defaultRowHeight="16" zeroHeight="false" outlineLevelRow="0" outlineLevelCol="0"/>
  <cols>
    <col collapsed="false" customWidth="true" hidden="false" outlineLevel="0" max="1" min="1" style="38" width="5.14"/>
    <col collapsed="false" customWidth="true" hidden="false" outlineLevel="0" max="2" min="2" style="39" width="2.85"/>
    <col collapsed="false" customWidth="true" hidden="false" outlineLevel="0" max="14" min="3" style="40" width="3.71"/>
    <col collapsed="false" customWidth="true" hidden="true" outlineLevel="0" max="15" min="15" style="40" width="3.71"/>
    <col collapsed="false" customWidth="true" hidden="false" outlineLevel="0" max="17" min="16" style="40" width="3.71"/>
    <col collapsed="false" customWidth="true" hidden="true" outlineLevel="0" max="18" min="18" style="40" width="3.71"/>
    <col collapsed="false" customWidth="true" hidden="false" outlineLevel="0" max="19" min="19" style="40" width="3.71"/>
    <col collapsed="false" customWidth="true" hidden="true" outlineLevel="0" max="20" min="20" style="40" width="3.71"/>
    <col collapsed="false" customWidth="true" hidden="false" outlineLevel="0" max="22" min="21" style="40" width="3.71"/>
    <col collapsed="false" customWidth="true" hidden="false" outlineLevel="0" max="33" min="23" style="40" width="3.14"/>
    <col collapsed="false" customWidth="true" hidden="false" outlineLevel="0" max="34" min="34" style="1" width="3.71"/>
    <col collapsed="false" customWidth="true" hidden="true" outlineLevel="0" max="51" min="35" style="3" width="4.14"/>
    <col collapsed="false" customWidth="true" hidden="true" outlineLevel="0" max="52" min="52" style="2" width="4.14"/>
    <col collapsed="false" customWidth="true" hidden="false" outlineLevel="0" max="59" min="53" style="2" width="6"/>
    <col collapsed="false" customWidth="true" hidden="false" outlineLevel="0" max="65" min="60" style="3" width="6"/>
  </cols>
  <sheetData>
    <row r="1" customFormat="false" ht="19.5" hidden="false" customHeight="true" outlineLevel="0" collapsed="false">
      <c r="A1" s="41" t="s">
        <v>67</v>
      </c>
      <c r="B1" s="31"/>
      <c r="C1" s="7" t="str">
        <f aca="false">Predloge!$E$21</f>
        <v>DIV</v>
      </c>
      <c r="D1" s="7" t="str">
        <f aca="false">Predloge!$E$3</f>
        <v>ŠOŠ</v>
      </c>
      <c r="E1" s="7" t="str">
        <f aca="false">Predloge!$E$4</f>
        <v>PIN</v>
      </c>
      <c r="F1" s="7" t="str">
        <f aca="false">Predloge!$E$5</f>
        <v>KON</v>
      </c>
      <c r="G1" s="7" t="str">
        <f aca="false">Predloge!$E$6</f>
        <v>ORO</v>
      </c>
      <c r="H1" s="7" t="str">
        <f aca="false">Predloge!$E$7</f>
        <v>MIO</v>
      </c>
      <c r="I1" s="7" t="str">
        <f aca="false">Predloge!$E$8</f>
        <v>BOŽ</v>
      </c>
      <c r="J1" s="7" t="str">
        <f aca="false">Predloge!$E$9</f>
        <v>TOM</v>
      </c>
      <c r="K1" s="7" t="str">
        <f aca="false">Predloge!$E$10</f>
        <v>MŠŠ</v>
      </c>
      <c r="L1" s="7" t="str">
        <f aca="false">Predloge!$E$11</f>
        <v>ŽIV</v>
      </c>
      <c r="M1" s="7" t="str">
        <f aca="false">Predloge!$E$12</f>
        <v>TAL</v>
      </c>
      <c r="N1" s="7" t="str">
        <f aca="false">Predloge!$E$13</f>
        <v>PIR</v>
      </c>
      <c r="O1" s="7" t="str">
        <f aca="false">Predloge!$E$14</f>
        <v>NOV2</v>
      </c>
      <c r="P1" s="7" t="str">
        <f aca="false">Predloge!$E$15</f>
        <v>BUT</v>
      </c>
      <c r="Q1" s="7" t="str">
        <f aca="false">Predloge!$E$16</f>
        <v>ŽRJ</v>
      </c>
      <c r="R1" s="7" t="str">
        <f aca="false">Predloge!$E$17</f>
        <v>NOV3</v>
      </c>
      <c r="S1" s="7" t="str">
        <f aca="false">Predloge!$E$18</f>
        <v>JNK</v>
      </c>
      <c r="T1" s="7" t="str">
        <f aca="false">Predloge!$E$19</f>
        <v>NOV4</v>
      </c>
      <c r="U1" s="42" t="s">
        <v>68</v>
      </c>
      <c r="V1" s="43" t="s">
        <v>60</v>
      </c>
      <c r="W1" s="44" t="s">
        <v>24</v>
      </c>
      <c r="X1" s="45" t="s">
        <v>35</v>
      </c>
      <c r="Y1" s="5" t="str">
        <f aca="false">Predloge!$B$4</f>
        <v>51</v>
      </c>
      <c r="Z1" s="5" t="str">
        <f aca="false">Predloge!$B$5</f>
        <v>52</v>
      </c>
      <c r="AA1" s="10" t="str">
        <f aca="false">Predloge!$B$25</f>
        <v>51¶</v>
      </c>
      <c r="AB1" s="10" t="str">
        <f aca="false">Predloge!$B$26</f>
        <v>52¶</v>
      </c>
      <c r="AC1" s="5" t="str">
        <f aca="false">Predloge!$B$8</f>
        <v>U</v>
      </c>
      <c r="AD1" s="5" t="str">
        <f aca="false">Predloge!$B$6</f>
        <v>KVIT</v>
      </c>
      <c r="AE1" s="46" t="s">
        <v>69</v>
      </c>
      <c r="AF1" s="47" t="s">
        <v>18</v>
      </c>
      <c r="AG1" s="48" t="s">
        <v>70</v>
      </c>
      <c r="AI1" s="7" t="str">
        <f aca="false">Predloge!$E$2</f>
        <v>AND</v>
      </c>
      <c r="AJ1" s="7" t="str">
        <f aca="false">Predloge!$E$3</f>
        <v>ŠOŠ</v>
      </c>
      <c r="AK1" s="7" t="str">
        <f aca="false">Predloge!$E$4</f>
        <v>PIN</v>
      </c>
      <c r="AL1" s="7" t="str">
        <f aca="false">Predloge!$E$5</f>
        <v>KON</v>
      </c>
      <c r="AM1" s="7" t="str">
        <f aca="false">Predloge!$E$6</f>
        <v>ORO</v>
      </c>
      <c r="AN1" s="7" t="str">
        <f aca="false">Predloge!$E$7</f>
        <v>MIO</v>
      </c>
      <c r="AO1" s="7" t="str">
        <f aca="false">Predloge!$E$8</f>
        <v>BOŽ</v>
      </c>
      <c r="AP1" s="7" t="str">
        <f aca="false">Predloge!$E$9</f>
        <v>TOM</v>
      </c>
      <c r="AQ1" s="7" t="str">
        <f aca="false">Predloge!$E$10</f>
        <v>MŠŠ</v>
      </c>
      <c r="AR1" s="7" t="str">
        <f aca="false">Predloge!$E$11</f>
        <v>ŽIV</v>
      </c>
      <c r="AS1" s="7" t="str">
        <f aca="false">Predloge!$E$12</f>
        <v>TAL</v>
      </c>
      <c r="AT1" s="7" t="str">
        <f aca="false">Predloge!$E$13</f>
        <v>PIR</v>
      </c>
      <c r="AU1" s="7" t="str">
        <f aca="false">Predloge!$E$14</f>
        <v>NOV2</v>
      </c>
      <c r="AV1" s="7" t="str">
        <f aca="false">Predloge!$E$15</f>
        <v>BUT</v>
      </c>
      <c r="AW1" s="7" t="str">
        <f aca="false">Predloge!$E$16</f>
        <v>ŽRJ</v>
      </c>
      <c r="AX1" s="7" t="str">
        <f aca="false">Predloge!$E$17</f>
        <v>NOV3</v>
      </c>
      <c r="AY1" s="7" t="str">
        <f aca="false">Predloge!$E$18</f>
        <v>JNK</v>
      </c>
      <c r="AZ1" s="7" t="str">
        <f aca="false">Predloge!$E$19</f>
        <v>NOV4</v>
      </c>
      <c r="BA1" s="49"/>
      <c r="BB1" s="49"/>
      <c r="BC1" s="49"/>
      <c r="BD1" s="49"/>
      <c r="BE1" s="49"/>
      <c r="BF1" s="49"/>
      <c r="BG1" s="49"/>
      <c r="BH1" s="50"/>
      <c r="BI1" s="50"/>
      <c r="BJ1" s="50"/>
      <c r="BK1" s="50"/>
      <c r="BL1" s="50"/>
      <c r="BM1" s="50"/>
    </row>
    <row r="2" customFormat="false" ht="19.5" hidden="false" customHeight="true" outlineLevel="0" collapsed="false">
      <c r="A2" s="51" t="n">
        <v>44713</v>
      </c>
      <c r="B2" s="62" t="str">
        <f aca="false">TEXT(A2,"Ddd")</f>
        <v>sre</v>
      </c>
      <c r="C2" s="64"/>
      <c r="D2" s="64"/>
      <c r="E2" s="64"/>
      <c r="F2" s="66"/>
      <c r="G2" s="116"/>
      <c r="H2" s="66"/>
      <c r="I2" s="64"/>
      <c r="J2" s="64"/>
      <c r="K2" s="65"/>
      <c r="L2" s="72"/>
      <c r="M2" s="67"/>
      <c r="N2" s="118"/>
      <c r="O2" s="54"/>
      <c r="P2" s="64"/>
      <c r="Q2" s="64"/>
      <c r="R2" s="54"/>
      <c r="S2" s="66"/>
      <c r="T2" s="54"/>
      <c r="U2" s="69"/>
      <c r="V2" s="88"/>
      <c r="W2" s="59" t="n">
        <f aca="false">COUNTIF(AI2:AZ2,"☻")</f>
        <v>0</v>
      </c>
      <c r="X2" s="59" t="n">
        <f aca="false">COUNTIF(AI2:AZ2,"☺")</f>
        <v>0</v>
      </c>
      <c r="Y2" s="59" t="n">
        <f aca="false">COUNTIF(C2:U2,"51")+COUNTIF(C2:U2,"51$")+COUNTIF(C2:U2,"51☻")</f>
        <v>0</v>
      </c>
      <c r="Z2" s="59" t="n">
        <f aca="false">COUNTIF(C2:U2,"52")+COUNTIF(C2:U2,"52$")+COUNTIF(C2:U2,"52☻")</f>
        <v>0</v>
      </c>
      <c r="AA2" s="59" t="n">
        <f aca="false">COUNTIF(C2:U2,"51¶")</f>
        <v>0</v>
      </c>
      <c r="AB2" s="59" t="n">
        <f aca="false">COUNTIF(C2:U2,"52¶")</f>
        <v>0</v>
      </c>
      <c r="AC2" s="59" t="n">
        <f aca="false">COUNTIF(C2:U2,"U")+COUNTIF(C2:U2,"U☻")+COUNTIF(C2:U2,"U☺")</f>
        <v>0</v>
      </c>
      <c r="AD2" s="59" t="n">
        <f aca="false">COUNTIF(C2:U2,"KVIT")+COUNTIF(C2:U2,"KVIT☻")+COUNTIF(C2:U2,"kvit$")</f>
        <v>0</v>
      </c>
      <c r="AE2" s="60" t="n">
        <f aca="false">COUNTBLANK(C2:T2)-3</f>
        <v>15</v>
      </c>
      <c r="AF2" s="60" t="n">
        <f aca="false">COUNTIF(C2:U2,"x")</f>
        <v>0</v>
      </c>
      <c r="AG2" s="59" t="n">
        <f aca="false">COUNTIF(C2:U2,"51")+COUNTIF(C2:U2,"51☻")+COUNTIF(C2:U2,"2")+COUNTIF(C2:U2,"52")+COUNTIF(C2:U2,"52☻")+COUNTIF(C2:U2,"51$")+COUNTIF(C2:U2,"52$")</f>
        <v>0</v>
      </c>
      <c r="AH2" s="5" t="str">
        <f aca="false">Predloge!$B$2</f>
        <v>51☻</v>
      </c>
      <c r="AI2" s="61" t="str">
        <f aca="false">RIGHT(C2,1)</f>
        <v/>
      </c>
      <c r="AJ2" s="61" t="str">
        <f aca="false">RIGHT(D2,1)</f>
        <v/>
      </c>
      <c r="AK2" s="61" t="str">
        <f aca="false">RIGHT(E2,1)</f>
        <v/>
      </c>
      <c r="AL2" s="61" t="str">
        <f aca="false">RIGHT(F2,1)</f>
        <v/>
      </c>
      <c r="AM2" s="61" t="str">
        <f aca="false">RIGHT(G2,1)</f>
        <v/>
      </c>
      <c r="AN2" s="61" t="str">
        <f aca="false">RIGHT(H2,1)</f>
        <v/>
      </c>
      <c r="AO2" s="61" t="str">
        <f aca="false">RIGHT(I2,1)</f>
        <v/>
      </c>
      <c r="AP2" s="61" t="str">
        <f aca="false">RIGHT(J2,1)</f>
        <v/>
      </c>
      <c r="AQ2" s="61" t="str">
        <f aca="false">RIGHT(K2,1)</f>
        <v/>
      </c>
      <c r="AR2" s="61" t="str">
        <f aca="false">RIGHT(L2,1)</f>
        <v/>
      </c>
      <c r="AS2" s="61" t="str">
        <f aca="false">RIGHT(M2,1)</f>
        <v/>
      </c>
      <c r="AT2" s="61" t="str">
        <f aca="false">RIGHT(N2,1)</f>
        <v/>
      </c>
      <c r="AU2" s="61" t="str">
        <f aca="false">RIGHT(O2,1)</f>
        <v/>
      </c>
      <c r="AV2" s="61" t="str">
        <f aca="false">RIGHT(P2,1)</f>
        <v/>
      </c>
      <c r="AW2" s="61" t="str">
        <f aca="false">RIGHT(Q2,1)</f>
        <v/>
      </c>
      <c r="AX2" s="61" t="str">
        <f aca="false">RIGHT(R2,1)</f>
        <v/>
      </c>
      <c r="AY2" s="61" t="str">
        <f aca="false">RIGHT(S2,1)</f>
        <v/>
      </c>
      <c r="AZ2" s="61" t="str">
        <f aca="false">RIGHT(T2,1)</f>
        <v/>
      </c>
      <c r="BA2" s="49"/>
      <c r="BB2" s="49"/>
      <c r="BC2" s="49"/>
      <c r="BD2" s="49"/>
      <c r="BE2" s="49"/>
      <c r="BF2" s="49"/>
      <c r="BG2" s="49"/>
      <c r="BH2" s="50"/>
      <c r="BI2" s="50"/>
      <c r="BJ2" s="50"/>
      <c r="BK2" s="50"/>
      <c r="BL2" s="50"/>
      <c r="BM2" s="50"/>
    </row>
    <row r="3" customFormat="false" ht="19.5" hidden="false" customHeight="true" outlineLevel="0" collapsed="false">
      <c r="A3" s="51" t="n">
        <v>44714</v>
      </c>
      <c r="B3" s="62" t="str">
        <f aca="false">TEXT(A3,"Ddd")</f>
        <v>čet</v>
      </c>
      <c r="C3" s="66"/>
      <c r="D3" s="65"/>
      <c r="E3" s="64"/>
      <c r="F3" s="69"/>
      <c r="G3" s="116"/>
      <c r="H3" s="66"/>
      <c r="I3" s="64"/>
      <c r="J3" s="72"/>
      <c r="K3" s="66"/>
      <c r="L3" s="66"/>
      <c r="M3" s="67"/>
      <c r="N3" s="118"/>
      <c r="O3" s="54"/>
      <c r="P3" s="64"/>
      <c r="Q3" s="64"/>
      <c r="R3" s="54"/>
      <c r="S3" s="64"/>
      <c r="T3" s="54"/>
      <c r="U3" s="69"/>
      <c r="V3" s="88"/>
      <c r="W3" s="59" t="n">
        <f aca="false">COUNTIF(AI3:AZ3,"☻")</f>
        <v>0</v>
      </c>
      <c r="X3" s="59" t="n">
        <f aca="false">COUNTIF(AI3:AZ3,"☺")</f>
        <v>0</v>
      </c>
      <c r="Y3" s="59" t="n">
        <f aca="false">COUNTIF(C3:U3,"51")+COUNTIF(C3:U3,"51$")+COUNTIF(C3:U3,"51☻")</f>
        <v>0</v>
      </c>
      <c r="Z3" s="59" t="n">
        <f aca="false">COUNTIF(C3:U3,"52")+COUNTIF(C3:U3,"52$")+COUNTIF(C3:U3,"52☻")</f>
        <v>0</v>
      </c>
      <c r="AA3" s="59" t="n">
        <f aca="false">COUNTIF(C3:U3,"51¶")</f>
        <v>0</v>
      </c>
      <c r="AB3" s="59" t="n">
        <f aca="false">COUNTIF(C3:U3,"52¶")</f>
        <v>0</v>
      </c>
      <c r="AC3" s="59" t="n">
        <f aca="false">COUNTIF(C3:U3,"U")+COUNTIF(C3:U3,"U☻")+COUNTIF(C3:U3,"U☺")</f>
        <v>0</v>
      </c>
      <c r="AD3" s="59" t="n">
        <f aca="false">COUNTIF(C3:U3,"KVIT")+COUNTIF(C3:U3,"KVIT☻")+COUNTIF(C3:U3,"kvit$")</f>
        <v>0</v>
      </c>
      <c r="AE3" s="60" t="n">
        <f aca="false">COUNTBLANK(C3:T3)-3</f>
        <v>15</v>
      </c>
      <c r="AF3" s="60" t="n">
        <f aca="false">COUNTIF(C3:U3,"x")</f>
        <v>0</v>
      </c>
      <c r="AG3" s="59" t="n">
        <f aca="false">COUNTIF(C3:U3,"51")+COUNTIF(C3:U3,"51☻")+COUNTIF(C3:U3,"2")+COUNTIF(C3:U3,"52")+COUNTIF(C3:U3,"52☻")+COUNTIF(C3:U3,"51$")+COUNTIF(C3:U3,"52$")</f>
        <v>0</v>
      </c>
      <c r="AH3" s="5" t="str">
        <f aca="false">Predloge!$B$3</f>
        <v>52☻</v>
      </c>
      <c r="AI3" s="61" t="str">
        <f aca="false">RIGHT(C3,1)</f>
        <v/>
      </c>
      <c r="AJ3" s="61" t="str">
        <f aca="false">RIGHT(D3,1)</f>
        <v/>
      </c>
      <c r="AK3" s="61" t="str">
        <f aca="false">RIGHT(E3,1)</f>
        <v/>
      </c>
      <c r="AL3" s="61" t="str">
        <f aca="false">RIGHT(F3,1)</f>
        <v/>
      </c>
      <c r="AM3" s="61" t="str">
        <f aca="false">RIGHT(G3,1)</f>
        <v/>
      </c>
      <c r="AN3" s="61" t="str">
        <f aca="false">RIGHT(H3,1)</f>
        <v/>
      </c>
      <c r="AO3" s="61" t="str">
        <f aca="false">RIGHT(I3,1)</f>
        <v/>
      </c>
      <c r="AP3" s="61" t="str">
        <f aca="false">RIGHT(J3,1)</f>
        <v/>
      </c>
      <c r="AQ3" s="61" t="str">
        <f aca="false">RIGHT(K3,1)</f>
        <v/>
      </c>
      <c r="AR3" s="61" t="str">
        <f aca="false">RIGHT(L3,1)</f>
        <v/>
      </c>
      <c r="AS3" s="61" t="str">
        <f aca="false">RIGHT(M3,1)</f>
        <v/>
      </c>
      <c r="AT3" s="61" t="str">
        <f aca="false">RIGHT(N3,1)</f>
        <v/>
      </c>
      <c r="AU3" s="61" t="str">
        <f aca="false">RIGHT(O3,1)</f>
        <v/>
      </c>
      <c r="AV3" s="61" t="str">
        <f aca="false">RIGHT(P3,1)</f>
        <v/>
      </c>
      <c r="AW3" s="61" t="str">
        <f aca="false">RIGHT(Q3,1)</f>
        <v/>
      </c>
      <c r="AX3" s="61" t="str">
        <f aca="false">RIGHT(R3,1)</f>
        <v/>
      </c>
      <c r="AY3" s="61" t="str">
        <f aca="false">RIGHT(S3,1)</f>
        <v/>
      </c>
      <c r="AZ3" s="61" t="str">
        <f aca="false">RIGHT(T3,1)</f>
        <v/>
      </c>
      <c r="BA3" s="4"/>
      <c r="BB3" s="4"/>
      <c r="BC3" s="4"/>
      <c r="BD3" s="4"/>
      <c r="BE3" s="4"/>
      <c r="BF3" s="4"/>
      <c r="BG3" s="4"/>
      <c r="BH3" s="63"/>
      <c r="BI3" s="63"/>
      <c r="BJ3" s="63"/>
      <c r="BK3" s="63"/>
      <c r="BL3" s="63"/>
      <c r="BM3" s="63"/>
    </row>
    <row r="4" customFormat="false" ht="19.5" hidden="false" customHeight="true" outlineLevel="0" collapsed="false">
      <c r="A4" s="51" t="n">
        <v>44715</v>
      </c>
      <c r="B4" s="62" t="str">
        <f aca="false">TEXT(A4,"Ddd")</f>
        <v>pet</v>
      </c>
      <c r="C4" s="66"/>
      <c r="D4" s="66"/>
      <c r="E4" s="64"/>
      <c r="F4" s="69"/>
      <c r="G4" s="116"/>
      <c r="H4" s="64"/>
      <c r="I4" s="72"/>
      <c r="J4" s="66"/>
      <c r="K4" s="64"/>
      <c r="L4" s="64"/>
      <c r="M4" s="67"/>
      <c r="N4" s="118"/>
      <c r="O4" s="54"/>
      <c r="P4" s="64"/>
      <c r="Q4" s="64"/>
      <c r="R4" s="54"/>
      <c r="S4" s="65"/>
      <c r="T4" s="54"/>
      <c r="U4" s="69"/>
      <c r="V4" s="88"/>
      <c r="W4" s="59" t="n">
        <f aca="false">COUNTIF(AI4:AZ4,"☻")</f>
        <v>0</v>
      </c>
      <c r="X4" s="59" t="n">
        <f aca="false">COUNTIF(AI4:AZ4,"☺")</f>
        <v>0</v>
      </c>
      <c r="Y4" s="59" t="n">
        <f aca="false">COUNTIF(C4:U4,"51")+COUNTIF(C4:U4,"51$")+COUNTIF(C4:U4,"51☻")</f>
        <v>0</v>
      </c>
      <c r="Z4" s="59" t="n">
        <f aca="false">COUNTIF(C4:U4,"52")+COUNTIF(C4:U4,"52$")+COUNTIF(C4:U4,"52☻")</f>
        <v>0</v>
      </c>
      <c r="AA4" s="59" t="n">
        <f aca="false">COUNTIF(C4:U4,"51¶")</f>
        <v>0</v>
      </c>
      <c r="AB4" s="59" t="n">
        <f aca="false">COUNTIF(C4:U4,"52¶")</f>
        <v>0</v>
      </c>
      <c r="AC4" s="59" t="n">
        <f aca="false">COUNTIF(C4:U4,"U")+COUNTIF(C4:U4,"U☻")+COUNTIF(C4:U4,"U☺")</f>
        <v>0</v>
      </c>
      <c r="AD4" s="59" t="n">
        <f aca="false">COUNTIF(C4:U4,"KVIT")+COUNTIF(C4:U4,"KVIT☻")+COUNTIF(C4:U4,"kvit$")</f>
        <v>0</v>
      </c>
      <c r="AE4" s="60" t="n">
        <f aca="false">COUNTBLANK(C4:T4)-3</f>
        <v>15</v>
      </c>
      <c r="AF4" s="60" t="n">
        <f aca="false">COUNTIF(C4:U4,"x")</f>
        <v>0</v>
      </c>
      <c r="AG4" s="59" t="n">
        <f aca="false">COUNTIF(C4:U4,"51")+COUNTIF(C4:U4,"51☻")+COUNTIF(C4:U4,"2")+COUNTIF(C4:U4,"52")+COUNTIF(C4:U4,"52☻")+COUNTIF(C4:U4,"51$")+COUNTIF(C4:U4,"52$")</f>
        <v>0</v>
      </c>
      <c r="AH4" s="5" t="str">
        <f aca="false">Predloge!$B$4</f>
        <v>51</v>
      </c>
      <c r="AI4" s="61" t="str">
        <f aca="false">RIGHT(C4,1)</f>
        <v/>
      </c>
      <c r="AJ4" s="61" t="str">
        <f aca="false">RIGHT(D4,1)</f>
        <v/>
      </c>
      <c r="AK4" s="61" t="str">
        <f aca="false">RIGHT(E4,1)</f>
        <v/>
      </c>
      <c r="AL4" s="61" t="str">
        <f aca="false">RIGHT(F4,1)</f>
        <v/>
      </c>
      <c r="AM4" s="61" t="str">
        <f aca="false">RIGHT(G4,1)</f>
        <v/>
      </c>
      <c r="AN4" s="61" t="str">
        <f aca="false">RIGHT(H4,1)</f>
        <v/>
      </c>
      <c r="AO4" s="61" t="str">
        <f aca="false">RIGHT(I4,1)</f>
        <v/>
      </c>
      <c r="AP4" s="61" t="str">
        <f aca="false">RIGHT(J4,1)</f>
        <v/>
      </c>
      <c r="AQ4" s="61" t="str">
        <f aca="false">RIGHT(K4,1)</f>
        <v/>
      </c>
      <c r="AR4" s="61" t="str">
        <f aca="false">RIGHT(L4,1)</f>
        <v/>
      </c>
      <c r="AS4" s="61" t="str">
        <f aca="false">RIGHT(M4,1)</f>
        <v/>
      </c>
      <c r="AT4" s="61" t="str">
        <f aca="false">RIGHT(N4,1)</f>
        <v/>
      </c>
      <c r="AU4" s="61" t="str">
        <f aca="false">RIGHT(O4,1)</f>
        <v/>
      </c>
      <c r="AV4" s="61" t="str">
        <f aca="false">RIGHT(P4,1)</f>
        <v/>
      </c>
      <c r="AW4" s="61" t="str">
        <f aca="false">RIGHT(Q4,1)</f>
        <v/>
      </c>
      <c r="AX4" s="61" t="str">
        <f aca="false">RIGHT(R4,1)</f>
        <v/>
      </c>
      <c r="AY4" s="61" t="str">
        <f aca="false">RIGHT(S4,1)</f>
        <v/>
      </c>
      <c r="AZ4" s="61" t="str">
        <f aca="false">RIGHT(T4,1)</f>
        <v/>
      </c>
      <c r="BA4" s="4"/>
      <c r="BB4" s="4"/>
      <c r="BC4" s="4"/>
      <c r="BD4" s="4"/>
      <c r="BE4" s="4"/>
      <c r="BF4" s="4"/>
      <c r="BG4" s="4"/>
      <c r="BH4" s="63"/>
      <c r="BI4" s="63"/>
      <c r="BJ4" s="63"/>
      <c r="BK4" s="63"/>
      <c r="BL4" s="63"/>
      <c r="BM4" s="63"/>
    </row>
    <row r="5" customFormat="false" ht="19.5" hidden="false" customHeight="true" outlineLevel="0" collapsed="false">
      <c r="A5" s="51" t="n">
        <v>44716</v>
      </c>
      <c r="B5" s="62" t="str">
        <f aca="false">TEXT(A5,"Ddd")</f>
        <v>sob</v>
      </c>
      <c r="C5" s="64"/>
      <c r="D5" s="115"/>
      <c r="E5" s="64"/>
      <c r="F5" s="69"/>
      <c r="G5" s="116"/>
      <c r="H5" s="64"/>
      <c r="I5" s="66"/>
      <c r="J5" s="64"/>
      <c r="K5" s="64"/>
      <c r="L5" s="72"/>
      <c r="M5" s="67"/>
      <c r="N5" s="118"/>
      <c r="O5" s="54"/>
      <c r="P5" s="65"/>
      <c r="Q5" s="64"/>
      <c r="R5" s="54"/>
      <c r="S5" s="66"/>
      <c r="T5" s="54"/>
      <c r="U5" s="69"/>
      <c r="V5" s="88"/>
      <c r="W5" s="59" t="n">
        <f aca="false">COUNTIF(AI5:AZ5,"☻")</f>
        <v>0</v>
      </c>
      <c r="X5" s="59" t="n">
        <f aca="false">COUNTIF(AI5:AZ5,"☺")</f>
        <v>0</v>
      </c>
      <c r="Y5" s="59" t="n">
        <f aca="false">COUNTIF(C5:U5,"51")+COUNTIF(C5:U5,"51$")+COUNTIF(C5:U5,"51☻")</f>
        <v>0</v>
      </c>
      <c r="Z5" s="59" t="n">
        <f aca="false">COUNTIF(C5:U5,"52")+COUNTIF(C5:U5,"52$")+COUNTIF(C5:U5,"52☻")</f>
        <v>0</v>
      </c>
      <c r="AA5" s="59" t="n">
        <f aca="false">COUNTIF(C5:U5,"51¶")</f>
        <v>0</v>
      </c>
      <c r="AB5" s="59" t="n">
        <f aca="false">COUNTIF(C5:U5,"52¶")</f>
        <v>0</v>
      </c>
      <c r="AC5" s="59" t="n">
        <f aca="false">COUNTIF(C5:U5,"U")+COUNTIF(C5:U5,"U☻")+COUNTIF(C5:U5,"U☺")</f>
        <v>0</v>
      </c>
      <c r="AD5" s="59" t="n">
        <f aca="false">COUNTIF(C5:U5,"KVIT")+COUNTIF(C5:U5,"KVIT☻")+COUNTIF(C5:U5,"kvit$")</f>
        <v>0</v>
      </c>
      <c r="AE5" s="60" t="n">
        <f aca="false">COUNTBLANK(C5:T5)-3</f>
        <v>15</v>
      </c>
      <c r="AF5" s="60" t="n">
        <f aca="false">COUNTIF(C5:U5,"x")</f>
        <v>0</v>
      </c>
      <c r="AG5" s="59" t="n">
        <f aca="false">COUNTIF(C5:U5,"51")+COUNTIF(C5:U5,"51☻")+COUNTIF(C5:U5,"2")+COUNTIF(C5:U5,"52")+COUNTIF(C5:U5,"52☻")+COUNTIF(C5:U5,"51$")+COUNTIF(C5:U5,"52$")</f>
        <v>0</v>
      </c>
      <c r="AH5" s="5" t="str">
        <f aca="false">Predloge!$B$5</f>
        <v>52</v>
      </c>
      <c r="AI5" s="61" t="str">
        <f aca="false">RIGHT(C5,1)</f>
        <v/>
      </c>
      <c r="AJ5" s="61" t="str">
        <f aca="false">RIGHT(D5,1)</f>
        <v/>
      </c>
      <c r="AK5" s="61" t="str">
        <f aca="false">RIGHT(E5,1)</f>
        <v/>
      </c>
      <c r="AL5" s="61" t="str">
        <f aca="false">RIGHT(F5,1)</f>
        <v/>
      </c>
      <c r="AM5" s="61" t="str">
        <f aca="false">RIGHT(G5,1)</f>
        <v/>
      </c>
      <c r="AN5" s="61" t="str">
        <f aca="false">RIGHT(H5,1)</f>
        <v/>
      </c>
      <c r="AO5" s="61" t="str">
        <f aca="false">RIGHT(I5,1)</f>
        <v/>
      </c>
      <c r="AP5" s="61" t="str">
        <f aca="false">RIGHT(J5,1)</f>
        <v/>
      </c>
      <c r="AQ5" s="61" t="str">
        <f aca="false">RIGHT(K5,1)</f>
        <v/>
      </c>
      <c r="AR5" s="61" t="str">
        <f aca="false">RIGHT(L5,1)</f>
        <v/>
      </c>
      <c r="AS5" s="61" t="str">
        <f aca="false">RIGHT(M5,1)</f>
        <v/>
      </c>
      <c r="AT5" s="61" t="str">
        <f aca="false">RIGHT(N5,1)</f>
        <v/>
      </c>
      <c r="AU5" s="61" t="str">
        <f aca="false">RIGHT(O5,1)</f>
        <v/>
      </c>
      <c r="AV5" s="61" t="str">
        <f aca="false">RIGHT(P5,1)</f>
        <v/>
      </c>
      <c r="AW5" s="61" t="str">
        <f aca="false">RIGHT(Q5,1)</f>
        <v/>
      </c>
      <c r="AX5" s="61" t="str">
        <f aca="false">RIGHT(R5,1)</f>
        <v/>
      </c>
      <c r="AY5" s="61" t="str">
        <f aca="false">RIGHT(S5,1)</f>
        <v/>
      </c>
      <c r="AZ5" s="61" t="str">
        <f aca="false">RIGHT(T5,1)</f>
        <v/>
      </c>
      <c r="BA5" s="4"/>
      <c r="BB5" s="4"/>
      <c r="BC5" s="4"/>
      <c r="BD5" s="4"/>
      <c r="BE5" s="4"/>
      <c r="BF5" s="4"/>
      <c r="BG5" s="4"/>
      <c r="BH5" s="63"/>
      <c r="BI5" s="63"/>
      <c r="BJ5" s="63"/>
      <c r="BK5" s="63"/>
      <c r="BL5" s="63"/>
      <c r="BM5" s="63"/>
    </row>
    <row r="6" customFormat="false" ht="19.5" hidden="false" customHeight="true" outlineLevel="0" collapsed="false">
      <c r="A6" s="51" t="n">
        <v>44717</v>
      </c>
      <c r="B6" s="62" t="str">
        <f aca="false">TEXT(A6,"Ddd")</f>
        <v>ned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67"/>
      <c r="V6" s="99"/>
      <c r="W6" s="59" t="n">
        <f aca="false">COUNTIF(AI6:AZ6,"☻")</f>
        <v>0</v>
      </c>
      <c r="X6" s="59" t="n">
        <f aca="false">COUNTIF(AI6:AZ6,"☺")</f>
        <v>0</v>
      </c>
      <c r="Y6" s="59" t="n">
        <f aca="false">COUNTIF(C6:U6,"51")+COUNTIF(C6:U6,"51$")+COUNTIF(C6:U6,"51☻")</f>
        <v>0</v>
      </c>
      <c r="Z6" s="59" t="n">
        <f aca="false">COUNTIF(C6:U6,"52")+COUNTIF(C6:U6,"52$")+COUNTIF(C6:U6,"52☻")</f>
        <v>0</v>
      </c>
      <c r="AA6" s="59" t="n">
        <f aca="false">COUNTIF(C6:U6,"51¶")</f>
        <v>0</v>
      </c>
      <c r="AB6" s="59" t="n">
        <f aca="false">COUNTIF(C6:U6,"52¶")</f>
        <v>0</v>
      </c>
      <c r="AC6" s="59" t="n">
        <f aca="false">COUNTIF(C6:U6,"U")+COUNTIF(C6:U6,"U☻")+COUNTIF(C6:U6,"U☺")</f>
        <v>0</v>
      </c>
      <c r="AD6" s="59" t="n">
        <f aca="false">COUNTIF(C6:U6,"KVIT")+COUNTIF(C6:U6,"KVIT☻")+COUNTIF(C6:U6,"kvit$")</f>
        <v>0</v>
      </c>
      <c r="AE6" s="60" t="n">
        <f aca="false">COUNTBLANK(C6:T6)-3</f>
        <v>15</v>
      </c>
      <c r="AF6" s="60" t="n">
        <f aca="false">COUNTIF(C6:U6,"x")</f>
        <v>0</v>
      </c>
      <c r="AG6" s="59" t="n">
        <f aca="false">COUNTIF(C6:U6,"51")+COUNTIF(C6:U6,"51☻")+COUNTIF(C6:U6,"2")+COUNTIF(C6:U6,"52")+COUNTIF(C6:U6,"52☻")+COUNTIF(C6:U6,"51$")+COUNTIF(C6:U6,"52$")</f>
        <v>0</v>
      </c>
      <c r="AH6" s="5" t="str">
        <f aca="false">Predloge!$B$6</f>
        <v>KVIT</v>
      </c>
      <c r="AI6" s="61" t="str">
        <f aca="false">RIGHT(C6,1)</f>
        <v/>
      </c>
      <c r="AJ6" s="61" t="str">
        <f aca="false">RIGHT(D6,1)</f>
        <v/>
      </c>
      <c r="AK6" s="61" t="str">
        <f aca="false">RIGHT(E6,1)</f>
        <v/>
      </c>
      <c r="AL6" s="61" t="str">
        <f aca="false">RIGHT(F6,1)</f>
        <v/>
      </c>
      <c r="AM6" s="61" t="str">
        <f aca="false">RIGHT(G6,1)</f>
        <v/>
      </c>
      <c r="AN6" s="61" t="str">
        <f aca="false">RIGHT(H6,1)</f>
        <v/>
      </c>
      <c r="AO6" s="61" t="str">
        <f aca="false">RIGHT(I6,1)</f>
        <v/>
      </c>
      <c r="AP6" s="61" t="str">
        <f aca="false">RIGHT(J6,1)</f>
        <v/>
      </c>
      <c r="AQ6" s="61" t="str">
        <f aca="false">RIGHT(K6,1)</f>
        <v/>
      </c>
      <c r="AR6" s="61" t="str">
        <f aca="false">RIGHT(L6,1)</f>
        <v/>
      </c>
      <c r="AS6" s="61" t="str">
        <f aca="false">RIGHT(M6,1)</f>
        <v/>
      </c>
      <c r="AT6" s="61" t="str">
        <f aca="false">RIGHT(N6,1)</f>
        <v/>
      </c>
      <c r="AU6" s="61" t="str">
        <f aca="false">RIGHT(O6,1)</f>
        <v/>
      </c>
      <c r="AV6" s="61" t="str">
        <f aca="false">RIGHT(P6,1)</f>
        <v/>
      </c>
      <c r="AW6" s="61" t="str">
        <f aca="false">RIGHT(Q6,1)</f>
        <v/>
      </c>
      <c r="AX6" s="61" t="str">
        <f aca="false">RIGHT(R6,1)</f>
        <v/>
      </c>
      <c r="AY6" s="61" t="str">
        <f aca="false">RIGHT(S6,1)</f>
        <v/>
      </c>
      <c r="AZ6" s="61" t="str">
        <f aca="false">RIGHT(T6,1)</f>
        <v/>
      </c>
      <c r="BA6" s="4"/>
      <c r="BB6" s="4"/>
      <c r="BC6" s="4"/>
      <c r="BD6" s="4"/>
      <c r="BE6" s="4"/>
      <c r="BF6" s="4"/>
      <c r="BG6" s="4"/>
      <c r="BH6" s="63"/>
      <c r="BI6" s="63"/>
      <c r="BJ6" s="63"/>
      <c r="BK6" s="63"/>
      <c r="BL6" s="63"/>
      <c r="BM6" s="63"/>
    </row>
    <row r="7" customFormat="false" ht="19.5" hidden="false" customHeight="true" outlineLevel="0" collapsed="false">
      <c r="A7" s="51" t="n">
        <v>44718</v>
      </c>
      <c r="B7" s="62" t="str">
        <f aca="false">TEXT(A7,"Ddd")</f>
        <v>pon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73"/>
      <c r="V7" s="99"/>
      <c r="W7" s="59" t="n">
        <f aca="false">COUNTIF(AI7:AZ7,"☻")</f>
        <v>0</v>
      </c>
      <c r="X7" s="59" t="n">
        <f aca="false">COUNTIF(AI7:AZ7,"☺")</f>
        <v>0</v>
      </c>
      <c r="Y7" s="59" t="n">
        <f aca="false">COUNTIF(C7:U7,"51")+COUNTIF(C7:U7,"51$")+COUNTIF(C7:U7,"51☻")</f>
        <v>0</v>
      </c>
      <c r="Z7" s="59" t="n">
        <f aca="false">COUNTIF(C7:U7,"52")+COUNTIF(C7:U7,"52$")+COUNTIF(C7:U7,"52☻")</f>
        <v>0</v>
      </c>
      <c r="AA7" s="59" t="n">
        <f aca="false">COUNTIF(C7:U7,"51¶")</f>
        <v>0</v>
      </c>
      <c r="AB7" s="59" t="n">
        <f aca="false">COUNTIF(C7:U7,"52¶")</f>
        <v>0</v>
      </c>
      <c r="AC7" s="59" t="n">
        <f aca="false">COUNTIF(C7:U7,"U")+COUNTIF(C7:U7,"U☻")+COUNTIF(C7:U7,"U☺")</f>
        <v>0</v>
      </c>
      <c r="AD7" s="59" t="n">
        <f aca="false">COUNTIF(C7:U7,"KVIT")+COUNTIF(C7:U7,"KVIT☻")+COUNTIF(C7:U7,"kvit$")</f>
        <v>0</v>
      </c>
      <c r="AE7" s="60" t="n">
        <f aca="false">COUNTBLANK(C7:T7)-3</f>
        <v>15</v>
      </c>
      <c r="AF7" s="60" t="n">
        <f aca="false">COUNTIF(C7:U7,"x")</f>
        <v>0</v>
      </c>
      <c r="AG7" s="59" t="n">
        <f aca="false">COUNTIF(C7:U7,"51")+COUNTIF(C7:U7,"51☻")+COUNTIF(C7:U7,"2")+COUNTIF(C7:U7,"52")+COUNTIF(C7:U7,"52☻")+COUNTIF(C7:U7,"51$")+COUNTIF(C7:U7,"52$")</f>
        <v>0</v>
      </c>
      <c r="AH7" s="8" t="str">
        <f aca="false">Predloge!$B$7</f>
        <v>KVIT☻</v>
      </c>
      <c r="AI7" s="61" t="str">
        <f aca="false">RIGHT(C7,1)</f>
        <v/>
      </c>
      <c r="AJ7" s="61" t="str">
        <f aca="false">RIGHT(D7,1)</f>
        <v/>
      </c>
      <c r="AK7" s="61" t="str">
        <f aca="false">RIGHT(E7,1)</f>
        <v/>
      </c>
      <c r="AL7" s="61" t="str">
        <f aca="false">RIGHT(F7,1)</f>
        <v/>
      </c>
      <c r="AM7" s="61" t="str">
        <f aca="false">RIGHT(G7,1)</f>
        <v/>
      </c>
      <c r="AN7" s="61" t="str">
        <f aca="false">RIGHT(H7,1)</f>
        <v/>
      </c>
      <c r="AO7" s="61" t="str">
        <f aca="false">RIGHT(I7,1)</f>
        <v/>
      </c>
      <c r="AP7" s="61" t="str">
        <f aca="false">RIGHT(J7,1)</f>
        <v/>
      </c>
      <c r="AQ7" s="61" t="str">
        <f aca="false">RIGHT(K7,1)</f>
        <v/>
      </c>
      <c r="AR7" s="61" t="str">
        <f aca="false">RIGHT(L7,1)</f>
        <v/>
      </c>
      <c r="AS7" s="61" t="str">
        <f aca="false">RIGHT(M7,1)</f>
        <v/>
      </c>
      <c r="AT7" s="61" t="str">
        <f aca="false">RIGHT(N7,1)</f>
        <v/>
      </c>
      <c r="AU7" s="61" t="str">
        <f aca="false">RIGHT(O7,1)</f>
        <v/>
      </c>
      <c r="AV7" s="61" t="str">
        <f aca="false">RIGHT(P7,1)</f>
        <v/>
      </c>
      <c r="AW7" s="61" t="str">
        <f aca="false">RIGHT(Q7,1)</f>
        <v/>
      </c>
      <c r="AX7" s="61" t="str">
        <f aca="false">RIGHT(R7,1)</f>
        <v/>
      </c>
      <c r="AY7" s="61" t="str">
        <f aca="false">RIGHT(S7,1)</f>
        <v/>
      </c>
      <c r="AZ7" s="61" t="str">
        <f aca="false">RIGHT(T7,1)</f>
        <v/>
      </c>
      <c r="BA7" s="4"/>
      <c r="BB7" s="4"/>
      <c r="BC7" s="4"/>
      <c r="BD7" s="4"/>
      <c r="BE7" s="4"/>
      <c r="BF7" s="4"/>
      <c r="BG7" s="4"/>
      <c r="BH7" s="63"/>
      <c r="BI7" s="63"/>
      <c r="BJ7" s="63"/>
      <c r="BK7" s="63"/>
      <c r="BL7" s="63"/>
      <c r="BM7" s="63"/>
    </row>
    <row r="8" customFormat="false" ht="19.5" hidden="false" customHeight="true" outlineLevel="0" collapsed="false">
      <c r="A8" s="51" t="n">
        <v>44719</v>
      </c>
      <c r="B8" s="62" t="str">
        <f aca="false">TEXT(A8,"Ddd")</f>
        <v>tor</v>
      </c>
      <c r="C8" s="64"/>
      <c r="D8" s="66"/>
      <c r="E8" s="65"/>
      <c r="F8" s="69"/>
      <c r="G8" s="116"/>
      <c r="H8" s="64"/>
      <c r="I8" s="64"/>
      <c r="J8" s="64"/>
      <c r="K8" s="64"/>
      <c r="L8" s="66"/>
      <c r="M8" s="67"/>
      <c r="N8" s="72"/>
      <c r="O8" s="54"/>
      <c r="P8" s="66"/>
      <c r="Q8" s="64"/>
      <c r="R8" s="54"/>
      <c r="S8" s="118"/>
      <c r="T8" s="54"/>
      <c r="U8" s="69"/>
      <c r="V8" s="88"/>
      <c r="W8" s="59" t="n">
        <f aca="false">COUNTIF(AI8:AZ8,"☻")</f>
        <v>0</v>
      </c>
      <c r="X8" s="59" t="n">
        <f aca="false">COUNTIF(AI8:AZ8,"☺")</f>
        <v>0</v>
      </c>
      <c r="Y8" s="59" t="n">
        <f aca="false">COUNTIF(C8:U8,"51")+COUNTIF(C8:U8,"51$")+COUNTIF(C8:U8,"51☻")</f>
        <v>0</v>
      </c>
      <c r="Z8" s="59" t="n">
        <f aca="false">COUNTIF(C8:U8,"52")+COUNTIF(C8:U8,"52$")+COUNTIF(C8:U8,"52☻")</f>
        <v>0</v>
      </c>
      <c r="AA8" s="59" t="n">
        <f aca="false">COUNTIF(C8:U8,"51¶")</f>
        <v>0</v>
      </c>
      <c r="AB8" s="59" t="n">
        <f aca="false">COUNTIF(C8:U8,"52¶")</f>
        <v>0</v>
      </c>
      <c r="AC8" s="59" t="n">
        <f aca="false">COUNTIF(C8:U8,"U")+COUNTIF(C8:U8,"U☻")+COUNTIF(C8:U8,"U☺")</f>
        <v>0</v>
      </c>
      <c r="AD8" s="59" t="n">
        <f aca="false">COUNTIF(C8:U8,"KVIT")+COUNTIF(C8:U8,"KVIT☻")+COUNTIF(C8:U8,"kvit$")</f>
        <v>0</v>
      </c>
      <c r="AE8" s="60" t="n">
        <f aca="false">COUNTBLANK(C8:T8)-3</f>
        <v>15</v>
      </c>
      <c r="AF8" s="60" t="n">
        <f aca="false">COUNTIF(C8:U8,"x")</f>
        <v>0</v>
      </c>
      <c r="AG8" s="59" t="n">
        <f aca="false">COUNTIF(C8:U8,"51")+COUNTIF(C8:U8,"51☻")+COUNTIF(C8:U8,"2")+COUNTIF(C8:U8,"52")+COUNTIF(C8:U8,"52☻")+COUNTIF(C8:U8,"51$")+COUNTIF(C8:U8,"52$")</f>
        <v>0</v>
      </c>
      <c r="AH8" s="5" t="str">
        <f aca="false">Predloge!$B$8</f>
        <v>U</v>
      </c>
      <c r="AI8" s="61" t="str">
        <f aca="false">RIGHT(C8,1)</f>
        <v/>
      </c>
      <c r="AJ8" s="61" t="str">
        <f aca="false">RIGHT(D8,1)</f>
        <v/>
      </c>
      <c r="AK8" s="61" t="str">
        <f aca="false">RIGHT(E8,1)</f>
        <v/>
      </c>
      <c r="AL8" s="61" t="str">
        <f aca="false">RIGHT(F8,1)</f>
        <v/>
      </c>
      <c r="AM8" s="61" t="str">
        <f aca="false">RIGHT(G8,1)</f>
        <v/>
      </c>
      <c r="AN8" s="61" t="str">
        <f aca="false">RIGHT(H8,1)</f>
        <v/>
      </c>
      <c r="AO8" s="61" t="str">
        <f aca="false">RIGHT(I8,1)</f>
        <v/>
      </c>
      <c r="AP8" s="61" t="str">
        <f aca="false">RIGHT(J8,1)</f>
        <v/>
      </c>
      <c r="AQ8" s="61" t="str">
        <f aca="false">RIGHT(K8,1)</f>
        <v/>
      </c>
      <c r="AR8" s="61" t="str">
        <f aca="false">RIGHT(L8,1)</f>
        <v/>
      </c>
      <c r="AS8" s="61" t="str">
        <f aca="false">RIGHT(M8,1)</f>
        <v/>
      </c>
      <c r="AT8" s="61" t="str">
        <f aca="false">RIGHT(N8,1)</f>
        <v/>
      </c>
      <c r="AU8" s="61" t="str">
        <f aca="false">RIGHT(O8,1)</f>
        <v/>
      </c>
      <c r="AV8" s="61" t="str">
        <f aca="false">RIGHT(P8,1)</f>
        <v/>
      </c>
      <c r="AW8" s="61" t="str">
        <f aca="false">RIGHT(Q8,1)</f>
        <v/>
      </c>
      <c r="AX8" s="61" t="str">
        <f aca="false">RIGHT(R8,1)</f>
        <v/>
      </c>
      <c r="AY8" s="61" t="str">
        <f aca="false">RIGHT(S8,1)</f>
        <v/>
      </c>
      <c r="AZ8" s="61" t="str">
        <f aca="false">RIGHT(T8,1)</f>
        <v/>
      </c>
      <c r="BA8" s="4"/>
      <c r="BB8" s="4"/>
      <c r="BC8" s="4"/>
      <c r="BD8" s="4"/>
      <c r="BE8" s="4"/>
      <c r="BF8" s="4"/>
      <c r="BG8" s="4"/>
      <c r="BH8" s="63"/>
      <c r="BI8" s="63"/>
      <c r="BJ8" s="63"/>
      <c r="BK8" s="63"/>
      <c r="BL8" s="63"/>
      <c r="BM8" s="63"/>
    </row>
    <row r="9" customFormat="false" ht="19.5" hidden="false" customHeight="true" outlineLevel="0" collapsed="false">
      <c r="A9" s="51" t="n">
        <v>44720</v>
      </c>
      <c r="B9" s="62" t="str">
        <f aca="false">TEXT(A9,"Ddd")</f>
        <v>sre</v>
      </c>
      <c r="C9" s="64"/>
      <c r="D9" s="64"/>
      <c r="E9" s="66"/>
      <c r="F9" s="69"/>
      <c r="G9" s="116"/>
      <c r="H9" s="64"/>
      <c r="I9" s="66"/>
      <c r="J9" s="65"/>
      <c r="K9" s="64"/>
      <c r="L9" s="64"/>
      <c r="M9" s="67"/>
      <c r="N9" s="66"/>
      <c r="O9" s="54"/>
      <c r="P9" s="118"/>
      <c r="Q9" s="64"/>
      <c r="R9" s="54"/>
      <c r="S9" s="72"/>
      <c r="T9" s="54"/>
      <c r="U9" s="69"/>
      <c r="V9" s="88"/>
      <c r="W9" s="59" t="n">
        <f aca="false">COUNTIF(AI9:AZ9,"☻")</f>
        <v>0</v>
      </c>
      <c r="X9" s="59" t="n">
        <f aca="false">COUNTIF(AI9:AZ9,"☺")</f>
        <v>0</v>
      </c>
      <c r="Y9" s="59" t="n">
        <f aca="false">COUNTIF(C9:U9,"51")+COUNTIF(C9:U9,"51$")+COUNTIF(C9:U9,"51☻")</f>
        <v>0</v>
      </c>
      <c r="Z9" s="59" t="n">
        <f aca="false">COUNTIF(C9:U9,"52")+COUNTIF(C9:U9,"52$")+COUNTIF(C9:U9,"52☻")</f>
        <v>0</v>
      </c>
      <c r="AA9" s="59" t="n">
        <f aca="false">COUNTIF(C9:U9,"51¶")</f>
        <v>0</v>
      </c>
      <c r="AB9" s="59" t="n">
        <f aca="false">COUNTIF(C9:U9,"52¶")</f>
        <v>0</v>
      </c>
      <c r="AC9" s="59" t="n">
        <f aca="false">COUNTIF(C9:U9,"U")+COUNTIF(C9:U9,"U☻")+COUNTIF(C9:U9,"U☺")</f>
        <v>0</v>
      </c>
      <c r="AD9" s="59" t="n">
        <f aca="false">COUNTIF(C9:U9,"KVIT")+COUNTIF(C9:U9,"KVIT☻")+COUNTIF(C9:U9,"kvit$")</f>
        <v>0</v>
      </c>
      <c r="AE9" s="60" t="n">
        <f aca="false">COUNTBLANK(C9:T9)-3</f>
        <v>15</v>
      </c>
      <c r="AF9" s="60" t="n">
        <f aca="false">COUNTIF(C9:U9,"x")</f>
        <v>0</v>
      </c>
      <c r="AG9" s="59" t="n">
        <f aca="false">COUNTIF(C9:U9,"51")+COUNTIF(C9:U9,"51☻")+COUNTIF(C9:U9,"2")+COUNTIF(C9:U9,"52")+COUNTIF(C9:U9,"52☻")+COUNTIF(C9:U9,"51$")+COUNTIF(C9:U9,"52$")</f>
        <v>0</v>
      </c>
      <c r="AH9" s="5" t="str">
        <f aca="false">Predloge!$B$9</f>
        <v>U☻</v>
      </c>
      <c r="AI9" s="61" t="str">
        <f aca="false">RIGHT(C9,1)</f>
        <v/>
      </c>
      <c r="AJ9" s="61" t="str">
        <f aca="false">RIGHT(D9,1)</f>
        <v/>
      </c>
      <c r="AK9" s="61" t="str">
        <f aca="false">RIGHT(E9,1)</f>
        <v/>
      </c>
      <c r="AL9" s="61" t="str">
        <f aca="false">RIGHT(F9,1)</f>
        <v/>
      </c>
      <c r="AM9" s="61" t="str">
        <f aca="false">RIGHT(G9,1)</f>
        <v/>
      </c>
      <c r="AN9" s="61" t="str">
        <f aca="false">RIGHT(H9,1)</f>
        <v/>
      </c>
      <c r="AO9" s="61" t="str">
        <f aca="false">RIGHT(I9,1)</f>
        <v/>
      </c>
      <c r="AP9" s="61" t="str">
        <f aca="false">RIGHT(J9,1)</f>
        <v/>
      </c>
      <c r="AQ9" s="61" t="str">
        <f aca="false">RIGHT(K9,1)</f>
        <v/>
      </c>
      <c r="AR9" s="61" t="str">
        <f aca="false">RIGHT(L9,1)</f>
        <v/>
      </c>
      <c r="AS9" s="61" t="str">
        <f aca="false">RIGHT(M9,1)</f>
        <v/>
      </c>
      <c r="AT9" s="61" t="str">
        <f aca="false">RIGHT(N9,1)</f>
        <v/>
      </c>
      <c r="AU9" s="61" t="str">
        <f aca="false">RIGHT(O9,1)</f>
        <v/>
      </c>
      <c r="AV9" s="61" t="str">
        <f aca="false">RIGHT(P9,1)</f>
        <v/>
      </c>
      <c r="AW9" s="61" t="str">
        <f aca="false">RIGHT(Q9,1)</f>
        <v/>
      </c>
      <c r="AX9" s="61" t="str">
        <f aca="false">RIGHT(R9,1)</f>
        <v/>
      </c>
      <c r="AY9" s="61" t="str">
        <f aca="false">RIGHT(S9,1)</f>
        <v/>
      </c>
      <c r="AZ9" s="61" t="str">
        <f aca="false">RIGHT(T9,1)</f>
        <v/>
      </c>
      <c r="BA9" s="4"/>
      <c r="BB9" s="4"/>
      <c r="BC9" s="4"/>
      <c r="BD9" s="4"/>
      <c r="BE9" s="4"/>
      <c r="BF9" s="4"/>
      <c r="BG9" s="4"/>
      <c r="BH9" s="63"/>
      <c r="BI9" s="63"/>
      <c r="BJ9" s="63"/>
      <c r="BK9" s="63"/>
      <c r="BL9" s="63"/>
      <c r="BM9" s="63"/>
    </row>
    <row r="10" customFormat="false" ht="19.5" hidden="false" customHeight="true" outlineLevel="0" collapsed="false">
      <c r="A10" s="51" t="n">
        <v>44721</v>
      </c>
      <c r="B10" s="62" t="str">
        <f aca="false">TEXT(A10,"Ddd")</f>
        <v>čet</v>
      </c>
      <c r="C10" s="64"/>
      <c r="D10" s="64"/>
      <c r="E10" s="64"/>
      <c r="F10" s="69"/>
      <c r="G10" s="116"/>
      <c r="H10" s="66"/>
      <c r="I10" s="64"/>
      <c r="J10" s="66"/>
      <c r="K10" s="64"/>
      <c r="L10" s="72"/>
      <c r="M10" s="67"/>
      <c r="N10" s="64"/>
      <c r="O10" s="54"/>
      <c r="P10" s="64"/>
      <c r="Q10" s="64"/>
      <c r="R10" s="54"/>
      <c r="S10" s="66"/>
      <c r="T10" s="54"/>
      <c r="U10" s="67"/>
      <c r="V10" s="88"/>
      <c r="W10" s="59" t="n">
        <f aca="false">COUNTIF(AI10:AZ10,"☻")</f>
        <v>0</v>
      </c>
      <c r="X10" s="59" t="n">
        <f aca="false">COUNTIF(AI10:AZ10,"☺")</f>
        <v>0</v>
      </c>
      <c r="Y10" s="59" t="n">
        <f aca="false">COUNTIF(C10:U10,"51")+COUNTIF(C10:U10,"51$")+COUNTIF(C10:U10,"51☻")</f>
        <v>0</v>
      </c>
      <c r="Z10" s="59" t="n">
        <f aca="false">COUNTIF(C10:U10,"52")+COUNTIF(C10:U10,"52$")+COUNTIF(C10:U10,"52☻")</f>
        <v>0</v>
      </c>
      <c r="AA10" s="59" t="n">
        <f aca="false">COUNTIF(C10:U10,"51¶")</f>
        <v>0</v>
      </c>
      <c r="AB10" s="59" t="n">
        <f aca="false">COUNTIF(C10:U10,"52¶")</f>
        <v>0</v>
      </c>
      <c r="AC10" s="59" t="n">
        <f aca="false">COUNTIF(C10:U10,"U")+COUNTIF(C10:U10,"U☻")+COUNTIF(C10:U10,"U☺")</f>
        <v>0</v>
      </c>
      <c r="AD10" s="59" t="n">
        <f aca="false">COUNTIF(C10:U10,"KVIT")+COUNTIF(C10:U10,"KVIT☻")+COUNTIF(C10:U10,"kvit$")</f>
        <v>0</v>
      </c>
      <c r="AE10" s="60" t="n">
        <f aca="false">COUNTBLANK(C10:T10)-3</f>
        <v>15</v>
      </c>
      <c r="AF10" s="60" t="n">
        <f aca="false">COUNTIF(C10:U10,"x")</f>
        <v>0</v>
      </c>
      <c r="AG10" s="59" t="n">
        <f aca="false">COUNTIF(C10:U10,"51")+COUNTIF(C10:U10,"51☻")+COUNTIF(C10:U10,"2")+COUNTIF(C10:U10,"52")+COUNTIF(C10:U10,"52☻")+COUNTIF(C10:U10,"51$")+COUNTIF(C10:U10,"52$")</f>
        <v>0</v>
      </c>
      <c r="AH10" s="5" t="str">
        <f aca="false">Predloge!$B$10</f>
        <v>12-20</v>
      </c>
      <c r="AI10" s="61" t="str">
        <f aca="false">RIGHT(C10,1)</f>
        <v/>
      </c>
      <c r="AJ10" s="61" t="str">
        <f aca="false">RIGHT(D10,1)</f>
        <v/>
      </c>
      <c r="AK10" s="61" t="str">
        <f aca="false">RIGHT(E10,1)</f>
        <v/>
      </c>
      <c r="AL10" s="61" t="str">
        <f aca="false">RIGHT(F10,1)</f>
        <v/>
      </c>
      <c r="AM10" s="61" t="str">
        <f aca="false">RIGHT(G10,1)</f>
        <v/>
      </c>
      <c r="AN10" s="61" t="str">
        <f aca="false">RIGHT(H10,1)</f>
        <v/>
      </c>
      <c r="AO10" s="61" t="str">
        <f aca="false">RIGHT(I10,1)</f>
        <v/>
      </c>
      <c r="AP10" s="61" t="str">
        <f aca="false">RIGHT(J10,1)</f>
        <v/>
      </c>
      <c r="AQ10" s="61" t="str">
        <f aca="false">RIGHT(K10,1)</f>
        <v/>
      </c>
      <c r="AR10" s="61" t="str">
        <f aca="false">RIGHT(L10,1)</f>
        <v/>
      </c>
      <c r="AS10" s="61" t="str">
        <f aca="false">RIGHT(M10,1)</f>
        <v/>
      </c>
      <c r="AT10" s="61" t="str">
        <f aca="false">RIGHT(N10,1)</f>
        <v/>
      </c>
      <c r="AU10" s="61" t="str">
        <f aca="false">RIGHT(O10,1)</f>
        <v/>
      </c>
      <c r="AV10" s="61" t="str">
        <f aca="false">RIGHT(P10,1)</f>
        <v/>
      </c>
      <c r="AW10" s="61" t="str">
        <f aca="false">RIGHT(Q10,1)</f>
        <v/>
      </c>
      <c r="AX10" s="61" t="str">
        <f aca="false">RIGHT(R10,1)</f>
        <v/>
      </c>
      <c r="AY10" s="61" t="str">
        <f aca="false">RIGHT(S10,1)</f>
        <v/>
      </c>
      <c r="AZ10" s="61" t="str">
        <f aca="false">RIGHT(T10,1)</f>
        <v/>
      </c>
      <c r="BA10" s="4"/>
      <c r="BB10" s="4"/>
      <c r="BC10" s="4"/>
      <c r="BD10" s="4"/>
      <c r="BE10" s="4"/>
      <c r="BF10" s="4"/>
      <c r="BG10" s="4"/>
      <c r="BH10" s="63"/>
      <c r="BI10" s="63"/>
      <c r="BJ10" s="63"/>
      <c r="BK10" s="63"/>
      <c r="BL10" s="63"/>
      <c r="BM10" s="63"/>
    </row>
    <row r="11" customFormat="false" ht="19.5" hidden="false" customHeight="true" outlineLevel="0" collapsed="false">
      <c r="A11" s="51" t="n">
        <v>44722</v>
      </c>
      <c r="B11" s="62" t="str">
        <f aca="false">TEXT(A11,"Ddd")</f>
        <v>pet</v>
      </c>
      <c r="C11" s="64"/>
      <c r="D11" s="115"/>
      <c r="E11" s="64"/>
      <c r="F11" s="69"/>
      <c r="G11" s="116"/>
      <c r="H11" s="64"/>
      <c r="I11" s="64"/>
      <c r="J11" s="64"/>
      <c r="K11" s="65"/>
      <c r="L11" s="66"/>
      <c r="M11" s="64"/>
      <c r="N11" s="72"/>
      <c r="O11" s="54"/>
      <c r="P11" s="118"/>
      <c r="Q11" s="64"/>
      <c r="R11" s="54"/>
      <c r="S11" s="66"/>
      <c r="T11" s="54"/>
      <c r="U11" s="69"/>
      <c r="V11" s="88"/>
      <c r="W11" s="59" t="n">
        <f aca="false">COUNTIF(AI11:AZ11,"☻")</f>
        <v>0</v>
      </c>
      <c r="X11" s="59" t="n">
        <f aca="false">COUNTIF(AI11:AZ11,"☺")</f>
        <v>0</v>
      </c>
      <c r="Y11" s="59" t="n">
        <f aca="false">COUNTIF(C11:U11,"51")+COUNTIF(C11:U11,"51$")+COUNTIF(C11:U11,"51☻")</f>
        <v>0</v>
      </c>
      <c r="Z11" s="59" t="n">
        <f aca="false">COUNTIF(C11:U11,"52")+COUNTIF(C11:U11,"52$")+COUNTIF(C11:U11,"52☻")</f>
        <v>0</v>
      </c>
      <c r="AA11" s="59" t="n">
        <f aca="false">COUNTIF(C11:U11,"51¶")</f>
        <v>0</v>
      </c>
      <c r="AB11" s="59" t="n">
        <f aca="false">COUNTIF(C11:U11,"52¶")</f>
        <v>0</v>
      </c>
      <c r="AC11" s="59" t="n">
        <f aca="false">COUNTIF(C11:U11,"U")+COUNTIF(C11:U11,"U☻")+COUNTIF(C11:U11,"U☺")</f>
        <v>0</v>
      </c>
      <c r="AD11" s="59" t="n">
        <f aca="false">COUNTIF(C11:U11,"KVIT")+COUNTIF(C11:U11,"KVIT☻")+COUNTIF(C11:U11,"kvit$")</f>
        <v>0</v>
      </c>
      <c r="AE11" s="60" t="n">
        <f aca="false">COUNTBLANK(C11:T11)-3</f>
        <v>15</v>
      </c>
      <c r="AF11" s="60" t="n">
        <f aca="false">COUNTIF(C11:U11,"x")</f>
        <v>0</v>
      </c>
      <c r="AG11" s="59" t="n">
        <f aca="false">COUNTIF(C11:U11,"51")+COUNTIF(C11:U11,"51☻")+COUNTIF(C11:U11,"2")+COUNTIF(C11:U11,"52")+COUNTIF(C11:U11,"52☻")+COUNTIF(C11:U11,"51$")+COUNTIF(C11:U11,"52$")</f>
        <v>0</v>
      </c>
      <c r="AH11" s="10" t="str">
        <f aca="false">Predloge!$B$11</f>
        <v>X</v>
      </c>
      <c r="AI11" s="61" t="str">
        <f aca="false">RIGHT(C11,1)</f>
        <v/>
      </c>
      <c r="AJ11" s="61" t="str">
        <f aca="false">RIGHT(D11,1)</f>
        <v/>
      </c>
      <c r="AK11" s="61" t="str">
        <f aca="false">RIGHT(E11,1)</f>
        <v/>
      </c>
      <c r="AL11" s="61" t="str">
        <f aca="false">RIGHT(F11,1)</f>
        <v/>
      </c>
      <c r="AM11" s="61" t="str">
        <f aca="false">RIGHT(G11,1)</f>
        <v/>
      </c>
      <c r="AN11" s="61" t="str">
        <f aca="false">RIGHT(H11,1)</f>
        <v/>
      </c>
      <c r="AO11" s="61" t="str">
        <f aca="false">RIGHT(I11,1)</f>
        <v/>
      </c>
      <c r="AP11" s="61" t="str">
        <f aca="false">RIGHT(J11,1)</f>
        <v/>
      </c>
      <c r="AQ11" s="61" t="str">
        <f aca="false">RIGHT(K11,1)</f>
        <v/>
      </c>
      <c r="AR11" s="61" t="str">
        <f aca="false">RIGHT(L11,1)</f>
        <v/>
      </c>
      <c r="AS11" s="61" t="str">
        <f aca="false">RIGHT(M11,1)</f>
        <v/>
      </c>
      <c r="AT11" s="61" t="str">
        <f aca="false">RIGHT(N11,1)</f>
        <v/>
      </c>
      <c r="AU11" s="61" t="str">
        <f aca="false">RIGHT(O11,1)</f>
        <v/>
      </c>
      <c r="AV11" s="61" t="str">
        <f aca="false">RIGHT(P11,1)</f>
        <v/>
      </c>
      <c r="AW11" s="61" t="str">
        <f aca="false">RIGHT(Q11,1)</f>
        <v/>
      </c>
      <c r="AX11" s="61" t="str">
        <f aca="false">RIGHT(R11,1)</f>
        <v/>
      </c>
      <c r="AY11" s="61" t="str">
        <f aca="false">RIGHT(S11,1)</f>
        <v/>
      </c>
      <c r="AZ11" s="61" t="str">
        <f aca="false">RIGHT(T11,1)</f>
        <v/>
      </c>
      <c r="BA11" s="4"/>
      <c r="BB11" s="4"/>
      <c r="BC11" s="4"/>
      <c r="BD11" s="4"/>
      <c r="BE11" s="4"/>
      <c r="BF11" s="4"/>
      <c r="BG11" s="4"/>
      <c r="BH11" s="63"/>
      <c r="BI11" s="63"/>
      <c r="BJ11" s="63"/>
      <c r="BK11" s="63"/>
      <c r="BL11" s="63"/>
      <c r="BM11" s="63"/>
    </row>
    <row r="12" customFormat="false" ht="19.5" hidden="false" customHeight="true" outlineLevel="0" collapsed="false">
      <c r="A12" s="51" t="n">
        <v>44723</v>
      </c>
      <c r="B12" s="62" t="str">
        <f aca="false">TEXT(A12,"Ddd")</f>
        <v>sob</v>
      </c>
      <c r="C12" s="64"/>
      <c r="D12" s="64"/>
      <c r="E12" s="64"/>
      <c r="F12" s="69"/>
      <c r="G12" s="116"/>
      <c r="H12" s="64"/>
      <c r="I12" s="72"/>
      <c r="J12" s="64"/>
      <c r="K12" s="66"/>
      <c r="L12" s="64"/>
      <c r="M12" s="64"/>
      <c r="N12" s="66"/>
      <c r="O12" s="54"/>
      <c r="P12" s="64"/>
      <c r="Q12" s="64"/>
      <c r="R12" s="54"/>
      <c r="S12" s="118"/>
      <c r="T12" s="54"/>
      <c r="U12" s="67"/>
      <c r="V12" s="88"/>
      <c r="W12" s="59" t="n">
        <f aca="false">COUNTIF(AI12:AZ12,"☻")</f>
        <v>0</v>
      </c>
      <c r="X12" s="59" t="n">
        <f aca="false">COUNTIF(AI12:AZ12,"☺")</f>
        <v>0</v>
      </c>
      <c r="Y12" s="59" t="n">
        <f aca="false">COUNTIF(C12:U12,"51")+COUNTIF(C12:U12,"51$")+COUNTIF(C12:U12,"51☻")</f>
        <v>0</v>
      </c>
      <c r="Z12" s="59" t="n">
        <f aca="false">COUNTIF(C12:U12,"52")+COUNTIF(C12:U12,"52$")+COUNTIF(C12:U12,"52☻")</f>
        <v>0</v>
      </c>
      <c r="AA12" s="59" t="n">
        <f aca="false">COUNTIF(C12:U12,"51¶")</f>
        <v>0</v>
      </c>
      <c r="AB12" s="59" t="n">
        <f aca="false">COUNTIF(C12:U12,"52¶")</f>
        <v>0</v>
      </c>
      <c r="AC12" s="59" t="n">
        <f aca="false">COUNTIF(C12:U12,"U")+COUNTIF(C12:U12,"U☻")+COUNTIF(C12:U12,"U☺")</f>
        <v>0</v>
      </c>
      <c r="AD12" s="59" t="n">
        <f aca="false">COUNTIF(C12:U12,"KVIT")+COUNTIF(C12:U12,"KVIT☻")+COUNTIF(C12:U12,"kvit$")</f>
        <v>0</v>
      </c>
      <c r="AE12" s="60" t="n">
        <f aca="false">COUNTBLANK(C12:T12)-3</f>
        <v>15</v>
      </c>
      <c r="AF12" s="60" t="n">
        <f aca="false">COUNTIF(C12:U12,"x")</f>
        <v>0</v>
      </c>
      <c r="AG12" s="59" t="n">
        <f aca="false">COUNTIF(C12:U12,"51")+COUNTIF(C12:U12,"51☻")+COUNTIF(C12:U12,"2")+COUNTIF(C12:U12,"52")+COUNTIF(C12:U12,"52☻")+COUNTIF(C12:U12,"51$")+COUNTIF(C12:U12,"52$")</f>
        <v>0</v>
      </c>
      <c r="AH12" s="5" t="str">
        <f aca="false">Predloge!$B$12</f>
        <v>D</v>
      </c>
      <c r="AI12" s="61" t="str">
        <f aca="false">RIGHT(C12,1)</f>
        <v/>
      </c>
      <c r="AJ12" s="61" t="str">
        <f aca="false">RIGHT(D12,1)</f>
        <v/>
      </c>
      <c r="AK12" s="61" t="str">
        <f aca="false">RIGHT(E12,1)</f>
        <v/>
      </c>
      <c r="AL12" s="61" t="str">
        <f aca="false">RIGHT(F12,1)</f>
        <v/>
      </c>
      <c r="AM12" s="61" t="str">
        <f aca="false">RIGHT(G12,1)</f>
        <v/>
      </c>
      <c r="AN12" s="61" t="str">
        <f aca="false">RIGHT(H12,1)</f>
        <v/>
      </c>
      <c r="AO12" s="61" t="str">
        <f aca="false">RIGHT(I12,1)</f>
        <v/>
      </c>
      <c r="AP12" s="61" t="str">
        <f aca="false">RIGHT(J12,1)</f>
        <v/>
      </c>
      <c r="AQ12" s="61" t="str">
        <f aca="false">RIGHT(K12,1)</f>
        <v/>
      </c>
      <c r="AR12" s="61" t="str">
        <f aca="false">RIGHT(L12,1)</f>
        <v/>
      </c>
      <c r="AS12" s="61" t="str">
        <f aca="false">RIGHT(M12,1)</f>
        <v/>
      </c>
      <c r="AT12" s="61" t="str">
        <f aca="false">RIGHT(N12,1)</f>
        <v/>
      </c>
      <c r="AU12" s="61" t="str">
        <f aca="false">RIGHT(O12,1)</f>
        <v/>
      </c>
      <c r="AV12" s="61" t="str">
        <f aca="false">RIGHT(P12,1)</f>
        <v/>
      </c>
      <c r="AW12" s="61" t="str">
        <f aca="false">RIGHT(Q12,1)</f>
        <v/>
      </c>
      <c r="AX12" s="61" t="str">
        <f aca="false">RIGHT(R12,1)</f>
        <v/>
      </c>
      <c r="AY12" s="61" t="str">
        <f aca="false">RIGHT(S12,1)</f>
        <v/>
      </c>
      <c r="AZ12" s="61" t="str">
        <f aca="false">RIGHT(T12,1)</f>
        <v/>
      </c>
      <c r="BA12" s="4"/>
      <c r="BB12" s="4"/>
      <c r="BC12" s="4"/>
      <c r="BD12" s="4"/>
      <c r="BE12" s="4"/>
      <c r="BF12" s="4"/>
      <c r="BG12" s="4"/>
      <c r="BH12" s="63"/>
      <c r="BI12" s="63"/>
      <c r="BJ12" s="63"/>
      <c r="BK12" s="63"/>
      <c r="BL12" s="63"/>
      <c r="BM12" s="63"/>
    </row>
    <row r="13" customFormat="false" ht="19.5" hidden="false" customHeight="true" outlineLevel="0" collapsed="false">
      <c r="A13" s="51" t="n">
        <v>44724</v>
      </c>
      <c r="B13" s="62" t="str">
        <f aca="false">TEXT(A13,"Ddd")</f>
        <v>ned</v>
      </c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67"/>
      <c r="V13" s="91"/>
      <c r="W13" s="59" t="n">
        <f aca="false">COUNTIF(AI13:AZ13,"☻")</f>
        <v>0</v>
      </c>
      <c r="X13" s="59" t="n">
        <f aca="false">COUNTIF(AI13:AZ13,"☺")</f>
        <v>0</v>
      </c>
      <c r="Y13" s="59" t="n">
        <f aca="false">COUNTIF(C13:U13,"51")+COUNTIF(C13:U13,"51$")+COUNTIF(C13:U13,"51☻")</f>
        <v>0</v>
      </c>
      <c r="Z13" s="59" t="n">
        <f aca="false">COUNTIF(C13:U13,"52")+COUNTIF(C13:U13,"52$")+COUNTIF(C13:U13,"52☻")</f>
        <v>0</v>
      </c>
      <c r="AA13" s="59" t="n">
        <f aca="false">COUNTIF(C13:U13,"51¶")</f>
        <v>0</v>
      </c>
      <c r="AB13" s="59" t="n">
        <f aca="false">COUNTIF(C13:U13,"52¶")</f>
        <v>0</v>
      </c>
      <c r="AC13" s="59" t="n">
        <f aca="false">COUNTIF(C13:U13,"U")+COUNTIF(C13:U13,"U☻")+COUNTIF(C13:U13,"U☺")</f>
        <v>0</v>
      </c>
      <c r="AD13" s="59" t="n">
        <f aca="false">COUNTIF(C13:U13,"KVIT")+COUNTIF(C13:U13,"KVIT☻")+COUNTIF(C13:U13,"kvit$")</f>
        <v>0</v>
      </c>
      <c r="AE13" s="60" t="n">
        <f aca="false">COUNTBLANK(C13:T13)-3</f>
        <v>15</v>
      </c>
      <c r="AF13" s="60" t="n">
        <f aca="false">COUNTIF(C13:U13,"x")</f>
        <v>0</v>
      </c>
      <c r="AG13" s="59" t="n">
        <f aca="false">COUNTIF(C13:U13,"51")+COUNTIF(C13:U13,"51☻")+COUNTIF(C13:U13,"2")+COUNTIF(C13:U13,"52")+COUNTIF(C13:U13,"52☻")+COUNTIF(C13:U13,"51$")+COUNTIF(C13:U13,"52$")</f>
        <v>0</v>
      </c>
      <c r="AH13" s="5" t="str">
        <f aca="false">Predloge!$B$13</f>
        <v>BOL</v>
      </c>
      <c r="AI13" s="61" t="str">
        <f aca="false">RIGHT(C13,1)</f>
        <v/>
      </c>
      <c r="AJ13" s="61" t="str">
        <f aca="false">RIGHT(D13,1)</f>
        <v/>
      </c>
      <c r="AK13" s="61" t="str">
        <f aca="false">RIGHT(E13,1)</f>
        <v/>
      </c>
      <c r="AL13" s="61" t="str">
        <f aca="false">RIGHT(F13,1)</f>
        <v/>
      </c>
      <c r="AM13" s="61" t="str">
        <f aca="false">RIGHT(G13,1)</f>
        <v/>
      </c>
      <c r="AN13" s="61" t="str">
        <f aca="false">RIGHT(H13,1)</f>
        <v/>
      </c>
      <c r="AO13" s="61" t="str">
        <f aca="false">RIGHT(I13,1)</f>
        <v/>
      </c>
      <c r="AP13" s="61" t="str">
        <f aca="false">RIGHT(J13,1)</f>
        <v/>
      </c>
      <c r="AQ13" s="61" t="str">
        <f aca="false">RIGHT(K13,1)</f>
        <v/>
      </c>
      <c r="AR13" s="61" t="str">
        <f aca="false">RIGHT(L13,1)</f>
        <v/>
      </c>
      <c r="AS13" s="61" t="str">
        <f aca="false">RIGHT(M13,1)</f>
        <v/>
      </c>
      <c r="AT13" s="61" t="str">
        <f aca="false">RIGHT(N13,1)</f>
        <v/>
      </c>
      <c r="AU13" s="61" t="str">
        <f aca="false">RIGHT(O13,1)</f>
        <v/>
      </c>
      <c r="AV13" s="61" t="str">
        <f aca="false">RIGHT(P13,1)</f>
        <v/>
      </c>
      <c r="AW13" s="61" t="str">
        <f aca="false">RIGHT(Q13,1)</f>
        <v/>
      </c>
      <c r="AX13" s="61" t="str">
        <f aca="false">RIGHT(R13,1)</f>
        <v/>
      </c>
      <c r="AY13" s="61" t="str">
        <f aca="false">RIGHT(S13,1)</f>
        <v/>
      </c>
      <c r="AZ13" s="61" t="str">
        <f aca="false">RIGHT(T13,1)</f>
        <v/>
      </c>
      <c r="BA13" s="4"/>
      <c r="BB13" s="4"/>
      <c r="BC13" s="4"/>
      <c r="BD13" s="4"/>
      <c r="BE13" s="4"/>
      <c r="BF13" s="4"/>
      <c r="BG13" s="4"/>
      <c r="BH13" s="63"/>
      <c r="BI13" s="63"/>
      <c r="BJ13" s="63"/>
      <c r="BK13" s="63"/>
      <c r="BL13" s="63"/>
      <c r="BM13" s="63"/>
    </row>
    <row r="14" customFormat="false" ht="19.5" hidden="false" customHeight="true" outlineLevel="0" collapsed="false">
      <c r="A14" s="51" t="n">
        <v>44725</v>
      </c>
      <c r="B14" s="62" t="str">
        <f aca="false">TEXT(A14,"Ddd")</f>
        <v>pon</v>
      </c>
      <c r="C14" s="54"/>
      <c r="D14" s="54"/>
      <c r="E14" s="54"/>
      <c r="F14" s="54"/>
      <c r="G14" s="54"/>
      <c r="H14" s="54"/>
      <c r="I14" s="54"/>
      <c r="J14" s="54"/>
      <c r="K14" s="54"/>
      <c r="L14" s="64" t="str">
        <f aca="false">[1]Predloge!$B$12</f>
        <v>D</v>
      </c>
      <c r="M14" s="54"/>
      <c r="N14" s="54"/>
      <c r="O14" s="54"/>
      <c r="P14" s="54"/>
      <c r="Q14" s="54"/>
      <c r="R14" s="54"/>
      <c r="S14" s="54"/>
      <c r="T14" s="54"/>
      <c r="U14" s="69"/>
      <c r="V14" s="91"/>
      <c r="W14" s="59" t="n">
        <f aca="false">COUNTIF(AI14:AZ14,"☻")</f>
        <v>0</v>
      </c>
      <c r="X14" s="59" t="n">
        <f aca="false">COUNTIF(AI14:AZ14,"☺")</f>
        <v>0</v>
      </c>
      <c r="Y14" s="59" t="n">
        <f aca="false">COUNTIF(C14:U14,"51")+COUNTIF(C14:U14,"51$")+COUNTIF(C14:U14,"51☻")</f>
        <v>0</v>
      </c>
      <c r="Z14" s="59" t="n">
        <f aca="false">COUNTIF(C14:U14,"52")+COUNTIF(C14:U14,"52$")+COUNTIF(C14:U14,"52☻")</f>
        <v>0</v>
      </c>
      <c r="AA14" s="59" t="n">
        <f aca="false">COUNTIF(C14:U14,"51¶")</f>
        <v>0</v>
      </c>
      <c r="AB14" s="59" t="n">
        <f aca="false">COUNTIF(C14:U14,"52¶")</f>
        <v>0</v>
      </c>
      <c r="AC14" s="59" t="n">
        <f aca="false">COUNTIF(C14:U14,"U")+COUNTIF(C14:U14,"U☻")+COUNTIF(C14:U14,"U☺")</f>
        <v>0</v>
      </c>
      <c r="AD14" s="59" t="n">
        <f aca="false">COUNTIF(C14:U14,"KVIT")+COUNTIF(C14:U14,"KVIT☻")+COUNTIF(C14:U14,"kvit$")</f>
        <v>0</v>
      </c>
      <c r="AE14" s="60" t="n">
        <f aca="false">COUNTBLANK(C14:T14)-3</f>
        <v>14</v>
      </c>
      <c r="AF14" s="60" t="n">
        <f aca="false">COUNTIF(C14:U14,"x")</f>
        <v>0</v>
      </c>
      <c r="AG14" s="59" t="n">
        <f aca="false">COUNTIF(C14:U14,"51")+COUNTIF(C14:U14,"51☻")+COUNTIF(C14:U14,"2")+COUNTIF(C14:U14,"52")+COUNTIF(C14:U14,"52☻")+COUNTIF(C14:U14,"51$")+COUNTIF(C14:U14,"52$")</f>
        <v>0</v>
      </c>
      <c r="AH14" s="12" t="str">
        <f aca="false">Predloge!$B$14</f>
        <v>☻</v>
      </c>
      <c r="AI14" s="61" t="str">
        <f aca="false">RIGHT(C14,1)</f>
        <v/>
      </c>
      <c r="AJ14" s="61" t="str">
        <f aca="false">RIGHT(D14,1)</f>
        <v/>
      </c>
      <c r="AK14" s="61" t="str">
        <f aca="false">RIGHT(E14,1)</f>
        <v/>
      </c>
      <c r="AL14" s="61" t="str">
        <f aca="false">RIGHT(F14,1)</f>
        <v/>
      </c>
      <c r="AM14" s="61" t="str">
        <f aca="false">RIGHT(G14,1)</f>
        <v/>
      </c>
      <c r="AN14" s="61" t="str">
        <f aca="false">RIGHT(H14,1)</f>
        <v/>
      </c>
      <c r="AO14" s="61" t="str">
        <f aca="false">RIGHT(I14,1)</f>
        <v/>
      </c>
      <c r="AP14" s="61" t="str">
        <f aca="false">RIGHT(J14,1)</f>
        <v/>
      </c>
      <c r="AQ14" s="61" t="str">
        <f aca="false">RIGHT(K14,1)</f>
        <v/>
      </c>
      <c r="AR14" s="61" t="str">
        <f aca="false">RIGHT(L14,1)</f>
        <v>D</v>
      </c>
      <c r="AS14" s="61" t="str">
        <f aca="false">RIGHT(M14,1)</f>
        <v/>
      </c>
      <c r="AT14" s="61" t="str">
        <f aca="false">RIGHT(N14,1)</f>
        <v/>
      </c>
      <c r="AU14" s="61" t="str">
        <f aca="false">RIGHT(O14,1)</f>
        <v/>
      </c>
      <c r="AV14" s="61" t="str">
        <f aca="false">RIGHT(P14,1)</f>
        <v/>
      </c>
      <c r="AW14" s="61" t="str">
        <f aca="false">RIGHT(Q14,1)</f>
        <v/>
      </c>
      <c r="AX14" s="61" t="str">
        <f aca="false">RIGHT(R14,1)</f>
        <v/>
      </c>
      <c r="AY14" s="61" t="str">
        <f aca="false">RIGHT(S14,1)</f>
        <v/>
      </c>
      <c r="AZ14" s="61" t="str">
        <f aca="false">RIGHT(T14,1)</f>
        <v/>
      </c>
      <c r="BA14" s="4"/>
      <c r="BB14" s="4"/>
      <c r="BC14" s="4"/>
      <c r="BD14" s="4"/>
      <c r="BE14" s="4"/>
      <c r="BF14" s="4"/>
      <c r="BG14" s="4"/>
      <c r="BH14" s="63"/>
      <c r="BI14" s="63"/>
      <c r="BJ14" s="63"/>
      <c r="BK14" s="63"/>
      <c r="BL14" s="63"/>
      <c r="BM14" s="63"/>
    </row>
    <row r="15" customFormat="false" ht="19.5" hidden="false" customHeight="true" outlineLevel="0" collapsed="false">
      <c r="A15" s="51" t="n">
        <v>44726</v>
      </c>
      <c r="B15" s="62" t="str">
        <f aca="false">TEXT(A15,"Ddd")</f>
        <v>tor</v>
      </c>
      <c r="C15" s="64"/>
      <c r="D15" s="66"/>
      <c r="E15" s="64"/>
      <c r="F15" s="69"/>
      <c r="G15" s="64"/>
      <c r="H15" s="64"/>
      <c r="I15" s="66"/>
      <c r="J15" s="64"/>
      <c r="K15" s="64"/>
      <c r="L15" s="64" t="str">
        <f aca="false">[1]Predloge!$B$12</f>
        <v>D</v>
      </c>
      <c r="M15" s="64"/>
      <c r="N15" s="118"/>
      <c r="O15" s="54"/>
      <c r="P15" s="64"/>
      <c r="Q15" s="72"/>
      <c r="R15" s="54"/>
      <c r="S15" s="64"/>
      <c r="T15" s="54"/>
      <c r="U15" s="67"/>
      <c r="V15" s="88"/>
      <c r="W15" s="59" t="n">
        <f aca="false">COUNTIF(AI15:AZ15,"☻")</f>
        <v>0</v>
      </c>
      <c r="X15" s="59" t="n">
        <f aca="false">COUNTIF(AI15:AZ15,"☺")</f>
        <v>0</v>
      </c>
      <c r="Y15" s="59" t="n">
        <f aca="false">COUNTIF(C15:U15,"51")+COUNTIF(C15:U15,"51$")+COUNTIF(C15:U15,"51☻")</f>
        <v>0</v>
      </c>
      <c r="Z15" s="59" t="n">
        <f aca="false">COUNTIF(C15:U15,"52")+COUNTIF(C15:U15,"52$")+COUNTIF(C15:U15,"52☻")</f>
        <v>0</v>
      </c>
      <c r="AA15" s="59" t="n">
        <f aca="false">COUNTIF(C15:U15,"51¶")</f>
        <v>0</v>
      </c>
      <c r="AB15" s="59" t="n">
        <f aca="false">COUNTIF(C15:U15,"52¶")</f>
        <v>0</v>
      </c>
      <c r="AC15" s="59" t="n">
        <f aca="false">COUNTIF(C15:U15,"U")+COUNTIF(C15:U15,"U☻")+COUNTIF(C15:U15,"U☺")</f>
        <v>0</v>
      </c>
      <c r="AD15" s="59" t="n">
        <f aca="false">COUNTIF(C15:U15,"KVIT")+COUNTIF(C15:U15,"KVIT☻")+COUNTIF(C15:U15,"kvit$")</f>
        <v>0</v>
      </c>
      <c r="AE15" s="60" t="n">
        <f aca="false">COUNTBLANK(C15:T15)-3</f>
        <v>14</v>
      </c>
      <c r="AF15" s="60" t="n">
        <f aca="false">COUNTIF(C15:U15,"x")</f>
        <v>0</v>
      </c>
      <c r="AG15" s="59" t="n">
        <f aca="false">COUNTIF(C15:U15,"51")+COUNTIF(C15:U15,"51☻")+COUNTIF(C15:U15,"2")+COUNTIF(C15:U15,"52")+COUNTIF(C15:U15,"52☻")+COUNTIF(C15:U15,"51$")+COUNTIF(C15:U15,"52$")</f>
        <v>0</v>
      </c>
      <c r="AH15" s="5" t="str">
        <f aca="false">Predloge!$B$15</f>
        <v>SO</v>
      </c>
      <c r="AI15" s="61" t="str">
        <f aca="false">RIGHT(C15,1)</f>
        <v/>
      </c>
      <c r="AJ15" s="61" t="str">
        <f aca="false">RIGHT(D15,1)</f>
        <v/>
      </c>
      <c r="AK15" s="61" t="str">
        <f aca="false">RIGHT(E15,1)</f>
        <v/>
      </c>
      <c r="AL15" s="61" t="str">
        <f aca="false">RIGHT(F15,1)</f>
        <v/>
      </c>
      <c r="AM15" s="61" t="str">
        <f aca="false">RIGHT(G15,1)</f>
        <v/>
      </c>
      <c r="AN15" s="61" t="str">
        <f aca="false">RIGHT(H15,1)</f>
        <v/>
      </c>
      <c r="AO15" s="61" t="str">
        <f aca="false">RIGHT(I15,1)</f>
        <v/>
      </c>
      <c r="AP15" s="61" t="str">
        <f aca="false">RIGHT(J15,1)</f>
        <v/>
      </c>
      <c r="AQ15" s="61" t="str">
        <f aca="false">RIGHT(K15,1)</f>
        <v/>
      </c>
      <c r="AR15" s="61" t="str">
        <f aca="false">RIGHT(L15,1)</f>
        <v>D</v>
      </c>
      <c r="AS15" s="61" t="str">
        <f aca="false">RIGHT(M15,1)</f>
        <v/>
      </c>
      <c r="AT15" s="61" t="str">
        <f aca="false">RIGHT(N15,1)</f>
        <v/>
      </c>
      <c r="AU15" s="61" t="str">
        <f aca="false">RIGHT(O15,1)</f>
        <v/>
      </c>
      <c r="AV15" s="61" t="str">
        <f aca="false">RIGHT(P15,1)</f>
        <v/>
      </c>
      <c r="AW15" s="61" t="str">
        <f aca="false">RIGHT(Q15,1)</f>
        <v/>
      </c>
      <c r="AX15" s="61" t="str">
        <f aca="false">RIGHT(R15,1)</f>
        <v/>
      </c>
      <c r="AY15" s="61" t="str">
        <f aca="false">RIGHT(S15,1)</f>
        <v/>
      </c>
      <c r="AZ15" s="61" t="str">
        <f aca="false">RIGHT(T15,1)</f>
        <v/>
      </c>
      <c r="BA15" s="4"/>
      <c r="BB15" s="4"/>
      <c r="BC15" s="4"/>
      <c r="BD15" s="4"/>
      <c r="BE15" s="4"/>
      <c r="BF15" s="4"/>
      <c r="BG15" s="4"/>
      <c r="BH15" s="63"/>
      <c r="BI15" s="63"/>
      <c r="BJ15" s="63"/>
      <c r="BK15" s="63"/>
      <c r="BL15" s="63"/>
      <c r="BM15" s="63"/>
    </row>
    <row r="16" customFormat="false" ht="19.5" hidden="false" customHeight="true" outlineLevel="0" collapsed="false">
      <c r="A16" s="51" t="n">
        <v>44727</v>
      </c>
      <c r="B16" s="62" t="str">
        <f aca="false">TEXT(A16,"Ddd")</f>
        <v>sre</v>
      </c>
      <c r="C16" s="66"/>
      <c r="D16" s="64"/>
      <c r="E16" s="64"/>
      <c r="F16" s="66"/>
      <c r="G16" s="64"/>
      <c r="H16" s="64"/>
      <c r="I16" s="64"/>
      <c r="J16" s="64"/>
      <c r="K16" s="64"/>
      <c r="L16" s="64" t="str">
        <f aca="false">[1]Predloge!$B$12</f>
        <v>D</v>
      </c>
      <c r="M16" s="64"/>
      <c r="N16" s="72"/>
      <c r="O16" s="54"/>
      <c r="P16" s="64"/>
      <c r="Q16" s="66"/>
      <c r="R16" s="54"/>
      <c r="S16" s="118"/>
      <c r="T16" s="54"/>
      <c r="U16" s="69"/>
      <c r="V16" s="88"/>
      <c r="W16" s="59" t="n">
        <f aca="false">COUNTIF(AI16:AZ16,"☻")</f>
        <v>0</v>
      </c>
      <c r="X16" s="59" t="n">
        <f aca="false">COUNTIF(AI16:AZ16,"☺")</f>
        <v>0</v>
      </c>
      <c r="Y16" s="59" t="n">
        <f aca="false">COUNTIF(C16:U16,"51")+COUNTIF(C16:U16,"51$")+COUNTIF(C16:U16,"51☻")</f>
        <v>0</v>
      </c>
      <c r="Z16" s="59" t="n">
        <f aca="false">COUNTIF(C16:U16,"52")+COUNTIF(C16:U16,"52$")+COUNTIF(C16:U16,"52☻")</f>
        <v>0</v>
      </c>
      <c r="AA16" s="59" t="n">
        <f aca="false">COUNTIF(C16:U16,"51¶")</f>
        <v>0</v>
      </c>
      <c r="AB16" s="59" t="n">
        <f aca="false">COUNTIF(C16:U16,"52¶")</f>
        <v>0</v>
      </c>
      <c r="AC16" s="59" t="n">
        <f aca="false">COUNTIF(C16:U16,"U")+COUNTIF(C16:U16,"U☻")+COUNTIF(C16:U16,"U☺")</f>
        <v>0</v>
      </c>
      <c r="AD16" s="59" t="n">
        <f aca="false">COUNTIF(C16:U16,"KVIT")+COUNTIF(C16:U16,"KVIT☻")+COUNTIF(C16:U16,"kvit$")</f>
        <v>0</v>
      </c>
      <c r="AE16" s="60" t="n">
        <f aca="false">COUNTBLANK(C16:T16)-3</f>
        <v>14</v>
      </c>
      <c r="AF16" s="60" t="n">
        <f aca="false">COUNTIF(C16:U16,"x")</f>
        <v>0</v>
      </c>
      <c r="AG16" s="59" t="n">
        <f aca="false">COUNTIF(C16:U16,"51")+COUNTIF(C16:U16,"51☻")+COUNTIF(C16:U16,"2")+COUNTIF(C16:U16,"52")+COUNTIF(C16:U16,"52☻")+COUNTIF(C16:U16,"51$")+COUNTIF(C16:U16,"52$")</f>
        <v>0</v>
      </c>
      <c r="AH16" s="10" t="str">
        <f aca="false">Predloge!$B$16</f>
        <v>☻</v>
      </c>
      <c r="AI16" s="61" t="str">
        <f aca="false">RIGHT(C16,1)</f>
        <v/>
      </c>
      <c r="AJ16" s="61" t="str">
        <f aca="false">RIGHT(D16,1)</f>
        <v/>
      </c>
      <c r="AK16" s="61" t="str">
        <f aca="false">RIGHT(E16,1)</f>
        <v/>
      </c>
      <c r="AL16" s="61" t="str">
        <f aca="false">RIGHT(F16,1)</f>
        <v/>
      </c>
      <c r="AM16" s="61" t="str">
        <f aca="false">RIGHT(G16,1)</f>
        <v/>
      </c>
      <c r="AN16" s="61" t="str">
        <f aca="false">RIGHT(H16,1)</f>
        <v/>
      </c>
      <c r="AO16" s="61" t="str">
        <f aca="false">RIGHT(I16,1)</f>
        <v/>
      </c>
      <c r="AP16" s="61" t="str">
        <f aca="false">RIGHT(J16,1)</f>
        <v/>
      </c>
      <c r="AQ16" s="61" t="str">
        <f aca="false">RIGHT(K16,1)</f>
        <v/>
      </c>
      <c r="AR16" s="61" t="str">
        <f aca="false">RIGHT(L16,1)</f>
        <v>D</v>
      </c>
      <c r="AS16" s="61" t="str">
        <f aca="false">RIGHT(M16,1)</f>
        <v/>
      </c>
      <c r="AT16" s="61" t="str">
        <f aca="false">RIGHT(N16,1)</f>
        <v/>
      </c>
      <c r="AU16" s="61" t="str">
        <f aca="false">RIGHT(O16,1)</f>
        <v/>
      </c>
      <c r="AV16" s="61" t="str">
        <f aca="false">RIGHT(P16,1)</f>
        <v/>
      </c>
      <c r="AW16" s="61" t="str">
        <f aca="false">RIGHT(Q16,1)</f>
        <v/>
      </c>
      <c r="AX16" s="61" t="str">
        <f aca="false">RIGHT(R16,1)</f>
        <v/>
      </c>
      <c r="AY16" s="61" t="str">
        <f aca="false">RIGHT(S16,1)</f>
        <v/>
      </c>
      <c r="AZ16" s="61" t="str">
        <f aca="false">RIGHT(T16,1)</f>
        <v/>
      </c>
      <c r="BA16" s="4"/>
      <c r="BB16" s="4"/>
      <c r="BC16" s="4"/>
      <c r="BD16" s="4"/>
      <c r="BE16" s="4"/>
      <c r="BF16" s="4"/>
      <c r="BG16" s="4"/>
      <c r="BH16" s="63"/>
      <c r="BI16" s="63"/>
      <c r="BJ16" s="63"/>
      <c r="BK16" s="63"/>
      <c r="BL16" s="63"/>
      <c r="BM16" s="63"/>
    </row>
    <row r="17" customFormat="false" ht="19.5" hidden="false" customHeight="true" outlineLevel="0" collapsed="false">
      <c r="A17" s="51" t="n">
        <v>44728</v>
      </c>
      <c r="B17" s="62" t="str">
        <f aca="false">TEXT(A17,"Ddd")</f>
        <v>čet</v>
      </c>
      <c r="C17" s="64"/>
      <c r="D17" s="65"/>
      <c r="E17" s="64"/>
      <c r="F17" s="66"/>
      <c r="G17" s="64"/>
      <c r="H17" s="64"/>
      <c r="I17" s="72"/>
      <c r="J17" s="64"/>
      <c r="K17" s="64"/>
      <c r="L17" s="64"/>
      <c r="M17" s="64"/>
      <c r="N17" s="66"/>
      <c r="O17" s="54"/>
      <c r="P17" s="66"/>
      <c r="Q17" s="66"/>
      <c r="R17" s="54"/>
      <c r="S17" s="118"/>
      <c r="T17" s="54"/>
      <c r="U17" s="69"/>
      <c r="V17" s="88"/>
      <c r="W17" s="59" t="n">
        <f aca="false">COUNTIF(AI17:AZ17,"☻")</f>
        <v>0</v>
      </c>
      <c r="X17" s="59" t="n">
        <f aca="false">COUNTIF(AI17:AZ17,"☺")</f>
        <v>0</v>
      </c>
      <c r="Y17" s="59" t="n">
        <f aca="false">COUNTIF(C17:U17,"51")+COUNTIF(C17:U17,"51$")+COUNTIF(C17:U17,"51☻")</f>
        <v>0</v>
      </c>
      <c r="Z17" s="59" t="n">
        <f aca="false">COUNTIF(C17:U17,"52")+COUNTIF(C17:U17,"52$")+COUNTIF(C17:U17,"52☻")</f>
        <v>0</v>
      </c>
      <c r="AA17" s="59" t="n">
        <f aca="false">COUNTIF(C17:U17,"51¶")</f>
        <v>0</v>
      </c>
      <c r="AB17" s="59" t="n">
        <f aca="false">COUNTIF(C17:U17,"52¶")</f>
        <v>0</v>
      </c>
      <c r="AC17" s="59" t="n">
        <f aca="false">COUNTIF(C17:U17,"U")+COUNTIF(C17:U17,"U☻")+COUNTIF(C17:U17,"U☺")</f>
        <v>0</v>
      </c>
      <c r="AD17" s="59" t="n">
        <f aca="false">COUNTIF(C17:U17,"KVIT")+COUNTIF(C17:U17,"KVIT☻")+COUNTIF(C17:U17,"kvit$")</f>
        <v>0</v>
      </c>
      <c r="AE17" s="60" t="n">
        <f aca="false">COUNTBLANK(C17:T17)-3</f>
        <v>15</v>
      </c>
      <c r="AF17" s="60" t="n">
        <f aca="false">COUNTIF(C17:U17,"x")</f>
        <v>0</v>
      </c>
      <c r="AG17" s="59" t="n">
        <f aca="false">COUNTIF(C17:U17,"51")+COUNTIF(C17:U17,"51☻")+COUNTIF(C17:U17,"2")+COUNTIF(C17:U17,"52")+COUNTIF(C17:U17,"52☻")+COUNTIF(C17:U17,"51$")+COUNTIF(C17:U17,"52$")</f>
        <v>0</v>
      </c>
      <c r="AH17" s="14" t="str">
        <f aca="false">Predloge!$B$17</f>
        <v>51$</v>
      </c>
      <c r="AI17" s="61" t="str">
        <f aca="false">RIGHT(C17,1)</f>
        <v/>
      </c>
      <c r="AJ17" s="61" t="str">
        <f aca="false">RIGHT(D17,1)</f>
        <v/>
      </c>
      <c r="AK17" s="61" t="str">
        <f aca="false">RIGHT(E17,1)</f>
        <v/>
      </c>
      <c r="AL17" s="61" t="str">
        <f aca="false">RIGHT(F17,1)</f>
        <v/>
      </c>
      <c r="AM17" s="61" t="str">
        <f aca="false">RIGHT(G17,1)</f>
        <v/>
      </c>
      <c r="AN17" s="61" t="str">
        <f aca="false">RIGHT(H17,1)</f>
        <v/>
      </c>
      <c r="AO17" s="61" t="str">
        <f aca="false">RIGHT(I17,1)</f>
        <v/>
      </c>
      <c r="AP17" s="61" t="str">
        <f aca="false">RIGHT(J17,1)</f>
        <v/>
      </c>
      <c r="AQ17" s="61" t="str">
        <f aca="false">RIGHT(K17,1)</f>
        <v/>
      </c>
      <c r="AR17" s="61" t="str">
        <f aca="false">RIGHT(L17,1)</f>
        <v/>
      </c>
      <c r="AS17" s="61" t="str">
        <f aca="false">RIGHT(M17,1)</f>
        <v/>
      </c>
      <c r="AT17" s="61" t="str">
        <f aca="false">RIGHT(N17,1)</f>
        <v/>
      </c>
      <c r="AU17" s="61" t="str">
        <f aca="false">RIGHT(O17,1)</f>
        <v/>
      </c>
      <c r="AV17" s="61" t="str">
        <f aca="false">RIGHT(P17,1)</f>
        <v/>
      </c>
      <c r="AW17" s="61" t="str">
        <f aca="false">RIGHT(Q17,1)</f>
        <v/>
      </c>
      <c r="AX17" s="61" t="str">
        <f aca="false">RIGHT(R17,1)</f>
        <v/>
      </c>
      <c r="AY17" s="61" t="str">
        <f aca="false">RIGHT(S17,1)</f>
        <v/>
      </c>
      <c r="AZ17" s="61" t="str">
        <f aca="false">RIGHT(T17,1)</f>
        <v/>
      </c>
      <c r="BA17" s="4"/>
      <c r="BB17" s="4"/>
      <c r="BC17" s="4"/>
      <c r="BD17" s="4"/>
      <c r="BE17" s="4"/>
      <c r="BF17" s="4"/>
      <c r="BG17" s="4"/>
      <c r="BH17" s="63"/>
      <c r="BI17" s="63"/>
      <c r="BJ17" s="63"/>
      <c r="BK17" s="63"/>
      <c r="BL17" s="63"/>
      <c r="BM17" s="63"/>
    </row>
    <row r="18" customFormat="false" ht="19.5" hidden="false" customHeight="true" outlineLevel="0" collapsed="false">
      <c r="A18" s="51" t="n">
        <v>44729</v>
      </c>
      <c r="B18" s="62" t="str">
        <f aca="false">TEXT(A18,"Ddd")</f>
        <v>pet</v>
      </c>
      <c r="C18" s="64"/>
      <c r="D18" s="66"/>
      <c r="E18" s="65"/>
      <c r="F18" s="69"/>
      <c r="G18" s="64"/>
      <c r="H18" s="66"/>
      <c r="I18" s="66"/>
      <c r="J18" s="64"/>
      <c r="K18" s="64"/>
      <c r="L18" s="64"/>
      <c r="M18" s="64"/>
      <c r="N18" s="64"/>
      <c r="O18" s="54"/>
      <c r="P18" s="118"/>
      <c r="Q18" s="119"/>
      <c r="R18" s="54"/>
      <c r="S18" s="119"/>
      <c r="T18" s="54"/>
      <c r="U18" s="67"/>
      <c r="V18" s="88"/>
      <c r="W18" s="59" t="n">
        <f aca="false">COUNTIF(AI18:AZ18,"☻")</f>
        <v>0</v>
      </c>
      <c r="X18" s="59" t="n">
        <f aca="false">COUNTIF(AI18:AZ18,"☺")</f>
        <v>0</v>
      </c>
      <c r="Y18" s="59" t="n">
        <f aca="false">COUNTIF(C18:U18,"51")+COUNTIF(C18:U18,"51$")+COUNTIF(C18:U18,"51☻")</f>
        <v>0</v>
      </c>
      <c r="Z18" s="59" t="n">
        <f aca="false">COUNTIF(C18:U18,"52")+COUNTIF(C18:U18,"52$")+COUNTIF(C18:U18,"52☻")</f>
        <v>0</v>
      </c>
      <c r="AA18" s="59" t="n">
        <f aca="false">COUNTIF(C18:U18,"51¶")</f>
        <v>0</v>
      </c>
      <c r="AB18" s="59" t="n">
        <f aca="false">COUNTIF(C18:U18,"52¶")</f>
        <v>0</v>
      </c>
      <c r="AC18" s="59" t="n">
        <f aca="false">COUNTIF(C18:U18,"U")+COUNTIF(C18:U18,"U☻")+COUNTIF(C18:U18,"U☺")</f>
        <v>0</v>
      </c>
      <c r="AD18" s="59" t="n">
        <f aca="false">COUNTIF(C18:U18,"KVIT")+COUNTIF(C18:U18,"KVIT☻")+COUNTIF(C18:U18,"kvit$")</f>
        <v>0</v>
      </c>
      <c r="AE18" s="60" t="n">
        <f aca="false">COUNTBLANK(C18:T18)-3</f>
        <v>15</v>
      </c>
      <c r="AF18" s="60" t="n">
        <f aca="false">COUNTIF(C18:U18,"x")</f>
        <v>0</v>
      </c>
      <c r="AG18" s="59" t="n">
        <f aca="false">COUNTIF(C18:U18,"51")+COUNTIF(C18:U18,"51☻")+COUNTIF(C18:U18,"2")+COUNTIF(C18:U18,"52")+COUNTIF(C18:U18,"52☻")+COUNTIF(C18:U18,"51$")+COUNTIF(C18:U18,"52$")</f>
        <v>0</v>
      </c>
      <c r="AH18" s="14" t="str">
        <f aca="false">Predloge!$B$18</f>
        <v>52$</v>
      </c>
      <c r="AI18" s="61" t="str">
        <f aca="false">RIGHT(C18,1)</f>
        <v/>
      </c>
      <c r="AJ18" s="61" t="str">
        <f aca="false">RIGHT(D18,1)</f>
        <v/>
      </c>
      <c r="AK18" s="61" t="str">
        <f aca="false">RIGHT(E18,1)</f>
        <v/>
      </c>
      <c r="AL18" s="61" t="str">
        <f aca="false">RIGHT(F18,1)</f>
        <v/>
      </c>
      <c r="AM18" s="61" t="str">
        <f aca="false">RIGHT(G18,1)</f>
        <v/>
      </c>
      <c r="AN18" s="61" t="str">
        <f aca="false">RIGHT(H18,1)</f>
        <v/>
      </c>
      <c r="AO18" s="61" t="str">
        <f aca="false">RIGHT(I18,1)</f>
        <v/>
      </c>
      <c r="AP18" s="61" t="str">
        <f aca="false">RIGHT(J18,1)</f>
        <v/>
      </c>
      <c r="AQ18" s="61" t="str">
        <f aca="false">RIGHT(K18,1)</f>
        <v/>
      </c>
      <c r="AR18" s="61" t="str">
        <f aca="false">RIGHT(L18,1)</f>
        <v/>
      </c>
      <c r="AS18" s="61" t="str">
        <f aca="false">RIGHT(M18,1)</f>
        <v/>
      </c>
      <c r="AT18" s="61" t="str">
        <f aca="false">RIGHT(N18,1)</f>
        <v/>
      </c>
      <c r="AU18" s="61" t="str">
        <f aca="false">RIGHT(O18,1)</f>
        <v/>
      </c>
      <c r="AV18" s="61" t="str">
        <f aca="false">RIGHT(P18,1)</f>
        <v/>
      </c>
      <c r="AW18" s="61" t="str">
        <f aca="false">RIGHT(Q18,1)</f>
        <v/>
      </c>
      <c r="AX18" s="61" t="str">
        <f aca="false">RIGHT(R18,1)</f>
        <v/>
      </c>
      <c r="AY18" s="61" t="str">
        <f aca="false">RIGHT(S18,1)</f>
        <v/>
      </c>
      <c r="AZ18" s="61" t="str">
        <f aca="false">RIGHT(T18,1)</f>
        <v/>
      </c>
      <c r="BA18" s="4"/>
      <c r="BB18" s="4"/>
      <c r="BC18" s="4"/>
      <c r="BD18" s="4"/>
      <c r="BE18" s="4"/>
      <c r="BF18" s="4"/>
      <c r="BG18" s="4"/>
      <c r="BH18" s="63"/>
      <c r="BI18" s="63"/>
      <c r="BJ18" s="63"/>
      <c r="BK18" s="63"/>
      <c r="BL18" s="63"/>
      <c r="BM18" s="63"/>
    </row>
    <row r="19" customFormat="false" ht="19.5" hidden="false" customHeight="true" outlineLevel="0" collapsed="false">
      <c r="A19" s="51" t="n">
        <v>44730</v>
      </c>
      <c r="B19" s="62" t="str">
        <f aca="false">TEXT(A19,"Ddd")</f>
        <v>sob</v>
      </c>
      <c r="C19" s="64"/>
      <c r="D19" s="115"/>
      <c r="E19" s="66"/>
      <c r="F19" s="69"/>
      <c r="G19" s="64"/>
      <c r="H19" s="64"/>
      <c r="I19" s="64"/>
      <c r="J19" s="64"/>
      <c r="K19" s="64"/>
      <c r="L19" s="66" t="str">
        <f aca="false">[1]Predloge!$B$12</f>
        <v>D</v>
      </c>
      <c r="M19" s="64"/>
      <c r="N19" s="65"/>
      <c r="O19" s="54"/>
      <c r="P19" s="118"/>
      <c r="Q19" s="119"/>
      <c r="R19" s="54"/>
      <c r="S19" s="72"/>
      <c r="T19" s="54"/>
      <c r="U19" s="69"/>
      <c r="V19" s="88"/>
      <c r="W19" s="59" t="n">
        <f aca="false">COUNTIF(AI19:AZ19,"☻")</f>
        <v>0</v>
      </c>
      <c r="X19" s="59" t="n">
        <f aca="false">COUNTIF(AI19:AZ19,"☺")</f>
        <v>0</v>
      </c>
      <c r="Y19" s="59" t="n">
        <f aca="false">COUNTIF(C19:U19,"51")+COUNTIF(C19:U19,"51$")+COUNTIF(C19:U19,"51☻")</f>
        <v>0</v>
      </c>
      <c r="Z19" s="59" t="n">
        <f aca="false">COUNTIF(C19:U19,"52")+COUNTIF(C19:U19,"52$")+COUNTIF(C19:U19,"52☻")</f>
        <v>0</v>
      </c>
      <c r="AA19" s="59" t="n">
        <f aca="false">COUNTIF(C19:U19,"51¶")</f>
        <v>0</v>
      </c>
      <c r="AB19" s="59" t="n">
        <f aca="false">COUNTIF(C19:U19,"52¶")</f>
        <v>0</v>
      </c>
      <c r="AC19" s="59" t="n">
        <f aca="false">COUNTIF(C19:U19,"U")+COUNTIF(C19:U19,"U☻")+COUNTIF(C19:U19,"U☺")</f>
        <v>0</v>
      </c>
      <c r="AD19" s="59" t="n">
        <f aca="false">COUNTIF(C19:U19,"KVIT")+COUNTIF(C19:U19,"KVIT☻")+COUNTIF(C19:U19,"kvit$")</f>
        <v>0</v>
      </c>
      <c r="AE19" s="60" t="n">
        <f aca="false">COUNTBLANK(C19:T19)-3</f>
        <v>14</v>
      </c>
      <c r="AF19" s="60" t="n">
        <f aca="false">COUNTIF(C19:U19,"x")</f>
        <v>0</v>
      </c>
      <c r="AG19" s="59" t="n">
        <f aca="false">COUNTIF(C19:U19,"51")+COUNTIF(C19:U19,"51☻")+COUNTIF(C19:U19,"2")+COUNTIF(C19:U19,"52")+COUNTIF(C19:U19,"52☻")+COUNTIF(C19:U19,"51$")+COUNTIF(C19:U19,"52$")</f>
        <v>0</v>
      </c>
      <c r="AH19" s="16" t="str">
        <f aca="false">Predloge!$B$19</f>
        <v>KVIT$</v>
      </c>
      <c r="AI19" s="61" t="str">
        <f aca="false">RIGHT(C19,1)</f>
        <v/>
      </c>
      <c r="AJ19" s="61" t="str">
        <f aca="false">RIGHT(D19,1)</f>
        <v/>
      </c>
      <c r="AK19" s="61" t="str">
        <f aca="false">RIGHT(E19,1)</f>
        <v/>
      </c>
      <c r="AL19" s="61" t="str">
        <f aca="false">RIGHT(F19,1)</f>
        <v/>
      </c>
      <c r="AM19" s="61" t="str">
        <f aca="false">RIGHT(G19,1)</f>
        <v/>
      </c>
      <c r="AN19" s="61" t="str">
        <f aca="false">RIGHT(H19,1)</f>
        <v/>
      </c>
      <c r="AO19" s="61" t="str">
        <f aca="false">RIGHT(I19,1)</f>
        <v/>
      </c>
      <c r="AP19" s="61" t="str">
        <f aca="false">RIGHT(J19,1)</f>
        <v/>
      </c>
      <c r="AQ19" s="61" t="str">
        <f aca="false">RIGHT(K19,1)</f>
        <v/>
      </c>
      <c r="AR19" s="61" t="str">
        <f aca="false">RIGHT(L19,1)</f>
        <v>D</v>
      </c>
      <c r="AS19" s="61" t="str">
        <f aca="false">RIGHT(M19,1)</f>
        <v/>
      </c>
      <c r="AT19" s="61" t="str">
        <f aca="false">RIGHT(N19,1)</f>
        <v/>
      </c>
      <c r="AU19" s="61" t="str">
        <f aca="false">RIGHT(O19,1)</f>
        <v/>
      </c>
      <c r="AV19" s="61" t="str">
        <f aca="false">RIGHT(P19,1)</f>
        <v/>
      </c>
      <c r="AW19" s="61" t="str">
        <f aca="false">RIGHT(Q19,1)</f>
        <v/>
      </c>
      <c r="AX19" s="61" t="str">
        <f aca="false">RIGHT(R19,1)</f>
        <v/>
      </c>
      <c r="AY19" s="61" t="str">
        <f aca="false">RIGHT(S19,1)</f>
        <v/>
      </c>
      <c r="AZ19" s="61" t="str">
        <f aca="false">RIGHT(T19,1)</f>
        <v/>
      </c>
      <c r="BA19" s="4"/>
      <c r="BB19" s="4"/>
      <c r="BC19" s="4"/>
      <c r="BD19" s="4"/>
      <c r="BE19" s="4"/>
      <c r="BF19" s="4"/>
      <c r="BG19" s="4"/>
      <c r="BH19" s="63"/>
      <c r="BI19" s="63"/>
      <c r="BJ19" s="63"/>
      <c r="BK19" s="63"/>
      <c r="BL19" s="63"/>
      <c r="BM19" s="63"/>
    </row>
    <row r="20" customFormat="false" ht="19.5" hidden="false" customHeight="true" outlineLevel="0" collapsed="false">
      <c r="A20" s="51" t="n">
        <v>44731</v>
      </c>
      <c r="B20" s="62" t="str">
        <f aca="false">TEXT(A20,"Ddd")</f>
        <v>ned</v>
      </c>
      <c r="C20" s="54"/>
      <c r="D20" s="54"/>
      <c r="E20" s="66"/>
      <c r="F20" s="69"/>
      <c r="G20" s="64"/>
      <c r="H20" s="64"/>
      <c r="I20" s="64"/>
      <c r="J20" s="64"/>
      <c r="K20" s="64"/>
      <c r="L20" s="64" t="str">
        <f aca="false">[1]Predloge!$B$12</f>
        <v>D</v>
      </c>
      <c r="M20" s="64"/>
      <c r="N20" s="65"/>
      <c r="O20" s="54"/>
      <c r="P20" s="118"/>
      <c r="Q20" s="119"/>
      <c r="R20" s="54"/>
      <c r="S20" s="72"/>
      <c r="T20" s="54"/>
      <c r="U20" s="69"/>
      <c r="V20" s="91"/>
      <c r="W20" s="59" t="n">
        <f aca="false">COUNTIF(AI20:AZ20,"☻")</f>
        <v>0</v>
      </c>
      <c r="X20" s="59" t="n">
        <f aca="false">COUNTIF(AI20:AZ20,"☺")</f>
        <v>0</v>
      </c>
      <c r="Y20" s="59" t="n">
        <f aca="false">COUNTIF(C20:U20,"51")+COUNTIF(C20:U20,"51$")+COUNTIF(C20:U20,"51☻")</f>
        <v>0</v>
      </c>
      <c r="Z20" s="59" t="n">
        <f aca="false">COUNTIF(C20:U20,"52")+COUNTIF(C20:U20,"52$")+COUNTIF(C20:U20,"52☻")</f>
        <v>0</v>
      </c>
      <c r="AA20" s="59" t="n">
        <f aca="false">COUNTIF(C20:U20,"51¶")</f>
        <v>0</v>
      </c>
      <c r="AB20" s="59" t="n">
        <f aca="false">COUNTIF(C20:U20,"52¶")</f>
        <v>0</v>
      </c>
      <c r="AC20" s="59" t="n">
        <f aca="false">COUNTIF(C20:U20,"U")+COUNTIF(C20:U20,"U☻")+COUNTIF(C20:U20,"U☺")</f>
        <v>0</v>
      </c>
      <c r="AD20" s="59" t="n">
        <f aca="false">COUNTIF(C20:U20,"KVIT")+COUNTIF(C20:U20,"KVIT☻")+COUNTIF(C20:U20,"kvit$")</f>
        <v>0</v>
      </c>
      <c r="AE20" s="60" t="n">
        <f aca="false">COUNTBLANK(C20:T20)-3</f>
        <v>14</v>
      </c>
      <c r="AF20" s="60" t="n">
        <f aca="false">COUNTIF(C20:U20,"x")</f>
        <v>0</v>
      </c>
      <c r="AG20" s="59" t="n">
        <f aca="false">COUNTIF(C20:U20,"51")+COUNTIF(C20:U20,"51☻")+COUNTIF(C20:U20,"2")+COUNTIF(C20:U20,"52")+COUNTIF(C20:U20,"52☻")+COUNTIF(C20:U20,"51$")+COUNTIF(C20:U20,"52$")</f>
        <v>0</v>
      </c>
      <c r="AH20" s="18" t="str">
        <f aca="false">Predloge!$B$20</f>
        <v>☺</v>
      </c>
      <c r="AI20" s="61" t="str">
        <f aca="false">RIGHT(C20,1)</f>
        <v/>
      </c>
      <c r="AJ20" s="61" t="str">
        <f aca="false">RIGHT(D20,1)</f>
        <v/>
      </c>
      <c r="AK20" s="61" t="str">
        <f aca="false">RIGHT(E20,1)</f>
        <v/>
      </c>
      <c r="AL20" s="61" t="str">
        <f aca="false">RIGHT(F20,1)</f>
        <v/>
      </c>
      <c r="AM20" s="61" t="str">
        <f aca="false">RIGHT(G20,1)</f>
        <v/>
      </c>
      <c r="AN20" s="61" t="str">
        <f aca="false">RIGHT(H20,1)</f>
        <v/>
      </c>
      <c r="AO20" s="61" t="str">
        <f aca="false">RIGHT(I20,1)</f>
        <v/>
      </c>
      <c r="AP20" s="61" t="str">
        <f aca="false">RIGHT(J20,1)</f>
        <v/>
      </c>
      <c r="AQ20" s="61" t="str">
        <f aca="false">RIGHT(K20,1)</f>
        <v/>
      </c>
      <c r="AR20" s="61" t="str">
        <f aca="false">RIGHT(L20,1)</f>
        <v>D</v>
      </c>
      <c r="AS20" s="61" t="str">
        <f aca="false">RIGHT(M20,1)</f>
        <v/>
      </c>
      <c r="AT20" s="61" t="str">
        <f aca="false">RIGHT(N20,1)</f>
        <v/>
      </c>
      <c r="AU20" s="61" t="str">
        <f aca="false">RIGHT(O20,1)</f>
        <v/>
      </c>
      <c r="AV20" s="61" t="str">
        <f aca="false">RIGHT(P20,1)</f>
        <v/>
      </c>
      <c r="AW20" s="61" t="str">
        <f aca="false">RIGHT(Q20,1)</f>
        <v/>
      </c>
      <c r="AX20" s="61" t="str">
        <f aca="false">RIGHT(R20,1)</f>
        <v/>
      </c>
      <c r="AY20" s="61" t="str">
        <f aca="false">RIGHT(S20,1)</f>
        <v/>
      </c>
      <c r="AZ20" s="61" t="str">
        <f aca="false">RIGHT(T20,1)</f>
        <v/>
      </c>
      <c r="BA20" s="4"/>
      <c r="BB20" s="4"/>
      <c r="BC20" s="4"/>
      <c r="BD20" s="4"/>
      <c r="BE20" s="4"/>
      <c r="BF20" s="4"/>
      <c r="BG20" s="4"/>
      <c r="BH20" s="63"/>
      <c r="BI20" s="63"/>
      <c r="BJ20" s="63"/>
      <c r="BK20" s="63"/>
      <c r="BL20" s="63"/>
      <c r="BM20" s="63"/>
    </row>
    <row r="21" customFormat="false" ht="19.5" hidden="false" customHeight="true" outlineLevel="0" collapsed="false">
      <c r="A21" s="51" t="n">
        <v>44732</v>
      </c>
      <c r="B21" s="62" t="str">
        <f aca="false">TEXT(A21,"Ddd")</f>
        <v>pon</v>
      </c>
      <c r="C21" s="54"/>
      <c r="D21" s="54"/>
      <c r="E21" s="66"/>
      <c r="F21" s="69"/>
      <c r="G21" s="64"/>
      <c r="H21" s="64"/>
      <c r="I21" s="64"/>
      <c r="J21" s="64"/>
      <c r="K21" s="64"/>
      <c r="L21" s="64" t="str">
        <f aca="false">[1]Predloge!$B$12</f>
        <v>D</v>
      </c>
      <c r="M21" s="64"/>
      <c r="N21" s="65"/>
      <c r="O21" s="54"/>
      <c r="P21" s="118"/>
      <c r="Q21" s="119"/>
      <c r="R21" s="54"/>
      <c r="S21" s="72"/>
      <c r="T21" s="54"/>
      <c r="U21" s="69"/>
      <c r="V21" s="91"/>
      <c r="W21" s="59" t="n">
        <f aca="false">COUNTIF(AI21:AZ21,"☻")</f>
        <v>0</v>
      </c>
      <c r="X21" s="59" t="n">
        <f aca="false">COUNTIF(AI21:AZ21,"☺")</f>
        <v>0</v>
      </c>
      <c r="Y21" s="59" t="n">
        <f aca="false">COUNTIF(C21:U21,"51")+COUNTIF(C21:U21,"51$")+COUNTIF(C21:U21,"51☻")</f>
        <v>0</v>
      </c>
      <c r="Z21" s="59" t="n">
        <f aca="false">COUNTIF(C21:U21,"52")+COUNTIF(C21:U21,"52$")+COUNTIF(C21:U21,"52☻")</f>
        <v>0</v>
      </c>
      <c r="AA21" s="59" t="n">
        <f aca="false">COUNTIF(C21:U21,"51¶")</f>
        <v>0</v>
      </c>
      <c r="AB21" s="59" t="n">
        <f aca="false">COUNTIF(C21:U21,"52¶")</f>
        <v>0</v>
      </c>
      <c r="AC21" s="59" t="n">
        <f aca="false">COUNTIF(C21:U21,"U")+COUNTIF(C21:U21,"U☻")+COUNTIF(C21:U21,"U☺")</f>
        <v>0</v>
      </c>
      <c r="AD21" s="59" t="n">
        <f aca="false">COUNTIF(C21:U21,"KVIT")+COUNTIF(C21:U21,"KVIT☻")+COUNTIF(C21:U21,"kvit$")</f>
        <v>0</v>
      </c>
      <c r="AE21" s="60" t="n">
        <f aca="false">COUNTBLANK(C21:T21)-3</f>
        <v>14</v>
      </c>
      <c r="AF21" s="60" t="n">
        <f aca="false">COUNTIF(C21:U21,"x")</f>
        <v>0</v>
      </c>
      <c r="AG21" s="59" t="n">
        <f aca="false">COUNTIF(C21:U21,"51")+COUNTIF(C21:U21,"51☻")+COUNTIF(C21:U21,"2")+COUNTIF(C21:U21,"52")+COUNTIF(C21:U21,"52☻")+COUNTIF(C21:U21,"51$")+COUNTIF(C21:U21,"52$")</f>
        <v>0</v>
      </c>
      <c r="AH21" s="20" t="str">
        <f aca="false">Predloge!$B$21</f>
        <v>☺</v>
      </c>
      <c r="AI21" s="61" t="str">
        <f aca="false">RIGHT(C21,1)</f>
        <v/>
      </c>
      <c r="AJ21" s="61" t="str">
        <f aca="false">RIGHT(D21,1)</f>
        <v/>
      </c>
      <c r="AK21" s="61" t="str">
        <f aca="false">RIGHT(E21,1)</f>
        <v/>
      </c>
      <c r="AL21" s="61" t="str">
        <f aca="false">RIGHT(F21,1)</f>
        <v/>
      </c>
      <c r="AM21" s="61" t="str">
        <f aca="false">RIGHT(G21,1)</f>
        <v/>
      </c>
      <c r="AN21" s="61" t="str">
        <f aca="false">RIGHT(H21,1)</f>
        <v/>
      </c>
      <c r="AO21" s="61" t="str">
        <f aca="false">RIGHT(I21,1)</f>
        <v/>
      </c>
      <c r="AP21" s="61" t="str">
        <f aca="false">RIGHT(J21,1)</f>
        <v/>
      </c>
      <c r="AQ21" s="61" t="str">
        <f aca="false">RIGHT(K21,1)</f>
        <v/>
      </c>
      <c r="AR21" s="61" t="str">
        <f aca="false">RIGHT(L21,1)</f>
        <v>D</v>
      </c>
      <c r="AS21" s="61" t="str">
        <f aca="false">RIGHT(M21,1)</f>
        <v/>
      </c>
      <c r="AT21" s="61" t="str">
        <f aca="false">RIGHT(N21,1)</f>
        <v/>
      </c>
      <c r="AU21" s="61" t="str">
        <f aca="false">RIGHT(O21,1)</f>
        <v/>
      </c>
      <c r="AV21" s="61" t="str">
        <f aca="false">RIGHT(P21,1)</f>
        <v/>
      </c>
      <c r="AW21" s="61" t="str">
        <f aca="false">RIGHT(Q21,1)</f>
        <v/>
      </c>
      <c r="AX21" s="61" t="str">
        <f aca="false">RIGHT(R21,1)</f>
        <v/>
      </c>
      <c r="AY21" s="61" t="str">
        <f aca="false">RIGHT(S21,1)</f>
        <v/>
      </c>
      <c r="AZ21" s="61" t="str">
        <f aca="false">RIGHT(T21,1)</f>
        <v/>
      </c>
      <c r="BA21" s="4"/>
      <c r="BB21" s="4"/>
      <c r="BC21" s="4"/>
      <c r="BD21" s="4"/>
      <c r="BE21" s="4"/>
      <c r="BF21" s="4"/>
      <c r="BG21" s="4"/>
      <c r="BH21" s="63"/>
      <c r="BI21" s="63"/>
      <c r="BJ21" s="63"/>
      <c r="BK21" s="63"/>
      <c r="BL21" s="63"/>
      <c r="BM21" s="63"/>
    </row>
    <row r="22" customFormat="false" ht="19.5" hidden="false" customHeight="true" outlineLevel="0" collapsed="false">
      <c r="A22" s="51" t="n">
        <v>44733</v>
      </c>
      <c r="B22" s="62" t="str">
        <f aca="false">TEXT(A22,"Ddd")</f>
        <v>tor</v>
      </c>
      <c r="C22" s="64"/>
      <c r="D22" s="64"/>
      <c r="E22" s="66"/>
      <c r="F22" s="69"/>
      <c r="G22" s="64"/>
      <c r="H22" s="64"/>
      <c r="I22" s="64"/>
      <c r="J22" s="64"/>
      <c r="K22" s="64"/>
      <c r="L22" s="64" t="str">
        <f aca="false">[1]Predloge!$B$12</f>
        <v>D</v>
      </c>
      <c r="M22" s="64"/>
      <c r="N22" s="65"/>
      <c r="O22" s="54"/>
      <c r="P22" s="118"/>
      <c r="Q22" s="119"/>
      <c r="R22" s="54"/>
      <c r="S22" s="72"/>
      <c r="T22" s="54"/>
      <c r="U22" s="67"/>
      <c r="V22" s="88"/>
      <c r="W22" s="59" t="n">
        <f aca="false">COUNTIF(AI22:AZ22,"☻")</f>
        <v>0</v>
      </c>
      <c r="X22" s="59" t="n">
        <f aca="false">COUNTIF(AI22:AZ22,"☺")</f>
        <v>0</v>
      </c>
      <c r="Y22" s="59" t="n">
        <f aca="false">COUNTIF(C22:U22,"51")+COUNTIF(C22:U22,"51$")+COUNTIF(C22:U22,"51☻")</f>
        <v>0</v>
      </c>
      <c r="Z22" s="59" t="n">
        <f aca="false">COUNTIF(C22:U22,"52")+COUNTIF(C22:U22,"52$")+COUNTIF(C22:U22,"52☻")</f>
        <v>0</v>
      </c>
      <c r="AA22" s="59" t="n">
        <f aca="false">COUNTIF(C22:U22,"51¶")</f>
        <v>0</v>
      </c>
      <c r="AB22" s="59" t="n">
        <f aca="false">COUNTIF(C22:U22,"52¶")</f>
        <v>0</v>
      </c>
      <c r="AC22" s="59" t="n">
        <f aca="false">COUNTIF(C22:U22,"U")+COUNTIF(C22:U22,"U☻")+COUNTIF(C22:U22,"U☺")</f>
        <v>0</v>
      </c>
      <c r="AD22" s="59" t="n">
        <f aca="false">COUNTIF(C22:U22,"KVIT")+COUNTIF(C22:U22,"KVIT☻")+COUNTIF(C22:U22,"kvit$")</f>
        <v>0</v>
      </c>
      <c r="AE22" s="60" t="n">
        <f aca="false">COUNTBLANK(C22:T22)-3</f>
        <v>14</v>
      </c>
      <c r="AF22" s="60" t="n">
        <f aca="false">COUNTIF(C22:U22,"x")</f>
        <v>0</v>
      </c>
      <c r="AG22" s="59" t="n">
        <f aca="false">COUNTIF(C22:U22,"51")+COUNTIF(C22:U22,"51☻")+COUNTIF(C22:U22,"2")+COUNTIF(C22:U22,"52")+COUNTIF(C22:U22,"52☻")+COUNTIF(C22:U22,"51$")+COUNTIF(C22:U22,"52$")</f>
        <v>0</v>
      </c>
      <c r="AH22" s="22" t="str">
        <f aca="false">Predloge!$B$22</f>
        <v>U☺</v>
      </c>
      <c r="AI22" s="61" t="str">
        <f aca="false">RIGHT(C22,1)</f>
        <v/>
      </c>
      <c r="AJ22" s="61" t="str">
        <f aca="false">RIGHT(D22,1)</f>
        <v/>
      </c>
      <c r="AK22" s="61" t="str">
        <f aca="false">RIGHT(E22,1)</f>
        <v/>
      </c>
      <c r="AL22" s="61" t="str">
        <f aca="false">RIGHT(F22,1)</f>
        <v/>
      </c>
      <c r="AM22" s="61" t="str">
        <f aca="false">RIGHT(G22,1)</f>
        <v/>
      </c>
      <c r="AN22" s="61" t="str">
        <f aca="false">RIGHT(H22,1)</f>
        <v/>
      </c>
      <c r="AO22" s="61" t="str">
        <f aca="false">RIGHT(I22,1)</f>
        <v/>
      </c>
      <c r="AP22" s="61" t="str">
        <f aca="false">RIGHT(J22,1)</f>
        <v/>
      </c>
      <c r="AQ22" s="61" t="str">
        <f aca="false">RIGHT(K22,1)</f>
        <v/>
      </c>
      <c r="AR22" s="61" t="str">
        <f aca="false">RIGHT(L22,1)</f>
        <v>D</v>
      </c>
      <c r="AS22" s="61" t="str">
        <f aca="false">RIGHT(M22,1)</f>
        <v/>
      </c>
      <c r="AT22" s="61" t="str">
        <f aca="false">RIGHT(N22,1)</f>
        <v/>
      </c>
      <c r="AU22" s="61" t="str">
        <f aca="false">RIGHT(O22,1)</f>
        <v/>
      </c>
      <c r="AV22" s="61" t="str">
        <f aca="false">RIGHT(P22,1)</f>
        <v/>
      </c>
      <c r="AW22" s="61" t="str">
        <f aca="false">RIGHT(Q22,1)</f>
        <v/>
      </c>
      <c r="AX22" s="61" t="str">
        <f aca="false">RIGHT(R22,1)</f>
        <v/>
      </c>
      <c r="AY22" s="61" t="str">
        <f aca="false">RIGHT(S22,1)</f>
        <v/>
      </c>
      <c r="AZ22" s="61" t="str">
        <f aca="false">RIGHT(T22,1)</f>
        <v/>
      </c>
      <c r="BA22" s="4"/>
      <c r="BB22" s="4"/>
      <c r="BC22" s="4"/>
      <c r="BD22" s="4"/>
      <c r="BE22" s="4"/>
      <c r="BF22" s="4"/>
      <c r="BG22" s="4"/>
      <c r="BH22" s="63"/>
      <c r="BI22" s="63"/>
      <c r="BJ22" s="63"/>
      <c r="BK22" s="63"/>
      <c r="BL22" s="63"/>
      <c r="BM22" s="63"/>
    </row>
    <row r="23" customFormat="false" ht="19.5" hidden="false" customHeight="true" outlineLevel="0" collapsed="false">
      <c r="A23" s="51" t="n">
        <v>44734</v>
      </c>
      <c r="B23" s="62" t="str">
        <f aca="false">TEXT(A23,"Ddd")</f>
        <v>sre</v>
      </c>
      <c r="C23" s="66"/>
      <c r="D23" s="64"/>
      <c r="E23" s="64"/>
      <c r="F23" s="66"/>
      <c r="G23" s="66"/>
      <c r="H23" s="64"/>
      <c r="I23" s="64"/>
      <c r="J23" s="64"/>
      <c r="K23" s="64"/>
      <c r="L23" s="64" t="str">
        <f aca="false">[1]Predloge!$B$12</f>
        <v>D</v>
      </c>
      <c r="M23" s="64"/>
      <c r="N23" s="72"/>
      <c r="O23" s="54"/>
      <c r="P23" s="118"/>
      <c r="Q23" s="64"/>
      <c r="R23" s="54"/>
      <c r="S23" s="64"/>
      <c r="T23" s="54"/>
      <c r="U23" s="69"/>
      <c r="V23" s="88"/>
      <c r="W23" s="59" t="n">
        <f aca="false">COUNTIF(AI23:AZ23,"☻")</f>
        <v>0</v>
      </c>
      <c r="X23" s="59" t="n">
        <f aca="false">COUNTIF(AI23:AZ23,"☺")</f>
        <v>0</v>
      </c>
      <c r="Y23" s="59" t="n">
        <f aca="false">COUNTIF(C23:U23,"51")+COUNTIF(C23:U23,"51$")+COUNTIF(C23:U23,"51☻")</f>
        <v>0</v>
      </c>
      <c r="Z23" s="59" t="n">
        <f aca="false">COUNTIF(C23:U23,"52")+COUNTIF(C23:U23,"52$")+COUNTIF(C23:U23,"52☻")</f>
        <v>0</v>
      </c>
      <c r="AA23" s="59" t="n">
        <f aca="false">COUNTIF(C23:U23,"51¶")</f>
        <v>0</v>
      </c>
      <c r="AB23" s="59" t="n">
        <f aca="false">COUNTIF(C23:U23,"52¶")</f>
        <v>0</v>
      </c>
      <c r="AC23" s="59" t="n">
        <f aca="false">COUNTIF(C23:U23,"U")+COUNTIF(C23:U23,"U☻")+COUNTIF(C23:U23,"U☺")</f>
        <v>0</v>
      </c>
      <c r="AD23" s="59" t="n">
        <f aca="false">COUNTIF(C23:U23,"KVIT")+COUNTIF(C23:U23,"KVIT☻")+COUNTIF(C23:U23,"kvit$")</f>
        <v>0</v>
      </c>
      <c r="AE23" s="60" t="n">
        <f aca="false">COUNTBLANK(C23:T23)-3</f>
        <v>14</v>
      </c>
      <c r="AF23" s="60" t="n">
        <f aca="false">COUNTIF(C23:U23,"x")</f>
        <v>0</v>
      </c>
      <c r="AG23" s="59" t="n">
        <f aca="false">COUNTIF(C23:U23,"51")+COUNTIF(C23:U23,"51☻")+COUNTIF(C23:U23,"2")+COUNTIF(C23:U23,"52")+COUNTIF(C23:U23,"52☻")+COUNTIF(C23:U23,"51$")+COUNTIF(C23:U23,"52$")</f>
        <v>0</v>
      </c>
      <c r="AH23" s="22" t="str">
        <f aca="false">Predloge!$B$23</f>
        <v>51☺</v>
      </c>
      <c r="AI23" s="61" t="str">
        <f aca="false">RIGHT(C23,1)</f>
        <v/>
      </c>
      <c r="AJ23" s="61" t="str">
        <f aca="false">RIGHT(D23,1)</f>
        <v/>
      </c>
      <c r="AK23" s="61" t="str">
        <f aca="false">RIGHT(E23,1)</f>
        <v/>
      </c>
      <c r="AL23" s="61" t="str">
        <f aca="false">RIGHT(F23,1)</f>
        <v/>
      </c>
      <c r="AM23" s="61" t="str">
        <f aca="false">RIGHT(G23,1)</f>
        <v/>
      </c>
      <c r="AN23" s="61" t="str">
        <f aca="false">RIGHT(H23,1)</f>
        <v/>
      </c>
      <c r="AO23" s="61" t="str">
        <f aca="false">RIGHT(I23,1)</f>
        <v/>
      </c>
      <c r="AP23" s="61" t="str">
        <f aca="false">RIGHT(J23,1)</f>
        <v/>
      </c>
      <c r="AQ23" s="61" t="str">
        <f aca="false">RIGHT(K23,1)</f>
        <v/>
      </c>
      <c r="AR23" s="61" t="str">
        <f aca="false">RIGHT(L23,1)</f>
        <v>D</v>
      </c>
      <c r="AS23" s="61" t="str">
        <f aca="false">RIGHT(M23,1)</f>
        <v/>
      </c>
      <c r="AT23" s="61" t="str">
        <f aca="false">RIGHT(N23,1)</f>
        <v/>
      </c>
      <c r="AU23" s="61" t="str">
        <f aca="false">RIGHT(O23,1)</f>
        <v/>
      </c>
      <c r="AV23" s="61" t="str">
        <f aca="false">RIGHT(P23,1)</f>
        <v/>
      </c>
      <c r="AW23" s="61" t="str">
        <f aca="false">RIGHT(Q23,1)</f>
        <v/>
      </c>
      <c r="AX23" s="61" t="str">
        <f aca="false">RIGHT(R23,1)</f>
        <v/>
      </c>
      <c r="AY23" s="61" t="str">
        <f aca="false">RIGHT(S23,1)</f>
        <v/>
      </c>
      <c r="AZ23" s="61" t="str">
        <f aca="false">RIGHT(T23,1)</f>
        <v/>
      </c>
      <c r="BA23" s="4"/>
      <c r="BB23" s="4"/>
      <c r="BC23" s="4"/>
      <c r="BD23" s="4"/>
      <c r="BE23" s="4"/>
      <c r="BF23" s="4"/>
      <c r="BG23" s="4"/>
      <c r="BH23" s="63"/>
      <c r="BI23" s="63"/>
      <c r="BJ23" s="63"/>
      <c r="BK23" s="63"/>
      <c r="BL23" s="63"/>
      <c r="BM23" s="63"/>
    </row>
    <row r="24" customFormat="false" ht="19.5" hidden="false" customHeight="true" outlineLevel="0" collapsed="false">
      <c r="A24" s="51" t="n">
        <v>44735</v>
      </c>
      <c r="B24" s="62" t="str">
        <f aca="false">TEXT(A24,"Ddd")</f>
        <v>čet</v>
      </c>
      <c r="C24" s="64"/>
      <c r="D24" s="64"/>
      <c r="E24" s="64"/>
      <c r="F24" s="66"/>
      <c r="G24" s="116"/>
      <c r="H24" s="66"/>
      <c r="I24" s="64"/>
      <c r="J24" s="65"/>
      <c r="K24" s="64"/>
      <c r="L24" s="64"/>
      <c r="M24" s="64"/>
      <c r="N24" s="66"/>
      <c r="O24" s="54"/>
      <c r="P24" s="64"/>
      <c r="Q24" s="66"/>
      <c r="R24" s="54"/>
      <c r="S24" s="118"/>
      <c r="T24" s="54"/>
      <c r="U24" s="67"/>
      <c r="V24" s="88"/>
      <c r="W24" s="59" t="n">
        <f aca="false">COUNTIF(AI24:AZ24,"☻")</f>
        <v>0</v>
      </c>
      <c r="X24" s="59" t="n">
        <f aca="false">COUNTIF(AI24:AZ24,"☺")</f>
        <v>0</v>
      </c>
      <c r="Y24" s="59" t="n">
        <f aca="false">COUNTIF(C24:U24,"51")+COUNTIF(C24:U24,"51$")+COUNTIF(C24:U24,"51☻")</f>
        <v>0</v>
      </c>
      <c r="Z24" s="59" t="n">
        <f aca="false">COUNTIF(C24:U24,"52")+COUNTIF(C24:U24,"52$")+COUNTIF(C24:U24,"52☻")</f>
        <v>0</v>
      </c>
      <c r="AA24" s="59" t="n">
        <f aca="false">COUNTIF(C24:U24,"51¶")</f>
        <v>0</v>
      </c>
      <c r="AB24" s="59" t="n">
        <f aca="false">COUNTIF(C24:U24,"52¶")</f>
        <v>0</v>
      </c>
      <c r="AC24" s="59" t="n">
        <f aca="false">COUNTIF(C24:U24,"U")+COUNTIF(C24:U24,"U☻")+COUNTIF(C24:U24,"U☺")</f>
        <v>0</v>
      </c>
      <c r="AD24" s="59" t="n">
        <f aca="false">COUNTIF(C24:U24,"KVIT")+COUNTIF(C24:U24,"KVIT☻")+COUNTIF(C24:U24,"kvit$")</f>
        <v>0</v>
      </c>
      <c r="AE24" s="60" t="n">
        <f aca="false">COUNTBLANK(C24:T24)-3</f>
        <v>15</v>
      </c>
      <c r="AF24" s="60" t="n">
        <f aca="false">COUNTIF(C24:U24,"x")</f>
        <v>0</v>
      </c>
      <c r="AG24" s="59" t="n">
        <f aca="false">COUNTIF(C24:U24,"51")+COUNTIF(C24:U24,"51☻")+COUNTIF(C24:U24,"2")+COUNTIF(C24:U24,"52")+COUNTIF(C24:U24,"52☻")+COUNTIF(C24:U24,"51$")+COUNTIF(C24:U24,"52$")</f>
        <v>0</v>
      </c>
      <c r="AH24" s="22" t="str">
        <f aca="false">Predloge!$B$24</f>
        <v>52☺</v>
      </c>
      <c r="AI24" s="61" t="str">
        <f aca="false">RIGHT(C30,1)</f>
        <v/>
      </c>
      <c r="AJ24" s="61" t="str">
        <f aca="false">RIGHT(D24,1)</f>
        <v/>
      </c>
      <c r="AK24" s="61" t="str">
        <f aca="false">RIGHT(E24,1)</f>
        <v/>
      </c>
      <c r="AL24" s="61" t="str">
        <f aca="false">RIGHT(F24,1)</f>
        <v/>
      </c>
      <c r="AM24" s="61" t="str">
        <f aca="false">RIGHT(G24,1)</f>
        <v/>
      </c>
      <c r="AN24" s="61" t="str">
        <f aca="false">RIGHT(H24,1)</f>
        <v/>
      </c>
      <c r="AO24" s="61" t="str">
        <f aca="false">RIGHT(I24,1)</f>
        <v/>
      </c>
      <c r="AP24" s="61" t="str">
        <f aca="false">RIGHT(J24,1)</f>
        <v/>
      </c>
      <c r="AQ24" s="61" t="str">
        <f aca="false">RIGHT(K24,1)</f>
        <v/>
      </c>
      <c r="AR24" s="61" t="str">
        <f aca="false">RIGHT(L24,1)</f>
        <v/>
      </c>
      <c r="AS24" s="61" t="str">
        <f aca="false">RIGHT(M24,1)</f>
        <v/>
      </c>
      <c r="AT24" s="61" t="str">
        <f aca="false">RIGHT(N24,1)</f>
        <v/>
      </c>
      <c r="AU24" s="61" t="str">
        <f aca="false">RIGHT(O24,1)</f>
        <v/>
      </c>
      <c r="AV24" s="61" t="str">
        <f aca="false">RIGHT(P24,1)</f>
        <v/>
      </c>
      <c r="AW24" s="61" t="str">
        <f aca="false">RIGHT(Q24,1)</f>
        <v/>
      </c>
      <c r="AX24" s="61" t="str">
        <f aca="false">RIGHT(R24,1)</f>
        <v/>
      </c>
      <c r="AY24" s="61" t="str">
        <f aca="false">RIGHT(S24,1)</f>
        <v/>
      </c>
      <c r="AZ24" s="61" t="str">
        <f aca="false">RIGHT(T24,1)</f>
        <v/>
      </c>
      <c r="BA24" s="4"/>
      <c r="BB24" s="4"/>
      <c r="BC24" s="4"/>
      <c r="BD24" s="4"/>
      <c r="BE24" s="4"/>
      <c r="BF24" s="4"/>
      <c r="BG24" s="4"/>
      <c r="BH24" s="63"/>
      <c r="BI24" s="63"/>
      <c r="BJ24" s="63"/>
      <c r="BK24" s="63"/>
      <c r="BL24" s="63"/>
      <c r="BM24" s="63"/>
    </row>
    <row r="25" customFormat="false" ht="19.5" hidden="false" customHeight="true" outlineLevel="0" collapsed="false">
      <c r="A25" s="51" t="n">
        <v>44736</v>
      </c>
      <c r="B25" s="62" t="str">
        <f aca="false">TEXT(A25,"Ddd")</f>
        <v>pet</v>
      </c>
      <c r="C25" s="64"/>
      <c r="D25" s="64"/>
      <c r="E25" s="64"/>
      <c r="F25" s="69"/>
      <c r="G25" s="66"/>
      <c r="H25" s="64"/>
      <c r="I25" s="64"/>
      <c r="J25" s="66"/>
      <c r="K25" s="65"/>
      <c r="L25" s="64"/>
      <c r="M25" s="64"/>
      <c r="N25" s="118"/>
      <c r="O25" s="54"/>
      <c r="P25" s="64"/>
      <c r="Q25" s="72"/>
      <c r="R25" s="54"/>
      <c r="S25" s="64"/>
      <c r="T25" s="54"/>
      <c r="U25" s="69"/>
      <c r="V25" s="88"/>
      <c r="W25" s="59" t="n">
        <f aca="false">COUNTIF(AI25:AZ25,"☻")</f>
        <v>0</v>
      </c>
      <c r="X25" s="59" t="n">
        <f aca="false">COUNTIF(AI25:AZ25,"☺")</f>
        <v>0</v>
      </c>
      <c r="Y25" s="59" t="n">
        <f aca="false">COUNTIF(C25:U25,"51")+COUNTIF(C25:U25,"51$")+COUNTIF(C25:U25,"51☻")</f>
        <v>0</v>
      </c>
      <c r="Z25" s="59" t="n">
        <f aca="false">COUNTIF(C25:U25,"52")+COUNTIF(C25:U25,"52$")+COUNTIF(C25:U25,"52☻")</f>
        <v>0</v>
      </c>
      <c r="AA25" s="59" t="n">
        <f aca="false">COUNTIF(C25:U25,"51¶")</f>
        <v>0</v>
      </c>
      <c r="AB25" s="59" t="n">
        <f aca="false">COUNTIF(C25:U25,"52¶")</f>
        <v>0</v>
      </c>
      <c r="AC25" s="59" t="n">
        <f aca="false">COUNTIF(C25:U25,"U")+COUNTIF(C25:U25,"U☻")+COUNTIF(C25:U25,"U☺")</f>
        <v>0</v>
      </c>
      <c r="AD25" s="59" t="n">
        <f aca="false">COUNTIF(C25:U25,"KVIT")+COUNTIF(C25:U25,"KVIT☻")+COUNTIF(C25:U25,"kvit$")</f>
        <v>0</v>
      </c>
      <c r="AE25" s="60" t="n">
        <f aca="false">COUNTBLANK(C25:T25)-3</f>
        <v>15</v>
      </c>
      <c r="AF25" s="60" t="n">
        <f aca="false">COUNTIF(C25:U25,"x")</f>
        <v>0</v>
      </c>
      <c r="AG25" s="59" t="n">
        <f aca="false">COUNTIF(C25:U25,"51")+COUNTIF(C25:U25,"51☻")+COUNTIF(C25:U25,"2")+COUNTIF(C25:U25,"52")+COUNTIF(C25:U25,"52☻")+COUNTIF(C25:U25,"51$")+COUNTIF(C25:U25,"52$")</f>
        <v>0</v>
      </c>
      <c r="AH25" s="10" t="str">
        <f aca="false">Predloge!$B$25</f>
        <v>51¶</v>
      </c>
      <c r="AI25" s="61" t="str">
        <f aca="false">RIGHT(C25,1)</f>
        <v/>
      </c>
      <c r="AJ25" s="61" t="str">
        <f aca="false">RIGHT(D25,1)</f>
        <v/>
      </c>
      <c r="AK25" s="61" t="str">
        <f aca="false">RIGHT(E25,1)</f>
        <v/>
      </c>
      <c r="AL25" s="61" t="str">
        <f aca="false">RIGHT(F25,1)</f>
        <v/>
      </c>
      <c r="AM25" s="61" t="str">
        <f aca="false">RIGHT(G25,1)</f>
        <v/>
      </c>
      <c r="AN25" s="61" t="str">
        <f aca="false">RIGHT(H25,1)</f>
        <v/>
      </c>
      <c r="AO25" s="61" t="str">
        <f aca="false">RIGHT(I25,1)</f>
        <v/>
      </c>
      <c r="AP25" s="61" t="str">
        <f aca="false">RIGHT(J25,1)</f>
        <v/>
      </c>
      <c r="AQ25" s="61" t="str">
        <f aca="false">RIGHT(K25,1)</f>
        <v/>
      </c>
      <c r="AR25" s="61" t="str">
        <f aca="false">RIGHT(L25,1)</f>
        <v/>
      </c>
      <c r="AS25" s="61" t="str">
        <f aca="false">RIGHT(M25,1)</f>
        <v/>
      </c>
      <c r="AT25" s="61" t="str">
        <f aca="false">RIGHT(N25,1)</f>
        <v/>
      </c>
      <c r="AU25" s="61" t="str">
        <f aca="false">RIGHT(O25,1)</f>
        <v/>
      </c>
      <c r="AV25" s="61" t="str">
        <f aca="false">RIGHT(P25,1)</f>
        <v/>
      </c>
      <c r="AW25" s="61" t="str">
        <f aca="false">RIGHT(Q25,1)</f>
        <v/>
      </c>
      <c r="AX25" s="61" t="str">
        <f aca="false">RIGHT(R25,1)</f>
        <v/>
      </c>
      <c r="AY25" s="61" t="str">
        <f aca="false">RIGHT(S25,1)</f>
        <v/>
      </c>
      <c r="AZ25" s="61" t="str">
        <f aca="false">RIGHT(T25,1)</f>
        <v/>
      </c>
      <c r="BA25" s="4"/>
      <c r="BB25" s="4"/>
      <c r="BC25" s="4"/>
      <c r="BD25" s="4"/>
      <c r="BE25" s="4"/>
      <c r="BF25" s="4"/>
      <c r="BG25" s="4"/>
      <c r="BH25" s="63"/>
      <c r="BI25" s="63"/>
      <c r="BJ25" s="63"/>
      <c r="BK25" s="63"/>
      <c r="BL25" s="63"/>
      <c r="BM25" s="63"/>
    </row>
    <row r="26" customFormat="false" ht="19.5" hidden="false" customHeight="true" outlineLevel="0" collapsed="false">
      <c r="A26" s="51" t="n">
        <v>44737</v>
      </c>
      <c r="B26" s="120" t="str">
        <f aca="false">TEXT(A26,"Ddd")</f>
        <v>sob</v>
      </c>
      <c r="C26" s="121"/>
      <c r="D26" s="121"/>
      <c r="E26" s="121"/>
      <c r="F26" s="56"/>
      <c r="G26" s="55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2"/>
      <c r="V26" s="123"/>
      <c r="W26" s="59" t="n">
        <f aca="false">COUNTIF(AI26:AZ26,"☻")</f>
        <v>0</v>
      </c>
      <c r="X26" s="59" t="n">
        <f aca="false">COUNTIF(AI26:AZ26,"☺")</f>
        <v>0</v>
      </c>
      <c r="Y26" s="59" t="n">
        <f aca="false">COUNTIF(C26:U26,"51")+COUNTIF(C26:U26,"51$")+COUNTIF(C26:U26,"51☻")</f>
        <v>0</v>
      </c>
      <c r="Z26" s="59" t="n">
        <f aca="false">COUNTIF(C26:U26,"52")+COUNTIF(C26:U26,"52$")+COUNTIF(C26:U26,"52☻")</f>
        <v>0</v>
      </c>
      <c r="AA26" s="59" t="n">
        <f aca="false">COUNTIF(C26:U26,"51¶")</f>
        <v>0</v>
      </c>
      <c r="AB26" s="59" t="n">
        <f aca="false">COUNTIF(C26:U26,"52¶")</f>
        <v>0</v>
      </c>
      <c r="AC26" s="59" t="n">
        <f aca="false">COUNTIF(C26:U26,"U")+COUNTIF(C26:U26,"U☻")+COUNTIF(C26:U26,"U☺")</f>
        <v>0</v>
      </c>
      <c r="AD26" s="59" t="n">
        <f aca="false">COUNTIF(C26:U26,"KVIT")+COUNTIF(C26:U26,"KVIT☻")+COUNTIF(C26:U26,"kvit$")</f>
        <v>0</v>
      </c>
      <c r="AE26" s="60" t="n">
        <f aca="false">COUNTBLANK(C26:T26)-3</f>
        <v>15</v>
      </c>
      <c r="AF26" s="60" t="n">
        <f aca="false">COUNTIF(C26:U26,"x")</f>
        <v>0</v>
      </c>
      <c r="AG26" s="59" t="n">
        <f aca="false">COUNTIF(C26:U26,"51")+COUNTIF(C26:U26,"51☻")+COUNTIF(C26:U26,"2")+COUNTIF(C26:U26,"52")+COUNTIF(C26:U26,"52☻")+COUNTIF(C26:U26,"51$")+COUNTIF(C26:U26,"52$")</f>
        <v>0</v>
      </c>
      <c r="AH26" s="10" t="str">
        <f aca="false">Predloge!$B$26</f>
        <v>52¶</v>
      </c>
      <c r="AI26" s="61" t="str">
        <f aca="false">RIGHT(C26,1)</f>
        <v/>
      </c>
      <c r="AJ26" s="61" t="str">
        <f aca="false">RIGHT(D26,1)</f>
        <v/>
      </c>
      <c r="AK26" s="61" t="str">
        <f aca="false">RIGHT(E26,1)</f>
        <v/>
      </c>
      <c r="AL26" s="61" t="str">
        <f aca="false">RIGHT(F26,1)</f>
        <v/>
      </c>
      <c r="AM26" s="61" t="str">
        <f aca="false">RIGHT(G26,1)</f>
        <v/>
      </c>
      <c r="AN26" s="61" t="str">
        <f aca="false">RIGHT(H26,1)</f>
        <v/>
      </c>
      <c r="AO26" s="61" t="str">
        <f aca="false">RIGHT(I26,1)</f>
        <v/>
      </c>
      <c r="AP26" s="61" t="str">
        <f aca="false">RIGHT(J26,1)</f>
        <v/>
      </c>
      <c r="AQ26" s="61" t="str">
        <f aca="false">RIGHT(K26,1)</f>
        <v/>
      </c>
      <c r="AR26" s="61" t="str">
        <f aca="false">RIGHT(L26,1)</f>
        <v/>
      </c>
      <c r="AS26" s="61" t="str">
        <f aca="false">RIGHT(M26,1)</f>
        <v/>
      </c>
      <c r="AT26" s="61" t="str">
        <f aca="false">RIGHT(N26,1)</f>
        <v/>
      </c>
      <c r="AU26" s="61" t="str">
        <f aca="false">RIGHT(O26,1)</f>
        <v/>
      </c>
      <c r="AV26" s="61" t="str">
        <f aca="false">RIGHT(P26,1)</f>
        <v/>
      </c>
      <c r="AW26" s="61" t="str">
        <f aca="false">RIGHT(Q26,1)</f>
        <v/>
      </c>
      <c r="AX26" s="61" t="str">
        <f aca="false">RIGHT(R26,1)</f>
        <v/>
      </c>
      <c r="AY26" s="61" t="str">
        <f aca="false">RIGHT(S26,1)</f>
        <v/>
      </c>
      <c r="AZ26" s="61" t="str">
        <f aca="false">RIGHT(T26,1)</f>
        <v/>
      </c>
      <c r="BA26" s="4"/>
      <c r="BB26" s="4"/>
      <c r="BC26" s="4"/>
      <c r="BD26" s="4"/>
      <c r="BE26" s="4"/>
      <c r="BF26" s="4"/>
      <c r="BG26" s="4"/>
      <c r="BH26" s="63"/>
      <c r="BI26" s="63"/>
      <c r="BJ26" s="63"/>
      <c r="BK26" s="63"/>
      <c r="BL26" s="63"/>
      <c r="BM26" s="63"/>
    </row>
    <row r="27" customFormat="false" ht="19.5" hidden="false" customHeight="true" outlineLevel="0" collapsed="false">
      <c r="A27" s="51" t="n">
        <v>44738</v>
      </c>
      <c r="B27" s="62" t="str">
        <f aca="false">TEXT(A27,"Ddd")</f>
        <v>ned</v>
      </c>
      <c r="C27" s="54"/>
      <c r="D27" s="54"/>
      <c r="E27" s="124" t="str">
        <f aca="false">[1]Predloge!$B$12</f>
        <v>D</v>
      </c>
      <c r="F27" s="54"/>
      <c r="G27" s="54"/>
      <c r="H27" s="54"/>
      <c r="I27" s="54"/>
      <c r="J27" s="54"/>
      <c r="K27" s="54"/>
      <c r="L27" s="124" t="str">
        <f aca="false">[1]Predloge!$B$12</f>
        <v>D</v>
      </c>
      <c r="M27" s="54"/>
      <c r="N27" s="54"/>
      <c r="O27" s="54"/>
      <c r="P27" s="54"/>
      <c r="Q27" s="54"/>
      <c r="R27" s="54"/>
      <c r="S27" s="54"/>
      <c r="T27" s="54"/>
      <c r="U27" s="69"/>
      <c r="V27" s="91"/>
      <c r="W27" s="59" t="n">
        <f aca="false">COUNTIF(AI27:AZ27,"☻")</f>
        <v>0</v>
      </c>
      <c r="X27" s="59" t="n">
        <f aca="false">COUNTIF(AI27:AZ27,"☺")</f>
        <v>0</v>
      </c>
      <c r="Y27" s="59" t="n">
        <f aca="false">COUNTIF(C27:U27,"51")+COUNTIF(C27:U27,"51$")+COUNTIF(C27:U27,"51☻")</f>
        <v>0</v>
      </c>
      <c r="Z27" s="59" t="n">
        <f aca="false">COUNTIF(C27:U27,"52")+COUNTIF(C27:U27,"52$")+COUNTIF(C27:U27,"52☻")</f>
        <v>0</v>
      </c>
      <c r="AA27" s="59" t="n">
        <f aca="false">COUNTIF(C27:U27,"51¶")</f>
        <v>0</v>
      </c>
      <c r="AB27" s="59" t="n">
        <f aca="false">COUNTIF(C27:U27,"52¶")</f>
        <v>0</v>
      </c>
      <c r="AC27" s="59" t="n">
        <f aca="false">COUNTIF(C27:U27,"U")+COUNTIF(C27:U27,"U☻")+COUNTIF(C27:U27,"U☺")</f>
        <v>0</v>
      </c>
      <c r="AD27" s="59" t="n">
        <f aca="false">COUNTIF(C27:U27,"KVIT")+COUNTIF(C27:U27,"KVIT☻")+COUNTIF(C27:U27,"kvit$")</f>
        <v>0</v>
      </c>
      <c r="AE27" s="60" t="n">
        <f aca="false">COUNTBLANK(C27:T27)-3</f>
        <v>13</v>
      </c>
      <c r="AF27" s="60" t="n">
        <f aca="false">COUNTIF(C27:U27,"x")</f>
        <v>0</v>
      </c>
      <c r="AG27" s="59" t="n">
        <f aca="false">COUNTIF(C27:U27,"51")+COUNTIF(C27:U27,"51☻")+COUNTIF(C27:U27,"2")+COUNTIF(C27:U27,"52")+COUNTIF(C27:U27,"52☻")+COUNTIF(C27:U27,"51$")+COUNTIF(C27:U27,"52$")</f>
        <v>0</v>
      </c>
      <c r="AH27" s="24" t="str">
        <f aca="false">Predloge!$B$27</f>
        <v>KVIT☺</v>
      </c>
      <c r="AI27" s="61" t="str">
        <f aca="false">RIGHT(C27,1)</f>
        <v/>
      </c>
      <c r="AJ27" s="61" t="str">
        <f aca="false">RIGHT(D27,1)</f>
        <v/>
      </c>
      <c r="AK27" s="61" t="str">
        <f aca="false">RIGHT(E27,1)</f>
        <v>D</v>
      </c>
      <c r="AL27" s="61" t="str">
        <f aca="false">RIGHT(F27,1)</f>
        <v/>
      </c>
      <c r="AM27" s="61" t="str">
        <f aca="false">RIGHT(G27,1)</f>
        <v/>
      </c>
      <c r="AN27" s="61" t="str">
        <f aca="false">RIGHT(H27,1)</f>
        <v/>
      </c>
      <c r="AO27" s="61" t="str">
        <f aca="false">RIGHT(I27,1)</f>
        <v/>
      </c>
      <c r="AP27" s="61" t="str">
        <f aca="false">RIGHT(J27,1)</f>
        <v/>
      </c>
      <c r="AQ27" s="61" t="str">
        <f aca="false">RIGHT(K27,1)</f>
        <v/>
      </c>
      <c r="AR27" s="61" t="str">
        <f aca="false">RIGHT(L27,1)</f>
        <v>D</v>
      </c>
      <c r="AS27" s="61" t="str">
        <f aca="false">RIGHT(M27,1)</f>
        <v/>
      </c>
      <c r="AT27" s="61" t="str">
        <f aca="false">RIGHT(N27,1)</f>
        <v/>
      </c>
      <c r="AU27" s="61" t="str">
        <f aca="false">RIGHT(O27,1)</f>
        <v/>
      </c>
      <c r="AV27" s="61" t="str">
        <f aca="false">RIGHT(P27,1)</f>
        <v/>
      </c>
      <c r="AW27" s="61" t="str">
        <f aca="false">RIGHT(Q27,1)</f>
        <v/>
      </c>
      <c r="AX27" s="61" t="str">
        <f aca="false">RIGHT(R27,1)</f>
        <v/>
      </c>
      <c r="AY27" s="61" t="str">
        <f aca="false">RIGHT(S27,1)</f>
        <v/>
      </c>
      <c r="AZ27" s="61" t="str">
        <f aca="false">RIGHT(T27,1)</f>
        <v/>
      </c>
      <c r="BA27" s="4"/>
      <c r="BB27" s="4"/>
      <c r="BC27" s="4"/>
      <c r="BD27" s="4"/>
      <c r="BE27" s="4"/>
      <c r="BF27" s="4"/>
      <c r="BG27" s="4"/>
      <c r="BH27" s="63"/>
      <c r="BI27" s="63"/>
      <c r="BJ27" s="63"/>
      <c r="BK27" s="63"/>
      <c r="BL27" s="63"/>
      <c r="BM27" s="63"/>
    </row>
    <row r="28" customFormat="false" ht="19.5" hidden="false" customHeight="true" outlineLevel="0" collapsed="false">
      <c r="A28" s="51" t="n">
        <v>44739</v>
      </c>
      <c r="B28" s="62" t="str">
        <f aca="false">TEXT(A28,"Ddd")</f>
        <v>pon</v>
      </c>
      <c r="C28" s="54"/>
      <c r="D28" s="54"/>
      <c r="E28" s="64" t="str">
        <f aca="false">[1]Predloge!$B$12</f>
        <v>D</v>
      </c>
      <c r="F28" s="54"/>
      <c r="G28" s="54"/>
      <c r="H28" s="54"/>
      <c r="I28" s="54"/>
      <c r="J28" s="54"/>
      <c r="K28" s="54"/>
      <c r="L28" s="64" t="str">
        <f aca="false">[1]Predloge!$B$12</f>
        <v>D</v>
      </c>
      <c r="M28" s="54"/>
      <c r="N28" s="54"/>
      <c r="O28" s="54"/>
      <c r="P28" s="54"/>
      <c r="Q28" s="54"/>
      <c r="R28" s="54"/>
      <c r="S28" s="54"/>
      <c r="T28" s="54"/>
      <c r="U28" s="69"/>
      <c r="V28" s="91"/>
      <c r="W28" s="59" t="n">
        <f aca="false">COUNTIF(AI28:AZ28,"☻")</f>
        <v>0</v>
      </c>
      <c r="X28" s="59" t="n">
        <f aca="false">COUNTIF(AI28:AZ28,"☺")</f>
        <v>0</v>
      </c>
      <c r="Y28" s="59" t="n">
        <f aca="false">COUNTIF(C28:U28,"51")+COUNTIF(C28:U28,"51$")+COUNTIF(C28:U28,"51☻")</f>
        <v>0</v>
      </c>
      <c r="Z28" s="59" t="n">
        <f aca="false">COUNTIF(C28:U28,"52")+COUNTIF(C28:U28,"52$")+COUNTIF(C28:U28,"52☻")</f>
        <v>0</v>
      </c>
      <c r="AA28" s="59" t="n">
        <f aca="false">COUNTIF(C28:U28,"51¶")</f>
        <v>0</v>
      </c>
      <c r="AB28" s="59" t="n">
        <f aca="false">COUNTIF(C28:U28,"52¶")</f>
        <v>0</v>
      </c>
      <c r="AC28" s="59" t="n">
        <f aca="false">COUNTIF(C28:U28,"U")+COUNTIF(C28:U28,"U☻")+COUNTIF(C28:U28,"U☺")</f>
        <v>0</v>
      </c>
      <c r="AD28" s="59" t="n">
        <f aca="false">COUNTIF(C28:U28,"KVIT")+COUNTIF(C28:U28,"KVIT☻")+COUNTIF(C28:U28,"kvit$")</f>
        <v>0</v>
      </c>
      <c r="AE28" s="60" t="n">
        <f aca="false">COUNTBLANK(C28:T28)-3</f>
        <v>13</v>
      </c>
      <c r="AF28" s="60" t="n">
        <f aca="false">COUNTIF(C28:U28,"x")</f>
        <v>0</v>
      </c>
      <c r="AG28" s="59" t="n">
        <f aca="false">COUNTIF(C28:U28,"51")+COUNTIF(C28:U28,"51☻")+COUNTIF(C28:U28,"2")+COUNTIF(C28:U28,"52")+COUNTIF(C28:U28,"52☻")+COUNTIF(C28:U28,"51$")+COUNTIF(C28:U28,"52$")</f>
        <v>0</v>
      </c>
      <c r="AH28" s="26" t="str">
        <f aca="false">Predloge!$B$28</f>
        <v>KO</v>
      </c>
      <c r="AI28" s="61" t="str">
        <f aca="false">RIGHT(C28,1)</f>
        <v/>
      </c>
      <c r="AJ28" s="61" t="str">
        <f aca="false">RIGHT(D28,1)</f>
        <v/>
      </c>
      <c r="AK28" s="61" t="str">
        <f aca="false">RIGHT(E28,1)</f>
        <v>D</v>
      </c>
      <c r="AL28" s="61" t="str">
        <f aca="false">RIGHT(F28,1)</f>
        <v/>
      </c>
      <c r="AM28" s="61" t="str">
        <f aca="false">RIGHT(G28,1)</f>
        <v/>
      </c>
      <c r="AN28" s="61" t="str">
        <f aca="false">RIGHT(H28,1)</f>
        <v/>
      </c>
      <c r="AO28" s="61" t="str">
        <f aca="false">RIGHT(I28,1)</f>
        <v/>
      </c>
      <c r="AP28" s="61" t="str">
        <f aca="false">RIGHT(J28,1)</f>
        <v/>
      </c>
      <c r="AQ28" s="61" t="str">
        <f aca="false">RIGHT(K28,1)</f>
        <v/>
      </c>
      <c r="AR28" s="61" t="str">
        <f aca="false">RIGHT(L28,1)</f>
        <v>D</v>
      </c>
      <c r="AS28" s="61" t="str">
        <f aca="false">RIGHT(M28,1)</f>
        <v/>
      </c>
      <c r="AT28" s="61" t="str">
        <f aca="false">RIGHT(N28,1)</f>
        <v/>
      </c>
      <c r="AU28" s="61" t="str">
        <f aca="false">RIGHT(O28,1)</f>
        <v/>
      </c>
      <c r="AV28" s="61" t="str">
        <f aca="false">RIGHT(P28,1)</f>
        <v/>
      </c>
      <c r="AW28" s="61" t="str">
        <f aca="false">RIGHT(Q28,1)</f>
        <v/>
      </c>
      <c r="AX28" s="61" t="str">
        <f aca="false">RIGHT(R28,1)</f>
        <v/>
      </c>
      <c r="AY28" s="61" t="str">
        <f aca="false">RIGHT(S28,1)</f>
        <v/>
      </c>
      <c r="AZ28" s="61" t="str">
        <f aca="false">RIGHT(T28,1)</f>
        <v/>
      </c>
      <c r="BA28" s="4"/>
      <c r="BB28" s="4"/>
      <c r="BC28" s="4"/>
      <c r="BD28" s="4"/>
      <c r="BE28" s="4"/>
      <c r="BF28" s="4"/>
      <c r="BG28" s="4"/>
      <c r="BH28" s="63"/>
      <c r="BI28" s="63"/>
      <c r="BJ28" s="63"/>
      <c r="BK28" s="63"/>
      <c r="BL28" s="63"/>
      <c r="BM28" s="63"/>
    </row>
    <row r="29" customFormat="false" ht="19.5" hidden="false" customHeight="true" outlineLevel="0" collapsed="false">
      <c r="A29" s="51" t="n">
        <v>44740</v>
      </c>
      <c r="B29" s="62" t="str">
        <f aca="false">TEXT(A29,"Ddd")</f>
        <v>tor</v>
      </c>
      <c r="C29" s="66"/>
      <c r="D29" s="64"/>
      <c r="E29" s="64" t="str">
        <f aca="false">[1]Predloge!$B$12</f>
        <v>D</v>
      </c>
      <c r="F29" s="64"/>
      <c r="G29" s="54"/>
      <c r="H29" s="54"/>
      <c r="I29" s="54"/>
      <c r="J29" s="54"/>
      <c r="K29" s="54"/>
      <c r="L29" s="64" t="str">
        <f aca="false">[1]Predloge!$B$12</f>
        <v>D</v>
      </c>
      <c r="M29" s="54"/>
      <c r="N29" s="54"/>
      <c r="O29" s="54"/>
      <c r="P29" s="54"/>
      <c r="Q29" s="54"/>
      <c r="R29" s="54"/>
      <c r="S29" s="54"/>
      <c r="T29" s="54"/>
      <c r="U29" s="67"/>
      <c r="V29" s="88"/>
      <c r="W29" s="59" t="n">
        <f aca="false">COUNTIF(AI29:AZ29,"☻")</f>
        <v>0</v>
      </c>
      <c r="X29" s="59" t="n">
        <f aca="false">COUNTIF(AI29:AZ29,"☺")</f>
        <v>0</v>
      </c>
      <c r="Y29" s="59" t="n">
        <f aca="false">COUNTIF(C29:U29,"51")+COUNTIF(C29:U29,"51$")+COUNTIF(C29:U29,"51☻")</f>
        <v>0</v>
      </c>
      <c r="Z29" s="59" t="n">
        <f aca="false">COUNTIF(C29:U29,"52")+COUNTIF(C29:U29,"52$")+COUNTIF(C29:U29,"52☻")</f>
        <v>0</v>
      </c>
      <c r="AA29" s="59" t="n">
        <f aca="false">COUNTIF(C29:U29,"51¶")</f>
        <v>0</v>
      </c>
      <c r="AB29" s="59" t="n">
        <f aca="false">COUNTIF(C29:U29,"52¶")</f>
        <v>0</v>
      </c>
      <c r="AC29" s="59" t="n">
        <f aca="false">COUNTIF(C29:U29,"U")+COUNTIF(C29:U29,"U☻")+COUNTIF(C29:U29,"U☺")</f>
        <v>0</v>
      </c>
      <c r="AD29" s="59" t="n">
        <f aca="false">COUNTIF(C29:U29,"KVIT")+COUNTIF(C29:U29,"KVIT☻")+COUNTIF(C29:U29,"kvit$")</f>
        <v>0</v>
      </c>
      <c r="AE29" s="60" t="n">
        <f aca="false">COUNTBLANK(C29:T29)-3</f>
        <v>13</v>
      </c>
      <c r="AF29" s="60" t="n">
        <f aca="false">COUNTIF(C29:U29,"x")</f>
        <v>0</v>
      </c>
      <c r="AG29" s="59" t="n">
        <f aca="false">COUNTIF(C29:U29,"51")+COUNTIF(C29:U29,"51☻")+COUNTIF(C29:U29,"2")+COUNTIF(C29:U29,"52")+COUNTIF(C29:U29,"52☻")+COUNTIF(C29:U29,"51$")+COUNTIF(C29:U29,"52$")</f>
        <v>0</v>
      </c>
      <c r="AH29" s="26" t="str">
        <f aca="false">Predloge!$B$29</f>
        <v>Rt</v>
      </c>
      <c r="AI29" s="61" t="str">
        <f aca="false">RIGHT(C29,1)</f>
        <v/>
      </c>
      <c r="AJ29" s="61" t="str">
        <f aca="false">RIGHT(D29,1)</f>
        <v/>
      </c>
      <c r="AK29" s="61" t="str">
        <f aca="false">RIGHT(E29,1)</f>
        <v>D</v>
      </c>
      <c r="AL29" s="61" t="str">
        <f aca="false">RIGHT(F29,1)</f>
        <v/>
      </c>
      <c r="AM29" s="61" t="str">
        <f aca="false">RIGHT(G29,1)</f>
        <v/>
      </c>
      <c r="AN29" s="61" t="str">
        <f aca="false">RIGHT(H29,1)</f>
        <v/>
      </c>
      <c r="AO29" s="61" t="str">
        <f aca="false">RIGHT(I29,1)</f>
        <v/>
      </c>
      <c r="AP29" s="61" t="str">
        <f aca="false">RIGHT(J29,1)</f>
        <v/>
      </c>
      <c r="AQ29" s="61" t="str">
        <f aca="false">RIGHT(K29,1)</f>
        <v/>
      </c>
      <c r="AR29" s="61" t="str">
        <f aca="false">RIGHT(L29,1)</f>
        <v>D</v>
      </c>
      <c r="AS29" s="61" t="str">
        <f aca="false">RIGHT(M29,1)</f>
        <v/>
      </c>
      <c r="AT29" s="61" t="str">
        <f aca="false">RIGHT(N29,1)</f>
        <v/>
      </c>
      <c r="AU29" s="61" t="str">
        <f aca="false">RIGHT(O29,1)</f>
        <v/>
      </c>
      <c r="AV29" s="61" t="str">
        <f aca="false">RIGHT(P29,1)</f>
        <v/>
      </c>
      <c r="AW29" s="61" t="str">
        <f aca="false">RIGHT(Q29,1)</f>
        <v/>
      </c>
      <c r="AX29" s="61" t="str">
        <f aca="false">RIGHT(R29,1)</f>
        <v/>
      </c>
      <c r="AY29" s="61" t="str">
        <f aca="false">RIGHT(S29,1)</f>
        <v/>
      </c>
      <c r="AZ29" s="61" t="str">
        <f aca="false">RIGHT(T29,1)</f>
        <v/>
      </c>
      <c r="BA29" s="4"/>
      <c r="BB29" s="4"/>
      <c r="BC29" s="4"/>
      <c r="BD29" s="4"/>
      <c r="BE29" s="4"/>
      <c r="BF29" s="4"/>
      <c r="BG29" s="4"/>
      <c r="BH29" s="63"/>
      <c r="BI29" s="63"/>
      <c r="BJ29" s="63"/>
      <c r="BK29" s="63"/>
      <c r="BL29" s="63"/>
      <c r="BM29" s="63"/>
    </row>
    <row r="30" customFormat="false" ht="19.5" hidden="false" customHeight="true" outlineLevel="0" collapsed="false">
      <c r="A30" s="51" t="n">
        <v>44741</v>
      </c>
      <c r="B30" s="62" t="str">
        <f aca="false">TEXT(A30,"Ddd")</f>
        <v>sre</v>
      </c>
      <c r="C30" s="64"/>
      <c r="D30" s="64"/>
      <c r="E30" s="64" t="str">
        <f aca="false">[1]Predloge!$B$12</f>
        <v>D</v>
      </c>
      <c r="F30" s="64"/>
      <c r="G30" s="66"/>
      <c r="H30" s="72"/>
      <c r="I30" s="64"/>
      <c r="J30" s="64"/>
      <c r="K30" s="65"/>
      <c r="L30" s="64" t="str">
        <f aca="false">[1]Predloge!$B$12</f>
        <v>D</v>
      </c>
      <c r="M30" s="64"/>
      <c r="N30" s="64"/>
      <c r="O30" s="54"/>
      <c r="P30" s="64"/>
      <c r="Q30" s="64"/>
      <c r="R30" s="54"/>
      <c r="S30" s="64"/>
      <c r="T30" s="54"/>
      <c r="U30" s="69"/>
      <c r="V30" s="88"/>
      <c r="W30" s="59" t="n">
        <f aca="false">COUNTIF(AI30:AZ30,"☻")</f>
        <v>0</v>
      </c>
      <c r="X30" s="59" t="n">
        <f aca="false">COUNTIF(AI30:AZ30,"☺")</f>
        <v>0</v>
      </c>
      <c r="Y30" s="59" t="n">
        <f aca="false">COUNTIF(C30:U30,"51")+COUNTIF(C30:U30,"51$")+COUNTIF(C30:U30,"51☻")</f>
        <v>0</v>
      </c>
      <c r="Z30" s="59" t="n">
        <f aca="false">COUNTIF(C30:U30,"52")+COUNTIF(C30:U30,"52$")+COUNTIF(C30:U30,"52☻")</f>
        <v>0</v>
      </c>
      <c r="AA30" s="59" t="n">
        <f aca="false">COUNTIF(C30:U30,"51¶")</f>
        <v>0</v>
      </c>
      <c r="AB30" s="59" t="n">
        <f aca="false">COUNTIF(C30:U30,"52¶")</f>
        <v>0</v>
      </c>
      <c r="AC30" s="59" t="n">
        <f aca="false">COUNTIF(C30:U30,"U")+COUNTIF(C30:U30,"U☻")+COUNTIF(C30:U30,"U☺")</f>
        <v>0</v>
      </c>
      <c r="AD30" s="59" t="n">
        <f aca="false">COUNTIF(C30:U30,"KVIT")+COUNTIF(C30:U30,"KVIT☻")+COUNTIF(C30:U30,"kvit$")</f>
        <v>0</v>
      </c>
      <c r="AE30" s="60" t="n">
        <f aca="false">COUNTBLANK(C30:T30)-3</f>
        <v>13</v>
      </c>
      <c r="AF30" s="60" t="n">
        <f aca="false">COUNTIF(C30:U30,"x")</f>
        <v>0</v>
      </c>
      <c r="AG30" s="59" t="n">
        <f aca="false">COUNTIF(C30:U30,"51")+COUNTIF(C30:U30,"51☻")+COUNTIF(C30:U30,"2")+COUNTIF(C30:U30,"52")+COUNTIF(C30:U30,"52☻")+COUNTIF(C30:U30,"51$")+COUNTIF(C30:U30,"52$")</f>
        <v>0</v>
      </c>
      <c r="AH30" s="5" t="str">
        <f aca="false">Predloge!$B$30</f>
        <v>Rt☻</v>
      </c>
      <c r="AI30" s="61" t="str">
        <f aca="false">RIGHT(C30,1)</f>
        <v/>
      </c>
      <c r="AJ30" s="61" t="str">
        <f aca="false">RIGHT(D30,1)</f>
        <v/>
      </c>
      <c r="AK30" s="61" t="str">
        <f aca="false">RIGHT(E30,1)</f>
        <v>D</v>
      </c>
      <c r="AL30" s="61" t="str">
        <f aca="false">RIGHT(F30,1)</f>
        <v/>
      </c>
      <c r="AM30" s="61" t="str">
        <f aca="false">RIGHT(G30,1)</f>
        <v/>
      </c>
      <c r="AN30" s="61" t="str">
        <f aca="false">RIGHT(H30,1)</f>
        <v/>
      </c>
      <c r="AO30" s="61" t="str">
        <f aca="false">RIGHT(I30,1)</f>
        <v/>
      </c>
      <c r="AP30" s="61" t="str">
        <f aca="false">RIGHT(J30,1)</f>
        <v/>
      </c>
      <c r="AQ30" s="61" t="str">
        <f aca="false">RIGHT(K30,1)</f>
        <v/>
      </c>
      <c r="AR30" s="61" t="str">
        <f aca="false">RIGHT(L30,1)</f>
        <v>D</v>
      </c>
      <c r="AS30" s="61" t="str">
        <f aca="false">RIGHT(M30,1)</f>
        <v/>
      </c>
      <c r="AT30" s="61" t="str">
        <f aca="false">RIGHT(N30,1)</f>
        <v/>
      </c>
      <c r="AU30" s="61" t="str">
        <f aca="false">RIGHT(O30,1)</f>
        <v/>
      </c>
      <c r="AV30" s="61" t="str">
        <f aca="false">RIGHT(P30,1)</f>
        <v/>
      </c>
      <c r="AW30" s="61" t="str">
        <f aca="false">RIGHT(Q30,1)</f>
        <v/>
      </c>
      <c r="AX30" s="61" t="str">
        <f aca="false">RIGHT(R30,1)</f>
        <v/>
      </c>
      <c r="AY30" s="61" t="str">
        <f aca="false">RIGHT(S30,1)</f>
        <v/>
      </c>
      <c r="AZ30" s="61" t="str">
        <f aca="false">RIGHT(T30,1)</f>
        <v/>
      </c>
      <c r="BA30" s="4"/>
      <c r="BB30" s="4"/>
      <c r="BC30" s="4"/>
      <c r="BD30" s="4"/>
      <c r="BE30" s="4"/>
      <c r="BF30" s="4"/>
      <c r="BG30" s="4"/>
      <c r="BH30" s="63"/>
      <c r="BI30" s="63"/>
      <c r="BJ30" s="63"/>
      <c r="BK30" s="63"/>
      <c r="BL30" s="63"/>
      <c r="BM30" s="63"/>
    </row>
    <row r="31" customFormat="false" ht="19.5" hidden="false" customHeight="true" outlineLevel="0" collapsed="false">
      <c r="A31" s="51" t="n">
        <v>44742</v>
      </c>
      <c r="B31" s="62" t="str">
        <f aca="false">TEXT(A31,"Ddd")</f>
        <v>čet</v>
      </c>
      <c r="C31" s="64"/>
      <c r="D31" s="64"/>
      <c r="E31" s="64"/>
      <c r="F31" s="64"/>
      <c r="G31" s="116"/>
      <c r="H31" s="66"/>
      <c r="I31" s="64"/>
      <c r="J31" s="64"/>
      <c r="K31" s="66"/>
      <c r="L31" s="64"/>
      <c r="M31" s="64"/>
      <c r="N31" s="64"/>
      <c r="O31" s="54"/>
      <c r="P31" s="65"/>
      <c r="Q31" s="72"/>
      <c r="R31" s="54"/>
      <c r="S31" s="64"/>
      <c r="T31" s="54"/>
      <c r="U31" s="69"/>
      <c r="V31" s="91"/>
      <c r="W31" s="59" t="n">
        <f aca="false">COUNTIF(AI31:AZ31,"☻")</f>
        <v>0</v>
      </c>
      <c r="X31" s="59" t="n">
        <f aca="false">COUNTIF(AI31:AZ31,"☺")</f>
        <v>0</v>
      </c>
      <c r="Y31" s="59" t="n">
        <f aca="false">COUNTIF(C31:U31,"51")+COUNTIF(C31:U31,"51$")+COUNTIF(C31:U31,"51☻")</f>
        <v>0</v>
      </c>
      <c r="Z31" s="59" t="n">
        <f aca="false">COUNTIF(C31:U31,"52")+COUNTIF(C31:U31,"52$")+COUNTIF(C31:U31,"52☻")</f>
        <v>0</v>
      </c>
      <c r="AA31" s="59" t="n">
        <f aca="false">COUNTIF(C31:U31,"51¶")</f>
        <v>0</v>
      </c>
      <c r="AB31" s="59" t="n">
        <f aca="false">COUNTIF(C31:U31,"52¶")</f>
        <v>0</v>
      </c>
      <c r="AC31" s="59" t="n">
        <f aca="false">COUNTIF(C31:U31,"U")+COUNTIF(C31:U31,"U☻")+COUNTIF(C31:U31,"U☺")</f>
        <v>0</v>
      </c>
      <c r="AD31" s="59" t="n">
        <f aca="false">COUNTIF(C31:U31,"KVIT")+COUNTIF(C31:U31,"KVIT☻")+COUNTIF(C31:U31,"kvit$")</f>
        <v>0</v>
      </c>
      <c r="AE31" s="60" t="n">
        <f aca="false">COUNTBLANK(C31:T31)-3</f>
        <v>15</v>
      </c>
      <c r="AF31" s="60" t="n">
        <f aca="false">COUNTIF(C31:U31,"x")</f>
        <v>0</v>
      </c>
      <c r="AG31" s="59" t="n">
        <f aca="false">COUNTIF(C31:U31,"51")+COUNTIF(C31:U31,"51☻")+COUNTIF(C31:U31,"2")+COUNTIF(C31:U31,"52")+COUNTIF(C31:U31,"52☻")+COUNTIF(C31:U31,"51$")+COUNTIF(C31:U31,"52$")</f>
        <v>0</v>
      </c>
      <c r="AH31" s="27" t="str">
        <f aca="false">Predloge!$B$31</f>
        <v>Rt☺</v>
      </c>
      <c r="AI31" s="61" t="str">
        <f aca="false">RIGHT(C31,1)</f>
        <v/>
      </c>
      <c r="AJ31" s="61" t="str">
        <f aca="false">RIGHT(D31,1)</f>
        <v/>
      </c>
      <c r="AK31" s="61" t="str">
        <f aca="false">RIGHT(E31,1)</f>
        <v/>
      </c>
      <c r="AL31" s="61" t="str">
        <f aca="false">RIGHT(F31,1)</f>
        <v/>
      </c>
      <c r="AM31" s="61" t="str">
        <f aca="false">RIGHT(G31,1)</f>
        <v/>
      </c>
      <c r="AN31" s="61" t="str">
        <f aca="false">RIGHT(H31,1)</f>
        <v/>
      </c>
      <c r="AO31" s="61" t="str">
        <f aca="false">RIGHT(I31,1)</f>
        <v/>
      </c>
      <c r="AP31" s="61" t="str">
        <f aca="false">RIGHT(J31,1)</f>
        <v/>
      </c>
      <c r="AQ31" s="61" t="str">
        <f aca="false">RIGHT(K31,1)</f>
        <v/>
      </c>
      <c r="AR31" s="61" t="str">
        <f aca="false">RIGHT(L31,1)</f>
        <v/>
      </c>
      <c r="AS31" s="61" t="str">
        <f aca="false">RIGHT(M31,1)</f>
        <v/>
      </c>
      <c r="AT31" s="61" t="str">
        <f aca="false">RIGHT(N31,1)</f>
        <v/>
      </c>
      <c r="AU31" s="61" t="str">
        <f aca="false">RIGHT(O31,1)</f>
        <v/>
      </c>
      <c r="AV31" s="61" t="str">
        <f aca="false">RIGHT(P31,1)</f>
        <v/>
      </c>
      <c r="AW31" s="61" t="str">
        <f aca="false">RIGHT(Q31,1)</f>
        <v/>
      </c>
      <c r="AX31" s="61" t="str">
        <f aca="false">RIGHT(R31,1)</f>
        <v/>
      </c>
      <c r="AY31" s="61" t="str">
        <f aca="false">RIGHT(S31,1)</f>
        <v/>
      </c>
      <c r="AZ31" s="61" t="str">
        <f aca="false">RIGHT(T31,1)</f>
        <v/>
      </c>
      <c r="BA31" s="4"/>
      <c r="BB31" s="4"/>
      <c r="BC31" s="4"/>
      <c r="BD31" s="4"/>
      <c r="BE31" s="4"/>
      <c r="BF31" s="4"/>
      <c r="BG31" s="4"/>
      <c r="BH31" s="63"/>
      <c r="BI31" s="63"/>
      <c r="BJ31" s="63"/>
      <c r="BK31" s="63"/>
      <c r="BL31" s="63"/>
      <c r="BM31" s="63"/>
    </row>
    <row r="32" customFormat="false" ht="19.5" hidden="false" customHeight="true" outlineLevel="0" collapsed="false"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10" t="str">
        <f aca="false">Predloge!$B$32</f>
        <v>Am</v>
      </c>
      <c r="AI32" s="61" t="str">
        <f aca="false">RIGHT(C32,1)</f>
        <v/>
      </c>
      <c r="AJ32" s="61" t="str">
        <f aca="false">RIGHT(D32,1)</f>
        <v/>
      </c>
      <c r="AK32" s="61" t="str">
        <f aca="false">RIGHT(E32,1)</f>
        <v/>
      </c>
      <c r="AL32" s="61" t="str">
        <f aca="false">RIGHT(F32,1)</f>
        <v/>
      </c>
      <c r="AM32" s="61" t="str">
        <f aca="false">RIGHT(G32,1)</f>
        <v/>
      </c>
      <c r="AN32" s="61" t="str">
        <f aca="false">RIGHT(H32,1)</f>
        <v/>
      </c>
      <c r="AO32" s="61" t="str">
        <f aca="false">RIGHT(I32,1)</f>
        <v/>
      </c>
      <c r="AP32" s="61" t="str">
        <f aca="false">RIGHT(J32,1)</f>
        <v/>
      </c>
      <c r="AQ32" s="61" t="str">
        <f aca="false">RIGHT(K32,1)</f>
        <v/>
      </c>
      <c r="AR32" s="61" t="str">
        <f aca="false">RIGHT(L32,1)</f>
        <v/>
      </c>
      <c r="AS32" s="61" t="str">
        <f aca="false">RIGHT(M32,1)</f>
        <v/>
      </c>
      <c r="AT32" s="61" t="str">
        <f aca="false">RIGHT(N32,1)</f>
        <v/>
      </c>
      <c r="AU32" s="61" t="str">
        <f aca="false">RIGHT(O32,1)</f>
        <v/>
      </c>
      <c r="AV32" s="61" t="str">
        <f aca="false">RIGHT(P32,1)</f>
        <v/>
      </c>
      <c r="AW32" s="61" t="str">
        <f aca="false">RIGHT(Q32,1)</f>
        <v/>
      </c>
      <c r="AX32" s="61" t="str">
        <f aca="false">RIGHT(R32,1)</f>
        <v/>
      </c>
      <c r="AY32" s="61" t="str">
        <f aca="false">RIGHT(S32,1)</f>
        <v/>
      </c>
      <c r="AZ32" s="61" t="str">
        <f aca="false">RIGHT(T32,1)</f>
        <v/>
      </c>
      <c r="BA32" s="4"/>
      <c r="BB32" s="4"/>
      <c r="BC32" s="4"/>
      <c r="BD32" s="4"/>
      <c r="BE32" s="4"/>
      <c r="BF32" s="4"/>
      <c r="BG32" s="4"/>
      <c r="BH32" s="63"/>
      <c r="BI32" s="63"/>
      <c r="BJ32" s="63"/>
      <c r="BK32" s="63"/>
      <c r="BL32" s="63"/>
      <c r="BM32" s="63"/>
    </row>
    <row r="33" customFormat="false" ht="12.75" hidden="false" customHeight="true" outlineLevel="0" collapsed="false">
      <c r="AH33" s="5" t="str">
        <f aca="false">Predloge!$B$33</f>
        <v>Am☻</v>
      </c>
    </row>
    <row r="34" customFormat="false" ht="12.75" hidden="false" customHeight="true" outlineLevel="0" collapsed="false">
      <c r="C34" s="7" t="s">
        <v>36</v>
      </c>
      <c r="D34" s="7" t="str">
        <f aca="false">september!$D$1</f>
        <v>ŠOŠ</v>
      </c>
      <c r="E34" s="7" t="str">
        <f aca="false">september!$E$1</f>
        <v>PIN</v>
      </c>
      <c r="F34" s="7" t="str">
        <f aca="false">september!$F$1</f>
        <v>KON</v>
      </c>
      <c r="G34" s="7" t="str">
        <f aca="false">september!$G$1</f>
        <v>ORO</v>
      </c>
      <c r="H34" s="7" t="str">
        <f aca="false">september!$H$1</f>
        <v>MIO</v>
      </c>
      <c r="I34" s="7" t="str">
        <f aca="false">september!$I$1</f>
        <v>BOŽ</v>
      </c>
      <c r="J34" s="7" t="str">
        <f aca="false">september!$J$1</f>
        <v>TOM</v>
      </c>
      <c r="K34" s="7" t="str">
        <f aca="false">september!$K$1</f>
        <v>MŠŠ</v>
      </c>
      <c r="L34" s="7" t="str">
        <f aca="false">september!$L$1</f>
        <v>ŽIV</v>
      </c>
      <c r="M34" s="7" t="str">
        <f aca="false">september!$M$1</f>
        <v>TAL</v>
      </c>
      <c r="N34" s="7" t="str">
        <f aca="false">september!$N$1</f>
        <v>PIR</v>
      </c>
      <c r="O34" s="7" t="str">
        <f aca="false">september!$O$1</f>
        <v>NOV2</v>
      </c>
      <c r="P34" s="7" t="str">
        <f aca="false">september!$P$1</f>
        <v>BUT</v>
      </c>
      <c r="Q34" s="7" t="str">
        <f aca="false">september!$Q$1</f>
        <v>ŽRJ</v>
      </c>
      <c r="R34" s="7" t="str">
        <f aca="false">september!$R$1</f>
        <v>NOV3</v>
      </c>
      <c r="S34" s="7" t="str">
        <f aca="false">september!$S$1</f>
        <v>JNK</v>
      </c>
      <c r="T34" s="7" t="str">
        <f aca="false">september!$T$1</f>
        <v>NOV4</v>
      </c>
      <c r="AH34" s="27" t="str">
        <f aca="false">Predloge!$B$34</f>
        <v>Am☺</v>
      </c>
    </row>
    <row r="35" customFormat="false" ht="17" hidden="false" customHeight="true" outlineLevel="0" collapsed="false">
      <c r="B35" s="77" t="str">
        <f aca="false">Predloge!$B$20</f>
        <v>☺</v>
      </c>
      <c r="C35" s="78" t="n">
        <f aca="false">COUNTIF(AI2:AI32,"☺")</f>
        <v>0</v>
      </c>
      <c r="D35" s="78" t="n">
        <f aca="false">COUNTIF(AJ2:AJ32,"☺")</f>
        <v>0</v>
      </c>
      <c r="E35" s="78" t="n">
        <f aca="false">COUNTIF(AK2:AK32,"☺")</f>
        <v>0</v>
      </c>
      <c r="F35" s="78" t="n">
        <f aca="false">COUNTIF(AL2:AL32,"☺")</f>
        <v>0</v>
      </c>
      <c r="G35" s="78" t="n">
        <f aca="false">COUNTIF(AM2:AM32,"☺")</f>
        <v>0</v>
      </c>
      <c r="H35" s="78" t="n">
        <f aca="false">COUNTIF(AN2:AN32,"☺")</f>
        <v>0</v>
      </c>
      <c r="I35" s="78" t="n">
        <f aca="false">COUNTIF(AO2:AO32,"☺")</f>
        <v>0</v>
      </c>
      <c r="J35" s="78" t="n">
        <f aca="false">COUNTIF(AP2:AP32,"☺")</f>
        <v>0</v>
      </c>
      <c r="K35" s="78" t="n">
        <f aca="false">COUNTIF(AQ2:AQ32,"☺")</f>
        <v>0</v>
      </c>
      <c r="L35" s="78" t="n">
        <f aca="false">COUNTIF(AR2:AR32,"☺")</f>
        <v>0</v>
      </c>
      <c r="M35" s="78" t="n">
        <f aca="false">COUNTIF(AS2:AS32,"☺")</f>
        <v>0</v>
      </c>
      <c r="N35" s="78" t="n">
        <f aca="false">COUNTIF(AT2:AT32,"☺")</f>
        <v>0</v>
      </c>
      <c r="O35" s="78" t="n">
        <f aca="false">COUNTIF(AU2:AU32,"☺")</f>
        <v>0</v>
      </c>
      <c r="P35" s="78" t="n">
        <f aca="false">COUNTIF(AV2:AV32,"☺")</f>
        <v>0</v>
      </c>
      <c r="Q35" s="78" t="n">
        <f aca="false">COUNTIF(AW2:AW32,"☺")</f>
        <v>0</v>
      </c>
      <c r="R35" s="78" t="n">
        <f aca="false">COUNTIF(AX2:AX32,"☺")</f>
        <v>0</v>
      </c>
      <c r="S35" s="78" t="n">
        <f aca="false">COUNTIF(AY2:AY32,"☺")</f>
        <v>0</v>
      </c>
      <c r="T35" s="78" t="n">
        <f aca="false">COUNTIF(AZ2:AZ32,"☺")</f>
        <v>0</v>
      </c>
      <c r="AH35" s="10" t="str">
        <f aca="false">Predloge!$B$35</f>
        <v>Ta</v>
      </c>
    </row>
    <row r="36" customFormat="false" ht="17" hidden="false" customHeight="true" outlineLevel="0" collapsed="false">
      <c r="A36" s="79"/>
      <c r="B36" s="10" t="str">
        <f aca="false">Predloge!$B$16</f>
        <v>☻</v>
      </c>
      <c r="C36" s="78" t="n">
        <f aca="false">COUNTIF(AI3:AI33,"☻")</f>
        <v>0</v>
      </c>
      <c r="D36" s="78" t="n">
        <f aca="false">COUNTIF(AJ3:AJ33,"☻")</f>
        <v>0</v>
      </c>
      <c r="E36" s="78" t="n">
        <f aca="false">COUNTIF(AK3:AK33,"☻")</f>
        <v>0</v>
      </c>
      <c r="F36" s="78" t="n">
        <f aca="false">COUNTIF(AL3:AL33,"☻")</f>
        <v>0</v>
      </c>
      <c r="G36" s="78" t="n">
        <f aca="false">COUNTIF(AM3:AM33,"☻")</f>
        <v>0</v>
      </c>
      <c r="H36" s="78" t="n">
        <f aca="false">COUNTIF(AN3:AN33,"☻")</f>
        <v>0</v>
      </c>
      <c r="I36" s="78" t="n">
        <f aca="false">COUNTIF(AO3:AO33,"☻")</f>
        <v>0</v>
      </c>
      <c r="J36" s="78" t="n">
        <f aca="false">COUNTIF(AP3:AP33,"☻")</f>
        <v>0</v>
      </c>
      <c r="K36" s="78" t="n">
        <f aca="false">COUNTIF(AQ3:AQ33,"☻")</f>
        <v>0</v>
      </c>
      <c r="L36" s="78" t="n">
        <f aca="false">COUNTIF(AR3:AR33,"☻")</f>
        <v>0</v>
      </c>
      <c r="M36" s="78" t="n">
        <f aca="false">COUNTIF(AS3:AS33,"☻")</f>
        <v>0</v>
      </c>
      <c r="N36" s="78" t="n">
        <f aca="false">COUNTIF(AT3:AT33,"☻")</f>
        <v>0</v>
      </c>
      <c r="O36" s="78" t="n">
        <f aca="false">COUNTIF(AU3:AU33,"☻")</f>
        <v>0</v>
      </c>
      <c r="P36" s="78" t="n">
        <f aca="false">COUNTIF(AV3:AV33,"☻")</f>
        <v>0</v>
      </c>
      <c r="Q36" s="78" t="n">
        <f aca="false">COUNTIF(AW3:AW33,"☻")</f>
        <v>0</v>
      </c>
      <c r="R36" s="78" t="n">
        <f aca="false">COUNTIF(AX3:AX33,"☻")</f>
        <v>0</v>
      </c>
      <c r="S36" s="78" t="n">
        <f aca="false">COUNTIF(AY3:AY33,"☻")</f>
        <v>0</v>
      </c>
      <c r="T36" s="78" t="n">
        <f aca="false">COUNTIF(AZ3:AZ33,"☻")</f>
        <v>0</v>
      </c>
      <c r="U36" s="78"/>
      <c r="V36" s="80"/>
      <c r="W36" s="80"/>
      <c r="X36" s="47"/>
      <c r="Y36" s="47"/>
      <c r="Z36" s="47"/>
      <c r="AA36" s="47"/>
      <c r="AB36" s="47"/>
      <c r="AC36" s="47"/>
      <c r="AD36" s="47"/>
      <c r="AE36" s="47"/>
      <c r="AF36" s="48"/>
      <c r="AG36" s="48"/>
      <c r="AH36" s="5" t="str">
        <f aca="false">Predloge!$B$36</f>
        <v>Ta☻</v>
      </c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81"/>
      <c r="AZ36" s="82"/>
      <c r="BA36" s="82"/>
      <c r="BB36" s="82"/>
      <c r="BC36" s="82"/>
      <c r="BD36" s="82"/>
      <c r="BE36" s="82"/>
      <c r="BF36" s="82"/>
      <c r="BG36" s="82"/>
      <c r="BH36" s="81"/>
      <c r="BI36" s="81"/>
      <c r="BJ36" s="81"/>
      <c r="BK36" s="81"/>
      <c r="BL36" s="81"/>
      <c r="BM36" s="81"/>
    </row>
    <row r="37" customFormat="false" ht="17" hidden="false" customHeight="true" outlineLevel="0" collapsed="false">
      <c r="A37" s="79"/>
      <c r="B37" s="29" t="str">
        <f aca="false">Predloge!$B$42</f>
        <v>Σ</v>
      </c>
      <c r="C37" s="83" t="n">
        <f aca="false">SUM(C35:C36)</f>
        <v>0</v>
      </c>
      <c r="D37" s="83" t="n">
        <f aca="false">SUM(D35:D36)</f>
        <v>0</v>
      </c>
      <c r="E37" s="83" t="n">
        <f aca="false">SUM(E35:E36)</f>
        <v>0</v>
      </c>
      <c r="F37" s="83" t="n">
        <f aca="false">SUM(F35:F36)</f>
        <v>0</v>
      </c>
      <c r="G37" s="83" t="n">
        <f aca="false">SUM(G35:G36)</f>
        <v>0</v>
      </c>
      <c r="H37" s="83" t="n">
        <f aca="false">SUM(H35:H36)</f>
        <v>0</v>
      </c>
      <c r="I37" s="83" t="n">
        <f aca="false">SUM(I35:I36)</f>
        <v>0</v>
      </c>
      <c r="J37" s="83" t="n">
        <f aca="false">SUM(J35:J36)</f>
        <v>0</v>
      </c>
      <c r="K37" s="83" t="n">
        <f aca="false">SUM(K35:K36)</f>
        <v>0</v>
      </c>
      <c r="L37" s="83" t="n">
        <f aca="false">SUM(L35:L36)</f>
        <v>0</v>
      </c>
      <c r="M37" s="83" t="n">
        <f aca="false">SUM(M35:M36)</f>
        <v>0</v>
      </c>
      <c r="N37" s="83" t="n">
        <f aca="false">SUM(N35:N36)</f>
        <v>0</v>
      </c>
      <c r="O37" s="83" t="n">
        <f aca="false">SUM(O35:O36)</f>
        <v>0</v>
      </c>
      <c r="P37" s="83" t="n">
        <f aca="false">SUM(P35:P36)</f>
        <v>0</v>
      </c>
      <c r="Q37" s="83" t="n">
        <f aca="false">SUM(Q35:Q36)</f>
        <v>0</v>
      </c>
      <c r="R37" s="83" t="n">
        <f aca="false">SUM(R35:R36)</f>
        <v>0</v>
      </c>
      <c r="S37" s="83" t="n">
        <f aca="false">SUM(S35:S36)</f>
        <v>0</v>
      </c>
      <c r="T37" s="83" t="n">
        <f aca="false">SUM(T35:T36)</f>
        <v>0</v>
      </c>
      <c r="U37" s="78"/>
      <c r="V37" s="80"/>
      <c r="W37" s="80"/>
      <c r="X37" s="47"/>
      <c r="Y37" s="47"/>
      <c r="Z37" s="47"/>
      <c r="AA37" s="47"/>
      <c r="AB37" s="47"/>
      <c r="AC37" s="47"/>
      <c r="AD37" s="47"/>
      <c r="AE37" s="47"/>
      <c r="AF37" s="48"/>
      <c r="AG37" s="48"/>
      <c r="AH37" s="22" t="str">
        <f aca="false">Predloge!$B$37</f>
        <v>Ta☺</v>
      </c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81"/>
      <c r="AZ37" s="82"/>
      <c r="BA37" s="82"/>
      <c r="BB37" s="82"/>
      <c r="BC37" s="82"/>
      <c r="BD37" s="82"/>
      <c r="BE37" s="82"/>
      <c r="BF37" s="82"/>
      <c r="BG37" s="82"/>
      <c r="BH37" s="81"/>
      <c r="BI37" s="81"/>
      <c r="BJ37" s="81"/>
      <c r="BK37" s="81"/>
      <c r="BL37" s="81"/>
      <c r="BM37" s="81"/>
    </row>
    <row r="38" customFormat="false" ht="17" hidden="false" customHeight="true" outlineLevel="0" collapsed="false">
      <c r="A38" s="79"/>
      <c r="B38" s="5" t="str">
        <f aca="false">Predloge!$B$6</f>
        <v>KVIT</v>
      </c>
      <c r="C38" s="78" t="n">
        <f aca="false">COUNTIF(C2:C32,"KVIT")+COUNTIF(C2:C32,"51KVIT")+COUNTIF(C2:C32,"52KVIT")+COUNTIF(C2:C32,"KVIT$")+COUNTIF(C2:C32,"KVIT☻")+COUNTIF(C2:C32,"KVIT☺")</f>
        <v>0</v>
      </c>
      <c r="D38" s="78" t="n">
        <f aca="false">COUNTIF(D2:D32,"KVIT")+COUNTIF(D2:D32,"51KVIT")+COUNTIF(D2:D32,"52KVIT")+COUNTIF(D2:D32,"KVIT$")+COUNTIF(D2:D32,"KVIT☻")+COUNTIF(D2:D32,"KVIT☺")</f>
        <v>0</v>
      </c>
      <c r="E38" s="78" t="n">
        <f aca="false">COUNTIF(E2:E32,"KVIT")+COUNTIF(E2:E32,"51KVIT")+COUNTIF(E2:E32,"52KVIT")+COUNTIF(E2:E32,"KVIT$")+COUNTIF(E2:E32,"KVIT☻")+COUNTIF(E2:E32,"KVIT☺")</f>
        <v>0</v>
      </c>
      <c r="F38" s="78" t="n">
        <f aca="false">COUNTIF(F2:F32,"KVIT")+COUNTIF(F2:F32,"51KVIT")+COUNTIF(F2:F32,"52KVIT")+COUNTIF(F2:F32,"KVIT$")+COUNTIF(F2:F32,"KVIT☻")+COUNTIF(F2:F32,"KVIT☺")</f>
        <v>0</v>
      </c>
      <c r="G38" s="78" t="n">
        <f aca="false">COUNTIF(G2:G32,"KVIT")+COUNTIF(G2:G32,"51KVIT")+COUNTIF(G2:G32,"52KVIT")+COUNTIF(G2:G32,"KVIT$")+COUNTIF(G2:G32,"KVIT☻")+COUNTIF(G2:G32,"KVIT☺")</f>
        <v>0</v>
      </c>
      <c r="H38" s="78" t="n">
        <f aca="false">COUNTIF(H2:H32,"KVIT")+COUNTIF(H2:H32,"51KVIT")+COUNTIF(H2:H32,"52KVIT")+COUNTIF(H2:H32,"KVIT$")+COUNTIF(H2:H32,"KVIT☻")+COUNTIF(H2:H32,"KVIT☺")</f>
        <v>0</v>
      </c>
      <c r="I38" s="78" t="n">
        <f aca="false">COUNTIF(I2:I32,"KVIT")+COUNTIF(I2:I32,"51KVIT")+COUNTIF(I2:I32,"52KVIT")+COUNTIF(I2:I32,"KVIT$")+COUNTIF(I2:I32,"KVIT☻")+COUNTIF(I2:I32,"KVIT☺")</f>
        <v>0</v>
      </c>
      <c r="J38" s="78" t="n">
        <f aca="false">COUNTIF(J2:J32,"KVIT")+COUNTIF(J2:J32,"51KVIT")+COUNTIF(J2:J32,"52KVIT")+COUNTIF(J2:J32,"KVIT$")+COUNTIF(J2:J32,"KVIT☻")+COUNTIF(J2:J32,"KVIT☺")</f>
        <v>0</v>
      </c>
      <c r="K38" s="78" t="n">
        <f aca="false">COUNTIF(K2:K32,"KVIT")+COUNTIF(K2:K32,"51KVIT")+COUNTIF(K2:K32,"52KVIT")+COUNTIF(K2:K32,"KVIT$")+COUNTIF(K2:K32,"KVIT☻")+COUNTIF(K2:K32,"KVIT☺")</f>
        <v>0</v>
      </c>
      <c r="L38" s="78" t="n">
        <f aca="false">COUNTIF(L2:L32,"KVIT")+COUNTIF(L2:L32,"51KVIT")+COUNTIF(L2:L32,"52KVIT")+COUNTIF(L2:L32,"KVIT$")+COUNTIF(L2:L32,"KVIT☻")+COUNTIF(L2:L32,"KVIT☺")</f>
        <v>0</v>
      </c>
      <c r="M38" s="78" t="n">
        <f aca="false">COUNTIF(M2:M32,"KVIT")+COUNTIF(M2:M32,"51KVIT")+COUNTIF(M2:M32,"52KVIT")+COUNTIF(M2:M32,"KVIT$")+COUNTIF(M2:M32,"KVIT☻")+COUNTIF(M2:M32,"KVIT☺")</f>
        <v>0</v>
      </c>
      <c r="N38" s="78" t="n">
        <f aca="false">COUNTIF(N2:N32,"KVIT")+COUNTIF(N2:N32,"51KVIT")+COUNTIF(N2:N32,"52KVIT")+COUNTIF(N2:N32,"KVIT$")+COUNTIF(N2:N32,"KVIT☻")+COUNTIF(N2:N32,"KVIT☺")</f>
        <v>0</v>
      </c>
      <c r="O38" s="78" t="n">
        <f aca="false">COUNTIF(O2:O32,"KVIT")+COUNTIF(O2:O32,"51KVIT")+COUNTIF(O2:O32,"52KVIT")+COUNTIF(O2:O32,"KVIT$")+COUNTIF(O2:O32,"KVIT☻")+COUNTIF(O2:O32,"KVIT☺")</f>
        <v>0</v>
      </c>
      <c r="P38" s="78" t="n">
        <f aca="false">COUNTIF(P2:P32,"KVIT")+COUNTIF(P2:P32,"51KVIT")+COUNTIF(P2:P32,"52KVIT")+COUNTIF(P2:P32,"KVIT$")+COUNTIF(P2:P32,"KVIT☻")+COUNTIF(P2:P32,"KVIT☺")</f>
        <v>0</v>
      </c>
      <c r="Q38" s="78" t="n">
        <f aca="false">COUNTIF(Q2:Q32,"KVIT")+COUNTIF(Q2:Q32,"51KVIT")+COUNTIF(Q2:Q32,"52KVIT")+COUNTIF(Q2:Q32,"KVIT$")+COUNTIF(Q2:Q32,"KVIT☻")+COUNTIF(Q2:Q32,"KVIT☺")</f>
        <v>0</v>
      </c>
      <c r="R38" s="78" t="n">
        <f aca="false">COUNTIF(R2:R32,"KVIT")+COUNTIF(R2:R32,"51KVIT")+COUNTIF(R2:R32,"52KVIT")+COUNTIF(R2:R32,"KVIT$")+COUNTIF(R2:R32,"KVIT☻")+COUNTIF(R2:R32,"KVIT☺")</f>
        <v>0</v>
      </c>
      <c r="S38" s="78" t="n">
        <f aca="false">COUNTIF(S2:S32,"KVIT")+COUNTIF(S2:S32,"51KVIT")+COUNTIF(S2:S32,"52KVIT")+COUNTIF(S2:S32,"KVIT$")+COUNTIF(S2:S32,"KVIT☻")+COUNTIF(S2:S32,"KVIT☺")</f>
        <v>0</v>
      </c>
      <c r="T38" s="78" t="n">
        <f aca="false">COUNTIF(T2:T32,"KVIT")+COUNTIF(T2:T32,"51KVIT")+COUNTIF(T2:T32,"52KVIT")+COUNTIF(T2:T32,"KVIT$")+COUNTIF(T2:T32,"KVIT☻")+COUNTIF(T2:T32,"KVIT☺")</f>
        <v>0</v>
      </c>
      <c r="U38" s="78"/>
      <c r="V38" s="78"/>
      <c r="W38" s="78"/>
      <c r="X38" s="47"/>
      <c r="Y38" s="47"/>
      <c r="Z38" s="47"/>
      <c r="AA38" s="47"/>
      <c r="AB38" s="47"/>
      <c r="AC38" s="47"/>
      <c r="AD38" s="47"/>
      <c r="AE38" s="47"/>
      <c r="AF38" s="48"/>
      <c r="AG38" s="48"/>
      <c r="AH38" s="10" t="str">
        <f aca="false">Predloge!$B$38</f>
        <v>Rf</v>
      </c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81"/>
      <c r="AZ38" s="82"/>
      <c r="BA38" s="82"/>
      <c r="BB38" s="82"/>
      <c r="BC38" s="82"/>
      <c r="BD38" s="82"/>
      <c r="BE38" s="82"/>
      <c r="BF38" s="82"/>
      <c r="BG38" s="82"/>
      <c r="BH38" s="81"/>
      <c r="BI38" s="81"/>
      <c r="BJ38" s="81"/>
      <c r="BK38" s="81"/>
      <c r="BL38" s="81"/>
      <c r="BM38" s="81"/>
    </row>
    <row r="39" customFormat="false" ht="17" hidden="false" customHeight="true" outlineLevel="0" collapsed="false">
      <c r="A39" s="79"/>
      <c r="B39" s="31" t="str">
        <f aca="false">Predloge!$B$43</f>
        <v>$</v>
      </c>
      <c r="C39" s="78" t="n">
        <f aca="false">COUNTIF(C2:C32,"51$")+COUNTIF(C2:C32,"52$")+COUNTIF(C2:C32,"kvit$")</f>
        <v>0</v>
      </c>
      <c r="D39" s="78" t="n">
        <f aca="false">COUNTIF(D2:D32,"51$")+COUNTIF(D2:D32,"52$")+COUNTIF(D2:D32,"kvit$")</f>
        <v>0</v>
      </c>
      <c r="E39" s="78" t="n">
        <f aca="false">COUNTIF(E2:E32,"51$")+COUNTIF(E2:E32,"52$")+COUNTIF(E2:E32,"kvit$")</f>
        <v>0</v>
      </c>
      <c r="F39" s="78" t="n">
        <f aca="false">COUNTIF(F2:F32,"51$")+COUNTIF(F2:F32,"52$")+COUNTIF(F2:F32,"kvit$")</f>
        <v>0</v>
      </c>
      <c r="G39" s="78" t="n">
        <f aca="false">COUNTIF(G2:G32,"51$")+COUNTIF(G2:G32,"52$")+COUNTIF(G2:G32,"kvit$")</f>
        <v>0</v>
      </c>
      <c r="H39" s="78" t="n">
        <f aca="false">COUNTIF(H2:H32,"51$")+COUNTIF(H2:H32,"52$")+COUNTIF(H2:H32,"kvit$")</f>
        <v>0</v>
      </c>
      <c r="I39" s="78" t="n">
        <f aca="false">COUNTIF(I2:I32,"51$")+COUNTIF(I2:I32,"52$")+COUNTIF(I2:I32,"kvit$")</f>
        <v>0</v>
      </c>
      <c r="J39" s="78" t="n">
        <f aca="false">COUNTIF(J2:J32,"51$")+COUNTIF(J2:J32,"52$")+COUNTIF(J2:J32,"kvit$")</f>
        <v>0</v>
      </c>
      <c r="K39" s="78" t="n">
        <f aca="false">COUNTIF(K2:K32,"51$")+COUNTIF(K2:K32,"52$")+COUNTIF(K2:K32,"kvit$")</f>
        <v>0</v>
      </c>
      <c r="L39" s="78" t="n">
        <f aca="false">COUNTIF(L2:L32,"51$")+COUNTIF(L2:L32,"52$")+COUNTIF(L2:L32,"kvit$")</f>
        <v>0</v>
      </c>
      <c r="M39" s="78" t="n">
        <f aca="false">COUNTIF(M2:M32,"51$")+COUNTIF(M2:M32,"52$")+COUNTIF(M2:M32,"kvit$")</f>
        <v>0</v>
      </c>
      <c r="N39" s="78" t="n">
        <f aca="false">COUNTIF(N2:N32,"51$")+COUNTIF(N2:N32,"52$")+COUNTIF(N2:N32,"kvit$")</f>
        <v>0</v>
      </c>
      <c r="O39" s="78" t="n">
        <f aca="false">COUNTIF(O2:O32,"51$")+COUNTIF(O2:O32,"52$")+COUNTIF(O2:O32,"kvit$")</f>
        <v>0</v>
      </c>
      <c r="P39" s="78" t="n">
        <f aca="false">COUNTIF(P2:P32,"51$")+COUNTIF(P2:P32,"52$")+COUNTIF(P2:P32,"kvit$")</f>
        <v>0</v>
      </c>
      <c r="Q39" s="78" t="n">
        <f aca="false">COUNTIF(Q2:Q32,"51$")+COUNTIF(Q2:Q32,"52$")+COUNTIF(Q2:Q32,"kvit$")</f>
        <v>0</v>
      </c>
      <c r="R39" s="78" t="n">
        <f aca="false">COUNTIF(R2:R32,"51$")+COUNTIF(R2:R32,"52$")+COUNTIF(R2:R32,"kvit$")</f>
        <v>0</v>
      </c>
      <c r="S39" s="78" t="n">
        <f aca="false">COUNTIF(S2:S32,"51$")+COUNTIF(S2:S32,"52$")+COUNTIF(S2:S32,"kvit$")</f>
        <v>0</v>
      </c>
      <c r="T39" s="78" t="n">
        <f aca="false">COUNTIF(T2:T32,"51$")+COUNTIF(T2:T32,"52$")+COUNTIF(T2:T32,"kvit$")</f>
        <v>0</v>
      </c>
      <c r="U39" s="78"/>
      <c r="V39" s="78"/>
      <c r="W39" s="78"/>
      <c r="X39" s="47"/>
      <c r="Y39" s="47"/>
      <c r="Z39" s="47"/>
      <c r="AA39" s="47"/>
      <c r="AB39" s="47"/>
      <c r="AC39" s="47"/>
      <c r="AD39" s="47"/>
      <c r="AE39" s="47"/>
      <c r="AF39" s="48"/>
      <c r="AG39" s="48"/>
      <c r="AH39" s="5" t="str">
        <f aca="false">Predloge!$B$39</f>
        <v>Rf☻</v>
      </c>
      <c r="AI39" s="81"/>
      <c r="AJ39" s="84"/>
      <c r="AK39" s="84"/>
      <c r="AL39" s="84"/>
      <c r="AM39" s="84"/>
      <c r="AN39" s="84"/>
      <c r="AO39" s="84"/>
      <c r="AP39" s="84"/>
      <c r="AQ39" s="84"/>
      <c r="AR39" s="84"/>
      <c r="AS39" s="84"/>
      <c r="AT39" s="84"/>
      <c r="AU39" s="84"/>
      <c r="AV39" s="84"/>
      <c r="AW39" s="84"/>
      <c r="AX39" s="84"/>
      <c r="AY39" s="84"/>
      <c r="AZ39" s="85"/>
      <c r="BA39" s="85"/>
      <c r="BB39" s="85"/>
      <c r="BC39" s="85"/>
      <c r="BD39" s="85"/>
      <c r="BE39" s="85"/>
      <c r="BF39" s="85"/>
      <c r="BG39" s="85"/>
      <c r="BH39" s="84"/>
      <c r="BI39" s="84"/>
      <c r="BJ39" s="84"/>
      <c r="BK39" s="84"/>
      <c r="BL39" s="84"/>
      <c r="BM39" s="84"/>
    </row>
    <row r="40" customFormat="false" ht="17" hidden="false" customHeight="true" outlineLevel="0" collapsed="false">
      <c r="B40" s="31" t="str">
        <f aca="false">Predloge!$B$12</f>
        <v>D</v>
      </c>
      <c r="C40" s="78" t="n">
        <f aca="false">COUNTIF(C2:C32,"D")</f>
        <v>0</v>
      </c>
      <c r="D40" s="78" t="n">
        <f aca="false">COUNTIF(D2:D32,"D")</f>
        <v>0</v>
      </c>
      <c r="E40" s="78" t="n">
        <f aca="false">COUNTIF(E2:E32,"D")</f>
        <v>4</v>
      </c>
      <c r="F40" s="78" t="n">
        <f aca="false">COUNTIF(F2:F32,"D")</f>
        <v>0</v>
      </c>
      <c r="G40" s="78" t="n">
        <f aca="false">COUNTIF(G2:G32,"D")</f>
        <v>0</v>
      </c>
      <c r="H40" s="78" t="n">
        <f aca="false">COUNTIF(H2:H32,"D")</f>
        <v>0</v>
      </c>
      <c r="I40" s="78" t="n">
        <f aca="false">COUNTIF(I2:I32,"D")</f>
        <v>0</v>
      </c>
      <c r="J40" s="78" t="n">
        <f aca="false">COUNTIF(J2:J32,"D")</f>
        <v>0</v>
      </c>
      <c r="K40" s="78" t="n">
        <f aca="false">COUNTIF(K2:K32,"D")</f>
        <v>0</v>
      </c>
      <c r="L40" s="78" t="n">
        <f aca="false">COUNTIF(L2:L32,"D")</f>
        <v>12</v>
      </c>
      <c r="M40" s="78" t="n">
        <f aca="false">COUNTIF(M2:M32,"D")</f>
        <v>0</v>
      </c>
      <c r="N40" s="78" t="n">
        <f aca="false">COUNTIF(N2:N32,"D")</f>
        <v>0</v>
      </c>
      <c r="O40" s="78" t="n">
        <f aca="false">COUNTIF(O2:O32,"D")</f>
        <v>0</v>
      </c>
      <c r="P40" s="78" t="n">
        <f aca="false">COUNTIF(P2:P32,"D")</f>
        <v>0</v>
      </c>
      <c r="Q40" s="78" t="n">
        <f aca="false">COUNTIF(Q2:Q32,"D")</f>
        <v>0</v>
      </c>
      <c r="R40" s="78" t="n">
        <f aca="false">COUNTIF(R2:R32,"D")</f>
        <v>0</v>
      </c>
      <c r="S40" s="78" t="n">
        <f aca="false">COUNTIF(S2:S32,"D")</f>
        <v>0</v>
      </c>
      <c r="T40" s="78" t="n">
        <f aca="false">COUNTIF(T2:T32,"D")</f>
        <v>0</v>
      </c>
      <c r="AH40" s="22" t="str">
        <f aca="false">Predloge!$B$40</f>
        <v>Rf☺</v>
      </c>
    </row>
    <row r="41" customFormat="false" ht="17" hidden="false" customHeight="true" outlineLevel="0" collapsed="false">
      <c r="B41" s="31" t="str">
        <f aca="false">Predloge!$B$15</f>
        <v>SO</v>
      </c>
      <c r="C41" s="78" t="n">
        <f aca="false">COUNTIF(C2:C32,"SO")</f>
        <v>0</v>
      </c>
      <c r="D41" s="78" t="n">
        <f aca="false">COUNTIF(D2:D32,"SO")</f>
        <v>0</v>
      </c>
      <c r="E41" s="78" t="n">
        <f aca="false">COUNTIF(E2:E32,"SO")</f>
        <v>0</v>
      </c>
      <c r="F41" s="78" t="n">
        <f aca="false">COUNTIF(F2:F32,"SO")</f>
        <v>0</v>
      </c>
      <c r="G41" s="78" t="n">
        <f aca="false">COUNTIF(G2:G32,"SO")</f>
        <v>0</v>
      </c>
      <c r="H41" s="78" t="n">
        <f aca="false">COUNTIF(H2:H32,"SO")</f>
        <v>0</v>
      </c>
      <c r="I41" s="78" t="n">
        <f aca="false">COUNTIF(I2:I32,"SO")</f>
        <v>0</v>
      </c>
      <c r="J41" s="78" t="n">
        <f aca="false">COUNTIF(J2:J32,"SO")</f>
        <v>0</v>
      </c>
      <c r="K41" s="78" t="n">
        <f aca="false">COUNTIF(K2:K32,"SO")</f>
        <v>0</v>
      </c>
      <c r="L41" s="78" t="n">
        <f aca="false">COUNTIF(L2:L32,"SO")</f>
        <v>0</v>
      </c>
      <c r="M41" s="78" t="n">
        <f aca="false">COUNTIF(M2:M32,"SO")</f>
        <v>0</v>
      </c>
      <c r="N41" s="78" t="n">
        <f aca="false">COUNTIF(N2:N32,"SO")</f>
        <v>0</v>
      </c>
      <c r="O41" s="78" t="n">
        <f aca="false">COUNTIF(O2:O32,"SO")</f>
        <v>0</v>
      </c>
      <c r="P41" s="78" t="n">
        <f aca="false">COUNTIF(P2:P32,"SO")</f>
        <v>0</v>
      </c>
      <c r="Q41" s="78" t="n">
        <f aca="false">COUNTIF(Q2:Q32,"SO")</f>
        <v>0</v>
      </c>
      <c r="R41" s="78" t="n">
        <f aca="false">COUNTIF(R2:R32,"SO")</f>
        <v>0</v>
      </c>
      <c r="S41" s="78" t="n">
        <f aca="false">COUNTIF(S2:S32,"SO")</f>
        <v>0</v>
      </c>
      <c r="T41" s="78" t="n">
        <f aca="false">COUNTIF(T2:T32,"SO")</f>
        <v>0</v>
      </c>
      <c r="AH41" s="10" t="str">
        <f aca="false">Predloge!$B$41</f>
        <v>TAV</v>
      </c>
    </row>
    <row r="42" customFormat="false" ht="17" hidden="false" customHeight="true" outlineLevel="0" collapsed="false">
      <c r="B42" s="31" t="str">
        <f aca="false">Predloge!$B$13</f>
        <v>BOL</v>
      </c>
      <c r="C42" s="78" t="n">
        <f aca="false">COUNTIF(C2:C32,"BOL")</f>
        <v>0</v>
      </c>
      <c r="D42" s="78" t="n">
        <f aca="false">COUNTIF(D2:D32,"BOL")</f>
        <v>0</v>
      </c>
      <c r="E42" s="78" t="n">
        <f aca="false">COUNTIF(E2:E32,"BOL")</f>
        <v>0</v>
      </c>
      <c r="F42" s="78" t="n">
        <f aca="false">COUNTIF(F2:F32,"BOL")</f>
        <v>0</v>
      </c>
      <c r="G42" s="78" t="n">
        <f aca="false">COUNTIF(G2:G32,"BOL")</f>
        <v>0</v>
      </c>
      <c r="H42" s="78" t="n">
        <f aca="false">COUNTIF(H2:H32,"BOL")</f>
        <v>0</v>
      </c>
      <c r="I42" s="78" t="n">
        <f aca="false">COUNTIF(I2:I32,"BOL")</f>
        <v>0</v>
      </c>
      <c r="J42" s="78" t="n">
        <f aca="false">COUNTIF(J2:J32,"BOL")</f>
        <v>0</v>
      </c>
      <c r="K42" s="78" t="n">
        <f aca="false">COUNTIF(K2:K32,"BOL")</f>
        <v>0</v>
      </c>
      <c r="L42" s="78" t="n">
        <f aca="false">COUNTIF(L2:L32,"BOL")</f>
        <v>0</v>
      </c>
      <c r="M42" s="78" t="n">
        <f aca="false">COUNTIF(M2:M32,"BOL")</f>
        <v>0</v>
      </c>
      <c r="N42" s="78" t="n">
        <f aca="false">COUNTIF(N2:N32,"BOL")</f>
        <v>0</v>
      </c>
      <c r="O42" s="78" t="n">
        <f aca="false">COUNTIF(O2:O32,"BOL")</f>
        <v>0</v>
      </c>
      <c r="P42" s="78" t="n">
        <f aca="false">COUNTIF(P2:P32,"BOL")</f>
        <v>0</v>
      </c>
      <c r="Q42" s="78" t="n">
        <f aca="false">COUNTIF(Q2:Q32,"BOL")</f>
        <v>0</v>
      </c>
      <c r="R42" s="78" t="n">
        <f aca="false">COUNTIF(R2:R32,"BOL")</f>
        <v>0</v>
      </c>
      <c r="S42" s="78" t="n">
        <f aca="false">COUNTIF(S2:S32,"BOL")</f>
        <v>0</v>
      </c>
      <c r="T42" s="78" t="n">
        <f aca="false">COUNTIF(T2:T32,"BOL")</f>
        <v>0</v>
      </c>
      <c r="AH42" s="29" t="str">
        <f aca="false">Predloge!$B$42</f>
        <v>Σ</v>
      </c>
    </row>
    <row r="43" customFormat="false" ht="17" hidden="false" customHeight="true" outlineLevel="0" collapsed="false">
      <c r="B43" s="35" t="str">
        <f aca="false">Predloge!$B$11</f>
        <v>X</v>
      </c>
      <c r="C43" s="78" t="n">
        <f aca="false">COUNTIF(C2:C32,"X")</f>
        <v>0</v>
      </c>
      <c r="D43" s="78" t="n">
        <f aca="false">COUNTIF(D2:D32,"X")</f>
        <v>0</v>
      </c>
      <c r="E43" s="78" t="n">
        <f aca="false">COUNTIF(E2:E32,"X")</f>
        <v>0</v>
      </c>
      <c r="F43" s="78" t="n">
        <f aca="false">COUNTIF(F2:F32,"X")</f>
        <v>0</v>
      </c>
      <c r="G43" s="78" t="n">
        <f aca="false">COUNTIF(G2:G32,"X")</f>
        <v>0</v>
      </c>
      <c r="H43" s="78" t="n">
        <f aca="false">COUNTIF(H2:H32,"X")</f>
        <v>0</v>
      </c>
      <c r="I43" s="78" t="n">
        <f aca="false">COUNTIF(I2:I32,"X")</f>
        <v>0</v>
      </c>
      <c r="J43" s="78" t="n">
        <f aca="false">COUNTIF(J2:J32,"X")</f>
        <v>0</v>
      </c>
      <c r="K43" s="78" t="n">
        <f aca="false">COUNTIF(K2:K32,"X")</f>
        <v>0</v>
      </c>
      <c r="L43" s="78" t="n">
        <f aca="false">COUNTIF(L2:L32,"X")</f>
        <v>0</v>
      </c>
      <c r="M43" s="78" t="n">
        <f aca="false">COUNTIF(M2:M32,"X")</f>
        <v>0</v>
      </c>
      <c r="N43" s="78" t="n">
        <f aca="false">COUNTIF(N2:N32,"X")</f>
        <v>0</v>
      </c>
      <c r="O43" s="78" t="n">
        <f aca="false">COUNTIF(O2:O32,"X")</f>
        <v>0</v>
      </c>
      <c r="P43" s="78" t="n">
        <f aca="false">COUNTIF(P2:P32,"X")</f>
        <v>0</v>
      </c>
      <c r="Q43" s="78" t="n">
        <f aca="false">COUNTIF(Q2:Q32,"X")</f>
        <v>0</v>
      </c>
      <c r="R43" s="78" t="n">
        <f aca="false">COUNTIF(R2:R32,"X")</f>
        <v>0</v>
      </c>
      <c r="S43" s="78" t="n">
        <f aca="false">COUNTIF(S2:S32,"X")</f>
        <v>0</v>
      </c>
      <c r="T43" s="78" t="n">
        <f aca="false">COUNTIF(T2:T32,"X")</f>
        <v>0</v>
      </c>
      <c r="AH43" s="31" t="str">
        <f aca="false">Predloge!$B$43</f>
        <v>$</v>
      </c>
    </row>
    <row r="44" customFormat="false" ht="17" hidden="false" customHeight="true" outlineLevel="0" collapsed="false">
      <c r="B44" s="33" t="str">
        <f aca="false">Predloge!$B$44</f>
        <v>TX</v>
      </c>
      <c r="C44" s="78" t="n">
        <f aca="false">COUNTIF(V2:V32,"KOS")</f>
        <v>0</v>
      </c>
      <c r="D44" s="78" t="n">
        <f aca="false">COUNTIF(V2:V32,"ŠOŠ")</f>
        <v>0</v>
      </c>
      <c r="E44" s="78" t="n">
        <f aca="false">COUNTIF(V2:V32,"PIN")</f>
        <v>0</v>
      </c>
      <c r="F44" s="78" t="n">
        <f aca="false">COUNTIF(V2:V32,"KON")</f>
        <v>0</v>
      </c>
      <c r="G44" s="78" t="n">
        <f aca="false">COUNTIF(V2:V32,"oro")</f>
        <v>0</v>
      </c>
      <c r="H44" s="78" t="n">
        <f aca="false">COUNTIF(V2:V32,"MIO")</f>
        <v>0</v>
      </c>
      <c r="I44" s="78" t="n">
        <f aca="false">COUNTIF(V2:V32,"BOŽ")</f>
        <v>0</v>
      </c>
      <c r="J44" s="78" t="n">
        <f aca="false">COUNTIF(V2:V32,"TOM")</f>
        <v>0</v>
      </c>
      <c r="K44" s="78" t="n">
        <f aca="false">COUNTIF(V2:V32,"MŠŠ")</f>
        <v>0</v>
      </c>
      <c r="L44" s="78" t="n">
        <f aca="false">COUNTIF(V2:V32,"ŽIV")</f>
        <v>0</v>
      </c>
      <c r="M44" s="78" t="n">
        <f aca="false">COUNTIF(V2:V32,"TAL")</f>
        <v>0</v>
      </c>
      <c r="N44" s="78" t="n">
        <f aca="false">COUNTIF(V2:V32,"PIR")</f>
        <v>0</v>
      </c>
      <c r="O44" s="78" t="n">
        <f aca="false">COUNTIF(V2:V32,"HOL")</f>
        <v>0</v>
      </c>
      <c r="P44" s="78" t="n">
        <f aca="false">COUNTIF(V2:V32,P1)</f>
        <v>0</v>
      </c>
      <c r="Q44" s="78" t="n">
        <f aca="false">COUNTIF(V2:V32,Q1)</f>
        <v>0</v>
      </c>
      <c r="R44" s="78" t="n">
        <f aca="false">COUNTIF(V2:V32,R1)</f>
        <v>0</v>
      </c>
      <c r="S44" s="78" t="n">
        <f aca="false">COUNTIF(X2:X32,S1)</f>
        <v>0</v>
      </c>
      <c r="T44" s="78" t="n">
        <f aca="false">COUNTIF(Y2:Y32,T1)</f>
        <v>0</v>
      </c>
      <c r="AH44" s="33" t="str">
        <f aca="false">Predloge!$B$44</f>
        <v>TX</v>
      </c>
    </row>
    <row r="45" customFormat="false" ht="17" hidden="false" customHeight="true" outlineLevel="0" collapsed="false">
      <c r="B45" s="35" t="str">
        <f aca="false">Predloge!$B$45</f>
        <v>¶</v>
      </c>
      <c r="C45" s="78" t="n">
        <f aca="false">COUNTIF(C2:C32,"51¶")+COUNTIF(C2:C32,"52¶")+COUNTIF(C2:C32,"kvit¶")</f>
        <v>0</v>
      </c>
      <c r="D45" s="78" t="n">
        <f aca="false">COUNTIF(D2:D32,"51¶")+COUNTIF(D2:D32,"52¶")+COUNTIF(D2:D32,"kvit¶")</f>
        <v>0</v>
      </c>
      <c r="E45" s="78" t="n">
        <f aca="false">COUNTIF(E2:E32,"51¶")+COUNTIF(E2:E32,"52¶")+COUNTIF(E2:E32,"kvit¶")</f>
        <v>0</v>
      </c>
      <c r="F45" s="78" t="n">
        <f aca="false">COUNTIF(F2:F32,"51¶")+COUNTIF(F2:F32,"52¶")+COUNTIF(F2:F32,"kvit¶")</f>
        <v>0</v>
      </c>
      <c r="G45" s="78" t="n">
        <f aca="false">COUNTIF(G2:G32,"51¶")+COUNTIF(G2:G32,"52¶")+COUNTIF(G2:G32,"kvit¶")</f>
        <v>0</v>
      </c>
      <c r="H45" s="78" t="n">
        <f aca="false">COUNTIF(H2:H32,"51¶")+COUNTIF(H2:H32,"52¶")+COUNTIF(H2:H32,"kvit¶")</f>
        <v>0</v>
      </c>
      <c r="I45" s="78" t="n">
        <f aca="false">COUNTIF(I2:I32,"51¶")+COUNTIF(I2:I32,"52¶")+COUNTIF(I2:I32,"kvit¶")</f>
        <v>0</v>
      </c>
      <c r="J45" s="78" t="n">
        <f aca="false">COUNTIF(J2:J32,"51¶")+COUNTIF(J2:J32,"52¶")+COUNTIF(J2:J32,"kvit¶")</f>
        <v>0</v>
      </c>
      <c r="K45" s="78" t="n">
        <f aca="false">COUNTIF(K2:K32,"51¶")+COUNTIF(K2:K32,"52¶")+COUNTIF(K2:K32,"kvit¶")</f>
        <v>0</v>
      </c>
      <c r="L45" s="78" t="n">
        <f aca="false">COUNTIF(L2:L32,"51¶")+COUNTIF(L2:L32,"52¶")+COUNTIF(L2:L32,"kvit¶")</f>
        <v>0</v>
      </c>
      <c r="M45" s="78" t="n">
        <f aca="false">COUNTIF(M2:M32,"51¶")+COUNTIF(M2:M32,"52¶")+COUNTIF(M2:M32,"kvit¶")</f>
        <v>0</v>
      </c>
      <c r="N45" s="78" t="n">
        <f aca="false">COUNTIF(N2:N32,"51¶")+COUNTIF(N2:N32,"52¶")+COUNTIF(N2:N32,"kvit¶")</f>
        <v>0</v>
      </c>
      <c r="O45" s="78" t="n">
        <f aca="false">COUNTIF(O2:O32,"51¶")+COUNTIF(O2:O32,"52¶")+COUNTIF(O2:O32,"kvit¶")</f>
        <v>0</v>
      </c>
      <c r="P45" s="78" t="n">
        <f aca="false">COUNTIF(P2:P32,"51¶")+COUNTIF(P2:P32,"52¶")+COUNTIF(P2:P32,"kvit¶")</f>
        <v>0</v>
      </c>
      <c r="Q45" s="78" t="n">
        <f aca="false">COUNTIF(Q2:Q32,"51¶")+COUNTIF(Q2:Q32,"52¶")+COUNTIF(Q2:Q32,"kvit¶")</f>
        <v>0</v>
      </c>
      <c r="R45" s="78" t="n">
        <f aca="false">COUNTIF(R2:R32,"51¶")+COUNTIF(R2:R32,"52¶")+COUNTIF(R2:R32,"kvit¶")</f>
        <v>0</v>
      </c>
      <c r="S45" s="78" t="n">
        <f aca="false">COUNTIF(S2:S32,"51¶")+COUNTIF(S2:S32,"52¶")+COUNTIF(S2:S32,"kvit¶")</f>
        <v>0</v>
      </c>
      <c r="T45" s="78" t="n">
        <f aca="false">COUNTIF(T2:T32,"51¶")+COUNTIF(T2:T32,"52¶")+COUNTIF(T2:T32,"kvit¶")</f>
        <v>0</v>
      </c>
      <c r="AH45" s="35" t="str">
        <f aca="false">Predloge!$B$45</f>
        <v>¶</v>
      </c>
    </row>
    <row r="46" customFormat="false" ht="17" hidden="false" customHeight="true" outlineLevel="0" collapsed="false">
      <c r="B46" s="31" t="str">
        <f aca="false">Predloge!$B$8</f>
        <v>U</v>
      </c>
      <c r="C46" s="78" t="n">
        <f aca="false">COUNTIF(C2:C32,"U☺")+COUNTIF(C2:C32,"U☻")+COUNTIF(C2:C32,"U")</f>
        <v>0</v>
      </c>
      <c r="D46" s="78" t="n">
        <f aca="false">COUNTIF(D2:D32,"U☺")+COUNTIF(D2:D32,"U☻")+COUNTIF(D2:D32,"U")</f>
        <v>0</v>
      </c>
      <c r="E46" s="78" t="n">
        <f aca="false">COUNTIF(E2:E32,"U☺")+COUNTIF(E2:E32,"U☻")+COUNTIF(E2:E32,"U")</f>
        <v>0</v>
      </c>
      <c r="F46" s="78" t="n">
        <f aca="false">COUNTIF(F2:F32,"U☺")+COUNTIF(F2:F32,"U☻")+COUNTIF(F2:F32,"U")</f>
        <v>0</v>
      </c>
      <c r="G46" s="78" t="n">
        <f aca="false">COUNTIF(G2:G32,"U☺")+COUNTIF(G2:G32,"U☻")+COUNTIF(G2:G32,"U")</f>
        <v>0</v>
      </c>
      <c r="H46" s="78" t="n">
        <f aca="false">COUNTIF(H2:H32,"U☺")+COUNTIF(H2:H32,"U☻")+COUNTIF(H2:H32,"U")</f>
        <v>0</v>
      </c>
      <c r="I46" s="78" t="n">
        <f aca="false">COUNTIF(I2:I32,"U☺")+COUNTIF(I2:I32,"U☻")+COUNTIF(I2:I32,"U")</f>
        <v>0</v>
      </c>
      <c r="J46" s="78" t="n">
        <f aca="false">COUNTIF(J2:J32,"U☺")+COUNTIF(J2:J32,"U☻")+COUNTIF(J2:J32,"U")</f>
        <v>0</v>
      </c>
      <c r="K46" s="78" t="n">
        <f aca="false">COUNTIF(K2:K32,"U☺")+COUNTIF(K2:K32,"U☻")+COUNTIF(K2:K32,"U")</f>
        <v>0</v>
      </c>
      <c r="L46" s="78" t="n">
        <f aca="false">COUNTIF(L2:L32,"U☺")+COUNTIF(L2:L32,"U☻")+COUNTIF(L2:L32,"U")</f>
        <v>0</v>
      </c>
      <c r="M46" s="78" t="n">
        <f aca="false">COUNTIF(M2:M32,"U☺")+COUNTIF(M2:M32,"U☻")+COUNTIF(M2:M32,"U")</f>
        <v>0</v>
      </c>
      <c r="N46" s="78" t="n">
        <f aca="false">COUNTIF(N2:N32,"U☺")+COUNTIF(N2:N32,"U☻")+COUNTIF(N2:N32,"U")</f>
        <v>0</v>
      </c>
      <c r="O46" s="78" t="n">
        <f aca="false">COUNTIF(O2:O32,"U☺")+COUNTIF(O2:O32,"U☻")+COUNTIF(O2:O32,"U")</f>
        <v>0</v>
      </c>
      <c r="P46" s="78" t="n">
        <f aca="false">COUNTIF(P2:P32,"U☺")+COUNTIF(P2:P32,"U☻")+COUNTIF(P2:P32,"U")</f>
        <v>0</v>
      </c>
      <c r="Q46" s="78" t="n">
        <f aca="false">COUNTIF(Q2:Q32,"U☺")+COUNTIF(Q2:Q32,"U☻")+COUNTIF(Q2:Q32,"U")</f>
        <v>0</v>
      </c>
      <c r="R46" s="78" t="n">
        <f aca="false">COUNTIF(R2:R32,"U☺")+COUNTIF(R2:R32,"U☻")+COUNTIF(R2:R32,"U")</f>
        <v>0</v>
      </c>
      <c r="S46" s="78" t="n">
        <f aca="false">COUNTIF(S2:S32,"U☺")+COUNTIF(S2:S32,"U☻")+COUNTIF(S2:S32,"U")</f>
        <v>0</v>
      </c>
      <c r="T46" s="78" t="n">
        <f aca="false">COUNTIF(T2:T32,"U☺")+COUNTIF(T2:T32,"U☻")+COUNTIF(T2:T32,"U")</f>
        <v>0</v>
      </c>
    </row>
  </sheetData>
  <sheetProtection sheet="true" objects="true" scenarios="true"/>
  <conditionalFormatting sqref="AE2:AE31">
    <cfRule type="cellIs" priority="2" operator="notEqual" aboveAverage="0" equalAverage="0" bottom="0" percent="0" rank="0" text="" dxfId="45">
      <formula>0</formula>
    </cfRule>
  </conditionalFormatting>
  <conditionalFormatting sqref="W2:AD31">
    <cfRule type="cellIs" priority="3" operator="lessThan" aboveAverage="0" equalAverage="0" bottom="0" percent="0" rank="0" text="" dxfId="46">
      <formula>1</formula>
    </cfRule>
  </conditionalFormatting>
  <conditionalFormatting sqref="AG2:AG31">
    <cfRule type="cellIs" priority="4" operator="lessThan" aboveAverage="0" equalAverage="0" bottom="0" percent="0" rank="0" text="" dxfId="47">
      <formula>2</formula>
    </cfRule>
  </conditionalFormatting>
  <conditionalFormatting sqref="AF2:AF31">
    <cfRule type="cellIs" priority="5" operator="equal" aboveAverage="0" equalAverage="0" bottom="0" percent="0" rank="0" text="" dxfId="48">
      <formula>1</formula>
    </cfRule>
  </conditionalFormatting>
  <conditionalFormatting sqref="AF2:AF31">
    <cfRule type="cellIs" priority="6" operator="greaterThan" aboveAverage="0" equalAverage="0" bottom="0" percent="0" rank="0" text="" dxfId="49">
      <formula>1</formula>
    </cfRule>
  </conditionalFormatting>
  <conditionalFormatting sqref="W2:AD31">
    <cfRule type="cellIs" priority="7" operator="greaterThan" aboveAverage="0" equalAverage="0" bottom="0" percent="0" rank="0" text="" dxfId="50">
      <formula>1</formula>
    </cfRule>
  </conditionalFormatting>
  <conditionalFormatting sqref="AG2:AG31">
    <cfRule type="cellIs" priority="8" operator="greaterThan" aboveAverage="0" equalAverage="0" bottom="0" percent="0" rank="0" text="" dxfId="51">
      <formula>2</formula>
    </cfRule>
  </conditionalFormatting>
  <conditionalFormatting sqref="A2:V31">
    <cfRule type="expression" priority="9" aboveAverage="0" equalAverage="0" bottom="0" percent="0" rank="0" text="" dxfId="52">
      <formula>WEEKDAY($A2,2)=6</formula>
    </cfRule>
  </conditionalFormatting>
  <conditionalFormatting sqref="A2:V31">
    <cfRule type="expression" priority="10" aboveAverage="0" equalAverage="0" bottom="0" percent="0" rank="0" text="" dxfId="53">
      <formula>WEEKDAY($A2,2)=7</formula>
    </cfRule>
  </conditionalFormatting>
  <printOptions headings="false" gridLines="false" gridLinesSet="true" horizontalCentered="false" verticalCentered="false"/>
  <pageMargins left="0" right="0" top="1.39513888888889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 &amp;T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M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B17" activeCellId="0" sqref="BB17"/>
    </sheetView>
  </sheetViews>
  <sheetFormatPr defaultColWidth="10.6875" defaultRowHeight="16" zeroHeight="false" outlineLevelRow="0" outlineLevelCol="0"/>
  <cols>
    <col collapsed="false" customWidth="true" hidden="false" outlineLevel="0" max="1" min="1" style="38" width="5.14"/>
    <col collapsed="false" customWidth="true" hidden="false" outlineLevel="0" max="2" min="2" style="39" width="2.85"/>
    <col collapsed="false" customWidth="true" hidden="false" outlineLevel="0" max="14" min="3" style="40" width="3.71"/>
    <col collapsed="false" customWidth="true" hidden="true" outlineLevel="0" max="15" min="15" style="40" width="3.71"/>
    <col collapsed="false" customWidth="true" hidden="false" outlineLevel="0" max="17" min="16" style="40" width="3.71"/>
    <col collapsed="false" customWidth="true" hidden="true" outlineLevel="0" max="18" min="18" style="40" width="3.71"/>
    <col collapsed="false" customWidth="true" hidden="false" outlineLevel="0" max="19" min="19" style="40" width="3.71"/>
    <col collapsed="false" customWidth="true" hidden="true" outlineLevel="0" max="20" min="20" style="40" width="3.71"/>
    <col collapsed="false" customWidth="true" hidden="false" outlineLevel="0" max="22" min="21" style="40" width="3.71"/>
    <col collapsed="false" customWidth="true" hidden="false" outlineLevel="0" max="33" min="23" style="40" width="3.14"/>
    <col collapsed="false" customWidth="true" hidden="false" outlineLevel="0" max="34" min="34" style="1" width="3.71"/>
    <col collapsed="false" customWidth="true" hidden="true" outlineLevel="0" max="51" min="35" style="3" width="4.14"/>
    <col collapsed="false" customWidth="true" hidden="true" outlineLevel="0" max="52" min="52" style="2" width="4.14"/>
    <col collapsed="false" customWidth="true" hidden="false" outlineLevel="0" max="59" min="53" style="2" width="6"/>
    <col collapsed="false" customWidth="true" hidden="false" outlineLevel="0" max="65" min="60" style="3" width="6"/>
  </cols>
  <sheetData>
    <row r="1" customFormat="false" ht="19.5" hidden="false" customHeight="true" outlineLevel="0" collapsed="false">
      <c r="A1" s="41" t="s">
        <v>67</v>
      </c>
      <c r="B1" s="31"/>
      <c r="C1" s="7" t="str">
        <f aca="false">Predloge!$E$21</f>
        <v>DIV</v>
      </c>
      <c r="D1" s="7" t="str">
        <f aca="false">Predloge!$E$3</f>
        <v>ŠOŠ</v>
      </c>
      <c r="E1" s="7" t="str">
        <f aca="false">Predloge!$E$4</f>
        <v>PIN</v>
      </c>
      <c r="F1" s="7" t="str">
        <f aca="false">Predloge!$E$5</f>
        <v>KON</v>
      </c>
      <c r="G1" s="7" t="str">
        <f aca="false">Predloge!$E$6</f>
        <v>ORO</v>
      </c>
      <c r="H1" s="7" t="str">
        <f aca="false">Predloge!$E$7</f>
        <v>MIO</v>
      </c>
      <c r="I1" s="7" t="str">
        <f aca="false">Predloge!$E$8</f>
        <v>BOŽ</v>
      </c>
      <c r="J1" s="7" t="str">
        <f aca="false">Predloge!$E$9</f>
        <v>TOM</v>
      </c>
      <c r="K1" s="7" t="str">
        <f aca="false">Predloge!$E$10</f>
        <v>MŠŠ</v>
      </c>
      <c r="L1" s="7" t="str">
        <f aca="false">Predloge!$E$11</f>
        <v>ŽIV</v>
      </c>
      <c r="M1" s="7" t="str">
        <f aca="false">Predloge!$E$12</f>
        <v>TAL</v>
      </c>
      <c r="N1" s="7" t="str">
        <f aca="false">Predloge!$E$13</f>
        <v>PIR</v>
      </c>
      <c r="O1" s="7" t="str">
        <f aca="false">Predloge!$E$14</f>
        <v>NOV2</v>
      </c>
      <c r="P1" s="7" t="str">
        <f aca="false">Predloge!$E$15</f>
        <v>BUT</v>
      </c>
      <c r="Q1" s="7" t="str">
        <f aca="false">Predloge!$E$16</f>
        <v>ŽRJ</v>
      </c>
      <c r="R1" s="7" t="str">
        <f aca="false">Predloge!$E$17</f>
        <v>NOV3</v>
      </c>
      <c r="S1" s="7" t="str">
        <f aca="false">Predloge!$E$18</f>
        <v>JNK</v>
      </c>
      <c r="T1" s="7" t="str">
        <f aca="false">Predloge!$E$19</f>
        <v>NOV4</v>
      </c>
      <c r="U1" s="42" t="s">
        <v>68</v>
      </c>
      <c r="V1" s="43" t="s">
        <v>60</v>
      </c>
      <c r="W1" s="44" t="s">
        <v>24</v>
      </c>
      <c r="X1" s="45" t="s">
        <v>35</v>
      </c>
      <c r="Y1" s="5" t="str">
        <f aca="false">Predloge!$B$4</f>
        <v>51</v>
      </c>
      <c r="Z1" s="5" t="str">
        <f aca="false">Predloge!$B$5</f>
        <v>52</v>
      </c>
      <c r="AA1" s="10" t="str">
        <f aca="false">Predloge!$B$25</f>
        <v>51¶</v>
      </c>
      <c r="AB1" s="10" t="str">
        <f aca="false">Predloge!$B$26</f>
        <v>52¶</v>
      </c>
      <c r="AC1" s="5" t="str">
        <f aca="false">Predloge!$B$8</f>
        <v>U</v>
      </c>
      <c r="AD1" s="5" t="str">
        <f aca="false">Predloge!$B$6</f>
        <v>KVIT</v>
      </c>
      <c r="AE1" s="46" t="s">
        <v>69</v>
      </c>
      <c r="AF1" s="47" t="s">
        <v>18</v>
      </c>
      <c r="AG1" s="48" t="s">
        <v>70</v>
      </c>
      <c r="AI1" s="7" t="str">
        <f aca="false">Predloge!$E$2</f>
        <v>AND</v>
      </c>
      <c r="AJ1" s="7" t="str">
        <f aca="false">Predloge!$E$3</f>
        <v>ŠOŠ</v>
      </c>
      <c r="AK1" s="7" t="str">
        <f aca="false">Predloge!$E$4</f>
        <v>PIN</v>
      </c>
      <c r="AL1" s="7" t="str">
        <f aca="false">Predloge!$E$5</f>
        <v>KON</v>
      </c>
      <c r="AM1" s="7" t="str">
        <f aca="false">Predloge!$E$6</f>
        <v>ORO</v>
      </c>
      <c r="AN1" s="7" t="str">
        <f aca="false">Predloge!$E$7</f>
        <v>MIO</v>
      </c>
      <c r="AO1" s="7" t="str">
        <f aca="false">Predloge!$E$8</f>
        <v>BOŽ</v>
      </c>
      <c r="AP1" s="7" t="str">
        <f aca="false">Predloge!$E$9</f>
        <v>TOM</v>
      </c>
      <c r="AQ1" s="7" t="str">
        <f aca="false">Predloge!$E$10</f>
        <v>MŠŠ</v>
      </c>
      <c r="AR1" s="7" t="str">
        <f aca="false">Predloge!$E$11</f>
        <v>ŽIV</v>
      </c>
      <c r="AS1" s="7" t="str">
        <f aca="false">Predloge!$E$12</f>
        <v>TAL</v>
      </c>
      <c r="AT1" s="7" t="str">
        <f aca="false">Predloge!$E$13</f>
        <v>PIR</v>
      </c>
      <c r="AU1" s="7" t="str">
        <f aca="false">Predloge!$E$14</f>
        <v>NOV2</v>
      </c>
      <c r="AV1" s="7" t="str">
        <f aca="false">Predloge!$E$15</f>
        <v>BUT</v>
      </c>
      <c r="AW1" s="7" t="str">
        <f aca="false">Predloge!$E$16</f>
        <v>ŽRJ</v>
      </c>
      <c r="AX1" s="7" t="str">
        <f aca="false">Predloge!$E$17</f>
        <v>NOV3</v>
      </c>
      <c r="AY1" s="7" t="str">
        <f aca="false">Predloge!$E$18</f>
        <v>JNK</v>
      </c>
      <c r="AZ1" s="7" t="str">
        <f aca="false">Predloge!$E$19</f>
        <v>NOV4</v>
      </c>
      <c r="BA1" s="49"/>
      <c r="BB1" s="49"/>
      <c r="BC1" s="49"/>
      <c r="BD1" s="49"/>
      <c r="BE1" s="49"/>
      <c r="BF1" s="49"/>
      <c r="BG1" s="49"/>
      <c r="BH1" s="50"/>
      <c r="BI1" s="50"/>
      <c r="BJ1" s="50"/>
      <c r="BK1" s="50"/>
      <c r="BL1" s="50"/>
      <c r="BM1" s="50"/>
    </row>
    <row r="2" customFormat="false" ht="19.5" hidden="false" customHeight="true" outlineLevel="0" collapsed="false">
      <c r="A2" s="51" t="n">
        <v>44743</v>
      </c>
      <c r="B2" s="62" t="str">
        <f aca="false">TEXT(A2,"Ddd")</f>
        <v>pet</v>
      </c>
      <c r="C2" s="64"/>
      <c r="D2" s="64"/>
      <c r="E2" s="64" t="str">
        <f aca="false">[1]Predloge!$B$12</f>
        <v>D</v>
      </c>
      <c r="F2" s="64"/>
      <c r="G2" s="64"/>
      <c r="H2" s="72"/>
      <c r="I2" s="64"/>
      <c r="J2" s="64"/>
      <c r="K2" s="65"/>
      <c r="L2" s="64"/>
      <c r="M2" s="69"/>
      <c r="N2" s="64"/>
      <c r="O2" s="54"/>
      <c r="P2" s="66"/>
      <c r="Q2" s="66"/>
      <c r="R2" s="54"/>
      <c r="S2" s="64"/>
      <c r="T2" s="54"/>
      <c r="U2" s="69"/>
      <c r="V2" s="70"/>
      <c r="W2" s="59" t="n">
        <f aca="false">COUNTIF(AI2:AZ2,"☻")</f>
        <v>0</v>
      </c>
      <c r="X2" s="59" t="n">
        <f aca="false">COUNTIF(AI2:AZ2,"☺")</f>
        <v>0</v>
      </c>
      <c r="Y2" s="59" t="n">
        <f aca="false">COUNTIF(C2:U2,"51")+COUNTIF(C2:U2,"51$")+COUNTIF(C2:U2,"51☻")</f>
        <v>0</v>
      </c>
      <c r="Z2" s="59" t="n">
        <f aca="false">COUNTIF(C2:U2,"52")+COUNTIF(C2:U2,"52$")+COUNTIF(C2:U2,"52☻")</f>
        <v>0</v>
      </c>
      <c r="AA2" s="59" t="n">
        <f aca="false">COUNTIF(C2:U2,"51¶")</f>
        <v>0</v>
      </c>
      <c r="AB2" s="59" t="n">
        <f aca="false">COUNTIF(C2:U2,"52¶")</f>
        <v>0</v>
      </c>
      <c r="AC2" s="59" t="n">
        <f aca="false">COUNTIF(C2:U2,"U")+COUNTIF(C2:U2,"U☻")+COUNTIF(C2:U2,"U☺")</f>
        <v>0</v>
      </c>
      <c r="AD2" s="59" t="n">
        <f aca="false">COUNTIF(C2:U2,"KVIT")+COUNTIF(C2:U2,"KVIT☻")+COUNTIF(C2:U2,"kvit$")</f>
        <v>0</v>
      </c>
      <c r="AE2" s="60" t="n">
        <f aca="false">COUNTBLANK(C2:T2)-3</f>
        <v>14</v>
      </c>
      <c r="AF2" s="60" t="n">
        <f aca="false">COUNTIF(C2:U2,"x")</f>
        <v>0</v>
      </c>
      <c r="AG2" s="59" t="n">
        <f aca="false">COUNTIF(C2:U2,"51")+COUNTIF(C2:U2,"51☻")+COUNTIF(C2:U2,"2")+COUNTIF(C2:U2,"52")+COUNTIF(C2:U2,"52☻")+COUNTIF(C2:U2,"51$")+COUNTIF(C2:U2,"52$")</f>
        <v>0</v>
      </c>
      <c r="AH2" s="5" t="str">
        <f aca="false">Predloge!$B$2</f>
        <v>51☻</v>
      </c>
      <c r="AI2" s="61" t="str">
        <f aca="false">RIGHT(C2,1)</f>
        <v/>
      </c>
      <c r="AJ2" s="61" t="str">
        <f aca="false">RIGHT(D2,1)</f>
        <v/>
      </c>
      <c r="AK2" s="61" t="str">
        <f aca="false">RIGHT(E2,1)</f>
        <v>D</v>
      </c>
      <c r="AL2" s="61" t="str">
        <f aca="false">RIGHT(F2,1)</f>
        <v/>
      </c>
      <c r="AM2" s="61" t="str">
        <f aca="false">RIGHT(G2,1)</f>
        <v/>
      </c>
      <c r="AN2" s="61" t="str">
        <f aca="false">RIGHT(H2,1)</f>
        <v/>
      </c>
      <c r="AO2" s="61" t="str">
        <f aca="false">RIGHT(I2,1)</f>
        <v/>
      </c>
      <c r="AP2" s="61" t="str">
        <f aca="false">RIGHT(J2,1)</f>
        <v/>
      </c>
      <c r="AQ2" s="61" t="str">
        <f aca="false">RIGHT(K2,1)</f>
        <v/>
      </c>
      <c r="AR2" s="61" t="str">
        <f aca="false">RIGHT(L2,1)</f>
        <v/>
      </c>
      <c r="AS2" s="61" t="str">
        <f aca="false">RIGHT(M2,1)</f>
        <v/>
      </c>
      <c r="AT2" s="61" t="str">
        <f aca="false">RIGHT(N2,1)</f>
        <v/>
      </c>
      <c r="AU2" s="61" t="str">
        <f aca="false">RIGHT(O2,1)</f>
        <v/>
      </c>
      <c r="AV2" s="61" t="str">
        <f aca="false">RIGHT(P2,1)</f>
        <v/>
      </c>
      <c r="AW2" s="61" t="str">
        <f aca="false">RIGHT(Q2,1)</f>
        <v/>
      </c>
      <c r="AX2" s="61" t="str">
        <f aca="false">RIGHT(R2,1)</f>
        <v/>
      </c>
      <c r="AY2" s="61" t="str">
        <f aca="false">RIGHT(S2,1)</f>
        <v/>
      </c>
      <c r="AZ2" s="61" t="str">
        <f aca="false">RIGHT(T2,1)</f>
        <v/>
      </c>
      <c r="BA2" s="49"/>
      <c r="BB2" s="49"/>
      <c r="BC2" s="49"/>
      <c r="BD2" s="49"/>
      <c r="BE2" s="49"/>
      <c r="BF2" s="49"/>
      <c r="BG2" s="49"/>
      <c r="BH2" s="50"/>
      <c r="BI2" s="50"/>
      <c r="BJ2" s="50"/>
      <c r="BK2" s="50"/>
      <c r="BL2" s="50"/>
      <c r="BM2" s="50"/>
    </row>
    <row r="3" customFormat="false" ht="19.5" hidden="false" customHeight="true" outlineLevel="0" collapsed="false">
      <c r="A3" s="51" t="n">
        <v>44744</v>
      </c>
      <c r="B3" s="62" t="str">
        <f aca="false">TEXT(A3,"Ddd")</f>
        <v>sub</v>
      </c>
      <c r="C3" s="64"/>
      <c r="D3" s="64"/>
      <c r="E3" s="64"/>
      <c r="F3" s="64"/>
      <c r="G3" s="72"/>
      <c r="H3" s="66"/>
      <c r="I3" s="64"/>
      <c r="J3" s="64"/>
      <c r="K3" s="66"/>
      <c r="L3" s="64"/>
      <c r="M3" s="69"/>
      <c r="N3" s="64"/>
      <c r="O3" s="54"/>
      <c r="P3" s="64"/>
      <c r="Q3" s="64"/>
      <c r="R3" s="54"/>
      <c r="S3" s="64"/>
      <c r="T3" s="54"/>
      <c r="U3" s="67"/>
      <c r="V3" s="70"/>
      <c r="W3" s="59" t="n">
        <f aca="false">COUNTIF(AI3:AZ3,"☻")</f>
        <v>0</v>
      </c>
      <c r="X3" s="59" t="n">
        <f aca="false">COUNTIF(AI3:AZ3,"☺")</f>
        <v>0</v>
      </c>
      <c r="Y3" s="59" t="n">
        <f aca="false">COUNTIF(C3:U3,"51")+COUNTIF(C3:U3,"51$")+COUNTIF(C3:U3,"51☻")</f>
        <v>0</v>
      </c>
      <c r="Z3" s="59" t="n">
        <f aca="false">COUNTIF(C3:U3,"52")+COUNTIF(C3:U3,"52$")+COUNTIF(C3:U3,"52☻")</f>
        <v>0</v>
      </c>
      <c r="AA3" s="59" t="n">
        <f aca="false">COUNTIF(C3:U3,"51¶")</f>
        <v>0</v>
      </c>
      <c r="AB3" s="59" t="n">
        <f aca="false">COUNTIF(C3:U3,"52¶")</f>
        <v>0</v>
      </c>
      <c r="AC3" s="59" t="n">
        <f aca="false">COUNTIF(C3:U3,"U")+COUNTIF(C3:U3,"U☻")+COUNTIF(C3:U3,"U☺")</f>
        <v>0</v>
      </c>
      <c r="AD3" s="59" t="n">
        <f aca="false">COUNTIF(C3:U3,"KVIT")+COUNTIF(C3:U3,"KVIT☻")+COUNTIF(C3:U3,"kvit$")</f>
        <v>0</v>
      </c>
      <c r="AE3" s="60" t="n">
        <f aca="false">COUNTBLANK(C3:T3)-3</f>
        <v>15</v>
      </c>
      <c r="AF3" s="60" t="n">
        <f aca="false">COUNTIF(C3:U3,"x")</f>
        <v>0</v>
      </c>
      <c r="AG3" s="59" t="n">
        <f aca="false">COUNTIF(C3:U3,"51")+COUNTIF(C3:U3,"51☻")+COUNTIF(C3:U3,"2")+COUNTIF(C3:U3,"52")+COUNTIF(C3:U3,"52☻")+COUNTIF(C3:U3,"51$")+COUNTIF(C3:U3,"52$")</f>
        <v>0</v>
      </c>
      <c r="AH3" s="5" t="str">
        <f aca="false">Predloge!$B$3</f>
        <v>52☻</v>
      </c>
      <c r="AI3" s="61" t="str">
        <f aca="false">RIGHT(C3,1)</f>
        <v/>
      </c>
      <c r="AJ3" s="61" t="str">
        <f aca="false">RIGHT(D3,1)</f>
        <v/>
      </c>
      <c r="AK3" s="61" t="str">
        <f aca="false">RIGHT(E3,1)</f>
        <v/>
      </c>
      <c r="AL3" s="61" t="str">
        <f aca="false">RIGHT(F3,1)</f>
        <v/>
      </c>
      <c r="AM3" s="61" t="str">
        <f aca="false">RIGHT(G3,1)</f>
        <v/>
      </c>
      <c r="AN3" s="61" t="str">
        <f aca="false">RIGHT(H3,1)</f>
        <v/>
      </c>
      <c r="AO3" s="61" t="str">
        <f aca="false">RIGHT(I3,1)</f>
        <v/>
      </c>
      <c r="AP3" s="61" t="str">
        <f aca="false">RIGHT(J3,1)</f>
        <v/>
      </c>
      <c r="AQ3" s="61" t="str">
        <f aca="false">RIGHT(K3,1)</f>
        <v/>
      </c>
      <c r="AR3" s="61" t="str">
        <f aca="false">RIGHT(L3,1)</f>
        <v/>
      </c>
      <c r="AS3" s="61" t="str">
        <f aca="false">RIGHT(M3,1)</f>
        <v/>
      </c>
      <c r="AT3" s="61" t="str">
        <f aca="false">RIGHT(N3,1)</f>
        <v/>
      </c>
      <c r="AU3" s="61" t="str">
        <f aca="false">RIGHT(O3,1)</f>
        <v/>
      </c>
      <c r="AV3" s="61" t="str">
        <f aca="false">RIGHT(P3,1)</f>
        <v/>
      </c>
      <c r="AW3" s="61" t="str">
        <f aca="false">RIGHT(Q3,1)</f>
        <v/>
      </c>
      <c r="AX3" s="61" t="str">
        <f aca="false">RIGHT(R3,1)</f>
        <v/>
      </c>
      <c r="AY3" s="61" t="str">
        <f aca="false">RIGHT(S3,1)</f>
        <v/>
      </c>
      <c r="AZ3" s="61" t="str">
        <f aca="false">RIGHT(T3,1)</f>
        <v/>
      </c>
      <c r="BA3" s="4"/>
      <c r="BB3" s="4"/>
      <c r="BC3" s="4"/>
      <c r="BD3" s="4"/>
      <c r="BE3" s="4"/>
      <c r="BF3" s="4"/>
      <c r="BG3" s="4"/>
      <c r="BH3" s="63"/>
      <c r="BI3" s="63"/>
      <c r="BJ3" s="63"/>
      <c r="BK3" s="63"/>
      <c r="BL3" s="63"/>
      <c r="BM3" s="63"/>
    </row>
    <row r="4" customFormat="false" ht="19.5" hidden="false" customHeight="true" outlineLevel="0" collapsed="false">
      <c r="A4" s="51" t="n">
        <v>44745</v>
      </c>
      <c r="B4" s="62" t="str">
        <f aca="false">TEXT(A4,"Ddd")</f>
        <v>ned</v>
      </c>
      <c r="C4" s="54"/>
      <c r="D4" s="54"/>
      <c r="E4" s="54"/>
      <c r="F4" s="56"/>
      <c r="G4" s="54"/>
      <c r="H4" s="54"/>
      <c r="I4" s="54"/>
      <c r="J4" s="54"/>
      <c r="K4" s="54"/>
      <c r="L4" s="54"/>
      <c r="M4" s="54"/>
      <c r="N4" s="54"/>
      <c r="O4" s="54"/>
      <c r="P4" s="54"/>
      <c r="Q4" s="55"/>
      <c r="R4" s="54"/>
      <c r="S4" s="54"/>
      <c r="T4" s="54"/>
      <c r="U4" s="69"/>
      <c r="V4" s="69"/>
      <c r="W4" s="59" t="n">
        <f aca="false">COUNTIF(AI4:AZ4,"☻")</f>
        <v>0</v>
      </c>
      <c r="X4" s="59" t="n">
        <f aca="false">COUNTIF(AI4:AZ4,"☺")</f>
        <v>0</v>
      </c>
      <c r="Y4" s="59" t="n">
        <f aca="false">COUNTIF(C4:U4,"51")+COUNTIF(C4:U4,"51$")+COUNTIF(C4:U4,"51☻")</f>
        <v>0</v>
      </c>
      <c r="Z4" s="59" t="n">
        <f aca="false">COUNTIF(C4:U4,"52")+COUNTIF(C4:U4,"52$")+COUNTIF(C4:U4,"52☻")</f>
        <v>0</v>
      </c>
      <c r="AA4" s="59" t="n">
        <f aca="false">COUNTIF(C4:U4,"51¶")</f>
        <v>0</v>
      </c>
      <c r="AB4" s="59" t="n">
        <f aca="false">COUNTIF(C4:U4,"52¶")</f>
        <v>0</v>
      </c>
      <c r="AC4" s="59" t="n">
        <f aca="false">COUNTIF(C4:U4,"U")+COUNTIF(C4:U4,"U☻")+COUNTIF(C4:U4,"U☺")</f>
        <v>0</v>
      </c>
      <c r="AD4" s="59" t="n">
        <f aca="false">COUNTIF(C4:U4,"KVIT")+COUNTIF(C4:U4,"KVIT☻")+COUNTIF(C4:U4,"kvit$")</f>
        <v>0</v>
      </c>
      <c r="AE4" s="60" t="n">
        <f aca="false">COUNTBLANK(C4:T4)-3</f>
        <v>15</v>
      </c>
      <c r="AF4" s="60" t="n">
        <f aca="false">COUNTIF(C4:U4,"x")</f>
        <v>0</v>
      </c>
      <c r="AG4" s="59" t="n">
        <f aca="false">COUNTIF(C4:U4,"51")+COUNTIF(C4:U4,"51☻")+COUNTIF(C4:U4,"2")+COUNTIF(C4:U4,"52")+COUNTIF(C4:U4,"52☻")+COUNTIF(C4:U4,"51$")+COUNTIF(C4:U4,"52$")</f>
        <v>0</v>
      </c>
      <c r="AH4" s="5" t="str">
        <f aca="false">Predloge!$B$4</f>
        <v>51</v>
      </c>
      <c r="AI4" s="61" t="str">
        <f aca="false">RIGHT(C4,1)</f>
        <v/>
      </c>
      <c r="AJ4" s="61" t="str">
        <f aca="false">RIGHT(D4,1)</f>
        <v/>
      </c>
      <c r="AK4" s="61" t="str">
        <f aca="false">RIGHT(E4,1)</f>
        <v/>
      </c>
      <c r="AL4" s="61" t="str">
        <f aca="false">RIGHT(F4,1)</f>
        <v/>
      </c>
      <c r="AM4" s="61" t="str">
        <f aca="false">RIGHT(G4,1)</f>
        <v/>
      </c>
      <c r="AN4" s="61" t="str">
        <f aca="false">RIGHT(H4,1)</f>
        <v/>
      </c>
      <c r="AO4" s="61" t="str">
        <f aca="false">RIGHT(I4,1)</f>
        <v/>
      </c>
      <c r="AP4" s="61" t="str">
        <f aca="false">RIGHT(J4,1)</f>
        <v/>
      </c>
      <c r="AQ4" s="61" t="str">
        <f aca="false">RIGHT(K4,1)</f>
        <v/>
      </c>
      <c r="AR4" s="61" t="str">
        <f aca="false">RIGHT(L4,1)</f>
        <v/>
      </c>
      <c r="AS4" s="61" t="str">
        <f aca="false">RIGHT(M4,1)</f>
        <v/>
      </c>
      <c r="AT4" s="61" t="str">
        <f aca="false">RIGHT(N4,1)</f>
        <v/>
      </c>
      <c r="AU4" s="61" t="str">
        <f aca="false">RIGHT(O4,1)</f>
        <v/>
      </c>
      <c r="AV4" s="61" t="str">
        <f aca="false">RIGHT(P4,1)</f>
        <v/>
      </c>
      <c r="AW4" s="61" t="str">
        <f aca="false">RIGHT(Q4,1)</f>
        <v/>
      </c>
      <c r="AX4" s="61" t="str">
        <f aca="false">RIGHT(R4,1)</f>
        <v/>
      </c>
      <c r="AY4" s="61" t="str">
        <f aca="false">RIGHT(S4,1)</f>
        <v/>
      </c>
      <c r="AZ4" s="61" t="str">
        <f aca="false">RIGHT(T4,1)</f>
        <v/>
      </c>
      <c r="BA4" s="4"/>
      <c r="BB4" s="4"/>
      <c r="BC4" s="4"/>
      <c r="BD4" s="4"/>
      <c r="BE4" s="4"/>
      <c r="BF4" s="4"/>
      <c r="BG4" s="4"/>
      <c r="BH4" s="63"/>
      <c r="BI4" s="63"/>
      <c r="BJ4" s="63"/>
      <c r="BK4" s="63"/>
      <c r="BL4" s="63"/>
      <c r="BM4" s="63"/>
    </row>
    <row r="5" customFormat="false" ht="19.5" hidden="false" customHeight="true" outlineLevel="0" collapsed="false">
      <c r="A5" s="51" t="n">
        <v>44746</v>
      </c>
      <c r="B5" s="62" t="str">
        <f aca="false">TEXT(A5,"Ddd")</f>
        <v>pon</v>
      </c>
      <c r="C5" s="54"/>
      <c r="D5" s="54"/>
      <c r="E5" s="64" t="str">
        <f aca="false">[1]Predloge!$B$12</f>
        <v>D</v>
      </c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67"/>
      <c r="V5" s="91"/>
      <c r="W5" s="59" t="n">
        <f aca="false">COUNTIF(AI5:AZ5,"☻")</f>
        <v>0</v>
      </c>
      <c r="X5" s="59" t="n">
        <f aca="false">COUNTIF(AI5:AZ5,"☺")</f>
        <v>0</v>
      </c>
      <c r="Y5" s="59" t="n">
        <f aca="false">COUNTIF(C5:U5,"51")+COUNTIF(C5:U5,"51$")+COUNTIF(C5:U5,"51☻")</f>
        <v>0</v>
      </c>
      <c r="Z5" s="59" t="n">
        <f aca="false">COUNTIF(C5:U5,"52")+COUNTIF(C5:U5,"52$")+COUNTIF(C5:U5,"52☻")</f>
        <v>0</v>
      </c>
      <c r="AA5" s="59" t="n">
        <f aca="false">COUNTIF(C5:U5,"51¶")</f>
        <v>0</v>
      </c>
      <c r="AB5" s="59" t="n">
        <f aca="false">COUNTIF(C5:U5,"52¶")</f>
        <v>0</v>
      </c>
      <c r="AC5" s="59" t="n">
        <f aca="false">COUNTIF(C5:U5,"U")+COUNTIF(C5:U5,"U☻")+COUNTIF(C5:U5,"U☺")</f>
        <v>0</v>
      </c>
      <c r="AD5" s="59" t="n">
        <f aca="false">COUNTIF(C5:U5,"KVIT")+COUNTIF(C5:U5,"KVIT☻")+COUNTIF(C5:U5,"kvit$")</f>
        <v>0</v>
      </c>
      <c r="AE5" s="60" t="n">
        <f aca="false">COUNTBLANK(C5:T5)-3</f>
        <v>14</v>
      </c>
      <c r="AF5" s="60" t="n">
        <f aca="false">COUNTIF(C5:U5,"x")</f>
        <v>0</v>
      </c>
      <c r="AG5" s="59" t="n">
        <f aca="false">COUNTIF(C5:U5,"51")+COUNTIF(C5:U5,"51☻")+COUNTIF(C5:U5,"2")+COUNTIF(C5:U5,"52")+COUNTIF(C5:U5,"52☻")+COUNTIF(C5:U5,"51$")+COUNTIF(C5:U5,"52$")</f>
        <v>0</v>
      </c>
      <c r="AH5" s="5" t="str">
        <f aca="false">Predloge!$B$5</f>
        <v>52</v>
      </c>
      <c r="AI5" s="61" t="str">
        <f aca="false">RIGHT(C5,1)</f>
        <v/>
      </c>
      <c r="AJ5" s="61" t="str">
        <f aca="false">RIGHT(D5,1)</f>
        <v/>
      </c>
      <c r="AK5" s="61" t="str">
        <f aca="false">RIGHT(E5,1)</f>
        <v>D</v>
      </c>
      <c r="AL5" s="61" t="str">
        <f aca="false">RIGHT(F5,1)</f>
        <v/>
      </c>
      <c r="AM5" s="61" t="str">
        <f aca="false">RIGHT(G5,1)</f>
        <v/>
      </c>
      <c r="AN5" s="61" t="str">
        <f aca="false">RIGHT(H5,1)</f>
        <v/>
      </c>
      <c r="AO5" s="61" t="str">
        <f aca="false">RIGHT(I5,1)</f>
        <v/>
      </c>
      <c r="AP5" s="61" t="str">
        <f aca="false">RIGHT(J5,1)</f>
        <v/>
      </c>
      <c r="AQ5" s="61" t="str">
        <f aca="false">RIGHT(K5,1)</f>
        <v/>
      </c>
      <c r="AR5" s="61" t="str">
        <f aca="false">RIGHT(L5,1)</f>
        <v/>
      </c>
      <c r="AS5" s="61" t="str">
        <f aca="false">RIGHT(M5,1)</f>
        <v/>
      </c>
      <c r="AT5" s="61" t="str">
        <f aca="false">RIGHT(N5,1)</f>
        <v/>
      </c>
      <c r="AU5" s="61" t="str">
        <f aca="false">RIGHT(O5,1)</f>
        <v/>
      </c>
      <c r="AV5" s="61" t="str">
        <f aca="false">RIGHT(P5,1)</f>
        <v/>
      </c>
      <c r="AW5" s="61" t="str">
        <f aca="false">RIGHT(Q5,1)</f>
        <v/>
      </c>
      <c r="AX5" s="61" t="str">
        <f aca="false">RIGHT(R5,1)</f>
        <v/>
      </c>
      <c r="AY5" s="61" t="str">
        <f aca="false">RIGHT(S5,1)</f>
        <v/>
      </c>
      <c r="AZ5" s="61" t="str">
        <f aca="false">RIGHT(T5,1)</f>
        <v/>
      </c>
      <c r="BA5" s="4"/>
      <c r="BB5" s="4"/>
      <c r="BC5" s="4"/>
      <c r="BD5" s="4"/>
      <c r="BE5" s="4"/>
      <c r="BF5" s="4"/>
      <c r="BG5" s="4"/>
      <c r="BH5" s="63"/>
      <c r="BI5" s="63"/>
      <c r="BJ5" s="63"/>
      <c r="BK5" s="63"/>
      <c r="BL5" s="63"/>
      <c r="BM5" s="63"/>
    </row>
    <row r="6" customFormat="false" ht="19.5" hidden="false" customHeight="true" outlineLevel="0" collapsed="false">
      <c r="A6" s="51" t="n">
        <v>44747</v>
      </c>
      <c r="B6" s="62" t="str">
        <f aca="false">TEXT(A6,"Ddd")</f>
        <v>uto</v>
      </c>
      <c r="C6" s="64"/>
      <c r="D6" s="64"/>
      <c r="E6" s="64" t="str">
        <f aca="false">[1]Predloge!$B$12</f>
        <v>D</v>
      </c>
      <c r="F6" s="69"/>
      <c r="G6" s="116"/>
      <c r="H6" s="64"/>
      <c r="I6" s="66"/>
      <c r="J6" s="65"/>
      <c r="K6" s="64"/>
      <c r="L6" s="72"/>
      <c r="M6" s="69"/>
      <c r="N6" s="64"/>
      <c r="O6" s="54"/>
      <c r="P6" s="64"/>
      <c r="Q6" s="66"/>
      <c r="R6" s="54"/>
      <c r="S6" s="64"/>
      <c r="T6" s="54"/>
      <c r="U6" s="69"/>
      <c r="V6" s="70"/>
      <c r="W6" s="59" t="n">
        <f aca="false">COUNTIF(AI6:AZ6,"☻")</f>
        <v>0</v>
      </c>
      <c r="X6" s="59" t="n">
        <f aca="false">COUNTIF(AI6:AZ6,"☺")</f>
        <v>0</v>
      </c>
      <c r="Y6" s="59" t="n">
        <f aca="false">COUNTIF(C6:U6,"51")+COUNTIF(C6:U6,"51$")+COUNTIF(C6:U6,"51☻")</f>
        <v>0</v>
      </c>
      <c r="Z6" s="59" t="n">
        <f aca="false">COUNTIF(C6:U6,"52")+COUNTIF(C6:U6,"52$")+COUNTIF(C6:U6,"52☻")</f>
        <v>0</v>
      </c>
      <c r="AA6" s="59" t="n">
        <f aca="false">COUNTIF(C6:U6,"51¶")</f>
        <v>0</v>
      </c>
      <c r="AB6" s="59" t="n">
        <f aca="false">COUNTIF(C6:U6,"52¶")</f>
        <v>0</v>
      </c>
      <c r="AC6" s="59" t="n">
        <f aca="false">COUNTIF(C6:U6,"U")+COUNTIF(C6:U6,"U☻")+COUNTIF(C6:U6,"U☺")</f>
        <v>0</v>
      </c>
      <c r="AD6" s="59" t="n">
        <f aca="false">COUNTIF(C6:U6,"KVIT")+COUNTIF(C6:U6,"KVIT☻")+COUNTIF(C6:U6,"kvit$")</f>
        <v>0</v>
      </c>
      <c r="AE6" s="60" t="n">
        <f aca="false">COUNTBLANK(C6:T6)-3</f>
        <v>14</v>
      </c>
      <c r="AF6" s="60" t="n">
        <f aca="false">COUNTIF(C6:U6,"x")</f>
        <v>0</v>
      </c>
      <c r="AG6" s="59" t="n">
        <f aca="false">COUNTIF(C6:U6,"51")+COUNTIF(C6:U6,"51☻")+COUNTIF(C6:U6,"2")+COUNTIF(C6:U6,"52")+COUNTIF(C6:U6,"52☻")+COUNTIF(C6:U6,"51$")+COUNTIF(C6:U6,"52$")</f>
        <v>0</v>
      </c>
      <c r="AH6" s="5" t="str">
        <f aca="false">Predloge!$B$6</f>
        <v>KVIT</v>
      </c>
      <c r="AI6" s="61" t="str">
        <f aca="false">RIGHT(C6,1)</f>
        <v/>
      </c>
      <c r="AJ6" s="61" t="str">
        <f aca="false">RIGHT(D6,1)</f>
        <v/>
      </c>
      <c r="AK6" s="61" t="str">
        <f aca="false">RIGHT(E6,1)</f>
        <v>D</v>
      </c>
      <c r="AL6" s="61" t="str">
        <f aca="false">RIGHT(F6,1)</f>
        <v/>
      </c>
      <c r="AM6" s="61" t="str">
        <f aca="false">RIGHT(G6,1)</f>
        <v/>
      </c>
      <c r="AN6" s="61" t="str">
        <f aca="false">RIGHT(H6,1)</f>
        <v/>
      </c>
      <c r="AO6" s="61" t="str">
        <f aca="false">RIGHT(I6,1)</f>
        <v/>
      </c>
      <c r="AP6" s="61" t="str">
        <f aca="false">RIGHT(J6,1)</f>
        <v/>
      </c>
      <c r="AQ6" s="61" t="str">
        <f aca="false">RIGHT(K6,1)</f>
        <v/>
      </c>
      <c r="AR6" s="61" t="str">
        <f aca="false">RIGHT(L6,1)</f>
        <v/>
      </c>
      <c r="AS6" s="61" t="str">
        <f aca="false">RIGHT(M6,1)</f>
        <v/>
      </c>
      <c r="AT6" s="61" t="str">
        <f aca="false">RIGHT(N6,1)</f>
        <v/>
      </c>
      <c r="AU6" s="61" t="str">
        <f aca="false">RIGHT(O6,1)</f>
        <v/>
      </c>
      <c r="AV6" s="61" t="str">
        <f aca="false">RIGHT(P6,1)</f>
        <v/>
      </c>
      <c r="AW6" s="61" t="str">
        <f aca="false">RIGHT(Q6,1)</f>
        <v/>
      </c>
      <c r="AX6" s="61" t="str">
        <f aca="false">RIGHT(R6,1)</f>
        <v/>
      </c>
      <c r="AY6" s="61" t="str">
        <f aca="false">RIGHT(S6,1)</f>
        <v/>
      </c>
      <c r="AZ6" s="61" t="str">
        <f aca="false">RIGHT(T6,1)</f>
        <v/>
      </c>
      <c r="BA6" s="4"/>
      <c r="BB6" s="4"/>
      <c r="BC6" s="4"/>
      <c r="BD6" s="4"/>
      <c r="BE6" s="4"/>
      <c r="BF6" s="4"/>
      <c r="BG6" s="4"/>
      <c r="BH6" s="63"/>
      <c r="BI6" s="63"/>
      <c r="BJ6" s="63"/>
      <c r="BK6" s="63"/>
      <c r="BL6" s="63"/>
      <c r="BM6" s="63"/>
    </row>
    <row r="7" customFormat="false" ht="19.5" hidden="false" customHeight="true" outlineLevel="0" collapsed="false">
      <c r="A7" s="51" t="n">
        <v>44748</v>
      </c>
      <c r="B7" s="62" t="str">
        <f aca="false">TEXT(A7,"Ddd")</f>
        <v>sri</v>
      </c>
      <c r="C7" s="64"/>
      <c r="D7" s="64"/>
      <c r="E7" s="64" t="str">
        <f aca="false">[1]Predloge!$B$12</f>
        <v>D</v>
      </c>
      <c r="F7" s="69"/>
      <c r="G7" s="116"/>
      <c r="H7" s="64"/>
      <c r="I7" s="64"/>
      <c r="J7" s="66"/>
      <c r="K7" s="64"/>
      <c r="L7" s="66"/>
      <c r="M7" s="69"/>
      <c r="N7" s="64"/>
      <c r="O7" s="54"/>
      <c r="P7" s="64"/>
      <c r="Q7" s="66"/>
      <c r="R7" s="54"/>
      <c r="S7" s="65"/>
      <c r="T7" s="54"/>
      <c r="U7" s="67"/>
      <c r="V7" s="70"/>
      <c r="W7" s="59" t="n">
        <f aca="false">COUNTIF(AI7:AZ7,"☻")</f>
        <v>0</v>
      </c>
      <c r="X7" s="59" t="n">
        <f aca="false">COUNTIF(AI7:AZ7,"☺")</f>
        <v>0</v>
      </c>
      <c r="Y7" s="59" t="n">
        <f aca="false">COUNTIF(C7:U7,"51")+COUNTIF(C7:U7,"51$")+COUNTIF(C7:U7,"51☻")</f>
        <v>0</v>
      </c>
      <c r="Z7" s="59" t="n">
        <f aca="false">COUNTIF(C7:U7,"52")+COUNTIF(C7:U7,"52$")+COUNTIF(C7:U7,"52☻")</f>
        <v>0</v>
      </c>
      <c r="AA7" s="59" t="n">
        <f aca="false">COUNTIF(C7:U7,"51¶")</f>
        <v>0</v>
      </c>
      <c r="AB7" s="59" t="n">
        <f aca="false">COUNTIF(C7:U7,"52¶")</f>
        <v>0</v>
      </c>
      <c r="AC7" s="59" t="n">
        <f aca="false">COUNTIF(C7:U7,"U")+COUNTIF(C7:U7,"U☻")+COUNTIF(C7:U7,"U☺")</f>
        <v>0</v>
      </c>
      <c r="AD7" s="59" t="n">
        <f aca="false">COUNTIF(C7:U7,"KVIT")+COUNTIF(C7:U7,"KVIT☻")+COUNTIF(C7:U7,"kvit$")</f>
        <v>0</v>
      </c>
      <c r="AE7" s="60" t="n">
        <f aca="false">COUNTBLANK(C7:T7)-3</f>
        <v>14</v>
      </c>
      <c r="AF7" s="60" t="n">
        <f aca="false">COUNTIF(C7:U7,"x")</f>
        <v>0</v>
      </c>
      <c r="AG7" s="59" t="n">
        <f aca="false">COUNTIF(C7:U7,"51")+COUNTIF(C7:U7,"51☻")+COUNTIF(C7:U7,"2")+COUNTIF(C7:U7,"52")+COUNTIF(C7:U7,"52☻")+COUNTIF(C7:U7,"51$")+COUNTIF(C7:U7,"52$")</f>
        <v>0</v>
      </c>
      <c r="AH7" s="8" t="str">
        <f aca="false">Predloge!$B$7</f>
        <v>KVIT☻</v>
      </c>
      <c r="AI7" s="61" t="str">
        <f aca="false">RIGHT(C7,1)</f>
        <v/>
      </c>
      <c r="AJ7" s="61" t="str">
        <f aca="false">RIGHT(D7,1)</f>
        <v/>
      </c>
      <c r="AK7" s="61" t="str">
        <f aca="false">RIGHT(E7,1)</f>
        <v>D</v>
      </c>
      <c r="AL7" s="61" t="str">
        <f aca="false">RIGHT(F7,1)</f>
        <v/>
      </c>
      <c r="AM7" s="61" t="str">
        <f aca="false">RIGHT(G7,1)</f>
        <v/>
      </c>
      <c r="AN7" s="61" t="str">
        <f aca="false">RIGHT(H7,1)</f>
        <v/>
      </c>
      <c r="AO7" s="61" t="str">
        <f aca="false">RIGHT(I7,1)</f>
        <v/>
      </c>
      <c r="AP7" s="61" t="str">
        <f aca="false">RIGHT(J7,1)</f>
        <v/>
      </c>
      <c r="AQ7" s="61" t="str">
        <f aca="false">RIGHT(K7,1)</f>
        <v/>
      </c>
      <c r="AR7" s="61" t="str">
        <f aca="false">RIGHT(L7,1)</f>
        <v/>
      </c>
      <c r="AS7" s="61" t="str">
        <f aca="false">RIGHT(M7,1)</f>
        <v/>
      </c>
      <c r="AT7" s="61" t="str">
        <f aca="false">RIGHT(N7,1)</f>
        <v/>
      </c>
      <c r="AU7" s="61" t="str">
        <f aca="false">RIGHT(O7,1)</f>
        <v/>
      </c>
      <c r="AV7" s="61" t="str">
        <f aca="false">RIGHT(P7,1)</f>
        <v/>
      </c>
      <c r="AW7" s="61" t="str">
        <f aca="false">RIGHT(Q7,1)</f>
        <v/>
      </c>
      <c r="AX7" s="61" t="str">
        <f aca="false">RIGHT(R7,1)</f>
        <v/>
      </c>
      <c r="AY7" s="61" t="str">
        <f aca="false">RIGHT(S7,1)</f>
        <v/>
      </c>
      <c r="AZ7" s="61" t="str">
        <f aca="false">RIGHT(T7,1)</f>
        <v/>
      </c>
      <c r="BA7" s="4"/>
      <c r="BB7" s="4"/>
      <c r="BC7" s="4"/>
      <c r="BD7" s="4"/>
      <c r="BE7" s="4"/>
      <c r="BF7" s="4"/>
      <c r="BG7" s="4"/>
      <c r="BH7" s="63"/>
      <c r="BI7" s="63"/>
      <c r="BJ7" s="63"/>
      <c r="BK7" s="63"/>
      <c r="BL7" s="63"/>
      <c r="BM7" s="63"/>
    </row>
    <row r="8" customFormat="false" ht="19.5" hidden="false" customHeight="true" outlineLevel="0" collapsed="false">
      <c r="A8" s="51" t="n">
        <v>44749</v>
      </c>
      <c r="B8" s="62" t="str">
        <f aca="false">TEXT(A8,"Ddd")</f>
        <v>čet</v>
      </c>
      <c r="C8" s="64"/>
      <c r="D8" s="64"/>
      <c r="E8" s="64" t="str">
        <f aca="false">[1]Predloge!$B$12</f>
        <v>D</v>
      </c>
      <c r="F8" s="69"/>
      <c r="G8" s="116"/>
      <c r="H8" s="64"/>
      <c r="I8" s="72"/>
      <c r="J8" s="64"/>
      <c r="K8" s="64"/>
      <c r="L8" s="64"/>
      <c r="M8" s="69"/>
      <c r="N8" s="64"/>
      <c r="O8" s="54"/>
      <c r="P8" s="64"/>
      <c r="Q8" s="66"/>
      <c r="R8" s="54"/>
      <c r="S8" s="66"/>
      <c r="T8" s="54"/>
      <c r="U8" s="67"/>
      <c r="V8" s="70"/>
      <c r="W8" s="59" t="n">
        <f aca="false">COUNTIF(AI8:AZ8,"☻")</f>
        <v>0</v>
      </c>
      <c r="X8" s="59" t="n">
        <f aca="false">COUNTIF(AI8:AZ8,"☺")</f>
        <v>0</v>
      </c>
      <c r="Y8" s="59" t="n">
        <f aca="false">COUNTIF(C8:U8,"51")+COUNTIF(C8:U8,"51$")+COUNTIF(C8:U8,"51☻")</f>
        <v>0</v>
      </c>
      <c r="Z8" s="59" t="n">
        <f aca="false">COUNTIF(C8:U8,"52")+COUNTIF(C8:U8,"52$")+COUNTIF(C8:U8,"52☻")</f>
        <v>0</v>
      </c>
      <c r="AA8" s="59" t="n">
        <f aca="false">COUNTIF(C8:U8,"51¶")</f>
        <v>0</v>
      </c>
      <c r="AB8" s="59" t="n">
        <f aca="false">COUNTIF(C8:U8,"52¶")</f>
        <v>0</v>
      </c>
      <c r="AC8" s="59" t="n">
        <f aca="false">COUNTIF(C8:U8,"U")+COUNTIF(C8:U8,"U☻")+COUNTIF(C8:U8,"U☺")</f>
        <v>0</v>
      </c>
      <c r="AD8" s="59" t="n">
        <f aca="false">COUNTIF(C8:U8,"KVIT")+COUNTIF(C8:U8,"KVIT☻")+COUNTIF(C8:U8,"kvit$")</f>
        <v>0</v>
      </c>
      <c r="AE8" s="60" t="n">
        <f aca="false">COUNTBLANK(C8:T8)-3</f>
        <v>14</v>
      </c>
      <c r="AF8" s="60" t="n">
        <f aca="false">COUNTIF(C8:U8,"x")</f>
        <v>0</v>
      </c>
      <c r="AG8" s="59" t="n">
        <f aca="false">COUNTIF(C8:U8,"51")+COUNTIF(C8:U8,"51☻")+COUNTIF(C8:U8,"2")+COUNTIF(C8:U8,"52")+COUNTIF(C8:U8,"52☻")+COUNTIF(C8:U8,"51$")+COUNTIF(C8:U8,"52$")</f>
        <v>0</v>
      </c>
      <c r="AH8" s="5" t="str">
        <f aca="false">Predloge!$B$8</f>
        <v>U</v>
      </c>
      <c r="AI8" s="61" t="str">
        <f aca="false">RIGHT(C8,1)</f>
        <v/>
      </c>
      <c r="AJ8" s="61" t="str">
        <f aca="false">RIGHT(D8,1)</f>
        <v/>
      </c>
      <c r="AK8" s="61" t="str">
        <f aca="false">RIGHT(E8,1)</f>
        <v>D</v>
      </c>
      <c r="AL8" s="61" t="str">
        <f aca="false">RIGHT(F8,1)</f>
        <v/>
      </c>
      <c r="AM8" s="61" t="str">
        <f aca="false">RIGHT(G8,1)</f>
        <v/>
      </c>
      <c r="AN8" s="61" t="str">
        <f aca="false">RIGHT(H8,1)</f>
        <v/>
      </c>
      <c r="AO8" s="61" t="str">
        <f aca="false">RIGHT(I8,1)</f>
        <v/>
      </c>
      <c r="AP8" s="61" t="str">
        <f aca="false">RIGHT(J8,1)</f>
        <v/>
      </c>
      <c r="AQ8" s="61" t="str">
        <f aca="false">RIGHT(K8,1)</f>
        <v/>
      </c>
      <c r="AR8" s="61" t="str">
        <f aca="false">RIGHT(L8,1)</f>
        <v/>
      </c>
      <c r="AS8" s="61" t="str">
        <f aca="false">RIGHT(M8,1)</f>
        <v/>
      </c>
      <c r="AT8" s="61" t="str">
        <f aca="false">RIGHT(N8,1)</f>
        <v/>
      </c>
      <c r="AU8" s="61" t="str">
        <f aca="false">RIGHT(O8,1)</f>
        <v/>
      </c>
      <c r="AV8" s="61" t="str">
        <f aca="false">RIGHT(P8,1)</f>
        <v/>
      </c>
      <c r="AW8" s="61" t="str">
        <f aca="false">RIGHT(Q8,1)</f>
        <v/>
      </c>
      <c r="AX8" s="61" t="str">
        <f aca="false">RIGHT(R8,1)</f>
        <v/>
      </c>
      <c r="AY8" s="61" t="str">
        <f aca="false">RIGHT(S8,1)</f>
        <v/>
      </c>
      <c r="AZ8" s="61" t="str">
        <f aca="false">RIGHT(T8,1)</f>
        <v/>
      </c>
      <c r="BA8" s="4"/>
      <c r="BB8" s="4"/>
      <c r="BC8" s="4"/>
      <c r="BD8" s="4"/>
      <c r="BE8" s="4"/>
      <c r="BF8" s="4"/>
      <c r="BG8" s="4"/>
      <c r="BH8" s="63"/>
      <c r="BI8" s="63"/>
      <c r="BJ8" s="63"/>
      <c r="BK8" s="63"/>
      <c r="BL8" s="63"/>
      <c r="BM8" s="63"/>
    </row>
    <row r="9" customFormat="false" ht="19.5" hidden="false" customHeight="true" outlineLevel="0" collapsed="false">
      <c r="A9" s="51" t="n">
        <v>44750</v>
      </c>
      <c r="B9" s="62" t="str">
        <f aca="false">TEXT(A9,"Ddd")</f>
        <v>pet</v>
      </c>
      <c r="C9" s="64"/>
      <c r="D9" s="64"/>
      <c r="E9" s="64" t="str">
        <f aca="false">[1]Predloge!$B$12</f>
        <v>D</v>
      </c>
      <c r="F9" s="66"/>
      <c r="G9" s="64"/>
      <c r="H9" s="72"/>
      <c r="I9" s="66"/>
      <c r="J9" s="64"/>
      <c r="K9" s="64"/>
      <c r="L9" s="64"/>
      <c r="M9" s="69"/>
      <c r="N9" s="64"/>
      <c r="O9" s="54"/>
      <c r="P9" s="64"/>
      <c r="Q9" s="66"/>
      <c r="R9" s="54"/>
      <c r="S9" s="64"/>
      <c r="T9" s="54"/>
      <c r="U9" s="69"/>
      <c r="V9" s="70"/>
      <c r="W9" s="59" t="n">
        <f aca="false">COUNTIF(AI9:AZ9,"☻")</f>
        <v>0</v>
      </c>
      <c r="X9" s="59" t="n">
        <f aca="false">COUNTIF(AI9:AZ9,"☺")</f>
        <v>0</v>
      </c>
      <c r="Y9" s="59" t="n">
        <f aca="false">COUNTIF(C9:U9,"51")+COUNTIF(C9:U9,"51$")+COUNTIF(C9:U9,"51☻")</f>
        <v>0</v>
      </c>
      <c r="Z9" s="59" t="n">
        <f aca="false">COUNTIF(C9:U9,"52")+COUNTIF(C9:U9,"52$")+COUNTIF(C9:U9,"52☻")</f>
        <v>0</v>
      </c>
      <c r="AA9" s="59" t="n">
        <f aca="false">COUNTIF(C9:U9,"51¶")</f>
        <v>0</v>
      </c>
      <c r="AB9" s="59" t="n">
        <f aca="false">COUNTIF(C9:U9,"52¶")</f>
        <v>0</v>
      </c>
      <c r="AC9" s="59" t="n">
        <f aca="false">COUNTIF(C9:U9,"U")+COUNTIF(C9:U9,"U☻")+COUNTIF(C9:U9,"U☺")</f>
        <v>0</v>
      </c>
      <c r="AD9" s="59" t="n">
        <f aca="false">COUNTIF(C9:U9,"KVIT")+COUNTIF(C9:U9,"KVIT☻")+COUNTIF(C9:U9,"kvit$")</f>
        <v>0</v>
      </c>
      <c r="AE9" s="60" t="n">
        <f aca="false">COUNTBLANK(C9:T9)-3</f>
        <v>14</v>
      </c>
      <c r="AF9" s="60" t="n">
        <f aca="false">COUNTIF(C9:U9,"x")</f>
        <v>0</v>
      </c>
      <c r="AG9" s="59" t="n">
        <f aca="false">COUNTIF(C9:U9,"51")+COUNTIF(C9:U9,"51☻")+COUNTIF(C9:U9,"2")+COUNTIF(C9:U9,"52")+COUNTIF(C9:U9,"52☻")+COUNTIF(C9:U9,"51$")+COUNTIF(C9:U9,"52$")</f>
        <v>0</v>
      </c>
      <c r="AH9" s="5" t="str">
        <f aca="false">Predloge!$B$9</f>
        <v>U☻</v>
      </c>
      <c r="AI9" s="61" t="str">
        <f aca="false">RIGHT(C9,1)</f>
        <v/>
      </c>
      <c r="AJ9" s="61" t="str">
        <f aca="false">RIGHT(D9,1)</f>
        <v/>
      </c>
      <c r="AK9" s="61" t="str">
        <f aca="false">RIGHT(E9,1)</f>
        <v>D</v>
      </c>
      <c r="AL9" s="61" t="str">
        <f aca="false">RIGHT(F9,1)</f>
        <v/>
      </c>
      <c r="AM9" s="61" t="str">
        <f aca="false">RIGHT(G9,1)</f>
        <v/>
      </c>
      <c r="AN9" s="61" t="str">
        <f aca="false">RIGHT(H9,1)</f>
        <v/>
      </c>
      <c r="AO9" s="61" t="str">
        <f aca="false">RIGHT(I9,1)</f>
        <v/>
      </c>
      <c r="AP9" s="61" t="str">
        <f aca="false">RIGHT(J9,1)</f>
        <v/>
      </c>
      <c r="AQ9" s="61" t="str">
        <f aca="false">RIGHT(K9,1)</f>
        <v/>
      </c>
      <c r="AR9" s="61" t="str">
        <f aca="false">RIGHT(L9,1)</f>
        <v/>
      </c>
      <c r="AS9" s="61" t="str">
        <f aca="false">RIGHT(M9,1)</f>
        <v/>
      </c>
      <c r="AT9" s="61" t="str">
        <f aca="false">RIGHT(N9,1)</f>
        <v/>
      </c>
      <c r="AU9" s="61" t="str">
        <f aca="false">RIGHT(O9,1)</f>
        <v/>
      </c>
      <c r="AV9" s="61" t="str">
        <f aca="false">RIGHT(P9,1)</f>
        <v/>
      </c>
      <c r="AW9" s="61" t="str">
        <f aca="false">RIGHT(Q9,1)</f>
        <v/>
      </c>
      <c r="AX9" s="61" t="str">
        <f aca="false">RIGHT(R9,1)</f>
        <v/>
      </c>
      <c r="AY9" s="61" t="str">
        <f aca="false">RIGHT(S9,1)</f>
        <v/>
      </c>
      <c r="AZ9" s="61" t="str">
        <f aca="false">RIGHT(T9,1)</f>
        <v/>
      </c>
      <c r="BA9" s="4"/>
      <c r="BB9" s="4"/>
      <c r="BC9" s="4"/>
      <c r="BD9" s="4"/>
      <c r="BE9" s="4"/>
      <c r="BF9" s="4"/>
      <c r="BG9" s="4"/>
      <c r="BH9" s="63"/>
      <c r="BI9" s="63"/>
      <c r="BJ9" s="63"/>
      <c r="BK9" s="63"/>
      <c r="BL9" s="63"/>
      <c r="BM9" s="63"/>
    </row>
    <row r="10" customFormat="false" ht="19.5" hidden="false" customHeight="true" outlineLevel="0" collapsed="false">
      <c r="A10" s="51" t="n">
        <v>44751</v>
      </c>
      <c r="B10" s="62" t="str">
        <f aca="false">TEXT(A10,"Ddd")</f>
        <v>sub</v>
      </c>
      <c r="C10" s="64"/>
      <c r="D10" s="64"/>
      <c r="E10" s="64"/>
      <c r="F10" s="69"/>
      <c r="G10" s="72"/>
      <c r="H10" s="66"/>
      <c r="I10" s="64"/>
      <c r="J10" s="64"/>
      <c r="K10" s="64"/>
      <c r="L10" s="64"/>
      <c r="M10" s="69"/>
      <c r="N10" s="65"/>
      <c r="O10" s="54"/>
      <c r="P10" s="64"/>
      <c r="Q10" s="64"/>
      <c r="R10" s="54"/>
      <c r="S10" s="64"/>
      <c r="T10" s="54"/>
      <c r="U10" s="67"/>
      <c r="V10" s="70"/>
      <c r="W10" s="59" t="n">
        <f aca="false">COUNTIF(AI10:AZ10,"☻")</f>
        <v>0</v>
      </c>
      <c r="X10" s="59" t="n">
        <f aca="false">COUNTIF(AI10:AZ10,"☺")</f>
        <v>0</v>
      </c>
      <c r="Y10" s="59" t="n">
        <f aca="false">COUNTIF(C10:U10,"51")+COUNTIF(C10:U10,"51$")+COUNTIF(C10:U10,"51☻")</f>
        <v>0</v>
      </c>
      <c r="Z10" s="59" t="n">
        <f aca="false">COUNTIF(C10:U10,"52")+COUNTIF(C10:U10,"52$")+COUNTIF(C10:U10,"52☻")</f>
        <v>0</v>
      </c>
      <c r="AA10" s="59" t="n">
        <f aca="false">COUNTIF(C10:U10,"51¶")</f>
        <v>0</v>
      </c>
      <c r="AB10" s="59" t="n">
        <f aca="false">COUNTIF(C10:U10,"52¶")</f>
        <v>0</v>
      </c>
      <c r="AC10" s="59" t="n">
        <f aca="false">COUNTIF(C10:U10,"U")+COUNTIF(C10:U10,"U☻")+COUNTIF(C10:U10,"U☺")</f>
        <v>0</v>
      </c>
      <c r="AD10" s="59" t="n">
        <f aca="false">COUNTIF(C10:U10,"KVIT")+COUNTIF(C10:U10,"KVIT☻")+COUNTIF(C10:U10,"kvit$")</f>
        <v>0</v>
      </c>
      <c r="AE10" s="60" t="n">
        <f aca="false">COUNTBLANK(C10:T10)-3</f>
        <v>15</v>
      </c>
      <c r="AF10" s="60" t="n">
        <f aca="false">COUNTIF(C10:U10,"x")</f>
        <v>0</v>
      </c>
      <c r="AG10" s="59" t="n">
        <f aca="false">COUNTIF(C10:U10,"51")+COUNTIF(C10:U10,"51☻")+COUNTIF(C10:U10,"2")+COUNTIF(C10:U10,"52")+COUNTIF(C10:U10,"52☻")+COUNTIF(C10:U10,"51$")+COUNTIF(C10:U10,"52$")</f>
        <v>0</v>
      </c>
      <c r="AH10" s="5" t="str">
        <f aca="false">Predloge!$B$10</f>
        <v>12-20</v>
      </c>
      <c r="AI10" s="61" t="str">
        <f aca="false">RIGHT(C10,1)</f>
        <v/>
      </c>
      <c r="AJ10" s="61" t="str">
        <f aca="false">RIGHT(D10,1)</f>
        <v/>
      </c>
      <c r="AK10" s="61" t="str">
        <f aca="false">RIGHT(E10,1)</f>
        <v/>
      </c>
      <c r="AL10" s="61" t="str">
        <f aca="false">RIGHT(F10,1)</f>
        <v/>
      </c>
      <c r="AM10" s="61" t="str">
        <f aca="false">RIGHT(G10,1)</f>
        <v/>
      </c>
      <c r="AN10" s="61" t="str">
        <f aca="false">RIGHT(H10,1)</f>
        <v/>
      </c>
      <c r="AO10" s="61" t="str">
        <f aca="false">RIGHT(I10,1)</f>
        <v/>
      </c>
      <c r="AP10" s="61" t="str">
        <f aca="false">RIGHT(J10,1)</f>
        <v/>
      </c>
      <c r="AQ10" s="61" t="str">
        <f aca="false">RIGHT(K10,1)</f>
        <v/>
      </c>
      <c r="AR10" s="61" t="str">
        <f aca="false">RIGHT(L10,1)</f>
        <v/>
      </c>
      <c r="AS10" s="61" t="str">
        <f aca="false">RIGHT(M10,1)</f>
        <v/>
      </c>
      <c r="AT10" s="61" t="str">
        <f aca="false">RIGHT(N10,1)</f>
        <v/>
      </c>
      <c r="AU10" s="61" t="str">
        <f aca="false">RIGHT(O10,1)</f>
        <v/>
      </c>
      <c r="AV10" s="61" t="str">
        <f aca="false">RIGHT(P10,1)</f>
        <v/>
      </c>
      <c r="AW10" s="61" t="str">
        <f aca="false">RIGHT(Q10,1)</f>
        <v/>
      </c>
      <c r="AX10" s="61" t="str">
        <f aca="false">RIGHT(R10,1)</f>
        <v/>
      </c>
      <c r="AY10" s="61" t="str">
        <f aca="false">RIGHT(S10,1)</f>
        <v/>
      </c>
      <c r="AZ10" s="61" t="str">
        <f aca="false">RIGHT(T10,1)</f>
        <v/>
      </c>
      <c r="BA10" s="4"/>
      <c r="BB10" s="4"/>
      <c r="BC10" s="4"/>
      <c r="BD10" s="4"/>
      <c r="BE10" s="4"/>
      <c r="BF10" s="4"/>
      <c r="BG10" s="4"/>
      <c r="BH10" s="63"/>
      <c r="BI10" s="63"/>
      <c r="BJ10" s="63"/>
      <c r="BK10" s="63"/>
      <c r="BL10" s="63"/>
      <c r="BM10" s="63"/>
    </row>
    <row r="11" customFormat="false" ht="19.5" hidden="false" customHeight="true" outlineLevel="0" collapsed="false">
      <c r="A11" s="51" t="n">
        <v>44752</v>
      </c>
      <c r="B11" s="62" t="str">
        <f aca="false">TEXT(A11,"Ddd")</f>
        <v>ned</v>
      </c>
      <c r="C11" s="54"/>
      <c r="D11" s="54"/>
      <c r="E11" s="54"/>
      <c r="F11" s="54"/>
      <c r="G11" s="54"/>
      <c r="H11" s="54"/>
      <c r="I11" s="54"/>
      <c r="J11" s="54"/>
      <c r="K11" s="54"/>
      <c r="L11" s="55"/>
      <c r="M11" s="54"/>
      <c r="N11" s="54"/>
      <c r="O11" s="54"/>
      <c r="P11" s="54"/>
      <c r="Q11" s="54"/>
      <c r="R11" s="54"/>
      <c r="S11" s="56"/>
      <c r="T11" s="54"/>
      <c r="U11" s="73"/>
      <c r="V11" s="91"/>
      <c r="W11" s="59" t="n">
        <f aca="false">COUNTIF(AI11:AZ11,"☻")</f>
        <v>0</v>
      </c>
      <c r="X11" s="59" t="n">
        <f aca="false">COUNTIF(AI11:AZ11,"☺")</f>
        <v>0</v>
      </c>
      <c r="Y11" s="59" t="n">
        <f aca="false">COUNTIF(C11:U11,"51")+COUNTIF(C11:U11,"51$")+COUNTIF(C11:U11,"51☻")</f>
        <v>0</v>
      </c>
      <c r="Z11" s="59" t="n">
        <f aca="false">COUNTIF(C11:U11,"52")+COUNTIF(C11:U11,"52$")+COUNTIF(C11:U11,"52☻")</f>
        <v>0</v>
      </c>
      <c r="AA11" s="59" t="n">
        <f aca="false">COUNTIF(C11:U11,"51¶")</f>
        <v>0</v>
      </c>
      <c r="AB11" s="59" t="n">
        <f aca="false">COUNTIF(C11:U11,"52¶")</f>
        <v>0</v>
      </c>
      <c r="AC11" s="59" t="n">
        <f aca="false">COUNTIF(C11:U11,"U")+COUNTIF(C11:U11,"U☻")+COUNTIF(C11:U11,"U☺")</f>
        <v>0</v>
      </c>
      <c r="AD11" s="59" t="n">
        <f aca="false">COUNTIF(C11:U11,"KVIT")+COUNTIF(C11:U11,"KVIT☻")+COUNTIF(C11:U11,"kvit$")</f>
        <v>0</v>
      </c>
      <c r="AE11" s="60" t="n">
        <f aca="false">COUNTBLANK(C11:T11)-3</f>
        <v>15</v>
      </c>
      <c r="AF11" s="60" t="n">
        <f aca="false">COUNTIF(C11:U11,"x")</f>
        <v>0</v>
      </c>
      <c r="AG11" s="59" t="n">
        <f aca="false">COUNTIF(C11:U11,"51")+COUNTIF(C11:U11,"51☻")+COUNTIF(C11:U11,"2")+COUNTIF(C11:U11,"52")+COUNTIF(C11:U11,"52☻")+COUNTIF(C11:U11,"51$")+COUNTIF(C11:U11,"52$")</f>
        <v>0</v>
      </c>
      <c r="AH11" s="10" t="str">
        <f aca="false">Predloge!$B$11</f>
        <v>X</v>
      </c>
      <c r="AI11" s="61" t="str">
        <f aca="false">RIGHT(C11,1)</f>
        <v/>
      </c>
      <c r="AJ11" s="61" t="str">
        <f aca="false">RIGHT(D11,1)</f>
        <v/>
      </c>
      <c r="AK11" s="61" t="str">
        <f aca="false">RIGHT(E11,1)</f>
        <v/>
      </c>
      <c r="AL11" s="61" t="str">
        <f aca="false">RIGHT(F11,1)</f>
        <v/>
      </c>
      <c r="AM11" s="61" t="str">
        <f aca="false">RIGHT(G11,1)</f>
        <v/>
      </c>
      <c r="AN11" s="61" t="str">
        <f aca="false">RIGHT(H11,1)</f>
        <v/>
      </c>
      <c r="AO11" s="61" t="str">
        <f aca="false">RIGHT(I11,1)</f>
        <v/>
      </c>
      <c r="AP11" s="61" t="str">
        <f aca="false">RIGHT(J11,1)</f>
        <v/>
      </c>
      <c r="AQ11" s="61" t="str">
        <f aca="false">RIGHT(K11,1)</f>
        <v/>
      </c>
      <c r="AR11" s="61" t="str">
        <f aca="false">RIGHT(L11,1)</f>
        <v/>
      </c>
      <c r="AS11" s="61" t="str">
        <f aca="false">RIGHT(M11,1)</f>
        <v/>
      </c>
      <c r="AT11" s="61" t="str">
        <f aca="false">RIGHT(N11,1)</f>
        <v/>
      </c>
      <c r="AU11" s="61" t="str">
        <f aca="false">RIGHT(O11,1)</f>
        <v/>
      </c>
      <c r="AV11" s="61" t="str">
        <f aca="false">RIGHT(P11,1)</f>
        <v/>
      </c>
      <c r="AW11" s="61" t="str">
        <f aca="false">RIGHT(Q11,1)</f>
        <v/>
      </c>
      <c r="AX11" s="61" t="str">
        <f aca="false">RIGHT(R11,1)</f>
        <v/>
      </c>
      <c r="AY11" s="61" t="str">
        <f aca="false">RIGHT(S11,1)</f>
        <v/>
      </c>
      <c r="AZ11" s="61" t="str">
        <f aca="false">RIGHT(T11,1)</f>
        <v/>
      </c>
      <c r="BA11" s="4"/>
      <c r="BB11" s="4"/>
      <c r="BC11" s="4"/>
      <c r="BD11" s="4"/>
      <c r="BE11" s="4"/>
      <c r="BF11" s="4"/>
      <c r="BG11" s="4"/>
      <c r="BH11" s="63"/>
      <c r="BI11" s="63"/>
      <c r="BJ11" s="63"/>
      <c r="BK11" s="63"/>
      <c r="BL11" s="63"/>
      <c r="BM11" s="63"/>
    </row>
    <row r="12" customFormat="false" ht="19.5" hidden="false" customHeight="true" outlineLevel="0" collapsed="false">
      <c r="A12" s="51" t="n">
        <v>44753</v>
      </c>
      <c r="B12" s="62" t="str">
        <f aca="false">TEXT(A12,"Ddd")</f>
        <v>pon</v>
      </c>
      <c r="C12" s="6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0"/>
      <c r="P12" s="54"/>
      <c r="Q12" s="54"/>
      <c r="R12" s="54"/>
      <c r="S12" s="54"/>
      <c r="T12" s="54"/>
      <c r="U12" s="69"/>
      <c r="V12" s="91"/>
      <c r="W12" s="59" t="n">
        <f aca="false">COUNTIF(AI12:AZ12,"☻")</f>
        <v>0</v>
      </c>
      <c r="X12" s="59" t="n">
        <f aca="false">COUNTIF(AI12:AZ12,"☺")</f>
        <v>0</v>
      </c>
      <c r="Y12" s="59" t="n">
        <f aca="false">COUNTIF(C12:U12,"51")+COUNTIF(C12:U12,"51$")+COUNTIF(C12:U12,"51☻")</f>
        <v>0</v>
      </c>
      <c r="Z12" s="59" t="n">
        <f aca="false">COUNTIF(C12:U12,"52")+COUNTIF(C12:U12,"52$")+COUNTIF(C12:U12,"52☻")</f>
        <v>0</v>
      </c>
      <c r="AA12" s="59" t="n">
        <f aca="false">COUNTIF(C12:U12,"51¶")</f>
        <v>0</v>
      </c>
      <c r="AB12" s="59" t="n">
        <f aca="false">COUNTIF(C12:U12,"52¶")</f>
        <v>0</v>
      </c>
      <c r="AC12" s="59" t="n">
        <f aca="false">COUNTIF(C12:U12,"U")+COUNTIF(C12:U12,"U☻")+COUNTIF(C12:U12,"U☺")</f>
        <v>0</v>
      </c>
      <c r="AD12" s="59" t="n">
        <f aca="false">COUNTIF(C12:U12,"KVIT")+COUNTIF(C12:U12,"KVIT☻")+COUNTIF(C12:U12,"kvit$")</f>
        <v>0</v>
      </c>
      <c r="AE12" s="60" t="n">
        <f aca="false">COUNTBLANK(C12:T12)-3</f>
        <v>15</v>
      </c>
      <c r="AF12" s="60" t="n">
        <f aca="false">COUNTIF(C12:U12,"x")</f>
        <v>0</v>
      </c>
      <c r="AG12" s="59" t="n">
        <f aca="false">COUNTIF(C12:U12,"51")+COUNTIF(C12:U12,"51☻")+COUNTIF(C12:U12,"2")+COUNTIF(C12:U12,"52")+COUNTIF(C12:U12,"52☻")+COUNTIF(C12:U12,"51$")+COUNTIF(C12:U12,"52$")</f>
        <v>0</v>
      </c>
      <c r="AH12" s="5" t="str">
        <f aca="false">Predloge!$B$12</f>
        <v>D</v>
      </c>
      <c r="AI12" s="61" t="str">
        <f aca="false">RIGHT(C12,1)</f>
        <v/>
      </c>
      <c r="AJ12" s="61" t="str">
        <f aca="false">RIGHT(D12,1)</f>
        <v/>
      </c>
      <c r="AK12" s="61" t="str">
        <f aca="false">RIGHT(E12,1)</f>
        <v/>
      </c>
      <c r="AL12" s="61" t="str">
        <f aca="false">RIGHT(F12,1)</f>
        <v/>
      </c>
      <c r="AM12" s="61" t="str">
        <f aca="false">RIGHT(G12,1)</f>
        <v/>
      </c>
      <c r="AN12" s="61" t="str">
        <f aca="false">RIGHT(H12,1)</f>
        <v/>
      </c>
      <c r="AO12" s="61" t="str">
        <f aca="false">RIGHT(I12,1)</f>
        <v/>
      </c>
      <c r="AP12" s="61" t="str">
        <f aca="false">RIGHT(J12,1)</f>
        <v/>
      </c>
      <c r="AQ12" s="61" t="str">
        <f aca="false">RIGHT(K12,1)</f>
        <v/>
      </c>
      <c r="AR12" s="61" t="str">
        <f aca="false">RIGHT(L12,1)</f>
        <v/>
      </c>
      <c r="AS12" s="61" t="str">
        <f aca="false">RIGHT(M12,1)</f>
        <v/>
      </c>
      <c r="AT12" s="61" t="str">
        <f aca="false">RIGHT(N12,1)</f>
        <v/>
      </c>
      <c r="AU12" s="61" t="str">
        <f aca="false">RIGHT(O12,1)</f>
        <v/>
      </c>
      <c r="AV12" s="61" t="str">
        <f aca="false">RIGHT(P12,1)</f>
        <v/>
      </c>
      <c r="AW12" s="61" t="str">
        <f aca="false">RIGHT(Q12,1)</f>
        <v/>
      </c>
      <c r="AX12" s="61" t="str">
        <f aca="false">RIGHT(R12,1)</f>
        <v/>
      </c>
      <c r="AY12" s="61" t="str">
        <f aca="false">RIGHT(S12,1)</f>
        <v/>
      </c>
      <c r="AZ12" s="61" t="str">
        <f aca="false">RIGHT(T12,1)</f>
        <v/>
      </c>
      <c r="BA12" s="4"/>
      <c r="BB12" s="4"/>
      <c r="BC12" s="4"/>
      <c r="BD12" s="4"/>
      <c r="BE12" s="4"/>
      <c r="BF12" s="4"/>
      <c r="BG12" s="4"/>
      <c r="BH12" s="63"/>
      <c r="BI12" s="63"/>
      <c r="BJ12" s="63"/>
      <c r="BK12" s="63"/>
      <c r="BL12" s="63"/>
      <c r="BM12" s="63"/>
    </row>
    <row r="13" customFormat="false" ht="19.5" hidden="false" customHeight="true" outlineLevel="0" collapsed="false">
      <c r="A13" s="51" t="n">
        <v>44754</v>
      </c>
      <c r="B13" s="62" t="str">
        <f aca="false">TEXT(A13,"Ddd")</f>
        <v>uto</v>
      </c>
      <c r="C13" s="64"/>
      <c r="D13" s="115"/>
      <c r="E13" s="64"/>
      <c r="F13" s="69"/>
      <c r="G13" s="116"/>
      <c r="H13" s="64"/>
      <c r="I13" s="66"/>
      <c r="J13" s="64"/>
      <c r="K13" s="64"/>
      <c r="L13" s="64"/>
      <c r="M13" s="64"/>
      <c r="N13" s="66"/>
      <c r="O13" s="54"/>
      <c r="P13" s="64"/>
      <c r="Q13" s="72"/>
      <c r="R13" s="54"/>
      <c r="S13" s="64"/>
      <c r="T13" s="54"/>
      <c r="U13" s="54"/>
      <c r="V13" s="70"/>
      <c r="W13" s="59" t="n">
        <f aca="false">COUNTIF(AI13:AZ13,"☻")</f>
        <v>0</v>
      </c>
      <c r="X13" s="59" t="n">
        <f aca="false">COUNTIF(AI13:AZ13,"☺")</f>
        <v>0</v>
      </c>
      <c r="Y13" s="59" t="n">
        <f aca="false">COUNTIF(C13:U13,"51")+COUNTIF(C13:U13,"51$")+COUNTIF(C13:U13,"51☻")</f>
        <v>0</v>
      </c>
      <c r="Z13" s="59" t="n">
        <f aca="false">COUNTIF(C13:U13,"52")+COUNTIF(C13:U13,"52$")+COUNTIF(C13:U13,"52☻")</f>
        <v>0</v>
      </c>
      <c r="AA13" s="59" t="n">
        <f aca="false">COUNTIF(C13:U13,"51¶")</f>
        <v>0</v>
      </c>
      <c r="AB13" s="59" t="n">
        <f aca="false">COUNTIF(C13:U13,"52¶")</f>
        <v>0</v>
      </c>
      <c r="AC13" s="59" t="n">
        <f aca="false">COUNTIF(C13:U13,"U")+COUNTIF(C13:U13,"U☻")+COUNTIF(C13:U13,"U☺")</f>
        <v>0</v>
      </c>
      <c r="AD13" s="59" t="n">
        <f aca="false">COUNTIF(C13:U13,"KVIT")+COUNTIF(C13:U13,"KVIT☻")+COUNTIF(C13:U13,"kvit$")</f>
        <v>0</v>
      </c>
      <c r="AE13" s="60" t="n">
        <f aca="false">COUNTBLANK(C13:T13)-3</f>
        <v>15</v>
      </c>
      <c r="AF13" s="60" t="n">
        <f aca="false">COUNTIF(C13:U13,"x")</f>
        <v>0</v>
      </c>
      <c r="AG13" s="59" t="n">
        <f aca="false">COUNTIF(C13:U13,"51")+COUNTIF(C13:U13,"51☻")+COUNTIF(C13:U13,"2")+COUNTIF(C13:U13,"52")+COUNTIF(C13:U13,"52☻")+COUNTIF(C13:U13,"51$")+COUNTIF(C13:U13,"52$")</f>
        <v>0</v>
      </c>
      <c r="AH13" s="5" t="str">
        <f aca="false">Predloge!$B$13</f>
        <v>BOL</v>
      </c>
      <c r="AI13" s="61" t="str">
        <f aca="false">RIGHT(C13,1)</f>
        <v/>
      </c>
      <c r="AJ13" s="61" t="str">
        <f aca="false">RIGHT(D13,1)</f>
        <v/>
      </c>
      <c r="AK13" s="61" t="str">
        <f aca="false">RIGHT(E13,1)</f>
        <v/>
      </c>
      <c r="AL13" s="61" t="str">
        <f aca="false">RIGHT(F13,1)</f>
        <v/>
      </c>
      <c r="AM13" s="61" t="str">
        <f aca="false">RIGHT(G13,1)</f>
        <v/>
      </c>
      <c r="AN13" s="61" t="str">
        <f aca="false">RIGHT(H13,1)</f>
        <v/>
      </c>
      <c r="AO13" s="61" t="str">
        <f aca="false">RIGHT(I13,1)</f>
        <v/>
      </c>
      <c r="AP13" s="61" t="str">
        <f aca="false">RIGHT(J13,1)</f>
        <v/>
      </c>
      <c r="AQ13" s="61" t="str">
        <f aca="false">RIGHT(K13,1)</f>
        <v/>
      </c>
      <c r="AR13" s="61" t="str">
        <f aca="false">RIGHT(L13,1)</f>
        <v/>
      </c>
      <c r="AS13" s="61" t="str">
        <f aca="false">RIGHT(M13,1)</f>
        <v/>
      </c>
      <c r="AT13" s="61" t="str">
        <f aca="false">RIGHT(N13,1)</f>
        <v/>
      </c>
      <c r="AU13" s="61" t="str">
        <f aca="false">RIGHT(O13,1)</f>
        <v/>
      </c>
      <c r="AV13" s="61" t="str">
        <f aca="false">RIGHT(P13,1)</f>
        <v/>
      </c>
      <c r="AW13" s="61" t="str">
        <f aca="false">RIGHT(Q13,1)</f>
        <v/>
      </c>
      <c r="AX13" s="61" t="str">
        <f aca="false">RIGHT(R13,1)</f>
        <v/>
      </c>
      <c r="AY13" s="61" t="str">
        <f aca="false">RIGHT(S13,1)</f>
        <v/>
      </c>
      <c r="AZ13" s="61" t="str">
        <f aca="false">RIGHT(T13,1)</f>
        <v/>
      </c>
      <c r="BA13" s="4"/>
      <c r="BB13" s="4"/>
      <c r="BC13" s="4"/>
      <c r="BD13" s="4"/>
      <c r="BE13" s="4"/>
      <c r="BF13" s="4"/>
      <c r="BG13" s="4"/>
      <c r="BH13" s="63"/>
      <c r="BI13" s="63"/>
      <c r="BJ13" s="63"/>
      <c r="BK13" s="63"/>
      <c r="BL13" s="63"/>
      <c r="BM13" s="63"/>
    </row>
    <row r="14" customFormat="false" ht="19.5" hidden="false" customHeight="true" outlineLevel="0" collapsed="false">
      <c r="A14" s="51" t="n">
        <v>44755</v>
      </c>
      <c r="B14" s="62" t="str">
        <f aca="false">TEXT(A14,"Ddd")</f>
        <v>sri</v>
      </c>
      <c r="C14" s="64"/>
      <c r="D14" s="64"/>
      <c r="E14" s="64"/>
      <c r="F14" s="69"/>
      <c r="G14" s="116"/>
      <c r="H14" s="64"/>
      <c r="I14" s="64"/>
      <c r="J14" s="64"/>
      <c r="K14" s="65"/>
      <c r="L14" s="64"/>
      <c r="M14" s="64"/>
      <c r="N14" s="64"/>
      <c r="O14" s="54"/>
      <c r="P14" s="64"/>
      <c r="Q14" s="66"/>
      <c r="R14" s="54"/>
      <c r="S14" s="72"/>
      <c r="T14" s="54"/>
      <c r="U14" s="69"/>
      <c r="V14" s="70"/>
      <c r="W14" s="59" t="n">
        <f aca="false">COUNTIF(AI14:AZ14,"☻")</f>
        <v>0</v>
      </c>
      <c r="X14" s="59" t="n">
        <f aca="false">COUNTIF(AI14:AZ14,"☺")</f>
        <v>0</v>
      </c>
      <c r="Y14" s="59" t="n">
        <f aca="false">COUNTIF(C14:U14,"51")+COUNTIF(C14:U14,"51$")+COUNTIF(C14:U14,"51☻")</f>
        <v>0</v>
      </c>
      <c r="Z14" s="59" t="n">
        <f aca="false">COUNTIF(C14:U14,"52")+COUNTIF(C14:U14,"52$")+COUNTIF(C14:U14,"52☻")</f>
        <v>0</v>
      </c>
      <c r="AA14" s="59" t="n">
        <f aca="false">COUNTIF(C14:U14,"51¶")</f>
        <v>0</v>
      </c>
      <c r="AB14" s="59" t="n">
        <f aca="false">COUNTIF(C14:U14,"52¶")</f>
        <v>0</v>
      </c>
      <c r="AC14" s="59" t="n">
        <f aca="false">COUNTIF(C14:U14,"U")+COUNTIF(C14:U14,"U☻")+COUNTIF(C14:U14,"U☺")</f>
        <v>0</v>
      </c>
      <c r="AD14" s="59" t="n">
        <f aca="false">COUNTIF(C14:U14,"KVIT")+COUNTIF(C14:U14,"KVIT☻")+COUNTIF(C14:U14,"kvit$")</f>
        <v>0</v>
      </c>
      <c r="AE14" s="60" t="n">
        <f aca="false">COUNTBLANK(C14:T14)-3</f>
        <v>15</v>
      </c>
      <c r="AF14" s="60" t="n">
        <f aca="false">COUNTIF(C14:U14,"x")</f>
        <v>0</v>
      </c>
      <c r="AG14" s="59" t="n">
        <f aca="false">COUNTIF(C14:U14,"51")+COUNTIF(C14:U14,"51☻")+COUNTIF(C14:U14,"2")+COUNTIF(C14:U14,"52")+COUNTIF(C14:U14,"52☻")+COUNTIF(C14:U14,"51$")+COUNTIF(C14:U14,"52$")</f>
        <v>0</v>
      </c>
      <c r="AH14" s="12" t="str">
        <f aca="false">Predloge!$B$14</f>
        <v>☻</v>
      </c>
      <c r="AI14" s="61" t="str">
        <f aca="false">RIGHT(C14,1)</f>
        <v/>
      </c>
      <c r="AJ14" s="61" t="str">
        <f aca="false">RIGHT(D14,1)</f>
        <v/>
      </c>
      <c r="AK14" s="61" t="str">
        <f aca="false">RIGHT(E14,1)</f>
        <v/>
      </c>
      <c r="AL14" s="61" t="str">
        <f aca="false">RIGHT(F14,1)</f>
        <v/>
      </c>
      <c r="AM14" s="61" t="str">
        <f aca="false">RIGHT(G14,1)</f>
        <v/>
      </c>
      <c r="AN14" s="61" t="str">
        <f aca="false">RIGHT(H14,1)</f>
        <v/>
      </c>
      <c r="AO14" s="61" t="str">
        <f aca="false">RIGHT(I14,1)</f>
        <v/>
      </c>
      <c r="AP14" s="61" t="str">
        <f aca="false">RIGHT(J14,1)</f>
        <v/>
      </c>
      <c r="AQ14" s="61" t="str">
        <f aca="false">RIGHT(K14,1)</f>
        <v/>
      </c>
      <c r="AR14" s="61" t="str">
        <f aca="false">RIGHT(L14,1)</f>
        <v/>
      </c>
      <c r="AS14" s="61" t="str">
        <f aca="false">RIGHT(M14,1)</f>
        <v/>
      </c>
      <c r="AT14" s="61" t="str">
        <f aca="false">RIGHT(N14,1)</f>
        <v/>
      </c>
      <c r="AU14" s="61" t="str">
        <f aca="false">RIGHT(O14,1)</f>
        <v/>
      </c>
      <c r="AV14" s="61" t="str">
        <f aca="false">RIGHT(P14,1)</f>
        <v/>
      </c>
      <c r="AW14" s="61" t="str">
        <f aca="false">RIGHT(Q14,1)</f>
        <v/>
      </c>
      <c r="AX14" s="61" t="str">
        <f aca="false">RIGHT(R14,1)</f>
        <v/>
      </c>
      <c r="AY14" s="61" t="str">
        <f aca="false">RIGHT(S14,1)</f>
        <v/>
      </c>
      <c r="AZ14" s="61" t="str">
        <f aca="false">RIGHT(T14,1)</f>
        <v/>
      </c>
      <c r="BA14" s="4"/>
      <c r="BB14" s="4"/>
      <c r="BC14" s="4"/>
      <c r="BD14" s="4"/>
      <c r="BE14" s="4"/>
      <c r="BF14" s="4"/>
      <c r="BG14" s="4"/>
      <c r="BH14" s="63"/>
      <c r="BI14" s="63"/>
      <c r="BJ14" s="63"/>
      <c r="BK14" s="63"/>
      <c r="BL14" s="63"/>
      <c r="BM14" s="63"/>
    </row>
    <row r="15" customFormat="false" ht="19.5" hidden="false" customHeight="true" outlineLevel="0" collapsed="false">
      <c r="A15" s="51" t="n">
        <v>44756</v>
      </c>
      <c r="B15" s="62" t="str">
        <f aca="false">TEXT(A15,"Ddd")</f>
        <v>čet</v>
      </c>
      <c r="C15" s="64"/>
      <c r="D15" s="65"/>
      <c r="E15" s="64"/>
      <c r="F15" s="69"/>
      <c r="G15" s="116"/>
      <c r="H15" s="64"/>
      <c r="I15" s="64"/>
      <c r="J15" s="64"/>
      <c r="K15" s="66"/>
      <c r="L15" s="72"/>
      <c r="M15" s="64"/>
      <c r="N15" s="64"/>
      <c r="O15" s="54"/>
      <c r="P15" s="64"/>
      <c r="Q15" s="66"/>
      <c r="R15" s="54"/>
      <c r="S15" s="66"/>
      <c r="T15" s="54"/>
      <c r="U15" s="69"/>
      <c r="V15" s="70"/>
      <c r="W15" s="59" t="n">
        <f aca="false">COUNTIF(AI15:AZ15,"☻")</f>
        <v>0</v>
      </c>
      <c r="X15" s="59" t="n">
        <f aca="false">COUNTIF(AI15:AZ15,"☺")</f>
        <v>0</v>
      </c>
      <c r="Y15" s="59" t="n">
        <f aca="false">COUNTIF(C15:U15,"51")+COUNTIF(C15:U15,"51$")+COUNTIF(C15:U15,"51☻")</f>
        <v>0</v>
      </c>
      <c r="Z15" s="59" t="n">
        <f aca="false">COUNTIF(C15:U15,"52")+COUNTIF(C15:U15,"52$")+COUNTIF(C15:U15,"52☻")</f>
        <v>0</v>
      </c>
      <c r="AA15" s="59" t="n">
        <f aca="false">COUNTIF(C15:U15,"51¶")</f>
        <v>0</v>
      </c>
      <c r="AB15" s="59" t="n">
        <f aca="false">COUNTIF(C15:U15,"52¶")</f>
        <v>0</v>
      </c>
      <c r="AC15" s="59" t="n">
        <f aca="false">COUNTIF(C15:U15,"U")+COUNTIF(C15:U15,"U☻")+COUNTIF(C15:U15,"U☺")</f>
        <v>0</v>
      </c>
      <c r="AD15" s="59" t="n">
        <f aca="false">COUNTIF(C15:U15,"KVIT")+COUNTIF(C15:U15,"KVIT☻")+COUNTIF(C15:U15,"kvit$")</f>
        <v>0</v>
      </c>
      <c r="AE15" s="60" t="n">
        <f aca="false">COUNTBLANK(C15:T15)-3</f>
        <v>15</v>
      </c>
      <c r="AF15" s="60" t="n">
        <f aca="false">COUNTIF(C15:U15,"x")</f>
        <v>0</v>
      </c>
      <c r="AG15" s="59" t="n">
        <f aca="false">COUNTIF(C15:U15,"51")+COUNTIF(C15:U15,"51☻")+COUNTIF(C15:U15,"2")+COUNTIF(C15:U15,"52")+COUNTIF(C15:U15,"52☻")+COUNTIF(C15:U15,"51$")+COUNTIF(C15:U15,"52$")</f>
        <v>0</v>
      </c>
      <c r="AH15" s="5" t="str">
        <f aca="false">Predloge!$B$15</f>
        <v>SO</v>
      </c>
      <c r="AI15" s="61" t="str">
        <f aca="false">RIGHT(C15,1)</f>
        <v/>
      </c>
      <c r="AJ15" s="61" t="str">
        <f aca="false">RIGHT(D15,1)</f>
        <v/>
      </c>
      <c r="AK15" s="61" t="str">
        <f aca="false">RIGHT(E15,1)</f>
        <v/>
      </c>
      <c r="AL15" s="61" t="str">
        <f aca="false">RIGHT(F15,1)</f>
        <v/>
      </c>
      <c r="AM15" s="61" t="str">
        <f aca="false">RIGHT(G15,1)</f>
        <v/>
      </c>
      <c r="AN15" s="61" t="str">
        <f aca="false">RIGHT(H15,1)</f>
        <v/>
      </c>
      <c r="AO15" s="61" t="str">
        <f aca="false">RIGHT(I15,1)</f>
        <v/>
      </c>
      <c r="AP15" s="61" t="str">
        <f aca="false">RIGHT(J15,1)</f>
        <v/>
      </c>
      <c r="AQ15" s="61" t="str">
        <f aca="false">RIGHT(K15,1)</f>
        <v/>
      </c>
      <c r="AR15" s="61" t="str">
        <f aca="false">RIGHT(L15,1)</f>
        <v/>
      </c>
      <c r="AS15" s="61" t="str">
        <f aca="false">RIGHT(M15,1)</f>
        <v/>
      </c>
      <c r="AT15" s="61" t="str">
        <f aca="false">RIGHT(N15,1)</f>
        <v/>
      </c>
      <c r="AU15" s="61" t="str">
        <f aca="false">RIGHT(O15,1)</f>
        <v/>
      </c>
      <c r="AV15" s="61" t="str">
        <f aca="false">RIGHT(P15,1)</f>
        <v/>
      </c>
      <c r="AW15" s="61" t="str">
        <f aca="false">RIGHT(Q15,1)</f>
        <v/>
      </c>
      <c r="AX15" s="61" t="str">
        <f aca="false">RIGHT(R15,1)</f>
        <v/>
      </c>
      <c r="AY15" s="61" t="str">
        <f aca="false">RIGHT(S15,1)</f>
        <v/>
      </c>
      <c r="AZ15" s="61" t="str">
        <f aca="false">RIGHT(T15,1)</f>
        <v/>
      </c>
      <c r="BA15" s="4"/>
      <c r="BB15" s="4"/>
      <c r="BC15" s="4"/>
      <c r="BD15" s="4"/>
      <c r="BE15" s="4"/>
      <c r="BF15" s="4"/>
      <c r="BG15" s="4"/>
      <c r="BH15" s="63"/>
      <c r="BI15" s="63"/>
      <c r="BJ15" s="63"/>
      <c r="BK15" s="63"/>
      <c r="BL15" s="63"/>
      <c r="BM15" s="63"/>
    </row>
    <row r="16" customFormat="false" ht="19.5" hidden="false" customHeight="true" outlineLevel="0" collapsed="false">
      <c r="A16" s="51" t="n">
        <v>44757</v>
      </c>
      <c r="B16" s="62" t="str">
        <f aca="false">TEXT(A16,"Ddd")</f>
        <v>pet</v>
      </c>
      <c r="C16" s="64"/>
      <c r="D16" s="66"/>
      <c r="E16" s="64"/>
      <c r="F16" s="69"/>
      <c r="G16" s="66"/>
      <c r="H16" s="64"/>
      <c r="I16" s="72"/>
      <c r="J16" s="64"/>
      <c r="K16" s="64"/>
      <c r="L16" s="66"/>
      <c r="M16" s="64"/>
      <c r="N16" s="65"/>
      <c r="O16" s="54"/>
      <c r="P16" s="64"/>
      <c r="Q16" s="64"/>
      <c r="R16" s="54"/>
      <c r="S16" s="64"/>
      <c r="T16" s="54"/>
      <c r="U16" s="69"/>
      <c r="V16" s="70"/>
      <c r="W16" s="59" t="n">
        <f aca="false">COUNTIF(AI16:AZ16,"☻")</f>
        <v>0</v>
      </c>
      <c r="X16" s="59" t="n">
        <f aca="false">COUNTIF(AI16:AZ16,"☺")</f>
        <v>0</v>
      </c>
      <c r="Y16" s="59" t="n">
        <f aca="false">COUNTIF(C16:U16,"51")+COUNTIF(C16:U16,"51$")+COUNTIF(C16:U16,"51☻")</f>
        <v>0</v>
      </c>
      <c r="Z16" s="59" t="n">
        <f aca="false">COUNTIF(C16:U16,"52")+COUNTIF(C16:U16,"52$")+COUNTIF(C16:U16,"52☻")</f>
        <v>0</v>
      </c>
      <c r="AA16" s="59" t="n">
        <f aca="false">COUNTIF(C16:U16,"51¶")</f>
        <v>0</v>
      </c>
      <c r="AB16" s="59" t="n">
        <f aca="false">COUNTIF(C16:U16,"52¶")</f>
        <v>0</v>
      </c>
      <c r="AC16" s="59" t="n">
        <f aca="false">COUNTIF(C16:U16,"U")+COUNTIF(C16:U16,"U☻")+COUNTIF(C16:U16,"U☺")</f>
        <v>0</v>
      </c>
      <c r="AD16" s="59" t="n">
        <f aca="false">COUNTIF(C16:U16,"KVIT")+COUNTIF(C16:U16,"KVIT☻")+COUNTIF(C16:U16,"kvit$")</f>
        <v>0</v>
      </c>
      <c r="AE16" s="60" t="n">
        <f aca="false">COUNTBLANK(C16:T16)-3</f>
        <v>15</v>
      </c>
      <c r="AF16" s="60" t="n">
        <f aca="false">COUNTIF(C16:U16,"x")</f>
        <v>0</v>
      </c>
      <c r="AG16" s="59" t="n">
        <f aca="false">COUNTIF(C16:U16,"51")+COUNTIF(C16:U16,"51☻")+COUNTIF(C16:U16,"2")+COUNTIF(C16:U16,"52")+COUNTIF(C16:U16,"52☻")+COUNTIF(C16:U16,"51$")+COUNTIF(C16:U16,"52$")</f>
        <v>0</v>
      </c>
      <c r="AH16" s="10" t="str">
        <f aca="false">Predloge!$B$16</f>
        <v>☻</v>
      </c>
      <c r="AI16" s="61" t="str">
        <f aca="false">RIGHT(C16,1)</f>
        <v/>
      </c>
      <c r="AJ16" s="61" t="str">
        <f aca="false">RIGHT(D16,1)</f>
        <v/>
      </c>
      <c r="AK16" s="61" t="str">
        <f aca="false">RIGHT(E16,1)</f>
        <v/>
      </c>
      <c r="AL16" s="61" t="str">
        <f aca="false">RIGHT(F16,1)</f>
        <v/>
      </c>
      <c r="AM16" s="61" t="str">
        <f aca="false">RIGHT(G16,1)</f>
        <v/>
      </c>
      <c r="AN16" s="61" t="str">
        <f aca="false">RIGHT(H16,1)</f>
        <v/>
      </c>
      <c r="AO16" s="61" t="str">
        <f aca="false">RIGHT(I16,1)</f>
        <v/>
      </c>
      <c r="AP16" s="61" t="str">
        <f aca="false">RIGHT(J16,1)</f>
        <v/>
      </c>
      <c r="AQ16" s="61" t="str">
        <f aca="false">RIGHT(K16,1)</f>
        <v/>
      </c>
      <c r="AR16" s="61" t="str">
        <f aca="false">RIGHT(L16,1)</f>
        <v/>
      </c>
      <c r="AS16" s="61" t="str">
        <f aca="false">RIGHT(M16,1)</f>
        <v/>
      </c>
      <c r="AT16" s="61" t="str">
        <f aca="false">RIGHT(N16,1)</f>
        <v/>
      </c>
      <c r="AU16" s="61" t="str">
        <f aca="false">RIGHT(O16,1)</f>
        <v/>
      </c>
      <c r="AV16" s="61" t="str">
        <f aca="false">RIGHT(P16,1)</f>
        <v/>
      </c>
      <c r="AW16" s="61" t="str">
        <f aca="false">RIGHT(Q16,1)</f>
        <v/>
      </c>
      <c r="AX16" s="61" t="str">
        <f aca="false">RIGHT(R16,1)</f>
        <v/>
      </c>
      <c r="AY16" s="61" t="str">
        <f aca="false">RIGHT(S16,1)</f>
        <v/>
      </c>
      <c r="AZ16" s="61" t="str">
        <f aca="false">RIGHT(T16,1)</f>
        <v/>
      </c>
      <c r="BA16" s="4"/>
      <c r="BB16" s="4"/>
      <c r="BC16" s="4"/>
      <c r="BD16" s="4"/>
      <c r="BE16" s="4"/>
      <c r="BF16" s="4"/>
      <c r="BG16" s="4"/>
      <c r="BH16" s="63"/>
      <c r="BI16" s="63"/>
      <c r="BJ16" s="63"/>
      <c r="BK16" s="63"/>
      <c r="BL16" s="63"/>
      <c r="BM16" s="63"/>
    </row>
    <row r="17" customFormat="false" ht="19.5" hidden="false" customHeight="true" outlineLevel="0" collapsed="false">
      <c r="A17" s="51" t="n">
        <v>44758</v>
      </c>
      <c r="B17" s="62" t="str">
        <f aca="false">TEXT(A17,"Ddd")</f>
        <v>sub</v>
      </c>
      <c r="C17" s="64"/>
      <c r="D17" s="64"/>
      <c r="E17" s="64"/>
      <c r="F17" s="69"/>
      <c r="G17" s="72"/>
      <c r="H17" s="64"/>
      <c r="I17" s="66"/>
      <c r="J17" s="64"/>
      <c r="K17" s="64"/>
      <c r="L17" s="64"/>
      <c r="M17" s="64"/>
      <c r="N17" s="66"/>
      <c r="O17" s="54"/>
      <c r="P17" s="65"/>
      <c r="Q17" s="64"/>
      <c r="R17" s="54"/>
      <c r="S17" s="64"/>
      <c r="T17" s="54"/>
      <c r="U17" s="67"/>
      <c r="V17" s="70"/>
      <c r="W17" s="59" t="n">
        <f aca="false">COUNTIF(AI17:AZ17,"☻")</f>
        <v>0</v>
      </c>
      <c r="X17" s="59" t="n">
        <f aca="false">COUNTIF(AI17:AZ17,"☺")</f>
        <v>0</v>
      </c>
      <c r="Y17" s="59" t="n">
        <f aca="false">COUNTIF(C17:U17,"51")+COUNTIF(C17:U17,"51$")+COUNTIF(C17:U17,"51☻")</f>
        <v>0</v>
      </c>
      <c r="Z17" s="59" t="n">
        <f aca="false">COUNTIF(C17:U17,"52")+COUNTIF(C17:U17,"52$")+COUNTIF(C17:U17,"52☻")</f>
        <v>0</v>
      </c>
      <c r="AA17" s="59" t="n">
        <f aca="false">COUNTIF(C17:U17,"51¶")</f>
        <v>0</v>
      </c>
      <c r="AB17" s="59" t="n">
        <f aca="false">COUNTIF(C17:U17,"52¶")</f>
        <v>0</v>
      </c>
      <c r="AC17" s="59" t="n">
        <f aca="false">COUNTIF(C17:U17,"U")+COUNTIF(C17:U17,"U☻")+COUNTIF(C17:U17,"U☺")</f>
        <v>0</v>
      </c>
      <c r="AD17" s="59" t="n">
        <f aca="false">COUNTIF(C17:U17,"KVIT")+COUNTIF(C17:U17,"KVIT☻")+COUNTIF(C17:U17,"kvit$")</f>
        <v>0</v>
      </c>
      <c r="AE17" s="60" t="n">
        <f aca="false">COUNTBLANK(C17:T17)-3</f>
        <v>15</v>
      </c>
      <c r="AF17" s="60" t="n">
        <f aca="false">COUNTIF(C17:U17,"x")</f>
        <v>0</v>
      </c>
      <c r="AG17" s="59" t="n">
        <f aca="false">COUNTIF(C17:U17,"51")+COUNTIF(C17:U17,"51☻")+COUNTIF(C17:U17,"2")+COUNTIF(C17:U17,"52")+COUNTIF(C17:U17,"52☻")+COUNTIF(C17:U17,"51$")+COUNTIF(C17:U17,"52$")</f>
        <v>0</v>
      </c>
      <c r="AH17" s="14" t="str">
        <f aca="false">Predloge!$B$17</f>
        <v>51$</v>
      </c>
      <c r="AI17" s="61" t="str">
        <f aca="false">RIGHT(C17,1)</f>
        <v/>
      </c>
      <c r="AJ17" s="61" t="str">
        <f aca="false">RIGHT(D17,1)</f>
        <v/>
      </c>
      <c r="AK17" s="61" t="str">
        <f aca="false">RIGHT(E17,1)</f>
        <v/>
      </c>
      <c r="AL17" s="61" t="str">
        <f aca="false">RIGHT(F17,1)</f>
        <v/>
      </c>
      <c r="AM17" s="61" t="str">
        <f aca="false">RIGHT(G17,1)</f>
        <v/>
      </c>
      <c r="AN17" s="61" t="str">
        <f aca="false">RIGHT(H17,1)</f>
        <v/>
      </c>
      <c r="AO17" s="61" t="str">
        <f aca="false">RIGHT(I17,1)</f>
        <v/>
      </c>
      <c r="AP17" s="61" t="str">
        <f aca="false">RIGHT(J17,1)</f>
        <v/>
      </c>
      <c r="AQ17" s="61" t="str">
        <f aca="false">RIGHT(K17,1)</f>
        <v/>
      </c>
      <c r="AR17" s="61" t="str">
        <f aca="false">RIGHT(L17,1)</f>
        <v/>
      </c>
      <c r="AS17" s="61" t="str">
        <f aca="false">RIGHT(M17,1)</f>
        <v/>
      </c>
      <c r="AT17" s="61" t="str">
        <f aca="false">RIGHT(N17,1)</f>
        <v/>
      </c>
      <c r="AU17" s="61" t="str">
        <f aca="false">RIGHT(O17,1)</f>
        <v/>
      </c>
      <c r="AV17" s="61" t="str">
        <f aca="false">RIGHT(P17,1)</f>
        <v/>
      </c>
      <c r="AW17" s="61" t="str">
        <f aca="false">RIGHT(Q17,1)</f>
        <v/>
      </c>
      <c r="AX17" s="61" t="str">
        <f aca="false">RIGHT(R17,1)</f>
        <v/>
      </c>
      <c r="AY17" s="61" t="str">
        <f aca="false">RIGHT(S17,1)</f>
        <v/>
      </c>
      <c r="AZ17" s="61" t="str">
        <f aca="false">RIGHT(T17,1)</f>
        <v/>
      </c>
      <c r="BA17" s="4"/>
      <c r="BB17" s="4"/>
      <c r="BC17" s="4"/>
      <c r="BD17" s="4"/>
      <c r="BE17" s="4"/>
      <c r="BF17" s="4"/>
      <c r="BG17" s="4"/>
      <c r="BH17" s="63"/>
      <c r="BI17" s="63"/>
      <c r="BJ17" s="63"/>
      <c r="BK17" s="63"/>
      <c r="BL17" s="63"/>
      <c r="BM17" s="63"/>
    </row>
    <row r="18" customFormat="false" ht="19.5" hidden="false" customHeight="true" outlineLevel="0" collapsed="false">
      <c r="A18" s="51" t="n">
        <v>44759</v>
      </c>
      <c r="B18" s="62" t="str">
        <f aca="false">TEXT(A18,"Ddd")</f>
        <v>ned</v>
      </c>
      <c r="C18" s="54"/>
      <c r="D18" s="56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5"/>
      <c r="T18" s="54"/>
      <c r="U18" s="69"/>
      <c r="V18" s="69"/>
      <c r="W18" s="59" t="n">
        <f aca="false">COUNTIF(AI18:AZ18,"☻")</f>
        <v>0</v>
      </c>
      <c r="X18" s="59" t="n">
        <f aca="false">COUNTIF(AI18:AZ18,"☺")</f>
        <v>0</v>
      </c>
      <c r="Y18" s="59" t="n">
        <f aca="false">COUNTIF(C18:U18,"51")+COUNTIF(C18:U18,"51$")+COUNTIF(C18:U18,"51☻")</f>
        <v>0</v>
      </c>
      <c r="Z18" s="59" t="n">
        <f aca="false">COUNTIF(C18:U18,"52")+COUNTIF(C18:U18,"52$")+COUNTIF(C18:U18,"52☻")</f>
        <v>0</v>
      </c>
      <c r="AA18" s="59" t="n">
        <f aca="false">COUNTIF(C18:U18,"51¶")</f>
        <v>0</v>
      </c>
      <c r="AB18" s="59" t="n">
        <f aca="false">COUNTIF(C18:U18,"52¶")</f>
        <v>0</v>
      </c>
      <c r="AC18" s="59" t="n">
        <f aca="false">COUNTIF(C18:U18,"U")+COUNTIF(C18:U18,"U☻")+COUNTIF(C18:U18,"U☺")</f>
        <v>0</v>
      </c>
      <c r="AD18" s="59" t="n">
        <f aca="false">COUNTIF(C18:U18,"KVIT")+COUNTIF(C18:U18,"KVIT☻")+COUNTIF(C18:U18,"kvit$")</f>
        <v>0</v>
      </c>
      <c r="AE18" s="60" t="n">
        <f aca="false">COUNTBLANK(C18:T18)-3</f>
        <v>15</v>
      </c>
      <c r="AF18" s="60" t="n">
        <f aca="false">COUNTIF(C18:U18,"x")</f>
        <v>0</v>
      </c>
      <c r="AG18" s="59" t="n">
        <f aca="false">COUNTIF(C18:U18,"51")+COUNTIF(C18:U18,"51☻")+COUNTIF(C18:U18,"2")+COUNTIF(C18:U18,"52")+COUNTIF(C18:U18,"52☻")+COUNTIF(C18:U18,"51$")+COUNTIF(C18:U18,"52$")</f>
        <v>0</v>
      </c>
      <c r="AH18" s="14" t="str">
        <f aca="false">Predloge!$B$18</f>
        <v>52$</v>
      </c>
      <c r="AI18" s="61" t="str">
        <f aca="false">RIGHT(C18,1)</f>
        <v/>
      </c>
      <c r="AJ18" s="61" t="str">
        <f aca="false">RIGHT(D18,1)</f>
        <v/>
      </c>
      <c r="AK18" s="61" t="str">
        <f aca="false">RIGHT(E18,1)</f>
        <v/>
      </c>
      <c r="AL18" s="61" t="str">
        <f aca="false">RIGHT(F18,1)</f>
        <v/>
      </c>
      <c r="AM18" s="61" t="str">
        <f aca="false">RIGHT(G18,1)</f>
        <v/>
      </c>
      <c r="AN18" s="61" t="str">
        <f aca="false">RIGHT(H18,1)</f>
        <v/>
      </c>
      <c r="AO18" s="61" t="str">
        <f aca="false">RIGHT(I18,1)</f>
        <v/>
      </c>
      <c r="AP18" s="61" t="str">
        <f aca="false">RIGHT(J18,1)</f>
        <v/>
      </c>
      <c r="AQ18" s="61" t="str">
        <f aca="false">RIGHT(K18,1)</f>
        <v/>
      </c>
      <c r="AR18" s="61" t="str">
        <f aca="false">RIGHT(L18,1)</f>
        <v/>
      </c>
      <c r="AS18" s="61" t="str">
        <f aca="false">RIGHT(M18,1)</f>
        <v/>
      </c>
      <c r="AT18" s="61" t="str">
        <f aca="false">RIGHT(N18,1)</f>
        <v/>
      </c>
      <c r="AU18" s="61" t="str">
        <f aca="false">RIGHT(O18,1)</f>
        <v/>
      </c>
      <c r="AV18" s="61" t="str">
        <f aca="false">RIGHT(P18,1)</f>
        <v/>
      </c>
      <c r="AW18" s="61" t="str">
        <f aca="false">RIGHT(Q18,1)</f>
        <v/>
      </c>
      <c r="AX18" s="61" t="str">
        <f aca="false">RIGHT(R18,1)</f>
        <v/>
      </c>
      <c r="AY18" s="61" t="str">
        <f aca="false">RIGHT(S18,1)</f>
        <v/>
      </c>
      <c r="AZ18" s="61" t="str">
        <f aca="false">RIGHT(T18,1)</f>
        <v/>
      </c>
      <c r="BA18" s="4"/>
      <c r="BB18" s="4"/>
      <c r="BC18" s="4"/>
      <c r="BD18" s="4"/>
      <c r="BE18" s="4"/>
      <c r="BF18" s="4"/>
      <c r="BG18" s="4"/>
      <c r="BH18" s="63"/>
      <c r="BI18" s="63"/>
      <c r="BJ18" s="63"/>
      <c r="BK18" s="63"/>
      <c r="BL18" s="63"/>
      <c r="BM18" s="63"/>
    </row>
    <row r="19" customFormat="false" ht="19.5" hidden="false" customHeight="true" outlineLevel="0" collapsed="false">
      <c r="A19" s="51" t="n">
        <v>44760</v>
      </c>
      <c r="B19" s="62" t="str">
        <f aca="false">TEXT(A19,"Ddd")</f>
        <v>pon</v>
      </c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0"/>
      <c r="P19" s="54"/>
      <c r="Q19" s="54"/>
      <c r="R19" s="0"/>
      <c r="S19" s="54"/>
      <c r="T19" s="54"/>
      <c r="U19" s="69"/>
      <c r="V19" s="91"/>
      <c r="W19" s="59" t="n">
        <f aca="false">COUNTIF(AI19:AZ19,"☻")</f>
        <v>0</v>
      </c>
      <c r="X19" s="59" t="n">
        <f aca="false">COUNTIF(AI19:AZ19,"☺")</f>
        <v>0</v>
      </c>
      <c r="Y19" s="59" t="n">
        <f aca="false">COUNTIF(C19:U19,"51")+COUNTIF(C19:U19,"51$")+COUNTIF(C19:U19,"51☻")</f>
        <v>0</v>
      </c>
      <c r="Z19" s="59" t="n">
        <f aca="false">COUNTIF(C19:U19,"52")+COUNTIF(C19:U19,"52$")+COUNTIF(C19:U19,"52☻")</f>
        <v>0</v>
      </c>
      <c r="AA19" s="59" t="n">
        <f aca="false">COUNTIF(C19:U19,"51¶")</f>
        <v>0</v>
      </c>
      <c r="AB19" s="59" t="n">
        <f aca="false">COUNTIF(C19:U19,"52¶")</f>
        <v>0</v>
      </c>
      <c r="AC19" s="59" t="n">
        <f aca="false">COUNTIF(C19:U19,"U")+COUNTIF(C19:U19,"U☻")+COUNTIF(C19:U19,"U☺")</f>
        <v>0</v>
      </c>
      <c r="AD19" s="59" t="n">
        <f aca="false">COUNTIF(C19:U19,"KVIT")+COUNTIF(C19:U19,"KVIT☻")+COUNTIF(C19:U19,"kvit$")</f>
        <v>0</v>
      </c>
      <c r="AE19" s="60" t="n">
        <f aca="false">COUNTBLANK(C19:T19)-3</f>
        <v>15</v>
      </c>
      <c r="AF19" s="60" t="n">
        <f aca="false">COUNTIF(C19:U19,"x")</f>
        <v>0</v>
      </c>
      <c r="AG19" s="59" t="n">
        <f aca="false">COUNTIF(C19:U19,"51")+COUNTIF(C19:U19,"51☻")+COUNTIF(C19:U19,"2")+COUNTIF(C19:U19,"52")+COUNTIF(C19:U19,"52☻")+COUNTIF(C19:U19,"51$")+COUNTIF(C19:U19,"52$")</f>
        <v>0</v>
      </c>
      <c r="AH19" s="16" t="str">
        <f aca="false">Predloge!$B$19</f>
        <v>KVIT$</v>
      </c>
      <c r="AI19" s="61" t="str">
        <f aca="false">RIGHT(C19,1)</f>
        <v/>
      </c>
      <c r="AJ19" s="61" t="str">
        <f aca="false">RIGHT(D19,1)</f>
        <v/>
      </c>
      <c r="AK19" s="61" t="str">
        <f aca="false">RIGHT(E19,1)</f>
        <v/>
      </c>
      <c r="AL19" s="61" t="str">
        <f aca="false">RIGHT(F19,1)</f>
        <v/>
      </c>
      <c r="AM19" s="61" t="str">
        <f aca="false">RIGHT(G19,1)</f>
        <v/>
      </c>
      <c r="AN19" s="61" t="str">
        <f aca="false">RIGHT(H19,1)</f>
        <v/>
      </c>
      <c r="AO19" s="61" t="str">
        <f aca="false">RIGHT(I19,1)</f>
        <v/>
      </c>
      <c r="AP19" s="61" t="str">
        <f aca="false">RIGHT(J19,1)</f>
        <v/>
      </c>
      <c r="AQ19" s="61" t="str">
        <f aca="false">RIGHT(K19,1)</f>
        <v/>
      </c>
      <c r="AR19" s="61" t="str">
        <f aca="false">RIGHT(L19,1)</f>
        <v/>
      </c>
      <c r="AS19" s="61" t="str">
        <f aca="false">RIGHT(M19,1)</f>
        <v/>
      </c>
      <c r="AT19" s="61" t="str">
        <f aca="false">RIGHT(N19,1)</f>
        <v/>
      </c>
      <c r="AU19" s="61" t="str">
        <f aca="false">RIGHT(O19,1)</f>
        <v/>
      </c>
      <c r="AV19" s="61" t="str">
        <f aca="false">RIGHT(P19,1)</f>
        <v/>
      </c>
      <c r="AW19" s="61" t="str">
        <f aca="false">RIGHT(Q19,1)</f>
        <v/>
      </c>
      <c r="AX19" s="61" t="str">
        <f aca="false">RIGHT(R19,1)</f>
        <v/>
      </c>
      <c r="AY19" s="61" t="str">
        <f aca="false">RIGHT(S19,1)</f>
        <v/>
      </c>
      <c r="AZ19" s="61" t="str">
        <f aca="false">RIGHT(T19,1)</f>
        <v/>
      </c>
      <c r="BA19" s="4"/>
      <c r="BB19" s="4"/>
      <c r="BC19" s="4"/>
      <c r="BD19" s="4"/>
      <c r="BE19" s="4"/>
      <c r="BF19" s="4"/>
      <c r="BG19" s="4"/>
      <c r="BH19" s="63"/>
      <c r="BI19" s="63"/>
      <c r="BJ19" s="63"/>
      <c r="BK19" s="63"/>
      <c r="BL19" s="63"/>
      <c r="BM19" s="63"/>
    </row>
    <row r="20" customFormat="false" ht="19.5" hidden="false" customHeight="true" outlineLevel="0" collapsed="false">
      <c r="A20" s="51" t="n">
        <v>44761</v>
      </c>
      <c r="B20" s="62" t="str">
        <f aca="false">TEXT(A20,"Ddd")</f>
        <v>uto</v>
      </c>
      <c r="C20" s="64"/>
      <c r="D20" s="65"/>
      <c r="E20" s="64"/>
      <c r="F20" s="69"/>
      <c r="G20" s="116"/>
      <c r="H20" s="64"/>
      <c r="I20" s="64"/>
      <c r="J20" s="64"/>
      <c r="K20" s="64"/>
      <c r="L20" s="64"/>
      <c r="M20" s="69"/>
      <c r="N20" s="64"/>
      <c r="O20" s="54"/>
      <c r="P20" s="66"/>
      <c r="Q20" s="66"/>
      <c r="R20" s="54"/>
      <c r="S20" s="72"/>
      <c r="T20" s="54"/>
      <c r="U20" s="69"/>
      <c r="V20" s="70"/>
      <c r="W20" s="59" t="n">
        <f aca="false">COUNTIF(AI20:AZ20,"☻")</f>
        <v>0</v>
      </c>
      <c r="X20" s="59" t="n">
        <f aca="false">COUNTIF(AI20:AZ20,"☺")</f>
        <v>0</v>
      </c>
      <c r="Y20" s="59" t="n">
        <f aca="false">COUNTIF(C20:U20,"51")+COUNTIF(C20:U20,"51$")+COUNTIF(C20:U20,"51☻")</f>
        <v>0</v>
      </c>
      <c r="Z20" s="59" t="n">
        <f aca="false">COUNTIF(C20:U20,"52")+COUNTIF(C20:U20,"52$")+COUNTIF(C20:U20,"52☻")</f>
        <v>0</v>
      </c>
      <c r="AA20" s="59" t="n">
        <f aca="false">COUNTIF(C20:U20,"51¶")</f>
        <v>0</v>
      </c>
      <c r="AB20" s="59" t="n">
        <f aca="false">COUNTIF(C20:U20,"52¶")</f>
        <v>0</v>
      </c>
      <c r="AC20" s="59" t="n">
        <f aca="false">COUNTIF(C20:U20,"U")+COUNTIF(C20:U20,"U☻")+COUNTIF(C20:U20,"U☺")</f>
        <v>0</v>
      </c>
      <c r="AD20" s="59" t="n">
        <f aca="false">COUNTIF(C20:U20,"KVIT")+COUNTIF(C20:U20,"KVIT☻")+COUNTIF(C20:U20,"kvit$")</f>
        <v>0</v>
      </c>
      <c r="AE20" s="60" t="n">
        <f aca="false">COUNTBLANK(C20:T20)-3</f>
        <v>15</v>
      </c>
      <c r="AF20" s="60" t="n">
        <f aca="false">COUNTIF(C20:U20,"x")</f>
        <v>0</v>
      </c>
      <c r="AG20" s="59" t="n">
        <f aca="false">COUNTIF(C20:U20,"51")+COUNTIF(C20:U20,"51☻")+COUNTIF(C20:U20,"2")+COUNTIF(C20:U20,"52")+COUNTIF(C20:U20,"52☻")+COUNTIF(C20:U20,"51$")+COUNTIF(C20:U20,"52$")</f>
        <v>0</v>
      </c>
      <c r="AH20" s="18" t="str">
        <f aca="false">Predloge!$B$20</f>
        <v>☺</v>
      </c>
      <c r="AI20" s="61" t="str">
        <f aca="false">RIGHT(C20,1)</f>
        <v/>
      </c>
      <c r="AJ20" s="61" t="str">
        <f aca="false">RIGHT(D20,1)</f>
        <v/>
      </c>
      <c r="AK20" s="61" t="str">
        <f aca="false">RIGHT(E20,1)</f>
        <v/>
      </c>
      <c r="AL20" s="61" t="str">
        <f aca="false">RIGHT(F20,1)</f>
        <v/>
      </c>
      <c r="AM20" s="61" t="str">
        <f aca="false">RIGHT(G20,1)</f>
        <v/>
      </c>
      <c r="AN20" s="61" t="str">
        <f aca="false">RIGHT(H20,1)</f>
        <v/>
      </c>
      <c r="AO20" s="61" t="str">
        <f aca="false">RIGHT(I20,1)</f>
        <v/>
      </c>
      <c r="AP20" s="61" t="str">
        <f aca="false">RIGHT(J20,1)</f>
        <v/>
      </c>
      <c r="AQ20" s="61" t="str">
        <f aca="false">RIGHT(K20,1)</f>
        <v/>
      </c>
      <c r="AR20" s="61" t="str">
        <f aca="false">RIGHT(L20,1)</f>
        <v/>
      </c>
      <c r="AS20" s="61" t="str">
        <f aca="false">RIGHT(M20,1)</f>
        <v/>
      </c>
      <c r="AT20" s="61" t="str">
        <f aca="false">RIGHT(N20,1)</f>
        <v/>
      </c>
      <c r="AU20" s="61" t="str">
        <f aca="false">RIGHT(O20,1)</f>
        <v/>
      </c>
      <c r="AV20" s="61" t="str">
        <f aca="false">RIGHT(P20,1)</f>
        <v/>
      </c>
      <c r="AW20" s="61" t="str">
        <f aca="false">RIGHT(Q20,1)</f>
        <v/>
      </c>
      <c r="AX20" s="61" t="str">
        <f aca="false">RIGHT(R20,1)</f>
        <v/>
      </c>
      <c r="AY20" s="61" t="str">
        <f aca="false">RIGHT(S20,1)</f>
        <v/>
      </c>
      <c r="AZ20" s="61" t="str">
        <f aca="false">RIGHT(T20,1)</f>
        <v/>
      </c>
      <c r="BA20" s="4"/>
      <c r="BB20" s="4"/>
      <c r="BC20" s="4"/>
      <c r="BD20" s="4"/>
      <c r="BE20" s="4"/>
      <c r="BF20" s="4"/>
      <c r="BG20" s="4"/>
      <c r="BH20" s="63"/>
      <c r="BI20" s="63"/>
      <c r="BJ20" s="63"/>
      <c r="BK20" s="63"/>
      <c r="BL20" s="63"/>
      <c r="BM20" s="63"/>
    </row>
    <row r="21" customFormat="false" ht="19.5" hidden="false" customHeight="true" outlineLevel="0" collapsed="false">
      <c r="A21" s="51" t="n">
        <v>44762</v>
      </c>
      <c r="B21" s="62" t="str">
        <f aca="false">TEXT(A21,"Ddd")</f>
        <v>sri</v>
      </c>
      <c r="C21" s="64"/>
      <c r="D21" s="66"/>
      <c r="E21" s="64"/>
      <c r="F21" s="66"/>
      <c r="G21" s="116"/>
      <c r="H21" s="64"/>
      <c r="I21" s="64"/>
      <c r="J21" s="64"/>
      <c r="K21" s="64"/>
      <c r="L21" s="64"/>
      <c r="M21" s="69"/>
      <c r="N21" s="64"/>
      <c r="O21" s="54"/>
      <c r="P21" s="64"/>
      <c r="Q21" s="66"/>
      <c r="R21" s="54"/>
      <c r="S21" s="66"/>
      <c r="T21" s="54"/>
      <c r="U21" s="67"/>
      <c r="V21" s="70"/>
      <c r="W21" s="59" t="n">
        <f aca="false">COUNTIF(AI21:AZ21,"☻")</f>
        <v>0</v>
      </c>
      <c r="X21" s="59" t="n">
        <f aca="false">COUNTIF(AI21:AZ21,"☺")</f>
        <v>0</v>
      </c>
      <c r="Y21" s="59" t="n">
        <f aca="false">COUNTIF(C21:U21,"51")+COUNTIF(C21:U21,"51$")+COUNTIF(C21:U21,"51☻")</f>
        <v>0</v>
      </c>
      <c r="Z21" s="59" t="n">
        <f aca="false">COUNTIF(C21:U21,"52")+COUNTIF(C21:U21,"52$")+COUNTIF(C21:U21,"52☻")</f>
        <v>0</v>
      </c>
      <c r="AA21" s="59" t="n">
        <f aca="false">COUNTIF(C21:U21,"51¶")</f>
        <v>0</v>
      </c>
      <c r="AB21" s="59" t="n">
        <f aca="false">COUNTIF(C21:U21,"52¶")</f>
        <v>0</v>
      </c>
      <c r="AC21" s="59" t="n">
        <f aca="false">COUNTIF(C21:U21,"U")+COUNTIF(C21:U21,"U☻")+COUNTIF(C21:U21,"U☺")</f>
        <v>0</v>
      </c>
      <c r="AD21" s="59" t="n">
        <f aca="false">COUNTIF(C21:U21,"KVIT")+COUNTIF(C21:U21,"KVIT☻")+COUNTIF(C21:U21,"kvit$")</f>
        <v>0</v>
      </c>
      <c r="AE21" s="60" t="n">
        <f aca="false">COUNTBLANK(C21:T21)-3</f>
        <v>15</v>
      </c>
      <c r="AF21" s="60" t="n">
        <f aca="false">COUNTIF(C21:U21,"x")</f>
        <v>0</v>
      </c>
      <c r="AG21" s="59" t="n">
        <f aca="false">COUNTIF(C21:U21,"51")+COUNTIF(C21:U21,"51☻")+COUNTIF(C21:U21,"2")+COUNTIF(C21:U21,"52")+COUNTIF(C21:U21,"52☻")+COUNTIF(C21:U21,"51$")+COUNTIF(C21:U21,"52$")</f>
        <v>0</v>
      </c>
      <c r="AH21" s="20" t="str">
        <f aca="false">Predloge!$B$21</f>
        <v>☺</v>
      </c>
      <c r="AI21" s="61" t="str">
        <f aca="false">RIGHT(C21,1)</f>
        <v/>
      </c>
      <c r="AJ21" s="61" t="str">
        <f aca="false">RIGHT(D21,1)</f>
        <v/>
      </c>
      <c r="AK21" s="61" t="str">
        <f aca="false">RIGHT(E21,1)</f>
        <v/>
      </c>
      <c r="AL21" s="61" t="str">
        <f aca="false">RIGHT(F21,1)</f>
        <v/>
      </c>
      <c r="AM21" s="61" t="str">
        <f aca="false">RIGHT(G21,1)</f>
        <v/>
      </c>
      <c r="AN21" s="61" t="str">
        <f aca="false">RIGHT(H21,1)</f>
        <v/>
      </c>
      <c r="AO21" s="61" t="str">
        <f aca="false">RIGHT(I21,1)</f>
        <v/>
      </c>
      <c r="AP21" s="61" t="str">
        <f aca="false">RIGHT(J21,1)</f>
        <v/>
      </c>
      <c r="AQ21" s="61" t="str">
        <f aca="false">RIGHT(K21,1)</f>
        <v/>
      </c>
      <c r="AR21" s="61" t="str">
        <f aca="false">RIGHT(L21,1)</f>
        <v/>
      </c>
      <c r="AS21" s="61" t="str">
        <f aca="false">RIGHT(M21,1)</f>
        <v/>
      </c>
      <c r="AT21" s="61" t="str">
        <f aca="false">RIGHT(N21,1)</f>
        <v/>
      </c>
      <c r="AU21" s="61" t="str">
        <f aca="false">RIGHT(O21,1)</f>
        <v/>
      </c>
      <c r="AV21" s="61" t="str">
        <f aca="false">RIGHT(P21,1)</f>
        <v/>
      </c>
      <c r="AW21" s="61" t="str">
        <f aca="false">RIGHT(Q21,1)</f>
        <v/>
      </c>
      <c r="AX21" s="61" t="str">
        <f aca="false">RIGHT(R21,1)</f>
        <v/>
      </c>
      <c r="AY21" s="61" t="str">
        <f aca="false">RIGHT(S21,1)</f>
        <v/>
      </c>
      <c r="AZ21" s="61" t="str">
        <f aca="false">RIGHT(T21,1)</f>
        <v/>
      </c>
      <c r="BA21" s="4"/>
      <c r="BB21" s="4"/>
      <c r="BC21" s="4"/>
      <c r="BD21" s="4"/>
      <c r="BE21" s="4"/>
      <c r="BF21" s="4"/>
      <c r="BG21" s="4"/>
      <c r="BH21" s="63"/>
      <c r="BI21" s="63"/>
      <c r="BJ21" s="63"/>
      <c r="BK21" s="63"/>
      <c r="BL21" s="63"/>
      <c r="BM21" s="63"/>
    </row>
    <row r="22" customFormat="false" ht="19.5" hidden="false" customHeight="true" outlineLevel="0" collapsed="false">
      <c r="A22" s="51" t="n">
        <v>44763</v>
      </c>
      <c r="B22" s="62" t="str">
        <f aca="false">TEXT(A22,"Ddd")</f>
        <v>čet</v>
      </c>
      <c r="C22" s="64"/>
      <c r="D22" s="115"/>
      <c r="E22" s="64"/>
      <c r="F22" s="66"/>
      <c r="G22" s="116"/>
      <c r="H22" s="64"/>
      <c r="I22" s="64"/>
      <c r="J22" s="64"/>
      <c r="K22" s="64"/>
      <c r="L22" s="64"/>
      <c r="M22" s="69"/>
      <c r="N22" s="72"/>
      <c r="O22" s="54"/>
      <c r="P22" s="65"/>
      <c r="Q22" s="66"/>
      <c r="R22" s="54"/>
      <c r="S22" s="64"/>
      <c r="T22" s="54"/>
      <c r="U22" s="69"/>
      <c r="V22" s="70"/>
      <c r="W22" s="59" t="n">
        <f aca="false">COUNTIF(AI22:AZ22,"☻")</f>
        <v>0</v>
      </c>
      <c r="X22" s="59" t="n">
        <f aca="false">COUNTIF(AI22:AZ22,"☺")</f>
        <v>0</v>
      </c>
      <c r="Y22" s="59" t="n">
        <f aca="false">COUNTIF(C22:U22,"51")+COUNTIF(C22:U22,"51$")+COUNTIF(C22:U22,"51☻")</f>
        <v>0</v>
      </c>
      <c r="Z22" s="59" t="n">
        <f aca="false">COUNTIF(C22:U22,"52")+COUNTIF(C22:U22,"52$")+COUNTIF(C22:U22,"52☻")</f>
        <v>0</v>
      </c>
      <c r="AA22" s="59" t="n">
        <f aca="false">COUNTIF(C22:U22,"51¶")</f>
        <v>0</v>
      </c>
      <c r="AB22" s="59" t="n">
        <f aca="false">COUNTIF(C22:U22,"52¶")</f>
        <v>0</v>
      </c>
      <c r="AC22" s="59" t="n">
        <f aca="false">COUNTIF(C22:U22,"U")+COUNTIF(C22:U22,"U☻")+COUNTIF(C22:U22,"U☺")</f>
        <v>0</v>
      </c>
      <c r="AD22" s="59" t="n">
        <f aca="false">COUNTIF(C22:U22,"KVIT")+COUNTIF(C22:U22,"KVIT☻")+COUNTIF(C22:U22,"kvit$")</f>
        <v>0</v>
      </c>
      <c r="AE22" s="60" t="n">
        <f aca="false">COUNTBLANK(C22:T22)-3</f>
        <v>15</v>
      </c>
      <c r="AF22" s="60" t="n">
        <f aca="false">COUNTIF(C22:U22,"x")</f>
        <v>0</v>
      </c>
      <c r="AG22" s="59" t="n">
        <f aca="false">COUNTIF(C22:U22,"51")+COUNTIF(C22:U22,"51☻")+COUNTIF(C22:U22,"2")+COUNTIF(C22:U22,"52")+COUNTIF(C22:U22,"52☻")+COUNTIF(C22:U22,"51$")+COUNTIF(C22:U22,"52$")</f>
        <v>0</v>
      </c>
      <c r="AH22" s="22" t="str">
        <f aca="false">Predloge!$B$22</f>
        <v>U☺</v>
      </c>
      <c r="AI22" s="61" t="str">
        <f aca="false">RIGHT(C22,1)</f>
        <v/>
      </c>
      <c r="AJ22" s="61" t="str">
        <f aca="false">RIGHT(D22,1)</f>
        <v/>
      </c>
      <c r="AK22" s="61" t="str">
        <f aca="false">RIGHT(E22,1)</f>
        <v/>
      </c>
      <c r="AL22" s="61" t="str">
        <f aca="false">RIGHT(F22,1)</f>
        <v/>
      </c>
      <c r="AM22" s="61" t="str">
        <f aca="false">RIGHT(G22,1)</f>
        <v/>
      </c>
      <c r="AN22" s="61" t="str">
        <f aca="false">RIGHT(H22,1)</f>
        <v/>
      </c>
      <c r="AO22" s="61" t="str">
        <f aca="false">RIGHT(I22,1)</f>
        <v/>
      </c>
      <c r="AP22" s="61" t="str">
        <f aca="false">RIGHT(J22,1)</f>
        <v/>
      </c>
      <c r="AQ22" s="61" t="str">
        <f aca="false">RIGHT(K22,1)</f>
        <v/>
      </c>
      <c r="AR22" s="61" t="str">
        <f aca="false">RIGHT(L22,1)</f>
        <v/>
      </c>
      <c r="AS22" s="61" t="str">
        <f aca="false">RIGHT(M22,1)</f>
        <v/>
      </c>
      <c r="AT22" s="61" t="str">
        <f aca="false">RIGHT(N22,1)</f>
        <v/>
      </c>
      <c r="AU22" s="61" t="str">
        <f aca="false">RIGHT(O22,1)</f>
        <v/>
      </c>
      <c r="AV22" s="61" t="str">
        <f aca="false">RIGHT(P22,1)</f>
        <v/>
      </c>
      <c r="AW22" s="61" t="str">
        <f aca="false">RIGHT(Q22,1)</f>
        <v/>
      </c>
      <c r="AX22" s="61" t="str">
        <f aca="false">RIGHT(R22,1)</f>
        <v/>
      </c>
      <c r="AY22" s="61" t="str">
        <f aca="false">RIGHT(S22,1)</f>
        <v/>
      </c>
      <c r="AZ22" s="61" t="str">
        <f aca="false">RIGHT(T22,1)</f>
        <v/>
      </c>
      <c r="BA22" s="4"/>
      <c r="BB22" s="4"/>
      <c r="BC22" s="4"/>
      <c r="BD22" s="4"/>
      <c r="BE22" s="4"/>
      <c r="BF22" s="4"/>
      <c r="BG22" s="4"/>
      <c r="BH22" s="63"/>
      <c r="BI22" s="63"/>
      <c r="BJ22" s="63"/>
      <c r="BK22" s="63"/>
      <c r="BL22" s="63"/>
      <c r="BM22" s="63"/>
    </row>
    <row r="23" customFormat="false" ht="19.5" hidden="false" customHeight="true" outlineLevel="0" collapsed="false">
      <c r="A23" s="51" t="n">
        <v>44764</v>
      </c>
      <c r="B23" s="62" t="str">
        <f aca="false">TEXT(A23,"Ddd")</f>
        <v>pet</v>
      </c>
      <c r="C23" s="64"/>
      <c r="D23" s="65"/>
      <c r="E23" s="64"/>
      <c r="F23" s="69"/>
      <c r="G23" s="66"/>
      <c r="H23" s="64"/>
      <c r="I23" s="72"/>
      <c r="J23" s="64"/>
      <c r="K23" s="64"/>
      <c r="L23" s="64"/>
      <c r="M23" s="69"/>
      <c r="N23" s="66"/>
      <c r="O23" s="54"/>
      <c r="P23" s="66"/>
      <c r="Q23" s="64"/>
      <c r="R23" s="54"/>
      <c r="S23" s="64"/>
      <c r="T23" s="54"/>
      <c r="U23" s="69"/>
      <c r="V23" s="70"/>
      <c r="W23" s="59" t="n">
        <f aca="false">COUNTIF(AI23:AZ23,"☻")</f>
        <v>0</v>
      </c>
      <c r="X23" s="59" t="n">
        <f aca="false">COUNTIF(AI23:AZ23,"☺")</f>
        <v>0</v>
      </c>
      <c r="Y23" s="59" t="n">
        <f aca="false">COUNTIF(C23:U23,"51")+COUNTIF(C23:U23,"51$")+COUNTIF(C23:U23,"51☻")</f>
        <v>0</v>
      </c>
      <c r="Z23" s="59" t="n">
        <f aca="false">COUNTIF(C23:U23,"52")+COUNTIF(C23:U23,"52$")+COUNTIF(C23:U23,"52☻")</f>
        <v>0</v>
      </c>
      <c r="AA23" s="59" t="n">
        <f aca="false">COUNTIF(C23:U23,"51¶")</f>
        <v>0</v>
      </c>
      <c r="AB23" s="59" t="n">
        <f aca="false">COUNTIF(C23:U23,"52¶")</f>
        <v>0</v>
      </c>
      <c r="AC23" s="59" t="n">
        <f aca="false">COUNTIF(C23:U23,"U")+COUNTIF(C23:U23,"U☻")+COUNTIF(C23:U23,"U☺")</f>
        <v>0</v>
      </c>
      <c r="AD23" s="59" t="n">
        <f aca="false">COUNTIF(C23:U23,"KVIT")+COUNTIF(C23:U23,"KVIT☻")+COUNTIF(C23:U23,"kvit$")</f>
        <v>0</v>
      </c>
      <c r="AE23" s="60" t="n">
        <f aca="false">COUNTBLANK(C23:T23)-3</f>
        <v>15</v>
      </c>
      <c r="AF23" s="60" t="n">
        <f aca="false">COUNTIF(C23:U23,"x")</f>
        <v>0</v>
      </c>
      <c r="AG23" s="59" t="n">
        <f aca="false">COUNTIF(C23:U23,"51")+COUNTIF(C23:U23,"51☻")+COUNTIF(C23:U23,"2")+COUNTIF(C23:U23,"52")+COUNTIF(C23:U23,"52☻")+COUNTIF(C23:U23,"51$")+COUNTIF(C23:U23,"52$")</f>
        <v>0</v>
      </c>
      <c r="AH23" s="22" t="str">
        <f aca="false">Predloge!$B$23</f>
        <v>51☺</v>
      </c>
      <c r="AI23" s="61" t="str">
        <f aca="false">RIGHT(C23,1)</f>
        <v/>
      </c>
      <c r="AJ23" s="61" t="str">
        <f aca="false">RIGHT(D23,1)</f>
        <v/>
      </c>
      <c r="AK23" s="61" t="str">
        <f aca="false">RIGHT(E23,1)</f>
        <v/>
      </c>
      <c r="AL23" s="61" t="str">
        <f aca="false">RIGHT(F23,1)</f>
        <v/>
      </c>
      <c r="AM23" s="61" t="str">
        <f aca="false">RIGHT(G23,1)</f>
        <v/>
      </c>
      <c r="AN23" s="61" t="str">
        <f aca="false">RIGHT(H23,1)</f>
        <v/>
      </c>
      <c r="AO23" s="61" t="str">
        <f aca="false">RIGHT(I23,1)</f>
        <v/>
      </c>
      <c r="AP23" s="61" t="str">
        <f aca="false">RIGHT(J23,1)</f>
        <v/>
      </c>
      <c r="AQ23" s="61" t="str">
        <f aca="false">RIGHT(K23,1)</f>
        <v/>
      </c>
      <c r="AR23" s="61" t="str">
        <f aca="false">RIGHT(L23,1)</f>
        <v/>
      </c>
      <c r="AS23" s="61" t="str">
        <f aca="false">RIGHT(M23,1)</f>
        <v/>
      </c>
      <c r="AT23" s="61" t="str">
        <f aca="false">RIGHT(N23,1)</f>
        <v/>
      </c>
      <c r="AU23" s="61" t="str">
        <f aca="false">RIGHT(O23,1)</f>
        <v/>
      </c>
      <c r="AV23" s="61" t="str">
        <f aca="false">RIGHT(P23,1)</f>
        <v/>
      </c>
      <c r="AW23" s="61" t="str">
        <f aca="false">RIGHT(Q23,1)</f>
        <v/>
      </c>
      <c r="AX23" s="61" t="str">
        <f aca="false">RIGHT(R23,1)</f>
        <v/>
      </c>
      <c r="AY23" s="61" t="str">
        <f aca="false">RIGHT(S23,1)</f>
        <v/>
      </c>
      <c r="AZ23" s="61" t="str">
        <f aca="false">RIGHT(T23,1)</f>
        <v/>
      </c>
      <c r="BA23" s="4"/>
      <c r="BB23" s="4"/>
      <c r="BC23" s="4"/>
      <c r="BD23" s="4"/>
      <c r="BE23" s="4"/>
      <c r="BF23" s="4"/>
      <c r="BG23" s="4"/>
      <c r="BH23" s="63"/>
      <c r="BI23" s="63"/>
      <c r="BJ23" s="63"/>
      <c r="BK23" s="63"/>
      <c r="BL23" s="63"/>
      <c r="BM23" s="63"/>
    </row>
    <row r="24" customFormat="false" ht="19.5" hidden="false" customHeight="true" outlineLevel="0" collapsed="false">
      <c r="A24" s="51" t="n">
        <v>44765</v>
      </c>
      <c r="B24" s="62" t="str">
        <f aca="false">TEXT(A24,"Ddd")</f>
        <v>sub</v>
      </c>
      <c r="C24" s="64"/>
      <c r="D24" s="66"/>
      <c r="E24" s="64"/>
      <c r="F24" s="69"/>
      <c r="G24" s="72"/>
      <c r="H24" s="64"/>
      <c r="I24" s="66"/>
      <c r="J24" s="64"/>
      <c r="K24" s="65"/>
      <c r="L24" s="64"/>
      <c r="M24" s="69"/>
      <c r="N24" s="64"/>
      <c r="O24" s="54"/>
      <c r="P24" s="64"/>
      <c r="Q24" s="64"/>
      <c r="R24" s="54"/>
      <c r="S24" s="64"/>
      <c r="T24" s="54"/>
      <c r="U24" s="67"/>
      <c r="V24" s="70"/>
      <c r="W24" s="59" t="n">
        <f aca="false">COUNTIF(AI24:AZ24,"☻")</f>
        <v>0</v>
      </c>
      <c r="X24" s="59" t="n">
        <f aca="false">COUNTIF(AI24:AZ24,"☺")</f>
        <v>0</v>
      </c>
      <c r="Y24" s="59" t="n">
        <f aca="false">COUNTIF(C24:U24,"51")+COUNTIF(C24:U24,"51$")+COUNTIF(C24:U24,"51☻")</f>
        <v>0</v>
      </c>
      <c r="Z24" s="59" t="n">
        <f aca="false">COUNTIF(C24:U24,"52")+COUNTIF(C24:U24,"52$")+COUNTIF(C24:U24,"52☻")</f>
        <v>0</v>
      </c>
      <c r="AA24" s="59" t="n">
        <f aca="false">COUNTIF(C24:U24,"51¶")</f>
        <v>0</v>
      </c>
      <c r="AB24" s="59" t="n">
        <f aca="false">COUNTIF(C24:U24,"52¶")</f>
        <v>0</v>
      </c>
      <c r="AC24" s="59" t="n">
        <f aca="false">COUNTIF(C24:U24,"U")+COUNTIF(C24:U24,"U☻")+COUNTIF(C24:U24,"U☺")</f>
        <v>0</v>
      </c>
      <c r="AD24" s="59" t="n">
        <f aca="false">COUNTIF(C24:U24,"KVIT")+COUNTIF(C24:U24,"KVIT☻")+COUNTIF(C24:U24,"kvit$")</f>
        <v>0</v>
      </c>
      <c r="AE24" s="60" t="n">
        <f aca="false">COUNTBLANK(C24:T24)-3</f>
        <v>15</v>
      </c>
      <c r="AF24" s="60" t="n">
        <f aca="false">COUNTIF(C24:U24,"x")</f>
        <v>0</v>
      </c>
      <c r="AG24" s="59" t="n">
        <f aca="false">COUNTIF(C24:U24,"51")+COUNTIF(C24:U24,"51☻")+COUNTIF(C24:U24,"2")+COUNTIF(C24:U24,"52")+COUNTIF(C24:U24,"52☻")+COUNTIF(C24:U24,"51$")+COUNTIF(C24:U24,"52$")</f>
        <v>0</v>
      </c>
      <c r="AH24" s="22" t="str">
        <f aca="false">Predloge!$B$24</f>
        <v>52☺</v>
      </c>
      <c r="AI24" s="61" t="str">
        <f aca="false">RIGHT(C30,1)</f>
        <v/>
      </c>
      <c r="AJ24" s="61" t="str">
        <f aca="false">RIGHT(D24,1)</f>
        <v/>
      </c>
      <c r="AK24" s="61" t="str">
        <f aca="false">RIGHT(E24,1)</f>
        <v/>
      </c>
      <c r="AL24" s="61" t="str">
        <f aca="false">RIGHT(F24,1)</f>
        <v/>
      </c>
      <c r="AM24" s="61" t="str">
        <f aca="false">RIGHT(G24,1)</f>
        <v/>
      </c>
      <c r="AN24" s="61" t="str">
        <f aca="false">RIGHT(H24,1)</f>
        <v/>
      </c>
      <c r="AO24" s="61" t="str">
        <f aca="false">RIGHT(I24,1)</f>
        <v/>
      </c>
      <c r="AP24" s="61" t="str">
        <f aca="false">RIGHT(J24,1)</f>
        <v/>
      </c>
      <c r="AQ24" s="61" t="str">
        <f aca="false">RIGHT(K24,1)</f>
        <v/>
      </c>
      <c r="AR24" s="61" t="str">
        <f aca="false">RIGHT(L24,1)</f>
        <v/>
      </c>
      <c r="AS24" s="61" t="str">
        <f aca="false">RIGHT(M24,1)</f>
        <v/>
      </c>
      <c r="AT24" s="61" t="str">
        <f aca="false">RIGHT(N24,1)</f>
        <v/>
      </c>
      <c r="AU24" s="61" t="str">
        <f aca="false">RIGHT(O24,1)</f>
        <v/>
      </c>
      <c r="AV24" s="61" t="str">
        <f aca="false">RIGHT(P24,1)</f>
        <v/>
      </c>
      <c r="AW24" s="61" t="str">
        <f aca="false">RIGHT(Q24,1)</f>
        <v/>
      </c>
      <c r="AX24" s="61" t="str">
        <f aca="false">RIGHT(R24,1)</f>
        <v/>
      </c>
      <c r="AY24" s="61" t="str">
        <f aca="false">RIGHT(S24,1)</f>
        <v/>
      </c>
      <c r="AZ24" s="61" t="str">
        <f aca="false">RIGHT(T24,1)</f>
        <v/>
      </c>
      <c r="BA24" s="4"/>
      <c r="BB24" s="4"/>
      <c r="BC24" s="4"/>
      <c r="BD24" s="4"/>
      <c r="BE24" s="4"/>
      <c r="BF24" s="4"/>
      <c r="BG24" s="4"/>
      <c r="BH24" s="63"/>
      <c r="BI24" s="63"/>
      <c r="BJ24" s="63"/>
      <c r="BK24" s="63"/>
      <c r="BL24" s="63"/>
      <c r="BM24" s="63"/>
    </row>
    <row r="25" customFormat="false" ht="19.5" hidden="false" customHeight="true" outlineLevel="0" collapsed="false">
      <c r="A25" s="51" t="n">
        <v>44766</v>
      </c>
      <c r="B25" s="62" t="str">
        <f aca="false">TEXT(A25,"Ddd")</f>
        <v>ned</v>
      </c>
      <c r="C25" s="54"/>
      <c r="D25" s="54"/>
      <c r="E25" s="54"/>
      <c r="F25" s="56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5"/>
      <c r="R25" s="54"/>
      <c r="S25" s="54"/>
      <c r="T25" s="54"/>
      <c r="U25" s="69"/>
      <c r="V25" s="91"/>
      <c r="W25" s="59" t="n">
        <f aca="false">COUNTIF(AI25:AZ25,"☻")</f>
        <v>0</v>
      </c>
      <c r="X25" s="59" t="n">
        <f aca="false">COUNTIF(AI25:AZ25,"☺")</f>
        <v>0</v>
      </c>
      <c r="Y25" s="59" t="n">
        <f aca="false">COUNTIF(C25:U25,"51")+COUNTIF(C25:U25,"51$")+COUNTIF(C25:U25,"51☻")</f>
        <v>0</v>
      </c>
      <c r="Z25" s="59" t="n">
        <f aca="false">COUNTIF(C25:U25,"52")+COUNTIF(C25:U25,"52$")+COUNTIF(C25:U25,"52☻")</f>
        <v>0</v>
      </c>
      <c r="AA25" s="59" t="n">
        <f aca="false">COUNTIF(C25:U25,"51¶")</f>
        <v>0</v>
      </c>
      <c r="AB25" s="59" t="n">
        <f aca="false">COUNTIF(C25:U25,"52¶")</f>
        <v>0</v>
      </c>
      <c r="AC25" s="59" t="n">
        <f aca="false">COUNTIF(C25:U25,"U")+COUNTIF(C25:U25,"U☻")+COUNTIF(C25:U25,"U☺")</f>
        <v>0</v>
      </c>
      <c r="AD25" s="59" t="n">
        <f aca="false">COUNTIF(C25:U25,"KVIT")+COUNTIF(C25:U25,"KVIT☻")+COUNTIF(C25:U25,"kvit$")</f>
        <v>0</v>
      </c>
      <c r="AE25" s="60" t="n">
        <f aca="false">COUNTBLANK(C25:T25)-3</f>
        <v>15</v>
      </c>
      <c r="AF25" s="60" t="n">
        <f aca="false">COUNTIF(C25:U25,"x")</f>
        <v>0</v>
      </c>
      <c r="AG25" s="59" t="n">
        <f aca="false">COUNTIF(C25:U25,"51")+COUNTIF(C25:U25,"51☻")+COUNTIF(C25:U25,"2")+COUNTIF(C25:U25,"52")+COUNTIF(C25:U25,"52☻")+COUNTIF(C25:U25,"51$")+COUNTIF(C25:U25,"52$")</f>
        <v>0</v>
      </c>
      <c r="AH25" s="10" t="str">
        <f aca="false">Predloge!$B$25</f>
        <v>51¶</v>
      </c>
      <c r="AI25" s="61" t="str">
        <f aca="false">RIGHT(C25,1)</f>
        <v/>
      </c>
      <c r="AJ25" s="61" t="str">
        <f aca="false">RIGHT(D25,1)</f>
        <v/>
      </c>
      <c r="AK25" s="61" t="str">
        <f aca="false">RIGHT(E25,1)</f>
        <v/>
      </c>
      <c r="AL25" s="61" t="str">
        <f aca="false">RIGHT(F25,1)</f>
        <v/>
      </c>
      <c r="AM25" s="61" t="str">
        <f aca="false">RIGHT(G25,1)</f>
        <v/>
      </c>
      <c r="AN25" s="61" t="str">
        <f aca="false">RIGHT(H25,1)</f>
        <v/>
      </c>
      <c r="AO25" s="61" t="str">
        <f aca="false">RIGHT(I25,1)</f>
        <v/>
      </c>
      <c r="AP25" s="61" t="str">
        <f aca="false">RIGHT(J25,1)</f>
        <v/>
      </c>
      <c r="AQ25" s="61" t="str">
        <f aca="false">RIGHT(K25,1)</f>
        <v/>
      </c>
      <c r="AR25" s="61" t="str">
        <f aca="false">RIGHT(L25,1)</f>
        <v/>
      </c>
      <c r="AS25" s="61" t="str">
        <f aca="false">RIGHT(M25,1)</f>
        <v/>
      </c>
      <c r="AT25" s="61" t="str">
        <f aca="false">RIGHT(N25,1)</f>
        <v/>
      </c>
      <c r="AU25" s="61" t="str">
        <f aca="false">RIGHT(O25,1)</f>
        <v/>
      </c>
      <c r="AV25" s="61" t="str">
        <f aca="false">RIGHT(P25,1)</f>
        <v/>
      </c>
      <c r="AW25" s="61" t="str">
        <f aca="false">RIGHT(Q25,1)</f>
        <v/>
      </c>
      <c r="AX25" s="61" t="str">
        <f aca="false">RIGHT(R25,1)</f>
        <v/>
      </c>
      <c r="AY25" s="61" t="str">
        <f aca="false">RIGHT(S25,1)</f>
        <v/>
      </c>
      <c r="AZ25" s="61" t="str">
        <f aca="false">RIGHT(T25,1)</f>
        <v/>
      </c>
      <c r="BA25" s="4"/>
      <c r="BB25" s="4"/>
      <c r="BC25" s="4"/>
      <c r="BD25" s="4"/>
      <c r="BE25" s="4"/>
      <c r="BF25" s="4"/>
      <c r="BG25" s="4"/>
      <c r="BH25" s="63"/>
      <c r="BI25" s="63"/>
      <c r="BJ25" s="63"/>
      <c r="BK25" s="63"/>
      <c r="BL25" s="63"/>
      <c r="BM25" s="63"/>
    </row>
    <row r="26" customFormat="false" ht="19.5" hidden="false" customHeight="true" outlineLevel="0" collapsed="false">
      <c r="A26" s="51" t="n">
        <v>44767</v>
      </c>
      <c r="B26" s="62" t="str">
        <f aca="false">TEXT(A26,"Ddd")</f>
        <v>pon</v>
      </c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64" t="str">
        <f aca="false">[1]Predloge!$B$12</f>
        <v>D</v>
      </c>
      <c r="T26" s="54"/>
      <c r="U26" s="73"/>
      <c r="V26" s="91"/>
      <c r="W26" s="59" t="n">
        <f aca="false">COUNTIF(AI26:AZ26,"☻")</f>
        <v>0</v>
      </c>
      <c r="X26" s="59" t="n">
        <f aca="false">COUNTIF(AI26:AZ26,"☺")</f>
        <v>0</v>
      </c>
      <c r="Y26" s="59" t="n">
        <f aca="false">COUNTIF(C26:U26,"51")+COUNTIF(C26:U26,"51$")+COUNTIF(C26:U26,"51☻")</f>
        <v>0</v>
      </c>
      <c r="Z26" s="59" t="n">
        <f aca="false">COUNTIF(C26:U26,"52")+COUNTIF(C26:U26,"52$")+COUNTIF(C26:U26,"52☻")</f>
        <v>0</v>
      </c>
      <c r="AA26" s="59" t="n">
        <f aca="false">COUNTIF(C26:U26,"51¶")</f>
        <v>0</v>
      </c>
      <c r="AB26" s="59" t="n">
        <f aca="false">COUNTIF(C26:U26,"52¶")</f>
        <v>0</v>
      </c>
      <c r="AC26" s="59" t="n">
        <f aca="false">COUNTIF(C26:U26,"U")+COUNTIF(C26:U26,"U☻")+COUNTIF(C26:U26,"U☺")</f>
        <v>0</v>
      </c>
      <c r="AD26" s="59" t="n">
        <f aca="false">COUNTIF(C26:U26,"KVIT")+COUNTIF(C26:U26,"KVIT☻")+COUNTIF(C26:U26,"kvit$")</f>
        <v>0</v>
      </c>
      <c r="AE26" s="60" t="n">
        <f aca="false">COUNTBLANK(C26:T26)-3</f>
        <v>14</v>
      </c>
      <c r="AF26" s="60" t="n">
        <f aca="false">COUNTIF(C26:U26,"x")</f>
        <v>0</v>
      </c>
      <c r="AG26" s="59" t="n">
        <f aca="false">COUNTIF(C26:U26,"51")+COUNTIF(C26:U26,"51☻")+COUNTIF(C26:U26,"2")+COUNTIF(C26:U26,"52")+COUNTIF(C26:U26,"52☻")+COUNTIF(C26:U26,"51$")+COUNTIF(C26:U26,"52$")</f>
        <v>0</v>
      </c>
      <c r="AH26" s="10" t="str">
        <f aca="false">Predloge!$B$26</f>
        <v>52¶</v>
      </c>
      <c r="AI26" s="61" t="str">
        <f aca="false">RIGHT(C26,1)</f>
        <v/>
      </c>
      <c r="AJ26" s="61" t="str">
        <f aca="false">RIGHT(D26,1)</f>
        <v/>
      </c>
      <c r="AK26" s="61" t="str">
        <f aca="false">RIGHT(E26,1)</f>
        <v/>
      </c>
      <c r="AL26" s="61" t="str">
        <f aca="false">RIGHT(F26,1)</f>
        <v/>
      </c>
      <c r="AM26" s="61" t="str">
        <f aca="false">RIGHT(G26,1)</f>
        <v/>
      </c>
      <c r="AN26" s="61" t="str">
        <f aca="false">RIGHT(H26,1)</f>
        <v/>
      </c>
      <c r="AO26" s="61" t="str">
        <f aca="false">RIGHT(I26,1)</f>
        <v/>
      </c>
      <c r="AP26" s="61" t="str">
        <f aca="false">RIGHT(J26,1)</f>
        <v/>
      </c>
      <c r="AQ26" s="61" t="str">
        <f aca="false">RIGHT(K26,1)</f>
        <v/>
      </c>
      <c r="AR26" s="61" t="str">
        <f aca="false">RIGHT(L26,1)</f>
        <v/>
      </c>
      <c r="AS26" s="61" t="str">
        <f aca="false">RIGHT(M26,1)</f>
        <v/>
      </c>
      <c r="AT26" s="61" t="str">
        <f aca="false">RIGHT(N26,1)</f>
        <v/>
      </c>
      <c r="AU26" s="61" t="str">
        <f aca="false">RIGHT(O26,1)</f>
        <v/>
      </c>
      <c r="AV26" s="61" t="str">
        <f aca="false">RIGHT(P26,1)</f>
        <v/>
      </c>
      <c r="AW26" s="61" t="str">
        <f aca="false">RIGHT(Q26,1)</f>
        <v/>
      </c>
      <c r="AX26" s="61" t="str">
        <f aca="false">RIGHT(R26,1)</f>
        <v/>
      </c>
      <c r="AY26" s="61" t="str">
        <f aca="false">RIGHT(S26,1)</f>
        <v>D</v>
      </c>
      <c r="AZ26" s="61" t="str">
        <f aca="false">RIGHT(T26,1)</f>
        <v/>
      </c>
      <c r="BA26" s="4"/>
      <c r="BB26" s="4"/>
      <c r="BC26" s="4"/>
      <c r="BD26" s="4"/>
      <c r="BE26" s="4"/>
      <c r="BF26" s="4"/>
      <c r="BG26" s="4"/>
      <c r="BH26" s="63"/>
      <c r="BI26" s="63"/>
      <c r="BJ26" s="63"/>
      <c r="BK26" s="63"/>
      <c r="BL26" s="63"/>
      <c r="BM26" s="63"/>
    </row>
    <row r="27" customFormat="false" ht="19.5" hidden="false" customHeight="true" outlineLevel="0" collapsed="false">
      <c r="A27" s="51" t="n">
        <v>44768</v>
      </c>
      <c r="B27" s="62" t="str">
        <f aca="false">TEXT(A27,"Ddd")</f>
        <v>uto</v>
      </c>
      <c r="C27" s="64"/>
      <c r="D27" s="64"/>
      <c r="E27" s="64"/>
      <c r="F27" s="69"/>
      <c r="G27" s="64"/>
      <c r="H27" s="64"/>
      <c r="I27" s="64"/>
      <c r="J27" s="65"/>
      <c r="K27" s="66"/>
      <c r="L27" s="66"/>
      <c r="M27" s="69"/>
      <c r="N27" s="72"/>
      <c r="O27" s="54"/>
      <c r="P27" s="64"/>
      <c r="Q27" s="64"/>
      <c r="R27" s="54"/>
      <c r="S27" s="64" t="str">
        <f aca="false">[1]Predloge!$B$12</f>
        <v>D</v>
      </c>
      <c r="T27" s="54"/>
      <c r="U27" s="69"/>
      <c r="V27" s="70"/>
      <c r="W27" s="59" t="n">
        <f aca="false">COUNTIF(AI27:AZ27,"☻")</f>
        <v>0</v>
      </c>
      <c r="X27" s="59" t="n">
        <f aca="false">COUNTIF(AI27:AZ27,"☺")</f>
        <v>0</v>
      </c>
      <c r="Y27" s="59" t="n">
        <f aca="false">COUNTIF(C27:U27,"51")+COUNTIF(C27:U27,"51$")+COUNTIF(C27:U27,"51☻")</f>
        <v>0</v>
      </c>
      <c r="Z27" s="59" t="n">
        <f aca="false">COUNTIF(C27:U27,"52")+COUNTIF(C27:U27,"52$")+COUNTIF(C27:U27,"52☻")</f>
        <v>0</v>
      </c>
      <c r="AA27" s="59" t="n">
        <f aca="false">COUNTIF(C27:U27,"51¶")</f>
        <v>0</v>
      </c>
      <c r="AB27" s="59" t="n">
        <f aca="false">COUNTIF(C27:U27,"52¶")</f>
        <v>0</v>
      </c>
      <c r="AC27" s="59" t="n">
        <f aca="false">COUNTIF(C27:U27,"U")+COUNTIF(C27:U27,"U☻")+COUNTIF(C27:U27,"U☺")</f>
        <v>0</v>
      </c>
      <c r="AD27" s="59" t="n">
        <f aca="false">COUNTIF(C27:U27,"KVIT")+COUNTIF(C27:U27,"KVIT☻")+COUNTIF(C27:U27,"kvit$")</f>
        <v>0</v>
      </c>
      <c r="AE27" s="60" t="n">
        <f aca="false">COUNTBLANK(C27:T27)-3</f>
        <v>14</v>
      </c>
      <c r="AF27" s="60" t="n">
        <f aca="false">COUNTIF(C27:U27,"x")</f>
        <v>0</v>
      </c>
      <c r="AG27" s="59" t="n">
        <f aca="false">COUNTIF(C27:U27,"51")+COUNTIF(C27:U27,"51☻")+COUNTIF(C27:U27,"2")+COUNTIF(C27:U27,"52")+COUNTIF(C27:U27,"52☻")+COUNTIF(C27:U27,"51$")+COUNTIF(C27:U27,"52$")</f>
        <v>0</v>
      </c>
      <c r="AH27" s="24" t="str">
        <f aca="false">Predloge!$B$27</f>
        <v>KVIT☺</v>
      </c>
      <c r="AI27" s="61" t="str">
        <f aca="false">RIGHT(C27,1)</f>
        <v/>
      </c>
      <c r="AJ27" s="61" t="str">
        <f aca="false">RIGHT(D27,1)</f>
        <v/>
      </c>
      <c r="AK27" s="61" t="str">
        <f aca="false">RIGHT(E27,1)</f>
        <v/>
      </c>
      <c r="AL27" s="61" t="str">
        <f aca="false">RIGHT(F27,1)</f>
        <v/>
      </c>
      <c r="AM27" s="61" t="str">
        <f aca="false">RIGHT(G27,1)</f>
        <v/>
      </c>
      <c r="AN27" s="61" t="str">
        <f aca="false">RIGHT(H27,1)</f>
        <v/>
      </c>
      <c r="AO27" s="61" t="str">
        <f aca="false">RIGHT(I27,1)</f>
        <v/>
      </c>
      <c r="AP27" s="61" t="str">
        <f aca="false">RIGHT(J27,1)</f>
        <v/>
      </c>
      <c r="AQ27" s="61" t="str">
        <f aca="false">RIGHT(K27,1)</f>
        <v/>
      </c>
      <c r="AR27" s="61" t="str">
        <f aca="false">RIGHT(L27,1)</f>
        <v/>
      </c>
      <c r="AS27" s="61" t="str">
        <f aca="false">RIGHT(M27,1)</f>
        <v/>
      </c>
      <c r="AT27" s="61" t="str">
        <f aca="false">RIGHT(N27,1)</f>
        <v/>
      </c>
      <c r="AU27" s="61" t="str">
        <f aca="false">RIGHT(O27,1)</f>
        <v/>
      </c>
      <c r="AV27" s="61" t="str">
        <f aca="false">RIGHT(P27,1)</f>
        <v/>
      </c>
      <c r="AW27" s="61" t="str">
        <f aca="false">RIGHT(Q27,1)</f>
        <v/>
      </c>
      <c r="AX27" s="61" t="str">
        <f aca="false">RIGHT(R27,1)</f>
        <v/>
      </c>
      <c r="AY27" s="61" t="str">
        <f aca="false">RIGHT(S27,1)</f>
        <v>D</v>
      </c>
      <c r="AZ27" s="61" t="str">
        <f aca="false">RIGHT(T27,1)</f>
        <v/>
      </c>
      <c r="BA27" s="4"/>
      <c r="BB27" s="4"/>
      <c r="BC27" s="4"/>
      <c r="BD27" s="4"/>
      <c r="BE27" s="4"/>
      <c r="BF27" s="4"/>
      <c r="BG27" s="4"/>
      <c r="BH27" s="63"/>
      <c r="BI27" s="63"/>
      <c r="BJ27" s="63"/>
      <c r="BK27" s="63"/>
      <c r="BL27" s="63"/>
      <c r="BM27" s="63"/>
    </row>
    <row r="28" customFormat="false" ht="19.5" hidden="false" customHeight="true" outlineLevel="0" collapsed="false">
      <c r="A28" s="51" t="n">
        <v>44769</v>
      </c>
      <c r="B28" s="62" t="str">
        <f aca="false">TEXT(A28,"Ddd")</f>
        <v>sri</v>
      </c>
      <c r="C28" s="64"/>
      <c r="D28" s="64"/>
      <c r="E28" s="65"/>
      <c r="F28" s="69"/>
      <c r="G28" s="64"/>
      <c r="H28" s="64"/>
      <c r="I28" s="64"/>
      <c r="J28" s="66"/>
      <c r="K28" s="64"/>
      <c r="L28" s="66"/>
      <c r="M28" s="69"/>
      <c r="N28" s="66"/>
      <c r="O28" s="54"/>
      <c r="P28" s="64"/>
      <c r="Q28" s="72"/>
      <c r="R28" s="54"/>
      <c r="S28" s="64" t="str">
        <f aca="false">[1]Predloge!$B$12</f>
        <v>D</v>
      </c>
      <c r="T28" s="54"/>
      <c r="U28" s="69"/>
      <c r="V28" s="70"/>
      <c r="W28" s="59" t="n">
        <f aca="false">COUNTIF(AI28:AZ28,"☻")</f>
        <v>0</v>
      </c>
      <c r="X28" s="59" t="n">
        <f aca="false">COUNTIF(AI28:AZ28,"☺")</f>
        <v>0</v>
      </c>
      <c r="Y28" s="59" t="n">
        <f aca="false">COUNTIF(C28:U28,"51")+COUNTIF(C28:U28,"51$")+COUNTIF(C28:U28,"51☻")</f>
        <v>0</v>
      </c>
      <c r="Z28" s="59" t="n">
        <f aca="false">COUNTIF(C28:U28,"52")+COUNTIF(C28:U28,"52$")+COUNTIF(C28:U28,"52☻")</f>
        <v>0</v>
      </c>
      <c r="AA28" s="59" t="n">
        <f aca="false">COUNTIF(C28:U28,"51¶")</f>
        <v>0</v>
      </c>
      <c r="AB28" s="59" t="n">
        <f aca="false">COUNTIF(C28:U28,"52¶")</f>
        <v>0</v>
      </c>
      <c r="AC28" s="59" t="n">
        <f aca="false">COUNTIF(C28:U28,"U")+COUNTIF(C28:U28,"U☻")+COUNTIF(C28:U28,"U☺")</f>
        <v>0</v>
      </c>
      <c r="AD28" s="59" t="n">
        <f aca="false">COUNTIF(C28:U28,"KVIT")+COUNTIF(C28:U28,"KVIT☻")+COUNTIF(C28:U28,"kvit$")</f>
        <v>0</v>
      </c>
      <c r="AE28" s="60" t="n">
        <f aca="false">COUNTBLANK(C28:T28)-3</f>
        <v>14</v>
      </c>
      <c r="AF28" s="60" t="n">
        <f aca="false">COUNTIF(C28:U28,"x")</f>
        <v>0</v>
      </c>
      <c r="AG28" s="59" t="n">
        <f aca="false">COUNTIF(C28:U28,"51")+COUNTIF(C28:U28,"51☻")+COUNTIF(C28:U28,"2")+COUNTIF(C28:U28,"52")+COUNTIF(C28:U28,"52☻")+COUNTIF(C28:U28,"51$")+COUNTIF(C28:U28,"52$")</f>
        <v>0</v>
      </c>
      <c r="AH28" s="26" t="str">
        <f aca="false">Predloge!$B$28</f>
        <v>KO</v>
      </c>
      <c r="AI28" s="61" t="str">
        <f aca="false">RIGHT(C28,1)</f>
        <v/>
      </c>
      <c r="AJ28" s="61" t="str">
        <f aca="false">RIGHT(D28,1)</f>
        <v/>
      </c>
      <c r="AK28" s="61" t="str">
        <f aca="false">RIGHT(E28,1)</f>
        <v/>
      </c>
      <c r="AL28" s="61" t="str">
        <f aca="false">RIGHT(F28,1)</f>
        <v/>
      </c>
      <c r="AM28" s="61" t="str">
        <f aca="false">RIGHT(G28,1)</f>
        <v/>
      </c>
      <c r="AN28" s="61" t="str">
        <f aca="false">RIGHT(H28,1)</f>
        <v/>
      </c>
      <c r="AO28" s="61" t="str">
        <f aca="false">RIGHT(I28,1)</f>
        <v/>
      </c>
      <c r="AP28" s="61" t="str">
        <f aca="false">RIGHT(J28,1)</f>
        <v/>
      </c>
      <c r="AQ28" s="61" t="str">
        <f aca="false">RIGHT(K28,1)</f>
        <v/>
      </c>
      <c r="AR28" s="61" t="str">
        <f aca="false">RIGHT(L28,1)</f>
        <v/>
      </c>
      <c r="AS28" s="61" t="str">
        <f aca="false">RIGHT(M28,1)</f>
        <v/>
      </c>
      <c r="AT28" s="61" t="str">
        <f aca="false">RIGHT(N28,1)</f>
        <v/>
      </c>
      <c r="AU28" s="61" t="str">
        <f aca="false">RIGHT(O28,1)</f>
        <v/>
      </c>
      <c r="AV28" s="61" t="str">
        <f aca="false">RIGHT(P28,1)</f>
        <v/>
      </c>
      <c r="AW28" s="61" t="str">
        <f aca="false">RIGHT(Q28,1)</f>
        <v/>
      </c>
      <c r="AX28" s="61" t="str">
        <f aca="false">RIGHT(R28,1)</f>
        <v/>
      </c>
      <c r="AY28" s="61" t="str">
        <f aca="false">RIGHT(S28,1)</f>
        <v>D</v>
      </c>
      <c r="AZ28" s="61" t="str">
        <f aca="false">RIGHT(T28,1)</f>
        <v/>
      </c>
      <c r="BA28" s="4"/>
      <c r="BB28" s="4"/>
      <c r="BC28" s="4"/>
      <c r="BD28" s="4"/>
      <c r="BE28" s="4"/>
      <c r="BF28" s="4"/>
      <c r="BG28" s="4"/>
      <c r="BH28" s="63"/>
      <c r="BI28" s="63"/>
      <c r="BJ28" s="63"/>
      <c r="BK28" s="63"/>
      <c r="BL28" s="63"/>
      <c r="BM28" s="63"/>
    </row>
    <row r="29" customFormat="false" ht="19.5" hidden="false" customHeight="true" outlineLevel="0" collapsed="false">
      <c r="A29" s="51" t="n">
        <v>44770</v>
      </c>
      <c r="B29" s="62" t="str">
        <f aca="false">TEXT(A29,"Ddd")</f>
        <v>čet</v>
      </c>
      <c r="C29" s="64"/>
      <c r="D29" s="64"/>
      <c r="E29" s="66"/>
      <c r="F29" s="64"/>
      <c r="G29" s="64"/>
      <c r="H29" s="64"/>
      <c r="I29" s="64"/>
      <c r="J29" s="65"/>
      <c r="K29" s="64"/>
      <c r="L29" s="66"/>
      <c r="M29" s="69"/>
      <c r="N29" s="72"/>
      <c r="O29" s="54"/>
      <c r="P29" s="64"/>
      <c r="Q29" s="66"/>
      <c r="R29" s="54"/>
      <c r="S29" s="64" t="str">
        <f aca="false">[1]Predloge!$B$12</f>
        <v>D</v>
      </c>
      <c r="T29" s="54"/>
      <c r="U29" s="69"/>
      <c r="V29" s="70"/>
      <c r="W29" s="59" t="n">
        <f aca="false">COUNTIF(AI29:AZ29,"☻")</f>
        <v>0</v>
      </c>
      <c r="X29" s="59" t="n">
        <f aca="false">COUNTIF(AI29:AZ29,"☺")</f>
        <v>0</v>
      </c>
      <c r="Y29" s="59" t="n">
        <f aca="false">COUNTIF(C29:U29,"51")+COUNTIF(C29:U29,"51$")+COUNTIF(C29:U29,"51☻")</f>
        <v>0</v>
      </c>
      <c r="Z29" s="59" t="n">
        <f aca="false">COUNTIF(C29:U29,"52")+COUNTIF(C29:U29,"52$")+COUNTIF(C29:U29,"52☻")</f>
        <v>0</v>
      </c>
      <c r="AA29" s="59" t="n">
        <f aca="false">COUNTIF(C29:U29,"51¶")</f>
        <v>0</v>
      </c>
      <c r="AB29" s="59" t="n">
        <f aca="false">COUNTIF(C29:U29,"52¶")</f>
        <v>0</v>
      </c>
      <c r="AC29" s="59" t="n">
        <f aca="false">COUNTIF(C29:U29,"U")+COUNTIF(C29:U29,"U☻")+COUNTIF(C29:U29,"U☺")</f>
        <v>0</v>
      </c>
      <c r="AD29" s="59" t="n">
        <f aca="false">COUNTIF(C29:U29,"KVIT")+COUNTIF(C29:U29,"KVIT☻")+COUNTIF(C29:U29,"kvit$")</f>
        <v>0</v>
      </c>
      <c r="AE29" s="60" t="n">
        <f aca="false">COUNTBLANK(C29:T29)-3</f>
        <v>14</v>
      </c>
      <c r="AF29" s="60" t="n">
        <f aca="false">COUNTIF(C29:U29,"x")</f>
        <v>0</v>
      </c>
      <c r="AG29" s="59" t="n">
        <f aca="false">COUNTIF(C29:U29,"51")+COUNTIF(C29:U29,"51☻")+COUNTIF(C29:U29,"2")+COUNTIF(C29:U29,"52")+COUNTIF(C29:U29,"52☻")+COUNTIF(C29:U29,"51$")+COUNTIF(C29:U29,"52$")</f>
        <v>0</v>
      </c>
      <c r="AH29" s="26" t="str">
        <f aca="false">Predloge!$B$29</f>
        <v>Rt</v>
      </c>
      <c r="AI29" s="61" t="str">
        <f aca="false">RIGHT(C29,1)</f>
        <v/>
      </c>
      <c r="AJ29" s="61" t="str">
        <f aca="false">RIGHT(D29,1)</f>
        <v/>
      </c>
      <c r="AK29" s="61" t="str">
        <f aca="false">RIGHT(E29,1)</f>
        <v/>
      </c>
      <c r="AL29" s="61" t="str">
        <f aca="false">RIGHT(F29,1)</f>
        <v/>
      </c>
      <c r="AM29" s="61" t="str">
        <f aca="false">RIGHT(G29,1)</f>
        <v/>
      </c>
      <c r="AN29" s="61" t="str">
        <f aca="false">RIGHT(H29,1)</f>
        <v/>
      </c>
      <c r="AO29" s="61" t="str">
        <f aca="false">RIGHT(I29,1)</f>
        <v/>
      </c>
      <c r="AP29" s="61" t="str">
        <f aca="false">RIGHT(J29,1)</f>
        <v/>
      </c>
      <c r="AQ29" s="61" t="str">
        <f aca="false">RIGHT(K29,1)</f>
        <v/>
      </c>
      <c r="AR29" s="61" t="str">
        <f aca="false">RIGHT(L29,1)</f>
        <v/>
      </c>
      <c r="AS29" s="61" t="str">
        <f aca="false">RIGHT(M29,1)</f>
        <v/>
      </c>
      <c r="AT29" s="61" t="str">
        <f aca="false">RIGHT(N29,1)</f>
        <v/>
      </c>
      <c r="AU29" s="61" t="str">
        <f aca="false">RIGHT(O29,1)</f>
        <v/>
      </c>
      <c r="AV29" s="61" t="str">
        <f aca="false">RIGHT(P29,1)</f>
        <v/>
      </c>
      <c r="AW29" s="61" t="str">
        <f aca="false">RIGHT(Q29,1)</f>
        <v/>
      </c>
      <c r="AX29" s="61" t="str">
        <f aca="false">RIGHT(R29,1)</f>
        <v/>
      </c>
      <c r="AY29" s="61" t="str">
        <f aca="false">RIGHT(S29,1)</f>
        <v>D</v>
      </c>
      <c r="AZ29" s="61" t="str">
        <f aca="false">RIGHT(T29,1)</f>
        <v/>
      </c>
      <c r="BA29" s="4"/>
      <c r="BB29" s="4"/>
      <c r="BC29" s="4"/>
      <c r="BD29" s="4"/>
      <c r="BE29" s="4"/>
      <c r="BF29" s="4"/>
      <c r="BG29" s="4"/>
      <c r="BH29" s="63"/>
      <c r="BI29" s="63"/>
      <c r="BJ29" s="63"/>
      <c r="BK29" s="63"/>
      <c r="BL29" s="63"/>
      <c r="BM29" s="63"/>
    </row>
    <row r="30" customFormat="false" ht="19.5" hidden="false" customHeight="true" outlineLevel="0" collapsed="false">
      <c r="A30" s="51" t="n">
        <v>44771</v>
      </c>
      <c r="B30" s="62" t="str">
        <f aca="false">TEXT(A30,"Ddd")</f>
        <v>pet</v>
      </c>
      <c r="C30" s="64"/>
      <c r="D30" s="64"/>
      <c r="E30" s="64"/>
      <c r="F30" s="64"/>
      <c r="G30" s="64"/>
      <c r="H30" s="66"/>
      <c r="I30" s="64"/>
      <c r="J30" s="66"/>
      <c r="K30" s="65"/>
      <c r="L30" s="64"/>
      <c r="M30" s="69"/>
      <c r="N30" s="66"/>
      <c r="O30" s="54"/>
      <c r="P30" s="64"/>
      <c r="Q30" s="72"/>
      <c r="R30" s="54"/>
      <c r="S30" s="64" t="str">
        <f aca="false">[1]Predloge!$B$12</f>
        <v>D</v>
      </c>
      <c r="T30" s="54"/>
      <c r="U30" s="69"/>
      <c r="V30" s="70"/>
      <c r="W30" s="59" t="n">
        <f aca="false">COUNTIF(AI30:AZ30,"☻")</f>
        <v>0</v>
      </c>
      <c r="X30" s="59" t="n">
        <f aca="false">COUNTIF(AI30:AZ30,"☺")</f>
        <v>0</v>
      </c>
      <c r="Y30" s="59" t="n">
        <f aca="false">COUNTIF(C30:U30,"51")+COUNTIF(C30:U30,"51$")+COUNTIF(C30:U30,"51☻")</f>
        <v>0</v>
      </c>
      <c r="Z30" s="59" t="n">
        <f aca="false">COUNTIF(C30:U30,"52")+COUNTIF(C30:U30,"52$")+COUNTIF(C30:U30,"52☻")</f>
        <v>0</v>
      </c>
      <c r="AA30" s="59" t="n">
        <f aca="false">COUNTIF(C30:U30,"51¶")</f>
        <v>0</v>
      </c>
      <c r="AB30" s="59" t="n">
        <f aca="false">COUNTIF(C30:U30,"52¶")</f>
        <v>0</v>
      </c>
      <c r="AC30" s="59" t="n">
        <f aca="false">COUNTIF(C30:U30,"U")+COUNTIF(C30:U30,"U☻")+COUNTIF(C30:U30,"U☺")</f>
        <v>0</v>
      </c>
      <c r="AD30" s="59" t="n">
        <f aca="false">COUNTIF(C30:U30,"KVIT")+COUNTIF(C30:U30,"KVIT☻")+COUNTIF(C30:U30,"kvit$")</f>
        <v>0</v>
      </c>
      <c r="AE30" s="60" t="n">
        <f aca="false">COUNTBLANK(C30:T30)-3</f>
        <v>14</v>
      </c>
      <c r="AF30" s="60" t="n">
        <f aca="false">COUNTIF(C30:U30,"x")</f>
        <v>0</v>
      </c>
      <c r="AG30" s="59" t="n">
        <f aca="false">COUNTIF(C30:U30,"51")+COUNTIF(C30:U30,"51☻")+COUNTIF(C30:U30,"2")+COUNTIF(C30:U30,"52")+COUNTIF(C30:U30,"52☻")+COUNTIF(C30:U30,"51$")+COUNTIF(C30:U30,"52$")</f>
        <v>0</v>
      </c>
      <c r="AH30" s="5" t="str">
        <f aca="false">Predloge!$B$30</f>
        <v>Rt☻</v>
      </c>
      <c r="AI30" s="61" t="str">
        <f aca="false">RIGHT(C30,1)</f>
        <v/>
      </c>
      <c r="AJ30" s="61" t="str">
        <f aca="false">RIGHT(D30,1)</f>
        <v/>
      </c>
      <c r="AK30" s="61" t="str">
        <f aca="false">RIGHT(E30,1)</f>
        <v/>
      </c>
      <c r="AL30" s="61" t="str">
        <f aca="false">RIGHT(F30,1)</f>
        <v/>
      </c>
      <c r="AM30" s="61" t="str">
        <f aca="false">RIGHT(G30,1)</f>
        <v/>
      </c>
      <c r="AN30" s="61" t="str">
        <f aca="false">RIGHT(H30,1)</f>
        <v/>
      </c>
      <c r="AO30" s="61" t="str">
        <f aca="false">RIGHT(I30,1)</f>
        <v/>
      </c>
      <c r="AP30" s="61" t="str">
        <f aca="false">RIGHT(J30,1)</f>
        <v/>
      </c>
      <c r="AQ30" s="61" t="str">
        <f aca="false">RIGHT(K30,1)</f>
        <v/>
      </c>
      <c r="AR30" s="61" t="str">
        <f aca="false">RIGHT(L30,1)</f>
        <v/>
      </c>
      <c r="AS30" s="61" t="str">
        <f aca="false">RIGHT(M30,1)</f>
        <v/>
      </c>
      <c r="AT30" s="61" t="str">
        <f aca="false">RIGHT(N30,1)</f>
        <v/>
      </c>
      <c r="AU30" s="61" t="str">
        <f aca="false">RIGHT(O30,1)</f>
        <v/>
      </c>
      <c r="AV30" s="61" t="str">
        <f aca="false">RIGHT(P30,1)</f>
        <v/>
      </c>
      <c r="AW30" s="61" t="str">
        <f aca="false">RIGHT(Q30,1)</f>
        <v/>
      </c>
      <c r="AX30" s="61" t="str">
        <f aca="false">RIGHT(R30,1)</f>
        <v/>
      </c>
      <c r="AY30" s="61" t="str">
        <f aca="false">RIGHT(S30,1)</f>
        <v>D</v>
      </c>
      <c r="AZ30" s="61" t="str">
        <f aca="false">RIGHT(T30,1)</f>
        <v/>
      </c>
      <c r="BA30" s="4"/>
      <c r="BB30" s="4"/>
      <c r="BC30" s="4"/>
      <c r="BD30" s="4"/>
      <c r="BE30" s="4"/>
      <c r="BF30" s="4"/>
      <c r="BG30" s="4"/>
      <c r="BH30" s="63"/>
      <c r="BI30" s="63"/>
      <c r="BJ30" s="63"/>
      <c r="BK30" s="63"/>
      <c r="BL30" s="63"/>
      <c r="BM30" s="63"/>
    </row>
    <row r="31" customFormat="false" ht="19.5" hidden="false" customHeight="true" outlineLevel="0" collapsed="false">
      <c r="A31" s="51" t="n">
        <v>44772</v>
      </c>
      <c r="B31" s="62" t="str">
        <f aca="false">TEXT(A31,"Ddd")</f>
        <v>sub</v>
      </c>
      <c r="C31" s="64"/>
      <c r="D31" s="64"/>
      <c r="E31" s="65"/>
      <c r="F31" s="64"/>
      <c r="G31" s="64"/>
      <c r="H31" s="64"/>
      <c r="I31" s="64"/>
      <c r="J31" s="64"/>
      <c r="K31" s="66"/>
      <c r="L31" s="72"/>
      <c r="M31" s="69"/>
      <c r="N31" s="64"/>
      <c r="O31" s="54"/>
      <c r="P31" s="64"/>
      <c r="Q31" s="66"/>
      <c r="R31" s="54"/>
      <c r="S31" s="64"/>
      <c r="T31" s="54"/>
      <c r="U31" s="69"/>
      <c r="V31" s="70"/>
      <c r="W31" s="59" t="n">
        <f aca="false">COUNTIF(AI31:AZ31,"☻")</f>
        <v>0</v>
      </c>
      <c r="X31" s="59" t="n">
        <f aca="false">COUNTIF(AI31:AZ31,"☺")</f>
        <v>0</v>
      </c>
      <c r="Y31" s="59" t="n">
        <f aca="false">COUNTIF(C31:U31,"51")+COUNTIF(C31:U31,"51$")+COUNTIF(C31:U31,"51☻")</f>
        <v>0</v>
      </c>
      <c r="Z31" s="59" t="n">
        <f aca="false">COUNTIF(C31:U31,"52")+COUNTIF(C31:U31,"52$")+COUNTIF(C31:U31,"52☻")</f>
        <v>0</v>
      </c>
      <c r="AA31" s="59" t="n">
        <f aca="false">COUNTIF(C31:U31,"51¶")</f>
        <v>0</v>
      </c>
      <c r="AB31" s="59" t="n">
        <f aca="false">COUNTIF(C31:U31,"52¶")</f>
        <v>0</v>
      </c>
      <c r="AC31" s="59" t="n">
        <f aca="false">COUNTIF(C31:U31,"U")+COUNTIF(C31:U31,"U☻")+COUNTIF(C31:U31,"U☺")</f>
        <v>0</v>
      </c>
      <c r="AD31" s="59" t="n">
        <f aca="false">COUNTIF(C31:U31,"KVIT")+COUNTIF(C31:U31,"KVIT☻")+COUNTIF(C31:U31,"kvit$")</f>
        <v>0</v>
      </c>
      <c r="AE31" s="60" t="n">
        <f aca="false">COUNTBLANK(C31:T31)-3</f>
        <v>15</v>
      </c>
      <c r="AF31" s="60" t="n">
        <f aca="false">COUNTIF(C31:U31,"x")</f>
        <v>0</v>
      </c>
      <c r="AG31" s="59" t="n">
        <f aca="false">COUNTIF(C31:U31,"51")+COUNTIF(C31:U31,"51☻")+COUNTIF(C31:U31,"2")+COUNTIF(C31:U31,"52")+COUNTIF(C31:U31,"52☻")+COUNTIF(C31:U31,"51$")+COUNTIF(C31:U31,"52$")</f>
        <v>0</v>
      </c>
      <c r="AH31" s="27" t="str">
        <f aca="false">Predloge!$B$31</f>
        <v>Rt☺</v>
      </c>
      <c r="AI31" s="61" t="str">
        <f aca="false">RIGHT(C31,1)</f>
        <v/>
      </c>
      <c r="AJ31" s="61" t="str">
        <f aca="false">RIGHT(D31,1)</f>
        <v/>
      </c>
      <c r="AK31" s="61" t="str">
        <f aca="false">RIGHT(E31,1)</f>
        <v/>
      </c>
      <c r="AL31" s="61" t="str">
        <f aca="false">RIGHT(F31,1)</f>
        <v/>
      </c>
      <c r="AM31" s="61" t="str">
        <f aca="false">RIGHT(G31,1)</f>
        <v/>
      </c>
      <c r="AN31" s="61" t="str">
        <f aca="false">RIGHT(H31,1)</f>
        <v/>
      </c>
      <c r="AO31" s="61" t="str">
        <f aca="false">RIGHT(I31,1)</f>
        <v/>
      </c>
      <c r="AP31" s="61" t="str">
        <f aca="false">RIGHT(J31,1)</f>
        <v/>
      </c>
      <c r="AQ31" s="61" t="str">
        <f aca="false">RIGHT(K31,1)</f>
        <v/>
      </c>
      <c r="AR31" s="61" t="str">
        <f aca="false">RIGHT(L31,1)</f>
        <v/>
      </c>
      <c r="AS31" s="61" t="str">
        <f aca="false">RIGHT(M31,1)</f>
        <v/>
      </c>
      <c r="AT31" s="61" t="str">
        <f aca="false">RIGHT(N31,1)</f>
        <v/>
      </c>
      <c r="AU31" s="61" t="str">
        <f aca="false">RIGHT(O31,1)</f>
        <v/>
      </c>
      <c r="AV31" s="61" t="str">
        <f aca="false">RIGHT(P31,1)</f>
        <v/>
      </c>
      <c r="AW31" s="61" t="str">
        <f aca="false">RIGHT(Q31,1)</f>
        <v/>
      </c>
      <c r="AX31" s="61" t="str">
        <f aca="false">RIGHT(R31,1)</f>
        <v/>
      </c>
      <c r="AY31" s="61" t="str">
        <f aca="false">RIGHT(S31,1)</f>
        <v/>
      </c>
      <c r="AZ31" s="61" t="str">
        <f aca="false">RIGHT(T31,1)</f>
        <v/>
      </c>
      <c r="BA31" s="4"/>
      <c r="BB31" s="4"/>
      <c r="BC31" s="4"/>
      <c r="BD31" s="4"/>
      <c r="BE31" s="4"/>
      <c r="BF31" s="4"/>
      <c r="BG31" s="4"/>
      <c r="BH31" s="63"/>
      <c r="BI31" s="63"/>
      <c r="BJ31" s="63"/>
      <c r="BK31" s="63"/>
      <c r="BL31" s="63"/>
      <c r="BM31" s="63"/>
    </row>
    <row r="32" customFormat="false" ht="19.5" hidden="false" customHeight="true" outlineLevel="0" collapsed="false">
      <c r="A32" s="51" t="n">
        <v>44773</v>
      </c>
      <c r="B32" s="62" t="str">
        <f aca="false">TEXT(A32,"Ddd")</f>
        <v>ned</v>
      </c>
      <c r="C32" s="54"/>
      <c r="D32" s="54"/>
      <c r="E32" s="54"/>
      <c r="F32" s="54"/>
      <c r="G32" s="54"/>
      <c r="H32" s="55"/>
      <c r="I32" s="54"/>
      <c r="J32" s="56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69"/>
      <c r="V32" s="91"/>
      <c r="W32" s="59" t="n">
        <f aca="false">COUNTIF(AI32:AZ32,"☻")</f>
        <v>0</v>
      </c>
      <c r="X32" s="59" t="n">
        <f aca="false">COUNTIF(AI32:AZ32,"☺")</f>
        <v>0</v>
      </c>
      <c r="Y32" s="59" t="n">
        <f aca="false">COUNTIF(C32:U32,"51")+COUNTIF(C32:U32,"51$")+COUNTIF(C32:U32,"51☻")</f>
        <v>0</v>
      </c>
      <c r="Z32" s="59" t="n">
        <f aca="false">COUNTIF(C32:U32,"52")+COUNTIF(C32:U32,"52$")+COUNTIF(C32:U32,"52☻")</f>
        <v>0</v>
      </c>
      <c r="AA32" s="59" t="n">
        <f aca="false">COUNTIF(C32:U32,"51¶")</f>
        <v>0</v>
      </c>
      <c r="AB32" s="59" t="n">
        <f aca="false">COUNTIF(C32:U32,"52¶")</f>
        <v>0</v>
      </c>
      <c r="AC32" s="59" t="n">
        <f aca="false">COUNTIF(C32:U32,"U")+COUNTIF(C32:U32,"U☻")+COUNTIF(C32:U32,"U☺")</f>
        <v>0</v>
      </c>
      <c r="AD32" s="59" t="n">
        <f aca="false">COUNTIF(C32:U32,"KVIT")+COUNTIF(C32:U32,"KVIT☻")+COUNTIF(C32:U32,"kvit$")</f>
        <v>0</v>
      </c>
      <c r="AE32" s="60" t="n">
        <f aca="false">COUNTBLANK(C32:T32)-3</f>
        <v>15</v>
      </c>
      <c r="AF32" s="60" t="n">
        <f aca="false">COUNTIF(C32:U32,"x")</f>
        <v>0</v>
      </c>
      <c r="AG32" s="59" t="n">
        <f aca="false">COUNTIF(C32:U32,"51")+COUNTIF(C32:U32,"51☻")+COUNTIF(C32:U32,"2")+COUNTIF(C32:U32,"52")+COUNTIF(C32:U32,"52☻")+COUNTIF(C32:U32,"51$")+COUNTIF(C32:U32,"52$")</f>
        <v>0</v>
      </c>
      <c r="AH32" s="10" t="str">
        <f aca="false">Predloge!$B$32</f>
        <v>Am</v>
      </c>
      <c r="AI32" s="61" t="str">
        <f aca="false">RIGHT(C32,1)</f>
        <v/>
      </c>
      <c r="AJ32" s="61" t="str">
        <f aca="false">RIGHT(D32,1)</f>
        <v/>
      </c>
      <c r="AK32" s="61" t="str">
        <f aca="false">RIGHT(E32,1)</f>
        <v/>
      </c>
      <c r="AL32" s="61" t="str">
        <f aca="false">RIGHT(F32,1)</f>
        <v/>
      </c>
      <c r="AM32" s="61" t="str">
        <f aca="false">RIGHT(G32,1)</f>
        <v/>
      </c>
      <c r="AN32" s="61" t="str">
        <f aca="false">RIGHT(H32,1)</f>
        <v/>
      </c>
      <c r="AO32" s="61" t="str">
        <f aca="false">RIGHT(I32,1)</f>
        <v/>
      </c>
      <c r="AP32" s="61" t="str">
        <f aca="false">RIGHT(J32,1)</f>
        <v/>
      </c>
      <c r="AQ32" s="61" t="str">
        <f aca="false">RIGHT(K32,1)</f>
        <v/>
      </c>
      <c r="AR32" s="61" t="str">
        <f aca="false">RIGHT(L32,1)</f>
        <v/>
      </c>
      <c r="AS32" s="61" t="str">
        <f aca="false">RIGHT(M32,1)</f>
        <v/>
      </c>
      <c r="AT32" s="61" t="str">
        <f aca="false">RIGHT(N32,1)</f>
        <v/>
      </c>
      <c r="AU32" s="61" t="str">
        <f aca="false">RIGHT(O32,1)</f>
        <v/>
      </c>
      <c r="AV32" s="61" t="str">
        <f aca="false">RIGHT(P32,1)</f>
        <v/>
      </c>
      <c r="AW32" s="61" t="str">
        <f aca="false">RIGHT(Q32,1)</f>
        <v/>
      </c>
      <c r="AX32" s="61" t="str">
        <f aca="false">RIGHT(R32,1)</f>
        <v/>
      </c>
      <c r="AY32" s="61" t="str">
        <f aca="false">RIGHT(S32,1)</f>
        <v/>
      </c>
      <c r="AZ32" s="61" t="str">
        <f aca="false">RIGHT(T32,1)</f>
        <v/>
      </c>
      <c r="BA32" s="4"/>
      <c r="BB32" s="4"/>
      <c r="BC32" s="4"/>
      <c r="BD32" s="4"/>
      <c r="BE32" s="4"/>
      <c r="BF32" s="4"/>
      <c r="BG32" s="4"/>
      <c r="BH32" s="63"/>
      <c r="BI32" s="63"/>
      <c r="BJ32" s="63"/>
      <c r="BK32" s="63"/>
      <c r="BL32" s="63"/>
      <c r="BM32" s="63"/>
    </row>
    <row r="33" customFormat="false" ht="12.75" hidden="false" customHeight="true" outlineLevel="0" collapsed="false">
      <c r="AH33" s="5" t="str">
        <f aca="false">Predloge!$B$33</f>
        <v>Am☻</v>
      </c>
    </row>
    <row r="34" customFormat="false" ht="12.75" hidden="false" customHeight="true" outlineLevel="0" collapsed="false">
      <c r="C34" s="7" t="s">
        <v>36</v>
      </c>
      <c r="D34" s="7" t="str">
        <f aca="false">september!$D$1</f>
        <v>ŠOŠ</v>
      </c>
      <c r="E34" s="7" t="str">
        <f aca="false">september!$E$1</f>
        <v>PIN</v>
      </c>
      <c r="F34" s="7" t="str">
        <f aca="false">september!$F$1</f>
        <v>KON</v>
      </c>
      <c r="G34" s="7" t="str">
        <f aca="false">september!$G$1</f>
        <v>ORO</v>
      </c>
      <c r="H34" s="7" t="str">
        <f aca="false">september!$H$1</f>
        <v>MIO</v>
      </c>
      <c r="I34" s="7" t="str">
        <f aca="false">september!$I$1</f>
        <v>BOŽ</v>
      </c>
      <c r="J34" s="7" t="str">
        <f aca="false">september!$J$1</f>
        <v>TOM</v>
      </c>
      <c r="K34" s="7" t="str">
        <f aca="false">september!$K$1</f>
        <v>MŠŠ</v>
      </c>
      <c r="L34" s="7" t="str">
        <f aca="false">september!$L$1</f>
        <v>ŽIV</v>
      </c>
      <c r="M34" s="7" t="str">
        <f aca="false">september!$M$1</f>
        <v>TAL</v>
      </c>
      <c r="N34" s="7" t="str">
        <f aca="false">september!$N$1</f>
        <v>PIR</v>
      </c>
      <c r="O34" s="7" t="str">
        <f aca="false">september!$O$1</f>
        <v>NOV2</v>
      </c>
      <c r="P34" s="7" t="str">
        <f aca="false">september!$P$1</f>
        <v>BUT</v>
      </c>
      <c r="Q34" s="7" t="str">
        <f aca="false">september!$Q$1</f>
        <v>ŽRJ</v>
      </c>
      <c r="R34" s="7" t="str">
        <f aca="false">september!$R$1</f>
        <v>NOV3</v>
      </c>
      <c r="S34" s="7" t="str">
        <f aca="false">september!$S$1</f>
        <v>JNK</v>
      </c>
      <c r="T34" s="7" t="str">
        <f aca="false">september!$T$1</f>
        <v>NOV4</v>
      </c>
      <c r="AH34" s="27" t="str">
        <f aca="false">Predloge!$B$34</f>
        <v>Am☺</v>
      </c>
    </row>
    <row r="35" customFormat="false" ht="17" hidden="false" customHeight="true" outlineLevel="0" collapsed="false">
      <c r="B35" s="77" t="str">
        <f aca="false">Predloge!$B$20</f>
        <v>☺</v>
      </c>
      <c r="C35" s="78" t="n">
        <f aca="false">COUNTIF(AI2:AI32,"☺")</f>
        <v>0</v>
      </c>
      <c r="D35" s="78" t="n">
        <f aca="false">COUNTIF(AJ2:AJ32,"☺")</f>
        <v>0</v>
      </c>
      <c r="E35" s="78" t="n">
        <f aca="false">COUNTIF(AK2:AK32,"☺")</f>
        <v>0</v>
      </c>
      <c r="F35" s="78" t="n">
        <f aca="false">COUNTIF(AL2:AL32,"☺")</f>
        <v>0</v>
      </c>
      <c r="G35" s="78" t="n">
        <f aca="false">COUNTIF(AM2:AM32,"☺")</f>
        <v>0</v>
      </c>
      <c r="H35" s="78" t="n">
        <f aca="false">COUNTIF(AN2:AN32,"☺")</f>
        <v>0</v>
      </c>
      <c r="I35" s="78" t="n">
        <f aca="false">COUNTIF(AO2:AO32,"☺")</f>
        <v>0</v>
      </c>
      <c r="J35" s="78" t="n">
        <f aca="false">COUNTIF(AP2:AP32,"☺")</f>
        <v>0</v>
      </c>
      <c r="K35" s="78" t="n">
        <f aca="false">COUNTIF(AQ2:AQ32,"☺")</f>
        <v>0</v>
      </c>
      <c r="L35" s="78" t="n">
        <f aca="false">COUNTIF(AR2:AR32,"☺")</f>
        <v>0</v>
      </c>
      <c r="M35" s="78" t="n">
        <f aca="false">COUNTIF(AS2:AS32,"☺")</f>
        <v>0</v>
      </c>
      <c r="N35" s="78" t="n">
        <f aca="false">COUNTIF(AT2:AT32,"☺")</f>
        <v>0</v>
      </c>
      <c r="O35" s="78" t="n">
        <f aca="false">COUNTIF(AU2:AU32,"☺")</f>
        <v>0</v>
      </c>
      <c r="P35" s="78" t="n">
        <f aca="false">COUNTIF(AV2:AV32,"☺")</f>
        <v>0</v>
      </c>
      <c r="Q35" s="78" t="n">
        <f aca="false">COUNTIF(AW2:AW32,"☺")</f>
        <v>0</v>
      </c>
      <c r="R35" s="78" t="n">
        <f aca="false">COUNTIF(AX2:AX32,"☺")</f>
        <v>0</v>
      </c>
      <c r="S35" s="78" t="n">
        <f aca="false">COUNTIF(AY2:AY32,"☺")</f>
        <v>0</v>
      </c>
      <c r="T35" s="78" t="n">
        <f aca="false">COUNTIF(AZ2:AZ32,"☺")</f>
        <v>0</v>
      </c>
      <c r="AH35" s="10" t="str">
        <f aca="false">Predloge!$B$35</f>
        <v>Ta</v>
      </c>
    </row>
    <row r="36" customFormat="false" ht="17" hidden="false" customHeight="true" outlineLevel="0" collapsed="false">
      <c r="A36" s="79"/>
      <c r="B36" s="10" t="str">
        <f aca="false">Predloge!$B$16</f>
        <v>☻</v>
      </c>
      <c r="C36" s="78" t="n">
        <f aca="false">COUNTIF(AI3:AI33,"☻")</f>
        <v>0</v>
      </c>
      <c r="D36" s="78" t="n">
        <f aca="false">COUNTIF(AJ3:AJ33,"☻")</f>
        <v>0</v>
      </c>
      <c r="E36" s="78" t="n">
        <f aca="false">COUNTIF(AK3:AK33,"☻")</f>
        <v>0</v>
      </c>
      <c r="F36" s="78" t="n">
        <f aca="false">COUNTIF(AL3:AL33,"☻")</f>
        <v>0</v>
      </c>
      <c r="G36" s="78" t="n">
        <f aca="false">COUNTIF(AM3:AM33,"☻")</f>
        <v>0</v>
      </c>
      <c r="H36" s="78" t="n">
        <f aca="false">COUNTIF(AN3:AN33,"☻")</f>
        <v>0</v>
      </c>
      <c r="I36" s="78" t="n">
        <f aca="false">COUNTIF(AO3:AO33,"☻")</f>
        <v>0</v>
      </c>
      <c r="J36" s="78" t="n">
        <f aca="false">COUNTIF(AP3:AP33,"☻")</f>
        <v>0</v>
      </c>
      <c r="K36" s="78" t="n">
        <f aca="false">COUNTIF(AQ3:AQ33,"☻")</f>
        <v>0</v>
      </c>
      <c r="L36" s="78" t="n">
        <f aca="false">COUNTIF(AR3:AR33,"☻")</f>
        <v>0</v>
      </c>
      <c r="M36" s="78" t="n">
        <f aca="false">COUNTIF(AS3:AS33,"☻")</f>
        <v>0</v>
      </c>
      <c r="N36" s="78" t="n">
        <f aca="false">COUNTIF(AT3:AT33,"☻")</f>
        <v>0</v>
      </c>
      <c r="O36" s="78" t="n">
        <f aca="false">COUNTIF(AU3:AU33,"☻")</f>
        <v>0</v>
      </c>
      <c r="P36" s="78" t="n">
        <f aca="false">COUNTIF(AV3:AV33,"☻")</f>
        <v>0</v>
      </c>
      <c r="Q36" s="78" t="n">
        <f aca="false">COUNTIF(AW3:AW33,"☻")</f>
        <v>0</v>
      </c>
      <c r="R36" s="78" t="n">
        <f aca="false">COUNTIF(AX3:AX33,"☻")</f>
        <v>0</v>
      </c>
      <c r="S36" s="78" t="n">
        <f aca="false">COUNTIF(AY3:AY33,"☻")</f>
        <v>0</v>
      </c>
      <c r="T36" s="78" t="n">
        <f aca="false">COUNTIF(AZ3:AZ33,"☻")</f>
        <v>0</v>
      </c>
      <c r="U36" s="78"/>
      <c r="V36" s="80"/>
      <c r="W36" s="80"/>
      <c r="X36" s="47"/>
      <c r="Y36" s="47"/>
      <c r="Z36" s="47"/>
      <c r="AA36" s="47"/>
      <c r="AB36" s="47"/>
      <c r="AC36" s="47"/>
      <c r="AD36" s="47"/>
      <c r="AE36" s="47"/>
      <c r="AF36" s="48"/>
      <c r="AG36" s="48"/>
      <c r="AH36" s="5" t="str">
        <f aca="false">Predloge!$B$36</f>
        <v>Ta☻</v>
      </c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81"/>
      <c r="AZ36" s="82"/>
      <c r="BA36" s="82"/>
      <c r="BB36" s="82"/>
      <c r="BC36" s="82"/>
      <c r="BD36" s="82"/>
      <c r="BE36" s="82"/>
      <c r="BF36" s="82"/>
      <c r="BG36" s="82"/>
      <c r="BH36" s="81"/>
      <c r="BI36" s="81"/>
      <c r="BJ36" s="81"/>
      <c r="BK36" s="81"/>
      <c r="BL36" s="81"/>
      <c r="BM36" s="81"/>
    </row>
    <row r="37" customFormat="false" ht="17" hidden="false" customHeight="true" outlineLevel="0" collapsed="false">
      <c r="A37" s="79"/>
      <c r="B37" s="29" t="str">
        <f aca="false">Predloge!$B$42</f>
        <v>Σ</v>
      </c>
      <c r="C37" s="83" t="n">
        <f aca="false">SUM(C35:C36)</f>
        <v>0</v>
      </c>
      <c r="D37" s="83" t="n">
        <f aca="false">SUM(D35:D36)</f>
        <v>0</v>
      </c>
      <c r="E37" s="83" t="n">
        <f aca="false">SUM(E35:E36)</f>
        <v>0</v>
      </c>
      <c r="F37" s="83" t="n">
        <f aca="false">SUM(F35:F36)</f>
        <v>0</v>
      </c>
      <c r="G37" s="83" t="n">
        <f aca="false">SUM(G35:G36)</f>
        <v>0</v>
      </c>
      <c r="H37" s="83" t="n">
        <f aca="false">SUM(H35:H36)</f>
        <v>0</v>
      </c>
      <c r="I37" s="83" t="n">
        <f aca="false">SUM(I35:I36)</f>
        <v>0</v>
      </c>
      <c r="J37" s="83" t="n">
        <f aca="false">SUM(J35:J36)</f>
        <v>0</v>
      </c>
      <c r="K37" s="83" t="n">
        <f aca="false">SUM(K35:K36)</f>
        <v>0</v>
      </c>
      <c r="L37" s="83" t="n">
        <f aca="false">SUM(L35:L36)</f>
        <v>0</v>
      </c>
      <c r="M37" s="83" t="n">
        <f aca="false">SUM(M35:M36)</f>
        <v>0</v>
      </c>
      <c r="N37" s="83" t="n">
        <f aca="false">SUM(N35:N36)</f>
        <v>0</v>
      </c>
      <c r="O37" s="83" t="n">
        <f aca="false">SUM(O35:O36)</f>
        <v>0</v>
      </c>
      <c r="P37" s="83" t="n">
        <f aca="false">SUM(P35:P36)</f>
        <v>0</v>
      </c>
      <c r="Q37" s="83" t="n">
        <f aca="false">SUM(Q35:Q36)</f>
        <v>0</v>
      </c>
      <c r="R37" s="83" t="n">
        <f aca="false">SUM(R35:R36)</f>
        <v>0</v>
      </c>
      <c r="S37" s="83" t="n">
        <f aca="false">SUM(S35:S36)</f>
        <v>0</v>
      </c>
      <c r="T37" s="83" t="n">
        <f aca="false">SUM(T35:T36)</f>
        <v>0</v>
      </c>
      <c r="U37" s="78"/>
      <c r="V37" s="80"/>
      <c r="W37" s="80"/>
      <c r="X37" s="47"/>
      <c r="Y37" s="47"/>
      <c r="Z37" s="47"/>
      <c r="AA37" s="47"/>
      <c r="AB37" s="47"/>
      <c r="AC37" s="47"/>
      <c r="AD37" s="47"/>
      <c r="AE37" s="47"/>
      <c r="AF37" s="48"/>
      <c r="AG37" s="48"/>
      <c r="AH37" s="22" t="str">
        <f aca="false">Predloge!$B$37</f>
        <v>Ta☺</v>
      </c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81"/>
      <c r="AZ37" s="82"/>
      <c r="BA37" s="82"/>
      <c r="BB37" s="82"/>
      <c r="BC37" s="82"/>
      <c r="BD37" s="82"/>
      <c r="BE37" s="82"/>
      <c r="BF37" s="82"/>
      <c r="BG37" s="82"/>
      <c r="BH37" s="81"/>
      <c r="BI37" s="81"/>
      <c r="BJ37" s="81"/>
      <c r="BK37" s="81"/>
      <c r="BL37" s="81"/>
      <c r="BM37" s="81"/>
    </row>
    <row r="38" customFormat="false" ht="17" hidden="false" customHeight="true" outlineLevel="0" collapsed="false">
      <c r="A38" s="79"/>
      <c r="B38" s="5" t="str">
        <f aca="false">Predloge!$B$6</f>
        <v>KVIT</v>
      </c>
      <c r="C38" s="78" t="n">
        <f aca="false">COUNTIF(C2:C32,"KVIT")+COUNTIF(C2:C32,"51KVIT")+COUNTIF(C2:C32,"52KVIT")+COUNTIF(C2:C32,"KVIT$")+COUNTIF(C2:C32,"KVIT☻")+COUNTIF(C2:C32,"KVIT☺")</f>
        <v>0</v>
      </c>
      <c r="D38" s="78" t="n">
        <f aca="false">COUNTIF(D2:D32,"KVIT")+COUNTIF(D2:D32,"51KVIT")+COUNTIF(D2:D32,"52KVIT")+COUNTIF(D2:D32,"KVIT$")+COUNTIF(D2:D32,"KVIT☻")+COUNTIF(D2:D32,"KVIT☺")</f>
        <v>0</v>
      </c>
      <c r="E38" s="78" t="n">
        <f aca="false">COUNTIF(E2:E32,"KVIT")+COUNTIF(E2:E32,"51KVIT")+COUNTIF(E2:E32,"52KVIT")+COUNTIF(E2:E32,"KVIT$")+COUNTIF(E2:E32,"KVIT☻")+COUNTIF(E2:E32,"KVIT☺")</f>
        <v>0</v>
      </c>
      <c r="F38" s="78" t="n">
        <f aca="false">COUNTIF(F2:F32,"KVIT")+COUNTIF(F2:F32,"51KVIT")+COUNTIF(F2:F32,"52KVIT")+COUNTIF(F2:F32,"KVIT$")+COUNTIF(F2:F32,"KVIT☻")+COUNTIF(F2:F32,"KVIT☺")</f>
        <v>0</v>
      </c>
      <c r="G38" s="78" t="n">
        <f aca="false">COUNTIF(G2:G32,"KVIT")+COUNTIF(G2:G32,"51KVIT")+COUNTIF(G2:G32,"52KVIT")+COUNTIF(G2:G32,"KVIT$")+COUNTIF(G2:G32,"KVIT☻")+COUNTIF(G2:G32,"KVIT☺")</f>
        <v>0</v>
      </c>
      <c r="H38" s="78" t="n">
        <f aca="false">COUNTIF(H2:H32,"KVIT")+COUNTIF(H2:H32,"51KVIT")+COUNTIF(H2:H32,"52KVIT")+COUNTIF(H2:H32,"KVIT$")+COUNTIF(H2:H32,"KVIT☻")+COUNTIF(H2:H32,"KVIT☺")</f>
        <v>0</v>
      </c>
      <c r="I38" s="78" t="n">
        <f aca="false">COUNTIF(I2:I32,"KVIT")+COUNTIF(I2:I32,"51KVIT")+COUNTIF(I2:I32,"52KVIT")+COUNTIF(I2:I32,"KVIT$")+COUNTIF(I2:I32,"KVIT☻")+COUNTIF(I2:I32,"KVIT☺")</f>
        <v>0</v>
      </c>
      <c r="J38" s="78" t="n">
        <f aca="false">COUNTIF(J2:J32,"KVIT")+COUNTIF(J2:J32,"51KVIT")+COUNTIF(J2:J32,"52KVIT")+COUNTIF(J2:J32,"KVIT$")+COUNTIF(J2:J32,"KVIT☻")+COUNTIF(J2:J32,"KVIT☺")</f>
        <v>0</v>
      </c>
      <c r="K38" s="78" t="n">
        <f aca="false">COUNTIF(K2:K32,"KVIT")+COUNTIF(K2:K32,"51KVIT")+COUNTIF(K2:K32,"52KVIT")+COUNTIF(K2:K32,"KVIT$")+COUNTIF(K2:K32,"KVIT☻")+COUNTIF(K2:K32,"KVIT☺")</f>
        <v>0</v>
      </c>
      <c r="L38" s="78" t="n">
        <f aca="false">COUNTIF(L2:L32,"KVIT")+COUNTIF(L2:L32,"51KVIT")+COUNTIF(L2:L32,"52KVIT")+COUNTIF(L2:L32,"KVIT$")+COUNTIF(L2:L32,"KVIT☻")+COUNTIF(L2:L32,"KVIT☺")</f>
        <v>0</v>
      </c>
      <c r="M38" s="78" t="n">
        <f aca="false">COUNTIF(M2:M32,"KVIT")+COUNTIF(M2:M32,"51KVIT")+COUNTIF(M2:M32,"52KVIT")+COUNTIF(M2:M32,"KVIT$")+COUNTIF(M2:M32,"KVIT☻")+COUNTIF(M2:M32,"KVIT☺")</f>
        <v>0</v>
      </c>
      <c r="N38" s="78" t="n">
        <f aca="false">COUNTIF(N2:N32,"KVIT")+COUNTIF(N2:N32,"51KVIT")+COUNTIF(N2:N32,"52KVIT")+COUNTIF(N2:N32,"KVIT$")+COUNTIF(N2:N32,"KVIT☻")+COUNTIF(N2:N32,"KVIT☺")</f>
        <v>0</v>
      </c>
      <c r="O38" s="78" t="n">
        <f aca="false">COUNTIF(O2:O32,"KVIT")+COUNTIF(O2:O32,"51KVIT")+COUNTIF(O2:O32,"52KVIT")+COUNTIF(O2:O32,"KVIT$")+COUNTIF(O2:O32,"KVIT☻")+COUNTIF(O2:O32,"KVIT☺")</f>
        <v>0</v>
      </c>
      <c r="P38" s="78" t="n">
        <f aca="false">COUNTIF(P2:P32,"KVIT")+COUNTIF(P2:P32,"51KVIT")+COUNTIF(P2:P32,"52KVIT")+COUNTIF(P2:P32,"KVIT$")+COUNTIF(P2:P32,"KVIT☻")+COUNTIF(P2:P32,"KVIT☺")</f>
        <v>0</v>
      </c>
      <c r="Q38" s="78" t="n">
        <f aca="false">COUNTIF(Q2:Q32,"KVIT")+COUNTIF(Q2:Q32,"51KVIT")+COUNTIF(Q2:Q32,"52KVIT")+COUNTIF(Q2:Q32,"KVIT$")+COUNTIF(Q2:Q32,"KVIT☻")+COUNTIF(Q2:Q32,"KVIT☺")</f>
        <v>0</v>
      </c>
      <c r="R38" s="78" t="n">
        <f aca="false">COUNTIF(R2:R32,"KVIT")+COUNTIF(R2:R32,"51KVIT")+COUNTIF(R2:R32,"52KVIT")+COUNTIF(R2:R32,"KVIT$")+COUNTIF(R2:R32,"KVIT☻")+COUNTIF(R2:R32,"KVIT☺")</f>
        <v>0</v>
      </c>
      <c r="S38" s="78" t="n">
        <f aca="false">COUNTIF(S2:S32,"KVIT")+COUNTIF(S2:S32,"51KVIT")+COUNTIF(S2:S32,"52KVIT")+COUNTIF(S2:S32,"KVIT$")+COUNTIF(S2:S32,"KVIT☻")+COUNTIF(S2:S32,"KVIT☺")</f>
        <v>0</v>
      </c>
      <c r="T38" s="78" t="n">
        <f aca="false">COUNTIF(T2:T32,"KVIT")+COUNTIF(T2:T32,"51KVIT")+COUNTIF(T2:T32,"52KVIT")+COUNTIF(T2:T32,"KVIT$")+COUNTIF(T2:T32,"KVIT☻")+COUNTIF(T2:T32,"KVIT☺")</f>
        <v>0</v>
      </c>
      <c r="U38" s="78"/>
      <c r="V38" s="78"/>
      <c r="W38" s="78"/>
      <c r="X38" s="47"/>
      <c r="Y38" s="47"/>
      <c r="Z38" s="47"/>
      <c r="AA38" s="47"/>
      <c r="AB38" s="47"/>
      <c r="AC38" s="47"/>
      <c r="AD38" s="47"/>
      <c r="AE38" s="47"/>
      <c r="AF38" s="48"/>
      <c r="AG38" s="48"/>
      <c r="AH38" s="10" t="str">
        <f aca="false">Predloge!$B$38</f>
        <v>Rf</v>
      </c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81"/>
      <c r="AZ38" s="82"/>
      <c r="BA38" s="82"/>
      <c r="BB38" s="82"/>
      <c r="BC38" s="82"/>
      <c r="BD38" s="82"/>
      <c r="BE38" s="82"/>
      <c r="BF38" s="82"/>
      <c r="BG38" s="82"/>
      <c r="BH38" s="81"/>
      <c r="BI38" s="81"/>
      <c r="BJ38" s="81"/>
      <c r="BK38" s="81"/>
      <c r="BL38" s="81"/>
      <c r="BM38" s="81"/>
    </row>
    <row r="39" customFormat="false" ht="17" hidden="false" customHeight="true" outlineLevel="0" collapsed="false">
      <c r="A39" s="79"/>
      <c r="B39" s="31" t="str">
        <f aca="false">Predloge!$B$43</f>
        <v>$</v>
      </c>
      <c r="C39" s="78" t="n">
        <f aca="false">COUNTIF(C2:C32,"51$")+COUNTIF(C2:C32,"52$")+COUNTIF(C2:C32,"kvit$")</f>
        <v>0</v>
      </c>
      <c r="D39" s="78" t="n">
        <f aca="false">COUNTIF(D2:D32,"51$")+COUNTIF(D2:D32,"52$")+COUNTIF(D2:D32,"kvit$")</f>
        <v>0</v>
      </c>
      <c r="E39" s="78" t="n">
        <f aca="false">COUNTIF(E2:E32,"51$")+COUNTIF(E2:E32,"52$")+COUNTIF(E2:E32,"kvit$")</f>
        <v>0</v>
      </c>
      <c r="F39" s="78" t="n">
        <f aca="false">COUNTIF(F2:F32,"51$")+COUNTIF(F2:F32,"52$")+COUNTIF(F2:F32,"kvit$")</f>
        <v>0</v>
      </c>
      <c r="G39" s="78" t="n">
        <f aca="false">COUNTIF(G2:G32,"51$")+COUNTIF(G2:G32,"52$")+COUNTIF(G2:G32,"kvit$")</f>
        <v>0</v>
      </c>
      <c r="H39" s="78" t="n">
        <f aca="false">COUNTIF(H2:H32,"51$")+COUNTIF(H2:H32,"52$")+COUNTIF(H2:H32,"kvit$")</f>
        <v>0</v>
      </c>
      <c r="I39" s="78" t="n">
        <f aca="false">COUNTIF(I2:I32,"51$")+COUNTIF(I2:I32,"52$")+COUNTIF(I2:I32,"kvit$")</f>
        <v>0</v>
      </c>
      <c r="J39" s="78" t="n">
        <f aca="false">COUNTIF(J2:J32,"51$")+COUNTIF(J2:J32,"52$")+COUNTIF(J2:J32,"kvit$")</f>
        <v>0</v>
      </c>
      <c r="K39" s="78" t="n">
        <f aca="false">COUNTIF(K2:K32,"51$")+COUNTIF(K2:K32,"52$")+COUNTIF(K2:K32,"kvit$")</f>
        <v>0</v>
      </c>
      <c r="L39" s="78" t="n">
        <f aca="false">COUNTIF(L2:L32,"51$")+COUNTIF(L2:L32,"52$")+COUNTIF(L2:L32,"kvit$")</f>
        <v>0</v>
      </c>
      <c r="M39" s="78" t="n">
        <f aca="false">COUNTIF(M2:M32,"51$")+COUNTIF(M2:M32,"52$")+COUNTIF(M2:M32,"kvit$")</f>
        <v>0</v>
      </c>
      <c r="N39" s="78" t="n">
        <f aca="false">COUNTIF(N2:N32,"51$")+COUNTIF(N2:N32,"52$")+COUNTIF(N2:N32,"kvit$")</f>
        <v>0</v>
      </c>
      <c r="O39" s="78" t="n">
        <f aca="false">COUNTIF(O2:O32,"51$")+COUNTIF(O2:O32,"52$")+COUNTIF(O2:O32,"kvit$")</f>
        <v>0</v>
      </c>
      <c r="P39" s="78" t="n">
        <f aca="false">COUNTIF(P2:P32,"51$")+COUNTIF(P2:P32,"52$")+COUNTIF(P2:P32,"kvit$")</f>
        <v>0</v>
      </c>
      <c r="Q39" s="78" t="n">
        <f aca="false">COUNTIF(Q2:Q32,"51$")+COUNTIF(Q2:Q32,"52$")+COUNTIF(Q2:Q32,"kvit$")</f>
        <v>0</v>
      </c>
      <c r="R39" s="78" t="n">
        <f aca="false">COUNTIF(R2:R32,"51$")+COUNTIF(R2:R32,"52$")+COUNTIF(R2:R32,"kvit$")</f>
        <v>0</v>
      </c>
      <c r="S39" s="78" t="n">
        <f aca="false">COUNTIF(S2:S32,"51$")+COUNTIF(S2:S32,"52$")+COUNTIF(S2:S32,"kvit$")</f>
        <v>0</v>
      </c>
      <c r="T39" s="78" t="n">
        <f aca="false">COUNTIF(T2:T32,"51$")+COUNTIF(T2:T32,"52$")+COUNTIF(T2:T32,"kvit$")</f>
        <v>0</v>
      </c>
      <c r="U39" s="78"/>
      <c r="V39" s="78"/>
      <c r="W39" s="78"/>
      <c r="X39" s="47"/>
      <c r="Y39" s="47"/>
      <c r="Z39" s="47"/>
      <c r="AA39" s="47"/>
      <c r="AB39" s="47"/>
      <c r="AC39" s="47"/>
      <c r="AD39" s="47"/>
      <c r="AE39" s="47"/>
      <c r="AF39" s="48"/>
      <c r="AG39" s="48"/>
      <c r="AH39" s="5" t="str">
        <f aca="false">Predloge!$B$39</f>
        <v>Rf☻</v>
      </c>
      <c r="AI39" s="81"/>
      <c r="AJ39" s="84"/>
      <c r="AK39" s="84"/>
      <c r="AL39" s="84"/>
      <c r="AM39" s="84"/>
      <c r="AN39" s="84"/>
      <c r="AO39" s="84"/>
      <c r="AP39" s="84"/>
      <c r="AQ39" s="84"/>
      <c r="AR39" s="84"/>
      <c r="AS39" s="84"/>
      <c r="AT39" s="84"/>
      <c r="AU39" s="84"/>
      <c r="AV39" s="84"/>
      <c r="AW39" s="84"/>
      <c r="AX39" s="84"/>
      <c r="AY39" s="84"/>
      <c r="AZ39" s="85"/>
      <c r="BA39" s="85"/>
      <c r="BB39" s="85"/>
      <c r="BC39" s="85"/>
      <c r="BD39" s="85"/>
      <c r="BE39" s="85"/>
      <c r="BF39" s="85"/>
      <c r="BG39" s="85"/>
      <c r="BH39" s="84"/>
      <c r="BI39" s="84"/>
      <c r="BJ39" s="84"/>
      <c r="BK39" s="84"/>
      <c r="BL39" s="84"/>
      <c r="BM39" s="84"/>
    </row>
    <row r="40" customFormat="false" ht="17" hidden="false" customHeight="true" outlineLevel="0" collapsed="false">
      <c r="B40" s="31" t="str">
        <f aca="false">Predloge!$B$12</f>
        <v>D</v>
      </c>
      <c r="C40" s="78" t="n">
        <f aca="false">COUNTIF(C2:C32,"D")</f>
        <v>0</v>
      </c>
      <c r="D40" s="78" t="n">
        <f aca="false">COUNTIF(D2:D32,"D")</f>
        <v>0</v>
      </c>
      <c r="E40" s="78" t="n">
        <f aca="false">COUNTIF(E2:E32,"D")</f>
        <v>6</v>
      </c>
      <c r="F40" s="78" t="n">
        <f aca="false">COUNTIF(F2:F32,"D")</f>
        <v>0</v>
      </c>
      <c r="G40" s="78" t="n">
        <f aca="false">COUNTIF(G2:G32,"D")</f>
        <v>0</v>
      </c>
      <c r="H40" s="78" t="n">
        <f aca="false">COUNTIF(H2:H32,"D")</f>
        <v>0</v>
      </c>
      <c r="I40" s="78" t="n">
        <f aca="false">COUNTIF(I2:I32,"D")</f>
        <v>0</v>
      </c>
      <c r="J40" s="78" t="n">
        <f aca="false">COUNTIF(J2:J32,"D")</f>
        <v>0</v>
      </c>
      <c r="K40" s="78" t="n">
        <f aca="false">COUNTIF(K2:K32,"D")</f>
        <v>0</v>
      </c>
      <c r="L40" s="78" t="n">
        <f aca="false">COUNTIF(L2:L32,"D")</f>
        <v>0</v>
      </c>
      <c r="M40" s="78" t="n">
        <f aca="false">COUNTIF(M2:M32,"D")</f>
        <v>0</v>
      </c>
      <c r="N40" s="78" t="n">
        <f aca="false">COUNTIF(N2:N32,"D")</f>
        <v>0</v>
      </c>
      <c r="O40" s="78" t="n">
        <f aca="false">COUNTIF(O2:O32,"D")</f>
        <v>0</v>
      </c>
      <c r="P40" s="78" t="n">
        <f aca="false">COUNTIF(P2:P32,"D")</f>
        <v>0</v>
      </c>
      <c r="Q40" s="78" t="n">
        <f aca="false">COUNTIF(Q2:Q32,"D")</f>
        <v>0</v>
      </c>
      <c r="R40" s="78" t="n">
        <f aca="false">COUNTIF(R2:R32,"D")</f>
        <v>0</v>
      </c>
      <c r="S40" s="78" t="n">
        <f aca="false">COUNTIF(S2:S32,"D")</f>
        <v>5</v>
      </c>
      <c r="T40" s="78" t="n">
        <f aca="false">COUNTIF(T2:T32,"D")</f>
        <v>0</v>
      </c>
      <c r="AH40" s="22" t="str">
        <f aca="false">Predloge!$B$40</f>
        <v>Rf☺</v>
      </c>
    </row>
    <row r="41" customFormat="false" ht="17" hidden="false" customHeight="true" outlineLevel="0" collapsed="false">
      <c r="B41" s="31" t="str">
        <f aca="false">Predloge!$B$15</f>
        <v>SO</v>
      </c>
      <c r="C41" s="78" t="n">
        <f aca="false">COUNTIF(C2:C32,"SO")</f>
        <v>0</v>
      </c>
      <c r="D41" s="78" t="n">
        <f aca="false">COUNTIF(D2:D32,"SO")</f>
        <v>0</v>
      </c>
      <c r="E41" s="78" t="n">
        <f aca="false">COUNTIF(E2:E32,"SO")</f>
        <v>0</v>
      </c>
      <c r="F41" s="78" t="n">
        <f aca="false">COUNTIF(F2:F32,"SO")</f>
        <v>0</v>
      </c>
      <c r="G41" s="78" t="n">
        <f aca="false">COUNTIF(G2:G32,"SO")</f>
        <v>0</v>
      </c>
      <c r="H41" s="78" t="n">
        <f aca="false">COUNTIF(H2:H32,"SO")</f>
        <v>0</v>
      </c>
      <c r="I41" s="78" t="n">
        <f aca="false">COUNTIF(I2:I32,"SO")</f>
        <v>0</v>
      </c>
      <c r="J41" s="78" t="n">
        <f aca="false">COUNTIF(J2:J32,"SO")</f>
        <v>0</v>
      </c>
      <c r="K41" s="78" t="n">
        <f aca="false">COUNTIF(K2:K32,"SO")</f>
        <v>0</v>
      </c>
      <c r="L41" s="78" t="n">
        <f aca="false">COUNTIF(L2:L32,"SO")</f>
        <v>0</v>
      </c>
      <c r="M41" s="78" t="n">
        <f aca="false">COUNTIF(M2:M32,"SO")</f>
        <v>0</v>
      </c>
      <c r="N41" s="78" t="n">
        <f aca="false">COUNTIF(N2:N32,"SO")</f>
        <v>0</v>
      </c>
      <c r="O41" s="78" t="n">
        <f aca="false">COUNTIF(O2:O32,"SO")</f>
        <v>0</v>
      </c>
      <c r="P41" s="78" t="n">
        <f aca="false">COUNTIF(P2:P32,"SO")</f>
        <v>0</v>
      </c>
      <c r="Q41" s="78" t="n">
        <f aca="false">COUNTIF(Q2:Q32,"SO")</f>
        <v>0</v>
      </c>
      <c r="R41" s="78" t="n">
        <f aca="false">COUNTIF(R2:R32,"SO")</f>
        <v>0</v>
      </c>
      <c r="S41" s="78" t="n">
        <f aca="false">COUNTIF(S2:S32,"SO")</f>
        <v>0</v>
      </c>
      <c r="T41" s="78" t="n">
        <f aca="false">COUNTIF(T2:T32,"SO")</f>
        <v>0</v>
      </c>
      <c r="AH41" s="10" t="str">
        <f aca="false">Predloge!$B$41</f>
        <v>TAV</v>
      </c>
    </row>
    <row r="42" customFormat="false" ht="17" hidden="false" customHeight="true" outlineLevel="0" collapsed="false">
      <c r="B42" s="31" t="str">
        <f aca="false">Predloge!$B$13</f>
        <v>BOL</v>
      </c>
      <c r="C42" s="78" t="n">
        <f aca="false">COUNTIF(C2:C32,"BOL")</f>
        <v>0</v>
      </c>
      <c r="D42" s="78" t="n">
        <f aca="false">COUNTIF(D2:D32,"BOL")</f>
        <v>0</v>
      </c>
      <c r="E42" s="78" t="n">
        <f aca="false">COUNTIF(E2:E32,"BOL")</f>
        <v>0</v>
      </c>
      <c r="F42" s="78" t="n">
        <f aca="false">COUNTIF(F2:F32,"BOL")</f>
        <v>0</v>
      </c>
      <c r="G42" s="78" t="n">
        <f aca="false">COUNTIF(G2:G32,"BOL")</f>
        <v>0</v>
      </c>
      <c r="H42" s="78" t="n">
        <f aca="false">COUNTIF(H2:H32,"BOL")</f>
        <v>0</v>
      </c>
      <c r="I42" s="78" t="n">
        <f aca="false">COUNTIF(I2:I32,"BOL")</f>
        <v>0</v>
      </c>
      <c r="J42" s="78" t="n">
        <f aca="false">COUNTIF(J2:J32,"BOL")</f>
        <v>0</v>
      </c>
      <c r="K42" s="78" t="n">
        <f aca="false">COUNTIF(K2:K32,"BOL")</f>
        <v>0</v>
      </c>
      <c r="L42" s="78" t="n">
        <f aca="false">COUNTIF(L2:L32,"BOL")</f>
        <v>0</v>
      </c>
      <c r="M42" s="78" t="n">
        <f aca="false">COUNTIF(M2:M32,"BOL")</f>
        <v>0</v>
      </c>
      <c r="N42" s="78" t="n">
        <f aca="false">COUNTIF(N2:N32,"BOL")</f>
        <v>0</v>
      </c>
      <c r="O42" s="78" t="n">
        <f aca="false">COUNTIF(O2:O32,"BOL")</f>
        <v>0</v>
      </c>
      <c r="P42" s="78" t="n">
        <f aca="false">COUNTIF(P2:P32,"BOL")</f>
        <v>0</v>
      </c>
      <c r="Q42" s="78" t="n">
        <f aca="false">COUNTIF(Q2:Q32,"BOL")</f>
        <v>0</v>
      </c>
      <c r="R42" s="78" t="n">
        <f aca="false">COUNTIF(R2:R32,"BOL")</f>
        <v>0</v>
      </c>
      <c r="S42" s="78" t="n">
        <f aca="false">COUNTIF(S2:S32,"BOL")</f>
        <v>0</v>
      </c>
      <c r="T42" s="78" t="n">
        <f aca="false">COUNTIF(T2:T32,"BOL")</f>
        <v>0</v>
      </c>
      <c r="AH42" s="29" t="str">
        <f aca="false">Predloge!$B$42</f>
        <v>Σ</v>
      </c>
    </row>
    <row r="43" customFormat="false" ht="17" hidden="false" customHeight="true" outlineLevel="0" collapsed="false">
      <c r="B43" s="35" t="str">
        <f aca="false">Predloge!$B$11</f>
        <v>X</v>
      </c>
      <c r="C43" s="78" t="n">
        <f aca="false">COUNTIF(C2:C32,"X")</f>
        <v>0</v>
      </c>
      <c r="D43" s="78" t="n">
        <f aca="false">COUNTIF(D2:D32,"X")</f>
        <v>0</v>
      </c>
      <c r="E43" s="78" t="n">
        <f aca="false">COUNTIF(E2:E32,"X")</f>
        <v>0</v>
      </c>
      <c r="F43" s="78" t="n">
        <f aca="false">COUNTIF(F2:F32,"X")</f>
        <v>0</v>
      </c>
      <c r="G43" s="78" t="n">
        <f aca="false">COUNTIF(G2:G32,"X")</f>
        <v>0</v>
      </c>
      <c r="H43" s="78" t="n">
        <f aca="false">COUNTIF(H2:H32,"X")</f>
        <v>0</v>
      </c>
      <c r="I43" s="78" t="n">
        <f aca="false">COUNTIF(I2:I32,"X")</f>
        <v>0</v>
      </c>
      <c r="J43" s="78" t="n">
        <f aca="false">COUNTIF(J2:J32,"X")</f>
        <v>0</v>
      </c>
      <c r="K43" s="78" t="n">
        <f aca="false">COUNTIF(K2:K32,"X")</f>
        <v>0</v>
      </c>
      <c r="L43" s="78" t="n">
        <f aca="false">COUNTIF(L2:L32,"X")</f>
        <v>0</v>
      </c>
      <c r="M43" s="78" t="n">
        <f aca="false">COUNTIF(M2:M32,"X")</f>
        <v>0</v>
      </c>
      <c r="N43" s="78" t="n">
        <f aca="false">COUNTIF(N2:N32,"X")</f>
        <v>0</v>
      </c>
      <c r="O43" s="78" t="n">
        <f aca="false">COUNTIF(O2:O32,"X")</f>
        <v>0</v>
      </c>
      <c r="P43" s="78" t="n">
        <f aca="false">COUNTIF(P2:P32,"X")</f>
        <v>0</v>
      </c>
      <c r="Q43" s="78" t="n">
        <f aca="false">COUNTIF(Q2:Q32,"X")</f>
        <v>0</v>
      </c>
      <c r="R43" s="78" t="n">
        <f aca="false">COUNTIF(R2:R32,"X")</f>
        <v>0</v>
      </c>
      <c r="S43" s="78" t="n">
        <f aca="false">COUNTIF(S2:S32,"X")</f>
        <v>0</v>
      </c>
      <c r="T43" s="78" t="n">
        <f aca="false">COUNTIF(T2:T32,"X")</f>
        <v>0</v>
      </c>
      <c r="AH43" s="31" t="str">
        <f aca="false">Predloge!$B$43</f>
        <v>$</v>
      </c>
    </row>
    <row r="44" customFormat="false" ht="17" hidden="false" customHeight="true" outlineLevel="0" collapsed="false">
      <c r="B44" s="33" t="str">
        <f aca="false">Predloge!$B$44</f>
        <v>TX</v>
      </c>
      <c r="C44" s="78" t="n">
        <f aca="false">COUNTIF(V2:V32,"KOS")</f>
        <v>0</v>
      </c>
      <c r="D44" s="78" t="n">
        <f aca="false">COUNTIF(V2:V32,"ŠOŠ")</f>
        <v>0</v>
      </c>
      <c r="E44" s="78" t="n">
        <f aca="false">COUNTIF(V2:V32,"PIN")</f>
        <v>0</v>
      </c>
      <c r="F44" s="78" t="n">
        <f aca="false">COUNTIF(V2:V32,"KON")</f>
        <v>0</v>
      </c>
      <c r="G44" s="78" t="n">
        <f aca="false">COUNTIF(V2:V32,"oro")</f>
        <v>0</v>
      </c>
      <c r="H44" s="78" t="n">
        <f aca="false">COUNTIF(V2:V32,"MIO")</f>
        <v>0</v>
      </c>
      <c r="I44" s="78" t="n">
        <f aca="false">COUNTIF(V2:V32,"BOŽ")</f>
        <v>0</v>
      </c>
      <c r="J44" s="78" t="n">
        <f aca="false">COUNTIF(V2:V32,"TOM")</f>
        <v>0</v>
      </c>
      <c r="K44" s="78" t="n">
        <f aca="false">COUNTIF(V2:V32,"MŠŠ")</f>
        <v>0</v>
      </c>
      <c r="L44" s="78" t="n">
        <f aca="false">COUNTIF(V2:V32,"ŽIV")</f>
        <v>0</v>
      </c>
      <c r="M44" s="78" t="n">
        <f aca="false">COUNTIF(V2:V32,"TAL")</f>
        <v>0</v>
      </c>
      <c r="N44" s="78" t="n">
        <f aca="false">COUNTIF(V2:V32,"PIR")</f>
        <v>0</v>
      </c>
      <c r="O44" s="78" t="n">
        <f aca="false">COUNTIF(V2:V32,"HOL")</f>
        <v>0</v>
      </c>
      <c r="P44" s="78" t="n">
        <f aca="false">COUNTIF(V2:V32,P1)</f>
        <v>0</v>
      </c>
      <c r="Q44" s="78" t="n">
        <f aca="false">COUNTIF(V2:V32,Q1)</f>
        <v>0</v>
      </c>
      <c r="R44" s="78" t="n">
        <f aca="false">COUNTIF(V2:V32,R1)</f>
        <v>0</v>
      </c>
      <c r="S44" s="78" t="n">
        <f aca="false">COUNTIF(X2:X32,S1)</f>
        <v>0</v>
      </c>
      <c r="T44" s="78" t="n">
        <f aca="false">COUNTIF(Y2:Y32,T1)</f>
        <v>0</v>
      </c>
      <c r="AH44" s="33" t="str">
        <f aca="false">Predloge!$B$44</f>
        <v>TX</v>
      </c>
    </row>
    <row r="45" customFormat="false" ht="17" hidden="false" customHeight="true" outlineLevel="0" collapsed="false">
      <c r="B45" s="35" t="str">
        <f aca="false">Predloge!$B$45</f>
        <v>¶</v>
      </c>
      <c r="C45" s="78" t="n">
        <f aca="false">COUNTIF(C2:C32,"51¶")+COUNTIF(C2:C32,"52¶")+COUNTIF(C2:C32,"kvit¶")</f>
        <v>0</v>
      </c>
      <c r="D45" s="78" t="n">
        <f aca="false">COUNTIF(D2:D32,"51¶")+COUNTIF(D2:D32,"52¶")+COUNTIF(D2:D32,"kvit¶")</f>
        <v>0</v>
      </c>
      <c r="E45" s="78" t="n">
        <f aca="false">COUNTIF(E2:E32,"51¶")+COUNTIF(E2:E32,"52¶")+COUNTIF(E2:E32,"kvit¶")</f>
        <v>0</v>
      </c>
      <c r="F45" s="78" t="n">
        <f aca="false">COUNTIF(F2:F32,"51¶")+COUNTIF(F2:F32,"52¶")+COUNTIF(F2:F32,"kvit¶")</f>
        <v>0</v>
      </c>
      <c r="G45" s="78" t="n">
        <f aca="false">COUNTIF(G2:G32,"51¶")+COUNTIF(G2:G32,"52¶")+COUNTIF(G2:G32,"kvit¶")</f>
        <v>0</v>
      </c>
      <c r="H45" s="78" t="n">
        <f aca="false">COUNTIF(H2:H32,"51¶")+COUNTIF(H2:H32,"52¶")+COUNTIF(H2:H32,"kvit¶")</f>
        <v>0</v>
      </c>
      <c r="I45" s="78" t="n">
        <f aca="false">COUNTIF(I2:I32,"51¶")+COUNTIF(I2:I32,"52¶")+COUNTIF(I2:I32,"kvit¶")</f>
        <v>0</v>
      </c>
      <c r="J45" s="78" t="n">
        <f aca="false">COUNTIF(J2:J32,"51¶")+COUNTIF(J2:J32,"52¶")+COUNTIF(J2:J32,"kvit¶")</f>
        <v>0</v>
      </c>
      <c r="K45" s="78" t="n">
        <f aca="false">COUNTIF(K2:K32,"51¶")+COUNTIF(K2:K32,"52¶")+COUNTIF(K2:K32,"kvit¶")</f>
        <v>0</v>
      </c>
      <c r="L45" s="78" t="n">
        <f aca="false">COUNTIF(L2:L32,"51¶")+COUNTIF(L2:L32,"52¶")+COUNTIF(L2:L32,"kvit¶")</f>
        <v>0</v>
      </c>
      <c r="M45" s="78" t="n">
        <f aca="false">COUNTIF(M2:M32,"51¶")+COUNTIF(M2:M32,"52¶")+COUNTIF(M2:M32,"kvit¶")</f>
        <v>0</v>
      </c>
      <c r="N45" s="78" t="n">
        <f aca="false">COUNTIF(N2:N32,"51¶")+COUNTIF(N2:N32,"52¶")+COUNTIF(N2:N32,"kvit¶")</f>
        <v>0</v>
      </c>
      <c r="O45" s="78" t="n">
        <f aca="false">COUNTIF(O2:O32,"51¶")+COUNTIF(O2:O32,"52¶")+COUNTIF(O2:O32,"kvit¶")</f>
        <v>0</v>
      </c>
      <c r="P45" s="78" t="n">
        <f aca="false">COUNTIF(P2:P32,"51¶")+COUNTIF(P2:P32,"52¶")+COUNTIF(P2:P32,"kvit¶")</f>
        <v>0</v>
      </c>
      <c r="Q45" s="78" t="n">
        <f aca="false">COUNTIF(Q2:Q32,"51¶")+COUNTIF(Q2:Q32,"52¶")+COUNTIF(Q2:Q32,"kvit¶")</f>
        <v>0</v>
      </c>
      <c r="R45" s="78" t="n">
        <f aca="false">COUNTIF(R2:R32,"51¶")+COUNTIF(R2:R32,"52¶")+COUNTIF(R2:R32,"kvit¶")</f>
        <v>0</v>
      </c>
      <c r="S45" s="78" t="n">
        <f aca="false">COUNTIF(S2:S32,"51¶")+COUNTIF(S2:S32,"52¶")+COUNTIF(S2:S32,"kvit¶")</f>
        <v>0</v>
      </c>
      <c r="T45" s="78" t="n">
        <f aca="false">COUNTIF(T2:T32,"51¶")+COUNTIF(T2:T32,"52¶")+COUNTIF(T2:T32,"kvit¶")</f>
        <v>0</v>
      </c>
      <c r="AH45" s="35" t="str">
        <f aca="false">Predloge!$B$45</f>
        <v>¶</v>
      </c>
    </row>
    <row r="46" customFormat="false" ht="17" hidden="false" customHeight="true" outlineLevel="0" collapsed="false">
      <c r="B46" s="31" t="str">
        <f aca="false">Predloge!$B$8</f>
        <v>U</v>
      </c>
      <c r="C46" s="78" t="n">
        <f aca="false">COUNTIF(C2:C32,"U☺")+COUNTIF(C2:C32,"U☻")+COUNTIF(C2:C32,"U")</f>
        <v>0</v>
      </c>
      <c r="D46" s="78" t="n">
        <f aca="false">COUNTIF(D2:D32,"U☺")+COUNTIF(D2:D32,"U☻")+COUNTIF(D2:D32,"U")</f>
        <v>0</v>
      </c>
      <c r="E46" s="78" t="n">
        <f aca="false">COUNTIF(E2:E32,"U☺")+COUNTIF(E2:E32,"U☻")+COUNTIF(E2:E32,"U")</f>
        <v>0</v>
      </c>
      <c r="F46" s="78" t="n">
        <f aca="false">COUNTIF(F2:F32,"U☺")+COUNTIF(F2:F32,"U☻")+COUNTIF(F2:F32,"U")</f>
        <v>0</v>
      </c>
      <c r="G46" s="78" t="n">
        <f aca="false">COUNTIF(G2:G32,"U☺")+COUNTIF(G2:G32,"U☻")+COUNTIF(G2:G32,"U")</f>
        <v>0</v>
      </c>
      <c r="H46" s="78" t="n">
        <f aca="false">COUNTIF(H2:H32,"U☺")+COUNTIF(H2:H32,"U☻")+COUNTIF(H2:H32,"U")</f>
        <v>0</v>
      </c>
      <c r="I46" s="78" t="n">
        <f aca="false">COUNTIF(I2:I32,"U☺")+COUNTIF(I2:I32,"U☻")+COUNTIF(I2:I32,"U")</f>
        <v>0</v>
      </c>
      <c r="J46" s="78" t="n">
        <f aca="false">COUNTIF(J2:J32,"U☺")+COUNTIF(J2:J32,"U☻")+COUNTIF(J2:J32,"U")</f>
        <v>0</v>
      </c>
      <c r="K46" s="78" t="n">
        <f aca="false">COUNTIF(K2:K32,"U☺")+COUNTIF(K2:K32,"U☻")+COUNTIF(K2:K32,"U")</f>
        <v>0</v>
      </c>
      <c r="L46" s="78" t="n">
        <f aca="false">COUNTIF(L2:L32,"U☺")+COUNTIF(L2:L32,"U☻")+COUNTIF(L2:L32,"U")</f>
        <v>0</v>
      </c>
      <c r="M46" s="78" t="n">
        <f aca="false">COUNTIF(M2:M32,"U☺")+COUNTIF(M2:M32,"U☻")+COUNTIF(M2:M32,"U")</f>
        <v>0</v>
      </c>
      <c r="N46" s="78" t="n">
        <f aca="false">COUNTIF(N2:N32,"U☺")+COUNTIF(N2:N32,"U☻")+COUNTIF(N2:N32,"U")</f>
        <v>0</v>
      </c>
      <c r="O46" s="78" t="n">
        <f aca="false">COUNTIF(O2:O32,"U☺")+COUNTIF(O2:O32,"U☻")+COUNTIF(O2:O32,"U")</f>
        <v>0</v>
      </c>
      <c r="P46" s="78" t="n">
        <f aca="false">COUNTIF(P2:P32,"U☺")+COUNTIF(P2:P32,"U☻")+COUNTIF(P2:P32,"U")</f>
        <v>0</v>
      </c>
      <c r="Q46" s="78" t="n">
        <f aca="false">COUNTIF(Q2:Q32,"U☺")+COUNTIF(Q2:Q32,"U☻")+COUNTIF(Q2:Q32,"U")</f>
        <v>0</v>
      </c>
      <c r="R46" s="78" t="n">
        <f aca="false">COUNTIF(R2:R32,"U☺")+COUNTIF(R2:R32,"U☻")+COUNTIF(R2:R32,"U")</f>
        <v>0</v>
      </c>
      <c r="S46" s="78" t="n">
        <f aca="false">COUNTIF(S2:S32,"U☺")+COUNTIF(S2:S32,"U☻")+COUNTIF(S2:S32,"U")</f>
        <v>0</v>
      </c>
      <c r="T46" s="78" t="n">
        <f aca="false">COUNTIF(T2:T32,"U☺")+COUNTIF(T2:T32,"U☻")+COUNTIF(T2:T32,"U")</f>
        <v>0</v>
      </c>
    </row>
  </sheetData>
  <sheetProtection sheet="true" objects="true" scenarios="true"/>
  <conditionalFormatting sqref="AE2:AE32">
    <cfRule type="cellIs" priority="2" operator="notEqual" aboveAverage="0" equalAverage="0" bottom="0" percent="0" rank="0" text="" dxfId="54">
      <formula>0</formula>
    </cfRule>
  </conditionalFormatting>
  <conditionalFormatting sqref="W2:AD32">
    <cfRule type="cellIs" priority="3" operator="lessThan" aboveAverage="0" equalAverage="0" bottom="0" percent="0" rank="0" text="" dxfId="55">
      <formula>1</formula>
    </cfRule>
  </conditionalFormatting>
  <conditionalFormatting sqref="AG2:AG32">
    <cfRule type="cellIs" priority="4" operator="lessThan" aboveAverage="0" equalAverage="0" bottom="0" percent="0" rank="0" text="" dxfId="56">
      <formula>2</formula>
    </cfRule>
  </conditionalFormatting>
  <conditionalFormatting sqref="AF2:AF32">
    <cfRule type="cellIs" priority="5" operator="equal" aboveAverage="0" equalAverage="0" bottom="0" percent="0" rank="0" text="" dxfId="57">
      <formula>1</formula>
    </cfRule>
  </conditionalFormatting>
  <conditionalFormatting sqref="AF2:AF32">
    <cfRule type="cellIs" priority="6" operator="greaterThan" aboveAverage="0" equalAverage="0" bottom="0" percent="0" rank="0" text="" dxfId="58">
      <formula>1</formula>
    </cfRule>
  </conditionalFormatting>
  <conditionalFormatting sqref="W2:AD32">
    <cfRule type="cellIs" priority="7" operator="greaterThan" aboveAverage="0" equalAverage="0" bottom="0" percent="0" rank="0" text="" dxfId="59">
      <formula>1</formula>
    </cfRule>
  </conditionalFormatting>
  <conditionalFormatting sqref="AG2:AG32">
    <cfRule type="cellIs" priority="8" operator="greaterThan" aboveAverage="0" equalAverage="0" bottom="0" percent="0" rank="0" text="" dxfId="60">
      <formula>2</formula>
    </cfRule>
  </conditionalFormatting>
  <conditionalFormatting sqref="A2:V32">
    <cfRule type="expression" priority="9" aboveAverage="0" equalAverage="0" bottom="0" percent="0" rank="0" text="" dxfId="61">
      <formula>WEEKDAY($A2,2)=6</formula>
    </cfRule>
  </conditionalFormatting>
  <conditionalFormatting sqref="A2:V32">
    <cfRule type="expression" priority="10" aboveAverage="0" equalAverage="0" bottom="0" percent="0" rank="0" text="" dxfId="62">
      <formula>WEEKDAY($A2,2)=7</formula>
    </cfRule>
  </conditionalFormatting>
  <printOptions headings="false" gridLines="false" gridLinesSet="true" horizontalCentered="false" verticalCentered="false"/>
  <pageMargins left="0" right="0" top="1.39513888888889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 &amp;T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M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D11" activeCellId="0" sqref="BD11"/>
    </sheetView>
  </sheetViews>
  <sheetFormatPr defaultColWidth="10.6875" defaultRowHeight="16" zeroHeight="false" outlineLevelRow="0" outlineLevelCol="0"/>
  <cols>
    <col collapsed="false" customWidth="true" hidden="false" outlineLevel="0" max="1" min="1" style="38" width="5.14"/>
    <col collapsed="false" customWidth="true" hidden="false" outlineLevel="0" max="2" min="2" style="39" width="2.85"/>
    <col collapsed="false" customWidth="true" hidden="false" outlineLevel="0" max="14" min="3" style="40" width="3.71"/>
    <col collapsed="false" customWidth="true" hidden="true" outlineLevel="0" max="15" min="15" style="40" width="3.71"/>
    <col collapsed="false" customWidth="true" hidden="false" outlineLevel="0" max="17" min="16" style="40" width="3.71"/>
    <col collapsed="false" customWidth="true" hidden="true" outlineLevel="0" max="18" min="18" style="40" width="3.71"/>
    <col collapsed="false" customWidth="true" hidden="false" outlineLevel="0" max="19" min="19" style="40" width="3.71"/>
    <col collapsed="false" customWidth="true" hidden="true" outlineLevel="0" max="20" min="20" style="40" width="3.71"/>
    <col collapsed="false" customWidth="true" hidden="false" outlineLevel="0" max="22" min="21" style="40" width="3.71"/>
    <col collapsed="false" customWidth="true" hidden="false" outlineLevel="0" max="33" min="23" style="40" width="3.14"/>
    <col collapsed="false" customWidth="true" hidden="false" outlineLevel="0" max="34" min="34" style="1" width="3.71"/>
    <col collapsed="false" customWidth="true" hidden="true" outlineLevel="0" max="51" min="35" style="3" width="4.14"/>
    <col collapsed="false" customWidth="true" hidden="true" outlineLevel="0" max="52" min="52" style="2" width="4.14"/>
    <col collapsed="false" customWidth="true" hidden="false" outlineLevel="0" max="59" min="53" style="2" width="6"/>
    <col collapsed="false" customWidth="true" hidden="false" outlineLevel="0" max="65" min="60" style="3" width="6"/>
  </cols>
  <sheetData>
    <row r="1" customFormat="false" ht="19.5" hidden="false" customHeight="true" outlineLevel="0" collapsed="false">
      <c r="A1" s="41" t="s">
        <v>67</v>
      </c>
      <c r="B1" s="31"/>
      <c r="C1" s="7" t="str">
        <f aca="false">Predloge!$E$21</f>
        <v>DIV</v>
      </c>
      <c r="D1" s="7" t="str">
        <f aca="false">Predloge!$E$3</f>
        <v>ŠOŠ</v>
      </c>
      <c r="E1" s="7" t="str">
        <f aca="false">Predloge!$E$4</f>
        <v>PIN</v>
      </c>
      <c r="F1" s="7" t="str">
        <f aca="false">Predloge!$E$5</f>
        <v>KON</v>
      </c>
      <c r="G1" s="7" t="str">
        <f aca="false">Predloge!$E$6</f>
        <v>ORO</v>
      </c>
      <c r="H1" s="7" t="str">
        <f aca="false">Predloge!$E$7</f>
        <v>MIO</v>
      </c>
      <c r="I1" s="7" t="str">
        <f aca="false">Predloge!$E$8</f>
        <v>BOŽ</v>
      </c>
      <c r="J1" s="7" t="str">
        <f aca="false">Predloge!$E$9</f>
        <v>TOM</v>
      </c>
      <c r="K1" s="7" t="str">
        <f aca="false">Predloge!$E$10</f>
        <v>MŠŠ</v>
      </c>
      <c r="L1" s="7" t="str">
        <f aca="false">Predloge!$E$11</f>
        <v>ŽIV</v>
      </c>
      <c r="M1" s="7" t="str">
        <f aca="false">Predloge!$E$12</f>
        <v>TAL</v>
      </c>
      <c r="N1" s="7" t="str">
        <f aca="false">Predloge!$E$13</f>
        <v>PIR</v>
      </c>
      <c r="O1" s="7" t="str">
        <f aca="false">Predloge!$E$14</f>
        <v>NOV2</v>
      </c>
      <c r="P1" s="7" t="str">
        <f aca="false">Predloge!$E$15</f>
        <v>BUT</v>
      </c>
      <c r="Q1" s="7" t="str">
        <f aca="false">Predloge!$E$16</f>
        <v>ŽRJ</v>
      </c>
      <c r="R1" s="7" t="str">
        <f aca="false">Predloge!$E$17</f>
        <v>NOV3</v>
      </c>
      <c r="S1" s="7" t="str">
        <f aca="false">Predloge!$E$18</f>
        <v>JNK</v>
      </c>
      <c r="T1" s="7" t="str">
        <f aca="false">Predloge!$E$19</f>
        <v>NOV4</v>
      </c>
      <c r="U1" s="42" t="s">
        <v>68</v>
      </c>
      <c r="V1" s="43" t="s">
        <v>60</v>
      </c>
      <c r="W1" s="44" t="s">
        <v>24</v>
      </c>
      <c r="X1" s="45" t="s">
        <v>35</v>
      </c>
      <c r="Y1" s="5" t="str">
        <f aca="false">Predloge!$B$4</f>
        <v>51</v>
      </c>
      <c r="Z1" s="5" t="str">
        <f aca="false">Predloge!$B$5</f>
        <v>52</v>
      </c>
      <c r="AA1" s="10" t="str">
        <f aca="false">Predloge!$B$25</f>
        <v>51¶</v>
      </c>
      <c r="AB1" s="10" t="str">
        <f aca="false">Predloge!$B$26</f>
        <v>52¶</v>
      </c>
      <c r="AC1" s="5" t="str">
        <f aca="false">Predloge!$B$8</f>
        <v>U</v>
      </c>
      <c r="AD1" s="5" t="str">
        <f aca="false">Predloge!$B$6</f>
        <v>KVIT</v>
      </c>
      <c r="AE1" s="46" t="s">
        <v>69</v>
      </c>
      <c r="AF1" s="47" t="s">
        <v>18</v>
      </c>
      <c r="AG1" s="48" t="s">
        <v>70</v>
      </c>
      <c r="AI1" s="7" t="str">
        <f aca="false">Predloge!$E$2</f>
        <v>AND</v>
      </c>
      <c r="AJ1" s="7" t="str">
        <f aca="false">Predloge!$E$3</f>
        <v>ŠOŠ</v>
      </c>
      <c r="AK1" s="7" t="str">
        <f aca="false">Predloge!$E$4</f>
        <v>PIN</v>
      </c>
      <c r="AL1" s="7" t="str">
        <f aca="false">Predloge!$E$5</f>
        <v>KON</v>
      </c>
      <c r="AM1" s="7" t="str">
        <f aca="false">Predloge!$E$6</f>
        <v>ORO</v>
      </c>
      <c r="AN1" s="7" t="str">
        <f aca="false">Predloge!$E$7</f>
        <v>MIO</v>
      </c>
      <c r="AO1" s="7" t="str">
        <f aca="false">Predloge!$E$8</f>
        <v>BOŽ</v>
      </c>
      <c r="AP1" s="7" t="str">
        <f aca="false">Predloge!$E$9</f>
        <v>TOM</v>
      </c>
      <c r="AQ1" s="7" t="str">
        <f aca="false">Predloge!$E$10</f>
        <v>MŠŠ</v>
      </c>
      <c r="AR1" s="7" t="str">
        <f aca="false">Predloge!$E$11</f>
        <v>ŽIV</v>
      </c>
      <c r="AS1" s="7" t="str">
        <f aca="false">Predloge!$E$12</f>
        <v>TAL</v>
      </c>
      <c r="AT1" s="7" t="str">
        <f aca="false">Predloge!$E$13</f>
        <v>PIR</v>
      </c>
      <c r="AU1" s="7" t="str">
        <f aca="false">Predloge!$E$14</f>
        <v>NOV2</v>
      </c>
      <c r="AV1" s="7" t="str">
        <f aca="false">Predloge!$E$15</f>
        <v>BUT</v>
      </c>
      <c r="AW1" s="7" t="str">
        <f aca="false">Predloge!$E$16</f>
        <v>ŽRJ</v>
      </c>
      <c r="AX1" s="7" t="str">
        <f aca="false">Predloge!$E$17</f>
        <v>NOV3</v>
      </c>
      <c r="AY1" s="7" t="str">
        <f aca="false">Predloge!$E$18</f>
        <v>JNK</v>
      </c>
      <c r="AZ1" s="7" t="str">
        <f aca="false">Predloge!$E$19</f>
        <v>NOV4</v>
      </c>
      <c r="BA1" s="49"/>
      <c r="BB1" s="49"/>
      <c r="BC1" s="49"/>
      <c r="BD1" s="49"/>
      <c r="BE1" s="49"/>
      <c r="BF1" s="49"/>
      <c r="BG1" s="49"/>
      <c r="BH1" s="50"/>
      <c r="BI1" s="50"/>
      <c r="BJ1" s="50"/>
      <c r="BK1" s="50"/>
      <c r="BL1" s="50"/>
      <c r="BM1" s="50"/>
    </row>
    <row r="2" customFormat="false" ht="19.5" hidden="false" customHeight="true" outlineLevel="0" collapsed="false">
      <c r="A2" s="51" t="n">
        <v>44774</v>
      </c>
      <c r="B2" s="62" t="str">
        <f aca="false">TEXT(A2,"Ddd")</f>
        <v>pon</v>
      </c>
      <c r="C2" s="54"/>
      <c r="D2" s="54"/>
      <c r="E2" s="64" t="str">
        <f aca="false">[1]Predloge!$B$12</f>
        <v>D</v>
      </c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64"/>
      <c r="R2" s="54"/>
      <c r="S2" s="64" t="str">
        <f aca="false">[1]Predloge!$B$12</f>
        <v>D</v>
      </c>
      <c r="T2" s="54"/>
      <c r="U2" s="67"/>
      <c r="V2" s="99"/>
      <c r="W2" s="59" t="n">
        <f aca="false">COUNTIF(AI2:AZ2,"☻")</f>
        <v>0</v>
      </c>
      <c r="X2" s="59" t="n">
        <f aca="false">COUNTIF(AI2:AZ2,"☺")</f>
        <v>0</v>
      </c>
      <c r="Y2" s="59" t="n">
        <f aca="false">COUNTIF(C2:U2,"51")+COUNTIF(C2:U2,"51$")+COUNTIF(C2:U2,"51☻")</f>
        <v>0</v>
      </c>
      <c r="Z2" s="59" t="n">
        <f aca="false">COUNTIF(C2:U2,"52")+COUNTIF(C2:U2,"52$")+COUNTIF(C2:U2,"52☻")</f>
        <v>0</v>
      </c>
      <c r="AA2" s="59" t="n">
        <f aca="false">COUNTIF(C2:U2,"51¶")</f>
        <v>0</v>
      </c>
      <c r="AB2" s="59" t="n">
        <f aca="false">COUNTIF(C2:U2,"52¶")</f>
        <v>0</v>
      </c>
      <c r="AC2" s="59" t="n">
        <f aca="false">COUNTIF(C2:U2,"U")+COUNTIF(C2:U2,"U☻")+COUNTIF(C2:U2,"U☺")</f>
        <v>0</v>
      </c>
      <c r="AD2" s="59" t="n">
        <f aca="false">COUNTIF(C2:U2,"KVIT")+COUNTIF(C2:U2,"KVIT☻")+COUNTIF(C2:U2,"kvit$")</f>
        <v>0</v>
      </c>
      <c r="AE2" s="60" t="n">
        <f aca="false">COUNTBLANK(C2:T2)-3</f>
        <v>13</v>
      </c>
      <c r="AF2" s="60" t="n">
        <f aca="false">COUNTIF(C2:U2,"x")</f>
        <v>0</v>
      </c>
      <c r="AG2" s="59" t="n">
        <f aca="false">COUNTIF(C2:U2,"51")+COUNTIF(C2:U2,"51☻")+COUNTIF(C2:U2,"2")+COUNTIF(C2:U2,"52")+COUNTIF(C2:U2,"52☻")+COUNTIF(C2:U2,"51$")+COUNTIF(C2:U2,"52$")</f>
        <v>0</v>
      </c>
      <c r="AH2" s="5" t="str">
        <f aca="false">Predloge!$B$2</f>
        <v>51☻</v>
      </c>
      <c r="AI2" s="61" t="str">
        <f aca="false">RIGHT(C2,1)</f>
        <v/>
      </c>
      <c r="AJ2" s="61" t="str">
        <f aca="false">RIGHT(D2,1)</f>
        <v/>
      </c>
      <c r="AK2" s="61" t="str">
        <f aca="false">RIGHT(E2,1)</f>
        <v>D</v>
      </c>
      <c r="AL2" s="61" t="str">
        <f aca="false">RIGHT(F2,1)</f>
        <v/>
      </c>
      <c r="AM2" s="61" t="str">
        <f aca="false">RIGHT(G2,1)</f>
        <v/>
      </c>
      <c r="AN2" s="61" t="str">
        <f aca="false">RIGHT(H2,1)</f>
        <v/>
      </c>
      <c r="AO2" s="61" t="str">
        <f aca="false">RIGHT(I2,1)</f>
        <v/>
      </c>
      <c r="AP2" s="61" t="str">
        <f aca="false">RIGHT(J2,1)</f>
        <v/>
      </c>
      <c r="AQ2" s="61" t="str">
        <f aca="false">RIGHT(K2,1)</f>
        <v/>
      </c>
      <c r="AR2" s="61" t="str">
        <f aca="false">RIGHT(L2,1)</f>
        <v/>
      </c>
      <c r="AS2" s="61" t="str">
        <f aca="false">RIGHT(M2,1)</f>
        <v/>
      </c>
      <c r="AT2" s="61" t="str">
        <f aca="false">RIGHT(N2,1)</f>
        <v/>
      </c>
      <c r="AU2" s="61" t="str">
        <f aca="false">RIGHT(O2,1)</f>
        <v/>
      </c>
      <c r="AV2" s="61" t="str">
        <f aca="false">RIGHT(P2,1)</f>
        <v/>
      </c>
      <c r="AW2" s="61" t="str">
        <f aca="false">RIGHT(Q2,1)</f>
        <v/>
      </c>
      <c r="AX2" s="61" t="str">
        <f aca="false">RIGHT(R2,1)</f>
        <v/>
      </c>
      <c r="AY2" s="61" t="str">
        <f aca="false">RIGHT(S2,1)</f>
        <v>D</v>
      </c>
      <c r="AZ2" s="61" t="str">
        <f aca="false">RIGHT(T2,1)</f>
        <v/>
      </c>
      <c r="BA2" s="49"/>
      <c r="BB2" s="49"/>
      <c r="BC2" s="49"/>
      <c r="BD2" s="49"/>
      <c r="BE2" s="49"/>
      <c r="BF2" s="49"/>
      <c r="BG2" s="49"/>
      <c r="BH2" s="50"/>
      <c r="BI2" s="50"/>
      <c r="BJ2" s="50"/>
      <c r="BK2" s="50"/>
      <c r="BL2" s="50"/>
      <c r="BM2" s="50"/>
    </row>
    <row r="3" customFormat="false" ht="19.5" hidden="false" customHeight="true" outlineLevel="0" collapsed="false">
      <c r="A3" s="51" t="n">
        <v>44775</v>
      </c>
      <c r="B3" s="62" t="str">
        <f aca="false">TEXT(A3,"Ddd")</f>
        <v>uto</v>
      </c>
      <c r="C3" s="64"/>
      <c r="D3" s="64"/>
      <c r="E3" s="64" t="str">
        <f aca="false">[1]Predloge!$B$12</f>
        <v>D</v>
      </c>
      <c r="F3" s="64"/>
      <c r="G3" s="64"/>
      <c r="H3" s="64"/>
      <c r="I3" s="64"/>
      <c r="J3" s="65"/>
      <c r="K3" s="64"/>
      <c r="L3" s="64"/>
      <c r="M3" s="69"/>
      <c r="N3" s="64"/>
      <c r="O3" s="54"/>
      <c r="P3" s="64"/>
      <c r="Q3" s="64"/>
      <c r="R3" s="54"/>
      <c r="S3" s="64" t="str">
        <f aca="false">[1]Predloge!$B$12</f>
        <v>D</v>
      </c>
      <c r="T3" s="54"/>
      <c r="U3" s="67"/>
      <c r="V3" s="88"/>
      <c r="W3" s="59" t="n">
        <f aca="false">COUNTIF(AI3:AZ3,"☻")</f>
        <v>0</v>
      </c>
      <c r="X3" s="59" t="n">
        <f aca="false">COUNTIF(AI3:AZ3,"☺")</f>
        <v>0</v>
      </c>
      <c r="Y3" s="59" t="n">
        <f aca="false">COUNTIF(C3:U3,"51")+COUNTIF(C3:U3,"51$")+COUNTIF(C3:U3,"51☻")</f>
        <v>0</v>
      </c>
      <c r="Z3" s="59" t="n">
        <f aca="false">COUNTIF(C3:U3,"52")+COUNTIF(C3:U3,"52$")+COUNTIF(C3:U3,"52☻")</f>
        <v>0</v>
      </c>
      <c r="AA3" s="59" t="n">
        <f aca="false">COUNTIF(C3:U3,"51¶")</f>
        <v>0</v>
      </c>
      <c r="AB3" s="59" t="n">
        <f aca="false">COUNTIF(C3:U3,"52¶")</f>
        <v>0</v>
      </c>
      <c r="AC3" s="59" t="n">
        <f aca="false">COUNTIF(C3:U3,"U")+COUNTIF(C3:U3,"U☻")+COUNTIF(C3:U3,"U☺")</f>
        <v>0</v>
      </c>
      <c r="AD3" s="59" t="n">
        <f aca="false">COUNTIF(C3:U3,"KVIT")+COUNTIF(C3:U3,"KVIT☻")+COUNTIF(C3:U3,"kvit$")</f>
        <v>0</v>
      </c>
      <c r="AE3" s="60" t="n">
        <f aca="false">COUNTBLANK(C3:T3)-3</f>
        <v>13</v>
      </c>
      <c r="AF3" s="60" t="n">
        <f aca="false">COUNTIF(C3:U3,"x")</f>
        <v>0</v>
      </c>
      <c r="AG3" s="59" t="n">
        <f aca="false">COUNTIF(C3:U3,"51")+COUNTIF(C3:U3,"51☻")+COUNTIF(C3:U3,"2")+COUNTIF(C3:U3,"52")+COUNTIF(C3:U3,"52☻")+COUNTIF(C3:U3,"51$")+COUNTIF(C3:U3,"52$")</f>
        <v>0</v>
      </c>
      <c r="AH3" s="5" t="str">
        <f aca="false">Predloge!$B$3</f>
        <v>52☻</v>
      </c>
      <c r="AI3" s="61" t="str">
        <f aca="false">RIGHT(C3,1)</f>
        <v/>
      </c>
      <c r="AJ3" s="61" t="str">
        <f aca="false">RIGHT(D3,1)</f>
        <v/>
      </c>
      <c r="AK3" s="61" t="str">
        <f aca="false">RIGHT(E3,1)</f>
        <v>D</v>
      </c>
      <c r="AL3" s="61" t="str">
        <f aca="false">RIGHT(F3,1)</f>
        <v/>
      </c>
      <c r="AM3" s="61" t="str">
        <f aca="false">RIGHT(G3,1)</f>
        <v/>
      </c>
      <c r="AN3" s="61" t="str">
        <f aca="false">RIGHT(H3,1)</f>
        <v/>
      </c>
      <c r="AO3" s="61" t="str">
        <f aca="false">RIGHT(I3,1)</f>
        <v/>
      </c>
      <c r="AP3" s="61" t="str">
        <f aca="false">RIGHT(J3,1)</f>
        <v/>
      </c>
      <c r="AQ3" s="61" t="str">
        <f aca="false">RIGHT(K3,1)</f>
        <v/>
      </c>
      <c r="AR3" s="61" t="str">
        <f aca="false">RIGHT(L3,1)</f>
        <v/>
      </c>
      <c r="AS3" s="61" t="str">
        <f aca="false">RIGHT(M3,1)</f>
        <v/>
      </c>
      <c r="AT3" s="61" t="str">
        <f aca="false">RIGHT(N3,1)</f>
        <v/>
      </c>
      <c r="AU3" s="61" t="str">
        <f aca="false">RIGHT(O3,1)</f>
        <v/>
      </c>
      <c r="AV3" s="61" t="str">
        <f aca="false">RIGHT(P3,1)</f>
        <v/>
      </c>
      <c r="AW3" s="61" t="str">
        <f aca="false">RIGHT(Q3,1)</f>
        <v/>
      </c>
      <c r="AX3" s="61" t="str">
        <f aca="false">RIGHT(R3,1)</f>
        <v/>
      </c>
      <c r="AY3" s="61" t="str">
        <f aca="false">RIGHT(S3,1)</f>
        <v>D</v>
      </c>
      <c r="AZ3" s="61" t="str">
        <f aca="false">RIGHT(T3,1)</f>
        <v/>
      </c>
      <c r="BA3" s="4"/>
      <c r="BB3" s="4"/>
      <c r="BC3" s="4"/>
      <c r="BD3" s="4"/>
      <c r="BE3" s="4"/>
      <c r="BF3" s="4"/>
      <c r="BG3" s="4"/>
      <c r="BH3" s="63"/>
      <c r="BI3" s="63"/>
      <c r="BJ3" s="63"/>
      <c r="BK3" s="63"/>
      <c r="BL3" s="63"/>
      <c r="BM3" s="63"/>
    </row>
    <row r="4" customFormat="false" ht="19.5" hidden="false" customHeight="true" outlineLevel="0" collapsed="false">
      <c r="A4" s="51" t="n">
        <v>44776</v>
      </c>
      <c r="B4" s="62" t="str">
        <f aca="false">TEXT(A4,"Ddd")</f>
        <v>sri</v>
      </c>
      <c r="C4" s="66"/>
      <c r="D4" s="64"/>
      <c r="E4" s="64" t="str">
        <f aca="false">[1]Predloge!$B$12</f>
        <v>D</v>
      </c>
      <c r="F4" s="64"/>
      <c r="G4" s="64"/>
      <c r="H4" s="64"/>
      <c r="I4" s="64"/>
      <c r="J4" s="66"/>
      <c r="K4" s="65"/>
      <c r="L4" s="64"/>
      <c r="M4" s="69"/>
      <c r="N4" s="64"/>
      <c r="O4" s="54"/>
      <c r="P4" s="64"/>
      <c r="Q4" s="72"/>
      <c r="R4" s="54"/>
      <c r="S4" s="64" t="str">
        <f aca="false">[1]Predloge!$B$12</f>
        <v>D</v>
      </c>
      <c r="T4" s="54"/>
      <c r="U4" s="73"/>
      <c r="V4" s="88"/>
      <c r="W4" s="59" t="n">
        <f aca="false">COUNTIF(AI4:AZ4,"☻")</f>
        <v>0</v>
      </c>
      <c r="X4" s="59" t="n">
        <f aca="false">COUNTIF(AI4:AZ4,"☺")</f>
        <v>0</v>
      </c>
      <c r="Y4" s="59" t="n">
        <f aca="false">COUNTIF(C4:U4,"51")+COUNTIF(C4:U4,"51$")+COUNTIF(C4:U4,"51☻")</f>
        <v>0</v>
      </c>
      <c r="Z4" s="59" t="n">
        <f aca="false">COUNTIF(C4:U4,"52")+COUNTIF(C4:U4,"52$")+COUNTIF(C4:U4,"52☻")</f>
        <v>0</v>
      </c>
      <c r="AA4" s="59" t="n">
        <f aca="false">COUNTIF(C4:U4,"51¶")</f>
        <v>0</v>
      </c>
      <c r="AB4" s="59" t="n">
        <f aca="false">COUNTIF(C4:U4,"52¶")</f>
        <v>0</v>
      </c>
      <c r="AC4" s="59" t="n">
        <f aca="false">COUNTIF(C4:U4,"U")+COUNTIF(C4:U4,"U☻")+COUNTIF(C4:U4,"U☺")</f>
        <v>0</v>
      </c>
      <c r="AD4" s="59" t="n">
        <f aca="false">COUNTIF(C4:U4,"KVIT")+COUNTIF(C4:U4,"KVIT☻")+COUNTIF(C4:U4,"kvit$")</f>
        <v>0</v>
      </c>
      <c r="AE4" s="60" t="n">
        <f aca="false">COUNTBLANK(C4:T4)-3</f>
        <v>13</v>
      </c>
      <c r="AF4" s="60" t="n">
        <f aca="false">COUNTIF(C4:U4,"x")</f>
        <v>0</v>
      </c>
      <c r="AG4" s="59" t="n">
        <f aca="false">COUNTIF(C4:U4,"51")+COUNTIF(C4:U4,"51☻")+COUNTIF(C4:U4,"2")+COUNTIF(C4:U4,"52")+COUNTIF(C4:U4,"52☻")+COUNTIF(C4:U4,"51$")+COUNTIF(C4:U4,"52$")</f>
        <v>0</v>
      </c>
      <c r="AH4" s="5" t="str">
        <f aca="false">Predloge!$B$4</f>
        <v>51</v>
      </c>
      <c r="AI4" s="61" t="str">
        <f aca="false">RIGHT(C4,1)</f>
        <v/>
      </c>
      <c r="AJ4" s="61" t="str">
        <f aca="false">RIGHT(D4,1)</f>
        <v/>
      </c>
      <c r="AK4" s="61" t="str">
        <f aca="false">RIGHT(E4,1)</f>
        <v>D</v>
      </c>
      <c r="AL4" s="61" t="str">
        <f aca="false">RIGHT(F4,1)</f>
        <v/>
      </c>
      <c r="AM4" s="61" t="str">
        <f aca="false">RIGHT(G4,1)</f>
        <v/>
      </c>
      <c r="AN4" s="61" t="str">
        <f aca="false">RIGHT(H4,1)</f>
        <v/>
      </c>
      <c r="AO4" s="61" t="str">
        <f aca="false">RIGHT(I4,1)</f>
        <v/>
      </c>
      <c r="AP4" s="61" t="str">
        <f aca="false">RIGHT(J4,1)</f>
        <v/>
      </c>
      <c r="AQ4" s="61" t="str">
        <f aca="false">RIGHT(K4,1)</f>
        <v/>
      </c>
      <c r="AR4" s="61" t="str">
        <f aca="false">RIGHT(L4,1)</f>
        <v/>
      </c>
      <c r="AS4" s="61" t="str">
        <f aca="false">RIGHT(M4,1)</f>
        <v/>
      </c>
      <c r="AT4" s="61" t="str">
        <f aca="false">RIGHT(N4,1)</f>
        <v/>
      </c>
      <c r="AU4" s="61" t="str">
        <f aca="false">RIGHT(O4,1)</f>
        <v/>
      </c>
      <c r="AV4" s="61" t="str">
        <f aca="false">RIGHT(P4,1)</f>
        <v/>
      </c>
      <c r="AW4" s="61" t="str">
        <f aca="false">RIGHT(Q4,1)</f>
        <v/>
      </c>
      <c r="AX4" s="61" t="str">
        <f aca="false">RIGHT(R4,1)</f>
        <v/>
      </c>
      <c r="AY4" s="61" t="str">
        <f aca="false">RIGHT(S4,1)</f>
        <v>D</v>
      </c>
      <c r="AZ4" s="61" t="str">
        <f aca="false">RIGHT(T4,1)</f>
        <v/>
      </c>
      <c r="BA4" s="4"/>
      <c r="BB4" s="4"/>
      <c r="BC4" s="4"/>
      <c r="BD4" s="4"/>
      <c r="BE4" s="4"/>
      <c r="BF4" s="4"/>
      <c r="BG4" s="4"/>
      <c r="BH4" s="63"/>
      <c r="BI4" s="63"/>
      <c r="BJ4" s="63"/>
      <c r="BK4" s="63"/>
      <c r="BL4" s="63"/>
      <c r="BM4" s="63"/>
    </row>
    <row r="5" customFormat="false" ht="19.5" hidden="false" customHeight="true" outlineLevel="0" collapsed="false">
      <c r="A5" s="51" t="n">
        <v>44777</v>
      </c>
      <c r="B5" s="62" t="str">
        <f aca="false">TEXT(A5,"Ddd")</f>
        <v>čet</v>
      </c>
      <c r="C5" s="66"/>
      <c r="D5" s="64"/>
      <c r="E5" s="64" t="str">
        <f aca="false">[1]Predloge!$B$12</f>
        <v>D</v>
      </c>
      <c r="F5" s="64"/>
      <c r="G5" s="64"/>
      <c r="H5" s="66"/>
      <c r="I5" s="64"/>
      <c r="J5" s="64"/>
      <c r="K5" s="66"/>
      <c r="L5" s="72"/>
      <c r="M5" s="69"/>
      <c r="N5" s="64"/>
      <c r="O5" s="54"/>
      <c r="P5" s="64"/>
      <c r="Q5" s="66"/>
      <c r="R5" s="54"/>
      <c r="S5" s="64" t="str">
        <f aca="false">[1]Predloge!$B$12</f>
        <v>D</v>
      </c>
      <c r="T5" s="54"/>
      <c r="U5" s="67"/>
      <c r="V5" s="88"/>
      <c r="W5" s="59" t="n">
        <f aca="false">COUNTIF(AI5:AZ5,"☻")</f>
        <v>0</v>
      </c>
      <c r="X5" s="59" t="n">
        <f aca="false">COUNTIF(AI5:AZ5,"☺")</f>
        <v>0</v>
      </c>
      <c r="Y5" s="59" t="n">
        <f aca="false">COUNTIF(C5:U5,"51")+COUNTIF(C5:U5,"51$")+COUNTIF(C5:U5,"51☻")</f>
        <v>0</v>
      </c>
      <c r="Z5" s="59" t="n">
        <f aca="false">COUNTIF(C5:U5,"52")+COUNTIF(C5:U5,"52$")+COUNTIF(C5:U5,"52☻")</f>
        <v>0</v>
      </c>
      <c r="AA5" s="59" t="n">
        <f aca="false">COUNTIF(C5:U5,"51¶")</f>
        <v>0</v>
      </c>
      <c r="AB5" s="59" t="n">
        <f aca="false">COUNTIF(C5:U5,"52¶")</f>
        <v>0</v>
      </c>
      <c r="AC5" s="59" t="n">
        <f aca="false">COUNTIF(C5:U5,"U")+COUNTIF(C5:U5,"U☻")+COUNTIF(C5:U5,"U☺")</f>
        <v>0</v>
      </c>
      <c r="AD5" s="59" t="n">
        <f aca="false">COUNTIF(C5:U5,"KVIT")+COUNTIF(C5:U5,"KVIT☻")+COUNTIF(C5:U5,"kvit$")</f>
        <v>0</v>
      </c>
      <c r="AE5" s="60" t="n">
        <f aca="false">COUNTBLANK(C5:T5)-3</f>
        <v>13</v>
      </c>
      <c r="AF5" s="60" t="n">
        <f aca="false">COUNTIF(C5:U5,"x")</f>
        <v>0</v>
      </c>
      <c r="AG5" s="59" t="n">
        <f aca="false">COUNTIF(C5:U5,"51")+COUNTIF(C5:U5,"51☻")+COUNTIF(C5:U5,"2")+COUNTIF(C5:U5,"52")+COUNTIF(C5:U5,"52☻")+COUNTIF(C5:U5,"51$")+COUNTIF(C5:U5,"52$")</f>
        <v>0</v>
      </c>
      <c r="AH5" s="5" t="str">
        <f aca="false">Predloge!$B$5</f>
        <v>52</v>
      </c>
      <c r="AI5" s="61" t="str">
        <f aca="false">RIGHT(C5,1)</f>
        <v/>
      </c>
      <c r="AJ5" s="61" t="str">
        <f aca="false">RIGHT(D5,1)</f>
        <v/>
      </c>
      <c r="AK5" s="61" t="str">
        <f aca="false">RIGHT(E5,1)</f>
        <v>D</v>
      </c>
      <c r="AL5" s="61" t="str">
        <f aca="false">RIGHT(F5,1)</f>
        <v/>
      </c>
      <c r="AM5" s="61" t="str">
        <f aca="false">RIGHT(G5,1)</f>
        <v/>
      </c>
      <c r="AN5" s="61" t="str">
        <f aca="false">RIGHT(H5,1)</f>
        <v/>
      </c>
      <c r="AO5" s="61" t="str">
        <f aca="false">RIGHT(I5,1)</f>
        <v/>
      </c>
      <c r="AP5" s="61" t="str">
        <f aca="false">RIGHT(J5,1)</f>
        <v/>
      </c>
      <c r="AQ5" s="61" t="str">
        <f aca="false">RIGHT(K5,1)</f>
        <v/>
      </c>
      <c r="AR5" s="61" t="str">
        <f aca="false">RIGHT(L5,1)</f>
        <v/>
      </c>
      <c r="AS5" s="61" t="str">
        <f aca="false">RIGHT(M5,1)</f>
        <v/>
      </c>
      <c r="AT5" s="61" t="str">
        <f aca="false">RIGHT(N5,1)</f>
        <v/>
      </c>
      <c r="AU5" s="61" t="str">
        <f aca="false">RIGHT(O5,1)</f>
        <v/>
      </c>
      <c r="AV5" s="61" t="str">
        <f aca="false">RIGHT(P5,1)</f>
        <v/>
      </c>
      <c r="AW5" s="61" t="str">
        <f aca="false">RIGHT(Q5,1)</f>
        <v/>
      </c>
      <c r="AX5" s="61" t="str">
        <f aca="false">RIGHT(R5,1)</f>
        <v/>
      </c>
      <c r="AY5" s="61" t="str">
        <f aca="false">RIGHT(S5,1)</f>
        <v>D</v>
      </c>
      <c r="AZ5" s="61" t="str">
        <f aca="false">RIGHT(T5,1)</f>
        <v/>
      </c>
      <c r="BA5" s="4"/>
      <c r="BB5" s="4"/>
      <c r="BC5" s="4"/>
      <c r="BD5" s="4"/>
      <c r="BE5" s="4"/>
      <c r="BF5" s="4"/>
      <c r="BG5" s="4"/>
      <c r="BH5" s="63"/>
      <c r="BI5" s="63"/>
      <c r="BJ5" s="63"/>
      <c r="BK5" s="63"/>
      <c r="BL5" s="63"/>
      <c r="BM5" s="63"/>
    </row>
    <row r="6" customFormat="false" ht="19.5" hidden="false" customHeight="true" outlineLevel="0" collapsed="false">
      <c r="A6" s="51" t="n">
        <v>44778</v>
      </c>
      <c r="B6" s="62" t="str">
        <f aca="false">TEXT(A6,"Ddd")</f>
        <v>pet</v>
      </c>
      <c r="C6" s="64"/>
      <c r="D6" s="64"/>
      <c r="E6" s="64" t="str">
        <f aca="false">[1]Predloge!$B$12</f>
        <v>D</v>
      </c>
      <c r="F6" s="64"/>
      <c r="G6" s="64"/>
      <c r="H6" s="64"/>
      <c r="I6" s="64"/>
      <c r="J6" s="64"/>
      <c r="K6" s="64"/>
      <c r="L6" s="66"/>
      <c r="M6" s="69"/>
      <c r="N6" s="64"/>
      <c r="O6" s="54"/>
      <c r="P6" s="64"/>
      <c r="Q6" s="66"/>
      <c r="R6" s="54"/>
      <c r="S6" s="64" t="str">
        <f aca="false">[1]Predloge!$B$12</f>
        <v>D</v>
      </c>
      <c r="T6" s="54"/>
      <c r="U6" s="73"/>
      <c r="V6" s="88"/>
      <c r="W6" s="59" t="n">
        <f aca="false">COUNTIF(AI6:AZ6,"☻")</f>
        <v>0</v>
      </c>
      <c r="X6" s="59" t="n">
        <f aca="false">COUNTIF(AI6:AZ6,"☺")</f>
        <v>0</v>
      </c>
      <c r="Y6" s="59" t="n">
        <f aca="false">COUNTIF(C6:U6,"51")+COUNTIF(C6:U6,"51$")+COUNTIF(C6:U6,"51☻")</f>
        <v>0</v>
      </c>
      <c r="Z6" s="59" t="n">
        <f aca="false">COUNTIF(C6:U6,"52")+COUNTIF(C6:U6,"52$")+COUNTIF(C6:U6,"52☻")</f>
        <v>0</v>
      </c>
      <c r="AA6" s="59" t="n">
        <f aca="false">COUNTIF(C6:U6,"51¶")</f>
        <v>0</v>
      </c>
      <c r="AB6" s="59" t="n">
        <f aca="false">COUNTIF(C6:U6,"52¶")</f>
        <v>0</v>
      </c>
      <c r="AC6" s="59" t="n">
        <f aca="false">COUNTIF(C6:U6,"U")+COUNTIF(C6:U6,"U☻")+COUNTIF(C6:U6,"U☺")</f>
        <v>0</v>
      </c>
      <c r="AD6" s="59" t="n">
        <f aca="false">COUNTIF(C6:U6,"KVIT")+COUNTIF(C6:U6,"KVIT☻")+COUNTIF(C6:U6,"kvit$")</f>
        <v>0</v>
      </c>
      <c r="AE6" s="60" t="n">
        <f aca="false">COUNTBLANK(C6:T6)-3</f>
        <v>13</v>
      </c>
      <c r="AF6" s="60" t="n">
        <f aca="false">COUNTIF(C6:U6,"x")</f>
        <v>0</v>
      </c>
      <c r="AG6" s="59" t="n">
        <f aca="false">COUNTIF(C6:U6,"51")+COUNTIF(C6:U6,"51☻")+COUNTIF(C6:U6,"2")+COUNTIF(C6:U6,"52")+COUNTIF(C6:U6,"52☻")+COUNTIF(C6:U6,"51$")+COUNTIF(C6:U6,"52$")</f>
        <v>0</v>
      </c>
      <c r="AH6" s="5" t="str">
        <f aca="false">Predloge!$B$6</f>
        <v>KVIT</v>
      </c>
      <c r="AI6" s="61" t="str">
        <f aca="false">RIGHT(C6,1)</f>
        <v/>
      </c>
      <c r="AJ6" s="61" t="str">
        <f aca="false">RIGHT(D6,1)</f>
        <v/>
      </c>
      <c r="AK6" s="61" t="str">
        <f aca="false">RIGHT(E6,1)</f>
        <v>D</v>
      </c>
      <c r="AL6" s="61" t="str">
        <f aca="false">RIGHT(F6,1)</f>
        <v/>
      </c>
      <c r="AM6" s="61" t="str">
        <f aca="false">RIGHT(G6,1)</f>
        <v/>
      </c>
      <c r="AN6" s="61" t="str">
        <f aca="false">RIGHT(H6,1)</f>
        <v/>
      </c>
      <c r="AO6" s="61" t="str">
        <f aca="false">RIGHT(I6,1)</f>
        <v/>
      </c>
      <c r="AP6" s="61" t="str">
        <f aca="false">RIGHT(J6,1)</f>
        <v/>
      </c>
      <c r="AQ6" s="61" t="str">
        <f aca="false">RIGHT(K6,1)</f>
        <v/>
      </c>
      <c r="AR6" s="61" t="str">
        <f aca="false">RIGHT(L6,1)</f>
        <v/>
      </c>
      <c r="AS6" s="61" t="str">
        <f aca="false">RIGHT(M6,1)</f>
        <v/>
      </c>
      <c r="AT6" s="61" t="str">
        <f aca="false">RIGHT(N6,1)</f>
        <v/>
      </c>
      <c r="AU6" s="61" t="str">
        <f aca="false">RIGHT(O6,1)</f>
        <v/>
      </c>
      <c r="AV6" s="61" t="str">
        <f aca="false">RIGHT(P6,1)</f>
        <v/>
      </c>
      <c r="AW6" s="61" t="str">
        <f aca="false">RIGHT(Q6,1)</f>
        <v/>
      </c>
      <c r="AX6" s="61" t="str">
        <f aca="false">RIGHT(R6,1)</f>
        <v/>
      </c>
      <c r="AY6" s="61" t="str">
        <f aca="false">RIGHT(S6,1)</f>
        <v>D</v>
      </c>
      <c r="AZ6" s="61" t="str">
        <f aca="false">RIGHT(T6,1)</f>
        <v/>
      </c>
      <c r="BA6" s="4"/>
      <c r="BB6" s="4"/>
      <c r="BC6" s="4"/>
      <c r="BD6" s="4"/>
      <c r="BE6" s="4"/>
      <c r="BF6" s="4"/>
      <c r="BG6" s="4"/>
      <c r="BH6" s="63"/>
      <c r="BI6" s="63"/>
      <c r="BJ6" s="63"/>
      <c r="BK6" s="63"/>
      <c r="BL6" s="63"/>
      <c r="BM6" s="63"/>
    </row>
    <row r="7" customFormat="false" ht="19.5" hidden="false" customHeight="true" outlineLevel="0" collapsed="false">
      <c r="A7" s="51" t="n">
        <v>44779</v>
      </c>
      <c r="B7" s="62" t="str">
        <f aca="false">TEXT(A7,"Ddd")</f>
        <v>sub</v>
      </c>
      <c r="C7" s="64"/>
      <c r="D7" s="64"/>
      <c r="E7" s="66"/>
      <c r="F7" s="64"/>
      <c r="G7" s="64"/>
      <c r="H7" s="64"/>
      <c r="I7" s="64"/>
      <c r="J7" s="64"/>
      <c r="K7" s="65"/>
      <c r="L7" s="64"/>
      <c r="M7" s="69"/>
      <c r="N7" s="64"/>
      <c r="O7" s="54"/>
      <c r="P7" s="64"/>
      <c r="Q7" s="72"/>
      <c r="R7" s="54"/>
      <c r="S7" s="64"/>
      <c r="T7" s="54"/>
      <c r="U7" s="73"/>
      <c r="V7" s="88"/>
      <c r="W7" s="59" t="n">
        <f aca="false">COUNTIF(AI7:AZ7,"☻")</f>
        <v>0</v>
      </c>
      <c r="X7" s="59" t="n">
        <f aca="false">COUNTIF(AI7:AZ7,"☺")</f>
        <v>0</v>
      </c>
      <c r="Y7" s="59" t="n">
        <f aca="false">COUNTIF(C7:U7,"51")+COUNTIF(C7:U7,"51$")+COUNTIF(C7:U7,"51☻")</f>
        <v>0</v>
      </c>
      <c r="Z7" s="59" t="n">
        <f aca="false">COUNTIF(C7:U7,"52")+COUNTIF(C7:U7,"52$")+COUNTIF(C7:U7,"52☻")</f>
        <v>0</v>
      </c>
      <c r="AA7" s="59" t="n">
        <f aca="false">COUNTIF(C7:U7,"51¶")</f>
        <v>0</v>
      </c>
      <c r="AB7" s="59" t="n">
        <f aca="false">COUNTIF(C7:U7,"52¶")</f>
        <v>0</v>
      </c>
      <c r="AC7" s="59" t="n">
        <f aca="false">COUNTIF(C7:U7,"U")+COUNTIF(C7:U7,"U☻")+COUNTIF(C7:U7,"U☺")</f>
        <v>0</v>
      </c>
      <c r="AD7" s="59" t="n">
        <f aca="false">COUNTIF(C7:U7,"KVIT")+COUNTIF(C7:U7,"KVIT☻")+COUNTIF(C7:U7,"kvit$")</f>
        <v>0</v>
      </c>
      <c r="AE7" s="60" t="n">
        <f aca="false">COUNTBLANK(C7:T7)-3</f>
        <v>15</v>
      </c>
      <c r="AF7" s="60" t="n">
        <f aca="false">COUNTIF(C7:U7,"x")</f>
        <v>0</v>
      </c>
      <c r="AG7" s="59" t="n">
        <f aca="false">COUNTIF(C7:U7,"51")+COUNTIF(C7:U7,"51☻")+COUNTIF(C7:U7,"2")+COUNTIF(C7:U7,"52")+COUNTIF(C7:U7,"52☻")+COUNTIF(C7:U7,"51$")+COUNTIF(C7:U7,"52$")</f>
        <v>0</v>
      </c>
      <c r="AH7" s="8" t="str">
        <f aca="false">Predloge!$B$7</f>
        <v>KVIT☻</v>
      </c>
      <c r="AI7" s="61" t="str">
        <f aca="false">RIGHT(C7,1)</f>
        <v/>
      </c>
      <c r="AJ7" s="61" t="str">
        <f aca="false">RIGHT(D7,1)</f>
        <v/>
      </c>
      <c r="AK7" s="61" t="str">
        <f aca="false">RIGHT(E7,1)</f>
        <v/>
      </c>
      <c r="AL7" s="61" t="str">
        <f aca="false">RIGHT(F7,1)</f>
        <v/>
      </c>
      <c r="AM7" s="61" t="str">
        <f aca="false">RIGHT(G7,1)</f>
        <v/>
      </c>
      <c r="AN7" s="61" t="str">
        <f aca="false">RIGHT(H7,1)</f>
        <v/>
      </c>
      <c r="AO7" s="61" t="str">
        <f aca="false">RIGHT(I7,1)</f>
        <v/>
      </c>
      <c r="AP7" s="61" t="str">
        <f aca="false">RIGHT(J7,1)</f>
        <v/>
      </c>
      <c r="AQ7" s="61" t="str">
        <f aca="false">RIGHT(K7,1)</f>
        <v/>
      </c>
      <c r="AR7" s="61" t="str">
        <f aca="false">RIGHT(L7,1)</f>
        <v/>
      </c>
      <c r="AS7" s="61" t="str">
        <f aca="false">RIGHT(M7,1)</f>
        <v/>
      </c>
      <c r="AT7" s="61" t="str">
        <f aca="false">RIGHT(N7,1)</f>
        <v/>
      </c>
      <c r="AU7" s="61" t="str">
        <f aca="false">RIGHT(O7,1)</f>
        <v/>
      </c>
      <c r="AV7" s="61" t="str">
        <f aca="false">RIGHT(P7,1)</f>
        <v/>
      </c>
      <c r="AW7" s="61" t="str">
        <f aca="false">RIGHT(Q7,1)</f>
        <v/>
      </c>
      <c r="AX7" s="61" t="str">
        <f aca="false">RIGHT(R7,1)</f>
        <v/>
      </c>
      <c r="AY7" s="61" t="str">
        <f aca="false">RIGHT(S7,1)</f>
        <v/>
      </c>
      <c r="AZ7" s="61" t="str">
        <f aca="false">RIGHT(T7,1)</f>
        <v/>
      </c>
      <c r="BA7" s="4"/>
      <c r="BB7" s="4"/>
      <c r="BC7" s="4"/>
      <c r="BD7" s="4"/>
      <c r="BE7" s="4"/>
      <c r="BF7" s="4"/>
      <c r="BG7" s="4"/>
      <c r="BH7" s="63"/>
      <c r="BI7" s="63"/>
      <c r="BJ7" s="63"/>
      <c r="BK7" s="63"/>
      <c r="BL7" s="63"/>
      <c r="BM7" s="63"/>
    </row>
    <row r="8" customFormat="false" ht="19.5" hidden="false" customHeight="true" outlineLevel="0" collapsed="false">
      <c r="A8" s="51" t="n">
        <v>44780</v>
      </c>
      <c r="B8" s="62" t="str">
        <f aca="false">TEXT(A8,"Ddd")</f>
        <v>ned</v>
      </c>
      <c r="C8" s="54"/>
      <c r="D8" s="54"/>
      <c r="E8" s="54"/>
      <c r="F8" s="54"/>
      <c r="G8" s="54"/>
      <c r="H8" s="54"/>
      <c r="I8" s="125"/>
      <c r="J8" s="56"/>
      <c r="K8" s="64"/>
      <c r="L8" s="54"/>
      <c r="M8" s="54"/>
      <c r="N8" s="54"/>
      <c r="O8" s="54"/>
      <c r="P8" s="54"/>
      <c r="Q8" s="54"/>
      <c r="R8" s="54"/>
      <c r="S8" s="54"/>
      <c r="T8" s="102"/>
      <c r="U8" s="73"/>
      <c r="V8" s="69"/>
      <c r="W8" s="59" t="n">
        <f aca="false">COUNTIF(AI8:AZ8,"☻")</f>
        <v>0</v>
      </c>
      <c r="X8" s="59" t="n">
        <f aca="false">COUNTIF(AI8:AZ8,"☺")</f>
        <v>0</v>
      </c>
      <c r="Y8" s="59" t="n">
        <f aca="false">COUNTIF(C8:U8,"51")+COUNTIF(C8:U8,"51$")+COUNTIF(C8:U8,"51☻")</f>
        <v>0</v>
      </c>
      <c r="Z8" s="59" t="n">
        <f aca="false">COUNTIF(C8:U8,"52")+COUNTIF(C8:U8,"52$")+COUNTIF(C8:U8,"52☻")</f>
        <v>0</v>
      </c>
      <c r="AA8" s="59" t="n">
        <f aca="false">COUNTIF(C8:U8,"51¶")</f>
        <v>0</v>
      </c>
      <c r="AB8" s="59" t="n">
        <f aca="false">COUNTIF(C8:U8,"52¶")</f>
        <v>0</v>
      </c>
      <c r="AC8" s="59" t="n">
        <f aca="false">COUNTIF(C8:U8,"U")+COUNTIF(C8:U8,"U☻")+COUNTIF(C8:U8,"U☺")</f>
        <v>0</v>
      </c>
      <c r="AD8" s="59" t="n">
        <f aca="false">COUNTIF(C8:U8,"KVIT")+COUNTIF(C8:U8,"KVIT☻")+COUNTIF(C8:U8,"kvit$")</f>
        <v>0</v>
      </c>
      <c r="AE8" s="60" t="n">
        <f aca="false">COUNTBLANK(C8:T8)-3</f>
        <v>15</v>
      </c>
      <c r="AF8" s="60" t="n">
        <f aca="false">COUNTIF(C8:U8,"x")</f>
        <v>0</v>
      </c>
      <c r="AG8" s="59" t="n">
        <f aca="false">COUNTIF(C8:U8,"51")+COUNTIF(C8:U8,"51☻")+COUNTIF(C8:U8,"2")+COUNTIF(C8:U8,"52")+COUNTIF(C8:U8,"52☻")+COUNTIF(C8:U8,"51$")+COUNTIF(C8:U8,"52$")</f>
        <v>0</v>
      </c>
      <c r="AH8" s="5" t="str">
        <f aca="false">Predloge!$B$8</f>
        <v>U</v>
      </c>
      <c r="AI8" s="61" t="str">
        <f aca="false">RIGHT(C8,1)</f>
        <v/>
      </c>
      <c r="AJ8" s="61" t="str">
        <f aca="false">RIGHT(D8,1)</f>
        <v/>
      </c>
      <c r="AK8" s="61" t="str">
        <f aca="false">RIGHT(E8,1)</f>
        <v/>
      </c>
      <c r="AL8" s="61" t="str">
        <f aca="false">RIGHT(F8,1)</f>
        <v/>
      </c>
      <c r="AM8" s="61" t="str">
        <f aca="false">RIGHT(G8,1)</f>
        <v/>
      </c>
      <c r="AN8" s="61" t="str">
        <f aca="false">RIGHT(H8,1)</f>
        <v/>
      </c>
      <c r="AO8" s="61" t="str">
        <f aca="false">RIGHT(I8,1)</f>
        <v/>
      </c>
      <c r="AP8" s="61" t="str">
        <f aca="false">RIGHT(J8,1)</f>
        <v/>
      </c>
      <c r="AQ8" s="61" t="str">
        <f aca="false">RIGHT(K8,1)</f>
        <v/>
      </c>
      <c r="AR8" s="61" t="str">
        <f aca="false">RIGHT(L8,1)</f>
        <v/>
      </c>
      <c r="AS8" s="61" t="str">
        <f aca="false">RIGHT(M8,1)</f>
        <v/>
      </c>
      <c r="AT8" s="61" t="str">
        <f aca="false">RIGHT(N8,1)</f>
        <v/>
      </c>
      <c r="AU8" s="61" t="str">
        <f aca="false">RIGHT(O8,1)</f>
        <v/>
      </c>
      <c r="AV8" s="61" t="str">
        <f aca="false">RIGHT(P8,1)</f>
        <v/>
      </c>
      <c r="AW8" s="61" t="str">
        <f aca="false">RIGHT(Q8,1)</f>
        <v/>
      </c>
      <c r="AX8" s="61" t="str">
        <f aca="false">RIGHT(R8,1)</f>
        <v/>
      </c>
      <c r="AY8" s="61" t="str">
        <f aca="false">RIGHT(S8,1)</f>
        <v/>
      </c>
      <c r="AZ8" s="61" t="str">
        <f aca="false">RIGHT(T8,1)</f>
        <v/>
      </c>
      <c r="BA8" s="4"/>
      <c r="BB8" s="4"/>
      <c r="BC8" s="4"/>
      <c r="BD8" s="4"/>
      <c r="BE8" s="4"/>
      <c r="BF8" s="4"/>
      <c r="BG8" s="4"/>
      <c r="BH8" s="63"/>
      <c r="BI8" s="63"/>
      <c r="BJ8" s="63"/>
      <c r="BK8" s="63"/>
      <c r="BL8" s="63"/>
      <c r="BM8" s="63"/>
    </row>
    <row r="9" customFormat="false" ht="19.5" hidden="false" customHeight="true" outlineLevel="0" collapsed="false">
      <c r="A9" s="51" t="n">
        <v>44781</v>
      </c>
      <c r="B9" s="62" t="str">
        <f aca="false">TEXT(A9,"Ddd")</f>
        <v>pon</v>
      </c>
      <c r="C9" s="54"/>
      <c r="D9" s="54"/>
      <c r="E9" s="64" t="str">
        <f aca="false">[1]Predloge!$B$12</f>
        <v>D</v>
      </c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69"/>
      <c r="V9" s="88"/>
      <c r="W9" s="59" t="n">
        <f aca="false">COUNTIF(AI9:AZ9,"☻")</f>
        <v>0</v>
      </c>
      <c r="X9" s="59" t="n">
        <f aca="false">COUNTIF(AI9:AZ9,"☺")</f>
        <v>0</v>
      </c>
      <c r="Y9" s="59" t="n">
        <f aca="false">COUNTIF(C9:U9,"51")+COUNTIF(C9:U9,"51$")+COUNTIF(C9:U9,"51☻")</f>
        <v>0</v>
      </c>
      <c r="Z9" s="59" t="n">
        <f aca="false">COUNTIF(C9:U9,"52")+COUNTIF(C9:U9,"52$")+COUNTIF(C9:U9,"52☻")</f>
        <v>0</v>
      </c>
      <c r="AA9" s="59" t="n">
        <f aca="false">COUNTIF(C9:U9,"51¶")</f>
        <v>0</v>
      </c>
      <c r="AB9" s="59" t="n">
        <f aca="false">COUNTIF(C9:U9,"52¶")</f>
        <v>0</v>
      </c>
      <c r="AC9" s="59" t="n">
        <f aca="false">COUNTIF(C9:U9,"U")+COUNTIF(C9:U9,"U☻")+COUNTIF(C9:U9,"U☺")</f>
        <v>0</v>
      </c>
      <c r="AD9" s="59" t="n">
        <f aca="false">COUNTIF(C9:U9,"KVIT")+COUNTIF(C9:U9,"KVIT☻")+COUNTIF(C9:U9,"kvit$")</f>
        <v>0</v>
      </c>
      <c r="AE9" s="60" t="n">
        <f aca="false">COUNTBLANK(C9:T9)-3</f>
        <v>14</v>
      </c>
      <c r="AF9" s="60" t="n">
        <f aca="false">COUNTIF(C9:U9,"x")</f>
        <v>0</v>
      </c>
      <c r="AG9" s="59" t="n">
        <f aca="false">COUNTIF(C9:U9,"51")+COUNTIF(C9:U9,"51☻")+COUNTIF(C9:U9,"2")+COUNTIF(C9:U9,"52")+COUNTIF(C9:U9,"52☻")+COUNTIF(C9:U9,"51$")+COUNTIF(C9:U9,"52$")</f>
        <v>0</v>
      </c>
      <c r="AH9" s="5" t="str">
        <f aca="false">Predloge!$B$9</f>
        <v>U☻</v>
      </c>
      <c r="AI9" s="61" t="str">
        <f aca="false">RIGHT(C9,1)</f>
        <v/>
      </c>
      <c r="AJ9" s="61" t="str">
        <f aca="false">RIGHT(D9,1)</f>
        <v/>
      </c>
      <c r="AK9" s="61" t="str">
        <f aca="false">RIGHT(E9,1)</f>
        <v>D</v>
      </c>
      <c r="AL9" s="61" t="str">
        <f aca="false">RIGHT(F9,1)</f>
        <v/>
      </c>
      <c r="AM9" s="61" t="str">
        <f aca="false">RIGHT(G9,1)</f>
        <v/>
      </c>
      <c r="AN9" s="61" t="str">
        <f aca="false">RIGHT(H9,1)</f>
        <v/>
      </c>
      <c r="AO9" s="61" t="str">
        <f aca="false">RIGHT(I9,1)</f>
        <v/>
      </c>
      <c r="AP9" s="61" t="str">
        <f aca="false">RIGHT(J9,1)</f>
        <v/>
      </c>
      <c r="AQ9" s="61" t="str">
        <f aca="false">RIGHT(K9,1)</f>
        <v/>
      </c>
      <c r="AR9" s="61" t="str">
        <f aca="false">RIGHT(L9,1)</f>
        <v/>
      </c>
      <c r="AS9" s="61" t="str">
        <f aca="false">RIGHT(M9,1)</f>
        <v/>
      </c>
      <c r="AT9" s="61" t="str">
        <f aca="false">RIGHT(N9,1)</f>
        <v/>
      </c>
      <c r="AU9" s="61" t="str">
        <f aca="false">RIGHT(O9,1)</f>
        <v/>
      </c>
      <c r="AV9" s="61" t="str">
        <f aca="false">RIGHT(P9,1)</f>
        <v/>
      </c>
      <c r="AW9" s="61" t="str">
        <f aca="false">RIGHT(Q9,1)</f>
        <v/>
      </c>
      <c r="AX9" s="61" t="str">
        <f aca="false">RIGHT(R9,1)</f>
        <v/>
      </c>
      <c r="AY9" s="61" t="str">
        <f aca="false">RIGHT(S9,1)</f>
        <v/>
      </c>
      <c r="AZ9" s="61" t="str">
        <f aca="false">RIGHT(T9,1)</f>
        <v/>
      </c>
      <c r="BA9" s="4"/>
      <c r="BB9" s="4"/>
      <c r="BC9" s="4"/>
      <c r="BD9" s="4"/>
      <c r="BE9" s="4"/>
      <c r="BF9" s="4"/>
      <c r="BG9" s="4"/>
      <c r="BH9" s="63"/>
      <c r="BI9" s="63"/>
      <c r="BJ9" s="63"/>
      <c r="BK9" s="63"/>
      <c r="BL9" s="63"/>
      <c r="BM9" s="63"/>
    </row>
    <row r="10" customFormat="false" ht="19.5" hidden="false" customHeight="true" outlineLevel="0" collapsed="false">
      <c r="A10" s="51" t="n">
        <v>44782</v>
      </c>
      <c r="B10" s="62" t="str">
        <f aca="false">TEXT(A10,"Ddd")</f>
        <v>uto</v>
      </c>
      <c r="C10" s="66"/>
      <c r="D10" s="64"/>
      <c r="E10" s="64" t="str">
        <f aca="false">[1]Predloge!$B$12</f>
        <v>D</v>
      </c>
      <c r="F10" s="64"/>
      <c r="G10" s="64"/>
      <c r="H10" s="66"/>
      <c r="I10" s="64"/>
      <c r="J10" s="65"/>
      <c r="K10" s="66"/>
      <c r="L10" s="72"/>
      <c r="M10" s="69"/>
      <c r="N10" s="64"/>
      <c r="O10" s="54"/>
      <c r="P10" s="64"/>
      <c r="Q10" s="64"/>
      <c r="R10" s="54"/>
      <c r="S10" s="64"/>
      <c r="T10" s="54"/>
      <c r="U10" s="69"/>
      <c r="V10" s="88"/>
      <c r="W10" s="59" t="n">
        <f aca="false">COUNTIF(AI10:AZ10,"☻")</f>
        <v>0</v>
      </c>
      <c r="X10" s="59" t="n">
        <f aca="false">COUNTIF(AI10:AZ10,"☺")</f>
        <v>0</v>
      </c>
      <c r="Y10" s="59" t="n">
        <f aca="false">COUNTIF(C10:U10,"51")+COUNTIF(C10:U10,"51$")+COUNTIF(C10:U10,"51☻")</f>
        <v>0</v>
      </c>
      <c r="Z10" s="59" t="n">
        <f aca="false">COUNTIF(C10:U10,"52")+COUNTIF(C10:U10,"52$")+COUNTIF(C10:U10,"52☻")</f>
        <v>0</v>
      </c>
      <c r="AA10" s="59" t="n">
        <f aca="false">COUNTIF(C10:U10,"51¶")</f>
        <v>0</v>
      </c>
      <c r="AB10" s="59" t="n">
        <f aca="false">COUNTIF(C10:U10,"52¶")</f>
        <v>0</v>
      </c>
      <c r="AC10" s="59" t="n">
        <f aca="false">COUNTIF(C10:U10,"U")+COUNTIF(C10:U10,"U☻")+COUNTIF(C10:U10,"U☺")</f>
        <v>0</v>
      </c>
      <c r="AD10" s="59" t="n">
        <f aca="false">COUNTIF(C10:U10,"KVIT")+COUNTIF(C10:U10,"KVIT☻")+COUNTIF(C10:U10,"kvit$")</f>
        <v>0</v>
      </c>
      <c r="AE10" s="60" t="n">
        <f aca="false">COUNTBLANK(C10:T10)-3</f>
        <v>14</v>
      </c>
      <c r="AF10" s="60" t="n">
        <f aca="false">COUNTIF(C10:U10,"x")</f>
        <v>0</v>
      </c>
      <c r="AG10" s="59" t="n">
        <f aca="false">COUNTIF(C10:U10,"51")+COUNTIF(C10:U10,"51☻")+COUNTIF(C10:U10,"2")+COUNTIF(C10:U10,"52")+COUNTIF(C10:U10,"52☻")+COUNTIF(C10:U10,"51$")+COUNTIF(C10:U10,"52$")</f>
        <v>0</v>
      </c>
      <c r="AH10" s="5" t="str">
        <f aca="false">Predloge!$B$10</f>
        <v>12-20</v>
      </c>
      <c r="AI10" s="61" t="str">
        <f aca="false">RIGHT(C10,1)</f>
        <v/>
      </c>
      <c r="AJ10" s="61" t="str">
        <f aca="false">RIGHT(D10,1)</f>
        <v/>
      </c>
      <c r="AK10" s="61" t="str">
        <f aca="false">RIGHT(E10,1)</f>
        <v>D</v>
      </c>
      <c r="AL10" s="61" t="str">
        <f aca="false">RIGHT(F10,1)</f>
        <v/>
      </c>
      <c r="AM10" s="61" t="str">
        <f aca="false">RIGHT(G10,1)</f>
        <v/>
      </c>
      <c r="AN10" s="61" t="str">
        <f aca="false">RIGHT(H10,1)</f>
        <v/>
      </c>
      <c r="AO10" s="61" t="str">
        <f aca="false">RIGHT(I10,1)</f>
        <v/>
      </c>
      <c r="AP10" s="61" t="str">
        <f aca="false">RIGHT(J10,1)</f>
        <v/>
      </c>
      <c r="AQ10" s="61" t="str">
        <f aca="false">RIGHT(K10,1)</f>
        <v/>
      </c>
      <c r="AR10" s="61" t="str">
        <f aca="false">RIGHT(L10,1)</f>
        <v/>
      </c>
      <c r="AS10" s="61" t="str">
        <f aca="false">RIGHT(M10,1)</f>
        <v/>
      </c>
      <c r="AT10" s="61" t="str">
        <f aca="false">RIGHT(N10,1)</f>
        <v/>
      </c>
      <c r="AU10" s="61" t="str">
        <f aca="false">RIGHT(O10,1)</f>
        <v/>
      </c>
      <c r="AV10" s="61" t="str">
        <f aca="false">RIGHT(P10,1)</f>
        <v/>
      </c>
      <c r="AW10" s="61" t="str">
        <f aca="false">RIGHT(Q10,1)</f>
        <v/>
      </c>
      <c r="AX10" s="61" t="str">
        <f aca="false">RIGHT(R10,1)</f>
        <v/>
      </c>
      <c r="AY10" s="61" t="str">
        <f aca="false">RIGHT(S10,1)</f>
        <v/>
      </c>
      <c r="AZ10" s="61" t="str">
        <f aca="false">RIGHT(T10,1)</f>
        <v/>
      </c>
      <c r="BA10" s="4"/>
      <c r="BB10" s="4"/>
      <c r="BC10" s="4"/>
      <c r="BD10" s="4"/>
      <c r="BE10" s="4"/>
      <c r="BF10" s="4"/>
      <c r="BG10" s="4"/>
      <c r="BH10" s="63"/>
      <c r="BI10" s="63"/>
      <c r="BJ10" s="63"/>
      <c r="BK10" s="63"/>
      <c r="BL10" s="63"/>
      <c r="BM10" s="63"/>
    </row>
    <row r="11" customFormat="false" ht="19.5" hidden="false" customHeight="true" outlineLevel="0" collapsed="false">
      <c r="A11" s="51" t="n">
        <v>44783</v>
      </c>
      <c r="B11" s="62" t="str">
        <f aca="false">TEXT(A11,"Ddd")</f>
        <v>sri</v>
      </c>
      <c r="C11" s="64"/>
      <c r="D11" s="64"/>
      <c r="E11" s="64" t="str">
        <f aca="false">[1]Predloge!$B$12</f>
        <v>D</v>
      </c>
      <c r="F11" s="64"/>
      <c r="G11" s="64"/>
      <c r="H11" s="64"/>
      <c r="I11" s="64"/>
      <c r="J11" s="66"/>
      <c r="K11" s="65"/>
      <c r="L11" s="66"/>
      <c r="M11" s="69"/>
      <c r="N11" s="72"/>
      <c r="O11" s="54"/>
      <c r="P11" s="64"/>
      <c r="Q11" s="66"/>
      <c r="R11" s="54"/>
      <c r="S11" s="64"/>
      <c r="T11" s="54"/>
      <c r="U11" s="69"/>
      <c r="V11" s="88"/>
      <c r="W11" s="59" t="n">
        <f aca="false">COUNTIF(AI11:AZ11,"☻")</f>
        <v>0</v>
      </c>
      <c r="X11" s="59" t="n">
        <f aca="false">COUNTIF(AI11:AZ11,"☺")</f>
        <v>0</v>
      </c>
      <c r="Y11" s="59" t="n">
        <f aca="false">COUNTIF(C11:U11,"51")+COUNTIF(C11:U11,"51$")+COUNTIF(C11:U11,"51☻")</f>
        <v>0</v>
      </c>
      <c r="Z11" s="59" t="n">
        <f aca="false">COUNTIF(C11:U11,"52")+COUNTIF(C11:U11,"52$")+COUNTIF(C11:U11,"52☻")</f>
        <v>0</v>
      </c>
      <c r="AA11" s="59" t="n">
        <f aca="false">COUNTIF(C11:U11,"51¶")</f>
        <v>0</v>
      </c>
      <c r="AB11" s="59" t="n">
        <f aca="false">COUNTIF(C11:U11,"52¶")</f>
        <v>0</v>
      </c>
      <c r="AC11" s="59" t="n">
        <f aca="false">COUNTIF(C11:U11,"U")+COUNTIF(C11:U11,"U☻")+COUNTIF(C11:U11,"U☺")</f>
        <v>0</v>
      </c>
      <c r="AD11" s="59" t="n">
        <f aca="false">COUNTIF(C11:U11,"KVIT")+COUNTIF(C11:U11,"KVIT☻")+COUNTIF(C11:U11,"kvit$")</f>
        <v>0</v>
      </c>
      <c r="AE11" s="60" t="n">
        <f aca="false">COUNTBLANK(C11:T11)-3</f>
        <v>14</v>
      </c>
      <c r="AF11" s="60" t="n">
        <f aca="false">COUNTIF(C11:U11,"x")</f>
        <v>0</v>
      </c>
      <c r="AG11" s="59" t="n">
        <f aca="false">COUNTIF(C11:U11,"51")+COUNTIF(C11:U11,"51☻")+COUNTIF(C11:U11,"2")+COUNTIF(C11:U11,"52")+COUNTIF(C11:U11,"52☻")+COUNTIF(C11:U11,"51$")+COUNTIF(C11:U11,"52$")</f>
        <v>0</v>
      </c>
      <c r="AH11" s="10" t="str">
        <f aca="false">Predloge!$B$11</f>
        <v>X</v>
      </c>
      <c r="AI11" s="61" t="str">
        <f aca="false">RIGHT(C11,1)</f>
        <v/>
      </c>
      <c r="AJ11" s="61" t="str">
        <f aca="false">RIGHT(D11,1)</f>
        <v/>
      </c>
      <c r="AK11" s="61" t="str">
        <f aca="false">RIGHT(E11,1)</f>
        <v>D</v>
      </c>
      <c r="AL11" s="61" t="str">
        <f aca="false">RIGHT(F11,1)</f>
        <v/>
      </c>
      <c r="AM11" s="61" t="str">
        <f aca="false">RIGHT(G11,1)</f>
        <v/>
      </c>
      <c r="AN11" s="61" t="str">
        <f aca="false">RIGHT(H11,1)</f>
        <v/>
      </c>
      <c r="AO11" s="61" t="str">
        <f aca="false">RIGHT(I11,1)</f>
        <v/>
      </c>
      <c r="AP11" s="61" t="str">
        <f aca="false">RIGHT(J11,1)</f>
        <v/>
      </c>
      <c r="AQ11" s="61" t="str">
        <f aca="false">RIGHT(K11,1)</f>
        <v/>
      </c>
      <c r="AR11" s="61" t="str">
        <f aca="false">RIGHT(L11,1)</f>
        <v/>
      </c>
      <c r="AS11" s="61" t="str">
        <f aca="false">RIGHT(M11,1)</f>
        <v/>
      </c>
      <c r="AT11" s="61" t="str">
        <f aca="false">RIGHT(N11,1)</f>
        <v/>
      </c>
      <c r="AU11" s="61" t="str">
        <f aca="false">RIGHT(O11,1)</f>
        <v/>
      </c>
      <c r="AV11" s="61" t="str">
        <f aca="false">RIGHT(P11,1)</f>
        <v/>
      </c>
      <c r="AW11" s="61" t="str">
        <f aca="false">RIGHT(Q11,1)</f>
        <v/>
      </c>
      <c r="AX11" s="61" t="str">
        <f aca="false">RIGHT(R11,1)</f>
        <v/>
      </c>
      <c r="AY11" s="61" t="str">
        <f aca="false">RIGHT(S11,1)</f>
        <v/>
      </c>
      <c r="AZ11" s="61" t="str">
        <f aca="false">RIGHT(T11,1)</f>
        <v/>
      </c>
      <c r="BA11" s="4"/>
      <c r="BB11" s="4"/>
      <c r="BC11" s="4"/>
      <c r="BD11" s="4"/>
      <c r="BE11" s="4"/>
      <c r="BF11" s="4"/>
      <c r="BG11" s="4"/>
      <c r="BH11" s="63"/>
      <c r="BI11" s="63"/>
      <c r="BJ11" s="63"/>
      <c r="BK11" s="63"/>
      <c r="BL11" s="63"/>
      <c r="BM11" s="63"/>
    </row>
    <row r="12" customFormat="false" ht="19.5" hidden="false" customHeight="true" outlineLevel="0" collapsed="false">
      <c r="A12" s="51" t="n">
        <v>44784</v>
      </c>
      <c r="B12" s="62" t="str">
        <f aca="false">TEXT(A12,"Ddd")</f>
        <v>čet</v>
      </c>
      <c r="C12" s="64"/>
      <c r="D12" s="64"/>
      <c r="E12" s="64" t="str">
        <f aca="false">[1]Predloge!$B$12</f>
        <v>D</v>
      </c>
      <c r="F12" s="65"/>
      <c r="G12" s="64"/>
      <c r="H12" s="72"/>
      <c r="I12" s="64"/>
      <c r="J12" s="64"/>
      <c r="K12" s="66"/>
      <c r="L12" s="64"/>
      <c r="M12" s="69"/>
      <c r="N12" s="66"/>
      <c r="O12" s="54"/>
      <c r="P12" s="64"/>
      <c r="Q12" s="66"/>
      <c r="R12" s="54"/>
      <c r="S12" s="64"/>
      <c r="T12" s="54"/>
      <c r="U12" s="67"/>
      <c r="V12" s="88"/>
      <c r="W12" s="59" t="n">
        <f aca="false">COUNTIF(AI12:AZ12,"☻")</f>
        <v>0</v>
      </c>
      <c r="X12" s="59" t="n">
        <f aca="false">COUNTIF(AI12:AZ12,"☺")</f>
        <v>0</v>
      </c>
      <c r="Y12" s="59" t="n">
        <f aca="false">COUNTIF(C12:U12,"51")+COUNTIF(C12:U12,"51$")+COUNTIF(C12:U12,"51☻")</f>
        <v>0</v>
      </c>
      <c r="Z12" s="59" t="n">
        <f aca="false">COUNTIF(C12:U12,"52")+COUNTIF(C12:U12,"52$")+COUNTIF(C12:U12,"52☻")</f>
        <v>0</v>
      </c>
      <c r="AA12" s="59" t="n">
        <f aca="false">COUNTIF(C12:U12,"51¶")</f>
        <v>0</v>
      </c>
      <c r="AB12" s="59" t="n">
        <f aca="false">COUNTIF(C12:U12,"52¶")</f>
        <v>0</v>
      </c>
      <c r="AC12" s="59" t="n">
        <f aca="false">COUNTIF(C12:U12,"U")+COUNTIF(C12:U12,"U☻")+COUNTIF(C12:U12,"U☺")</f>
        <v>0</v>
      </c>
      <c r="AD12" s="59" t="n">
        <f aca="false">COUNTIF(C12:U12,"KVIT")+COUNTIF(C12:U12,"KVIT☻")+COUNTIF(C12:U12,"kvit$")</f>
        <v>0</v>
      </c>
      <c r="AE12" s="60" t="n">
        <f aca="false">COUNTBLANK(C12:T12)-3</f>
        <v>14</v>
      </c>
      <c r="AF12" s="60" t="n">
        <f aca="false">COUNTIF(C12:U12,"x")</f>
        <v>0</v>
      </c>
      <c r="AG12" s="59" t="n">
        <f aca="false">COUNTIF(C12:U12,"51")+COUNTIF(C12:U12,"51☻")+COUNTIF(C12:U12,"2")+COUNTIF(C12:U12,"52")+COUNTIF(C12:U12,"52☻")+COUNTIF(C12:U12,"51$")+COUNTIF(C12:U12,"52$")</f>
        <v>0</v>
      </c>
      <c r="AH12" s="5" t="str">
        <f aca="false">Predloge!$B$12</f>
        <v>D</v>
      </c>
      <c r="AI12" s="61" t="str">
        <f aca="false">RIGHT(C12,1)</f>
        <v/>
      </c>
      <c r="AJ12" s="61" t="str">
        <f aca="false">RIGHT(D12,1)</f>
        <v/>
      </c>
      <c r="AK12" s="61" t="str">
        <f aca="false">RIGHT(E12,1)</f>
        <v>D</v>
      </c>
      <c r="AL12" s="61" t="str">
        <f aca="false">RIGHT(F12,1)</f>
        <v/>
      </c>
      <c r="AM12" s="61" t="str">
        <f aca="false">RIGHT(G12,1)</f>
        <v/>
      </c>
      <c r="AN12" s="61" t="str">
        <f aca="false">RIGHT(H12,1)</f>
        <v/>
      </c>
      <c r="AO12" s="61" t="str">
        <f aca="false">RIGHT(I12,1)</f>
        <v/>
      </c>
      <c r="AP12" s="61" t="str">
        <f aca="false">RIGHT(J12,1)</f>
        <v/>
      </c>
      <c r="AQ12" s="61" t="str">
        <f aca="false">RIGHT(K12,1)</f>
        <v/>
      </c>
      <c r="AR12" s="61" t="str">
        <f aca="false">RIGHT(L12,1)</f>
        <v/>
      </c>
      <c r="AS12" s="61" t="str">
        <f aca="false">RIGHT(M12,1)</f>
        <v/>
      </c>
      <c r="AT12" s="61" t="str">
        <f aca="false">RIGHT(N12,1)</f>
        <v/>
      </c>
      <c r="AU12" s="61" t="str">
        <f aca="false">RIGHT(O12,1)</f>
        <v/>
      </c>
      <c r="AV12" s="61" t="str">
        <f aca="false">RIGHT(P12,1)</f>
        <v/>
      </c>
      <c r="AW12" s="61" t="str">
        <f aca="false">RIGHT(Q12,1)</f>
        <v/>
      </c>
      <c r="AX12" s="61" t="str">
        <f aca="false">RIGHT(R12,1)</f>
        <v/>
      </c>
      <c r="AY12" s="61" t="str">
        <f aca="false">RIGHT(S12,1)</f>
        <v/>
      </c>
      <c r="AZ12" s="61" t="str">
        <f aca="false">RIGHT(T12,1)</f>
        <v/>
      </c>
      <c r="BA12" s="4"/>
      <c r="BB12" s="4"/>
      <c r="BC12" s="4"/>
      <c r="BD12" s="4"/>
      <c r="BE12" s="4"/>
      <c r="BF12" s="4"/>
      <c r="BG12" s="4"/>
      <c r="BH12" s="63"/>
      <c r="BI12" s="63"/>
      <c r="BJ12" s="63"/>
      <c r="BK12" s="63"/>
      <c r="BL12" s="63"/>
      <c r="BM12" s="63"/>
    </row>
    <row r="13" customFormat="false" ht="19.5" hidden="false" customHeight="true" outlineLevel="0" collapsed="false">
      <c r="A13" s="51" t="n">
        <v>44785</v>
      </c>
      <c r="B13" s="62" t="str">
        <f aca="false">TEXT(A13,"Ddd")</f>
        <v>pet</v>
      </c>
      <c r="C13" s="66"/>
      <c r="D13" s="64"/>
      <c r="E13" s="64" t="str">
        <f aca="false">[1]Predloge!$B$12</f>
        <v>D</v>
      </c>
      <c r="F13" s="66"/>
      <c r="G13" s="64"/>
      <c r="H13" s="66"/>
      <c r="I13" s="64"/>
      <c r="J13" s="65"/>
      <c r="K13" s="64"/>
      <c r="L13" s="64"/>
      <c r="M13" s="69"/>
      <c r="N13" s="64"/>
      <c r="O13" s="54"/>
      <c r="P13" s="64"/>
      <c r="Q13" s="72"/>
      <c r="R13" s="54"/>
      <c r="S13" s="64"/>
      <c r="T13" s="54"/>
      <c r="U13" s="73"/>
      <c r="V13" s="88"/>
      <c r="W13" s="59" t="n">
        <f aca="false">COUNTIF(AI13:AZ13,"☻")</f>
        <v>0</v>
      </c>
      <c r="X13" s="59" t="n">
        <f aca="false">COUNTIF(AI13:AZ13,"☺")</f>
        <v>0</v>
      </c>
      <c r="Y13" s="59" t="n">
        <f aca="false">COUNTIF(C13:U13,"51")+COUNTIF(C13:U13,"51$")+COUNTIF(C13:U13,"51☻")</f>
        <v>0</v>
      </c>
      <c r="Z13" s="59" t="n">
        <f aca="false">COUNTIF(C13:U13,"52")+COUNTIF(C13:U13,"52$")+COUNTIF(C13:U13,"52☻")</f>
        <v>0</v>
      </c>
      <c r="AA13" s="59" t="n">
        <f aca="false">COUNTIF(C13:U13,"51¶")</f>
        <v>0</v>
      </c>
      <c r="AB13" s="59" t="n">
        <f aca="false">COUNTIF(C13:U13,"52¶")</f>
        <v>0</v>
      </c>
      <c r="AC13" s="59" t="n">
        <f aca="false">COUNTIF(C13:U13,"U")+COUNTIF(C13:U13,"U☻")+COUNTIF(C13:U13,"U☺")</f>
        <v>0</v>
      </c>
      <c r="AD13" s="59" t="n">
        <f aca="false">COUNTIF(C13:U13,"KVIT")+COUNTIF(C13:U13,"KVIT☻")+COUNTIF(C13:U13,"kvit$")</f>
        <v>0</v>
      </c>
      <c r="AE13" s="60" t="n">
        <f aca="false">COUNTBLANK(C13:T13)-3</f>
        <v>14</v>
      </c>
      <c r="AF13" s="60" t="n">
        <f aca="false">COUNTIF(C13:U13,"x")</f>
        <v>0</v>
      </c>
      <c r="AG13" s="59" t="n">
        <f aca="false">COUNTIF(C13:U13,"51")+COUNTIF(C13:U13,"51☻")+COUNTIF(C13:U13,"2")+COUNTIF(C13:U13,"52")+COUNTIF(C13:U13,"52☻")+COUNTIF(C13:U13,"51$")+COUNTIF(C13:U13,"52$")</f>
        <v>0</v>
      </c>
      <c r="AH13" s="5" t="str">
        <f aca="false">Predloge!$B$13</f>
        <v>BOL</v>
      </c>
      <c r="AI13" s="61" t="str">
        <f aca="false">RIGHT(C13,1)</f>
        <v/>
      </c>
      <c r="AJ13" s="61" t="str">
        <f aca="false">RIGHT(D13,1)</f>
        <v/>
      </c>
      <c r="AK13" s="61" t="str">
        <f aca="false">RIGHT(E13,1)</f>
        <v>D</v>
      </c>
      <c r="AL13" s="61" t="str">
        <f aca="false">RIGHT(F13,1)</f>
        <v/>
      </c>
      <c r="AM13" s="61" t="str">
        <f aca="false">RIGHT(G13,1)</f>
        <v/>
      </c>
      <c r="AN13" s="61" t="str">
        <f aca="false">RIGHT(H13,1)</f>
        <v/>
      </c>
      <c r="AO13" s="61" t="str">
        <f aca="false">RIGHT(I13,1)</f>
        <v/>
      </c>
      <c r="AP13" s="61" t="str">
        <f aca="false">RIGHT(J13,1)</f>
        <v/>
      </c>
      <c r="AQ13" s="61" t="str">
        <f aca="false">RIGHT(K13,1)</f>
        <v/>
      </c>
      <c r="AR13" s="61" t="str">
        <f aca="false">RIGHT(L13,1)</f>
        <v/>
      </c>
      <c r="AS13" s="61" t="str">
        <f aca="false">RIGHT(M13,1)</f>
        <v/>
      </c>
      <c r="AT13" s="61" t="str">
        <f aca="false">RIGHT(N13,1)</f>
        <v/>
      </c>
      <c r="AU13" s="61" t="str">
        <f aca="false">RIGHT(O13,1)</f>
        <v/>
      </c>
      <c r="AV13" s="61" t="str">
        <f aca="false">RIGHT(P13,1)</f>
        <v/>
      </c>
      <c r="AW13" s="61" t="str">
        <f aca="false">RIGHT(Q13,1)</f>
        <v/>
      </c>
      <c r="AX13" s="61" t="str">
        <f aca="false">RIGHT(R13,1)</f>
        <v/>
      </c>
      <c r="AY13" s="61" t="str">
        <f aca="false">RIGHT(S13,1)</f>
        <v/>
      </c>
      <c r="AZ13" s="61" t="str">
        <f aca="false">RIGHT(T13,1)</f>
        <v/>
      </c>
      <c r="BA13" s="4"/>
      <c r="BB13" s="4"/>
      <c r="BC13" s="4"/>
      <c r="BD13" s="4"/>
      <c r="BE13" s="4"/>
      <c r="BF13" s="4"/>
      <c r="BG13" s="4"/>
      <c r="BH13" s="63"/>
      <c r="BI13" s="63"/>
      <c r="BJ13" s="63"/>
      <c r="BK13" s="63"/>
      <c r="BL13" s="63"/>
      <c r="BM13" s="63"/>
    </row>
    <row r="14" customFormat="false" ht="19.5" hidden="false" customHeight="true" outlineLevel="0" collapsed="false">
      <c r="A14" s="51" t="n">
        <v>44786</v>
      </c>
      <c r="B14" s="62" t="str">
        <f aca="false">TEXT(A14,"Ddd")</f>
        <v>sub</v>
      </c>
      <c r="C14" s="64"/>
      <c r="D14" s="64"/>
      <c r="E14" s="64"/>
      <c r="F14" s="65"/>
      <c r="G14" s="64"/>
      <c r="H14" s="64"/>
      <c r="I14" s="64"/>
      <c r="J14" s="66"/>
      <c r="K14" s="64"/>
      <c r="L14" s="72"/>
      <c r="M14" s="69"/>
      <c r="N14" s="64"/>
      <c r="O14" s="54"/>
      <c r="P14" s="64"/>
      <c r="Q14" s="66"/>
      <c r="R14" s="54"/>
      <c r="S14" s="64"/>
      <c r="T14" s="54"/>
      <c r="U14" s="69"/>
      <c r="V14" s="88"/>
      <c r="W14" s="59" t="n">
        <f aca="false">COUNTIF(AI14:AZ14,"☻")</f>
        <v>0</v>
      </c>
      <c r="X14" s="59" t="n">
        <f aca="false">COUNTIF(AI14:AZ14,"☺")</f>
        <v>0</v>
      </c>
      <c r="Y14" s="59" t="n">
        <f aca="false">COUNTIF(C14:U14,"51")+COUNTIF(C14:U14,"51$")+COUNTIF(C14:U14,"51☻")</f>
        <v>0</v>
      </c>
      <c r="Z14" s="59" t="n">
        <f aca="false">COUNTIF(C14:U14,"52")+COUNTIF(C14:U14,"52$")+COUNTIF(C14:U14,"52☻")</f>
        <v>0</v>
      </c>
      <c r="AA14" s="59" t="n">
        <f aca="false">COUNTIF(C14:U14,"51¶")</f>
        <v>0</v>
      </c>
      <c r="AB14" s="59" t="n">
        <f aca="false">COUNTIF(C14:U14,"52¶")</f>
        <v>0</v>
      </c>
      <c r="AC14" s="59" t="n">
        <f aca="false">COUNTIF(C14:U14,"U")+COUNTIF(C14:U14,"U☻")+COUNTIF(C14:U14,"U☺")</f>
        <v>0</v>
      </c>
      <c r="AD14" s="59" t="n">
        <f aca="false">COUNTIF(C14:U14,"KVIT")+COUNTIF(C14:U14,"KVIT☻")+COUNTIF(C14:U14,"kvit$")</f>
        <v>0</v>
      </c>
      <c r="AE14" s="60" t="n">
        <f aca="false">COUNTBLANK(C14:T14)-3</f>
        <v>15</v>
      </c>
      <c r="AF14" s="60" t="n">
        <f aca="false">COUNTIF(C14:U14,"x")</f>
        <v>0</v>
      </c>
      <c r="AG14" s="59" t="n">
        <f aca="false">COUNTIF(C14:U14,"51")+COUNTIF(C14:U14,"51☻")+COUNTIF(C14:U14,"2")+COUNTIF(C14:U14,"52")+COUNTIF(C14:U14,"52☻")+COUNTIF(C14:U14,"51$")+COUNTIF(C14:U14,"52$")</f>
        <v>0</v>
      </c>
      <c r="AH14" s="12" t="str">
        <f aca="false">Predloge!$B$14</f>
        <v>☻</v>
      </c>
      <c r="AI14" s="61" t="str">
        <f aca="false">RIGHT(C14,1)</f>
        <v/>
      </c>
      <c r="AJ14" s="61" t="str">
        <f aca="false">RIGHT(D14,1)</f>
        <v/>
      </c>
      <c r="AK14" s="61" t="str">
        <f aca="false">RIGHT(E14,1)</f>
        <v/>
      </c>
      <c r="AL14" s="61" t="str">
        <f aca="false">RIGHT(F14,1)</f>
        <v/>
      </c>
      <c r="AM14" s="61" t="str">
        <f aca="false">RIGHT(G14,1)</f>
        <v/>
      </c>
      <c r="AN14" s="61" t="str">
        <f aca="false">RIGHT(H14,1)</f>
        <v/>
      </c>
      <c r="AO14" s="61" t="str">
        <f aca="false">RIGHT(I14,1)</f>
        <v/>
      </c>
      <c r="AP14" s="61" t="str">
        <f aca="false">RIGHT(J14,1)</f>
        <v/>
      </c>
      <c r="AQ14" s="61" t="str">
        <f aca="false">RIGHT(K14,1)</f>
        <v/>
      </c>
      <c r="AR14" s="61" t="str">
        <f aca="false">RIGHT(L14,1)</f>
        <v/>
      </c>
      <c r="AS14" s="61" t="str">
        <f aca="false">RIGHT(M14,1)</f>
        <v/>
      </c>
      <c r="AT14" s="61" t="str">
        <f aca="false">RIGHT(N14,1)</f>
        <v/>
      </c>
      <c r="AU14" s="61" t="str">
        <f aca="false">RIGHT(O14,1)</f>
        <v/>
      </c>
      <c r="AV14" s="61" t="str">
        <f aca="false">RIGHT(P14,1)</f>
        <v/>
      </c>
      <c r="AW14" s="61" t="str">
        <f aca="false">RIGHT(Q14,1)</f>
        <v/>
      </c>
      <c r="AX14" s="61" t="str">
        <f aca="false">RIGHT(R14,1)</f>
        <v/>
      </c>
      <c r="AY14" s="61" t="str">
        <f aca="false">RIGHT(S14,1)</f>
        <v/>
      </c>
      <c r="AZ14" s="61" t="str">
        <f aca="false">RIGHT(T14,1)</f>
        <v/>
      </c>
      <c r="BA14" s="4"/>
      <c r="BB14" s="4"/>
      <c r="BC14" s="4"/>
      <c r="BD14" s="4"/>
      <c r="BE14" s="4"/>
      <c r="BF14" s="4"/>
      <c r="BG14" s="4"/>
      <c r="BH14" s="63"/>
      <c r="BI14" s="63"/>
      <c r="BJ14" s="63"/>
      <c r="BK14" s="63"/>
      <c r="BL14" s="63"/>
      <c r="BM14" s="63"/>
    </row>
    <row r="15" customFormat="false" ht="19.5" hidden="false" customHeight="true" outlineLevel="0" collapsed="false">
      <c r="A15" s="51" t="n">
        <v>44787</v>
      </c>
      <c r="B15" s="62" t="str">
        <f aca="false">TEXT(A15,"Ddd")</f>
        <v>ned</v>
      </c>
      <c r="C15" s="54"/>
      <c r="D15" s="54"/>
      <c r="E15" s="56"/>
      <c r="F15" s="54"/>
      <c r="G15" s="54"/>
      <c r="H15" s="54"/>
      <c r="I15" s="54"/>
      <c r="J15" s="54"/>
      <c r="K15" s="54"/>
      <c r="L15" s="54"/>
      <c r="M15" s="54"/>
      <c r="N15" s="55"/>
      <c r="O15" s="54"/>
      <c r="P15" s="54"/>
      <c r="Q15" s="54"/>
      <c r="R15" s="54"/>
      <c r="S15" s="54"/>
      <c r="T15" s="54"/>
      <c r="U15" s="69"/>
      <c r="V15" s="91"/>
      <c r="W15" s="59" t="n">
        <f aca="false">COUNTIF(AI15:AZ15,"☻")</f>
        <v>0</v>
      </c>
      <c r="X15" s="59" t="n">
        <f aca="false">COUNTIF(AI15:AZ15,"☺")</f>
        <v>0</v>
      </c>
      <c r="Y15" s="59" t="n">
        <f aca="false">COUNTIF(C15:U15,"51")+COUNTIF(C15:U15,"51$")+COUNTIF(C15:U15,"51☻")</f>
        <v>0</v>
      </c>
      <c r="Z15" s="59" t="n">
        <f aca="false">COUNTIF(C15:U15,"52")+COUNTIF(C15:U15,"52$")+COUNTIF(C15:U15,"52☻")</f>
        <v>0</v>
      </c>
      <c r="AA15" s="59" t="n">
        <f aca="false">COUNTIF(C15:U15,"51¶")</f>
        <v>0</v>
      </c>
      <c r="AB15" s="59" t="n">
        <f aca="false">COUNTIF(C15:U15,"52¶")</f>
        <v>0</v>
      </c>
      <c r="AC15" s="59" t="n">
        <f aca="false">COUNTIF(C15:U15,"U")+COUNTIF(C15:U15,"U☻")+COUNTIF(C15:U15,"U☺")</f>
        <v>0</v>
      </c>
      <c r="AD15" s="59" t="n">
        <f aca="false">COUNTIF(C15:U15,"KVIT")+COUNTIF(C15:U15,"KVIT☻")+COUNTIF(C15:U15,"kvit$")</f>
        <v>0</v>
      </c>
      <c r="AE15" s="60" t="n">
        <f aca="false">COUNTBLANK(C15:T15)-3</f>
        <v>15</v>
      </c>
      <c r="AF15" s="60" t="n">
        <f aca="false">COUNTIF(C15:U15,"x")</f>
        <v>0</v>
      </c>
      <c r="AG15" s="59" t="n">
        <f aca="false">COUNTIF(C15:U15,"51")+COUNTIF(C15:U15,"51☻")+COUNTIF(C15:U15,"2")+COUNTIF(C15:U15,"52")+COUNTIF(C15:U15,"52☻")+COUNTIF(C15:U15,"51$")+COUNTIF(C15:U15,"52$")</f>
        <v>0</v>
      </c>
      <c r="AH15" s="5" t="str">
        <f aca="false">Predloge!$B$15</f>
        <v>SO</v>
      </c>
      <c r="AI15" s="61" t="str">
        <f aca="false">RIGHT(C15,1)</f>
        <v/>
      </c>
      <c r="AJ15" s="61" t="str">
        <f aca="false">RIGHT(D15,1)</f>
        <v/>
      </c>
      <c r="AK15" s="61" t="str">
        <f aca="false">RIGHT(E15,1)</f>
        <v/>
      </c>
      <c r="AL15" s="61" t="str">
        <f aca="false">RIGHT(F15,1)</f>
        <v/>
      </c>
      <c r="AM15" s="61" t="str">
        <f aca="false">RIGHT(G15,1)</f>
        <v/>
      </c>
      <c r="AN15" s="61" t="str">
        <f aca="false">RIGHT(H15,1)</f>
        <v/>
      </c>
      <c r="AO15" s="61" t="str">
        <f aca="false">RIGHT(I15,1)</f>
        <v/>
      </c>
      <c r="AP15" s="61" t="str">
        <f aca="false">RIGHT(J15,1)</f>
        <v/>
      </c>
      <c r="AQ15" s="61" t="str">
        <f aca="false">RIGHT(K15,1)</f>
        <v/>
      </c>
      <c r="AR15" s="61" t="str">
        <f aca="false">RIGHT(L15,1)</f>
        <v/>
      </c>
      <c r="AS15" s="61" t="str">
        <f aca="false">RIGHT(M15,1)</f>
        <v/>
      </c>
      <c r="AT15" s="61" t="str">
        <f aca="false">RIGHT(N15,1)</f>
        <v/>
      </c>
      <c r="AU15" s="61" t="str">
        <f aca="false">RIGHT(O15,1)</f>
        <v/>
      </c>
      <c r="AV15" s="61" t="str">
        <f aca="false">RIGHT(P15,1)</f>
        <v/>
      </c>
      <c r="AW15" s="61" t="str">
        <f aca="false">RIGHT(Q15,1)</f>
        <v/>
      </c>
      <c r="AX15" s="61" t="str">
        <f aca="false">RIGHT(R15,1)</f>
        <v/>
      </c>
      <c r="AY15" s="61" t="str">
        <f aca="false">RIGHT(S15,1)</f>
        <v/>
      </c>
      <c r="AZ15" s="61" t="str">
        <f aca="false">RIGHT(T15,1)</f>
        <v/>
      </c>
      <c r="BA15" s="4"/>
      <c r="BB15" s="4"/>
      <c r="BC15" s="4"/>
      <c r="BD15" s="4"/>
      <c r="BE15" s="4"/>
      <c r="BF15" s="4"/>
      <c r="BG15" s="4"/>
      <c r="BH15" s="63"/>
      <c r="BI15" s="63"/>
      <c r="BJ15" s="63"/>
      <c r="BK15" s="63"/>
      <c r="BL15" s="63"/>
      <c r="BM15" s="63"/>
    </row>
    <row r="16" customFormat="false" ht="19.5" hidden="false" customHeight="true" outlineLevel="0" collapsed="false">
      <c r="A16" s="51" t="n">
        <v>44788</v>
      </c>
      <c r="B16" s="62" t="str">
        <f aca="false">TEXT(A16,"Ddd")</f>
        <v>pon</v>
      </c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69"/>
      <c r="V16" s="88"/>
      <c r="W16" s="59" t="n">
        <f aca="false">COUNTIF(AI16:AZ16,"☻")</f>
        <v>0</v>
      </c>
      <c r="X16" s="59" t="n">
        <f aca="false">COUNTIF(AI16:AZ16,"☺")</f>
        <v>0</v>
      </c>
      <c r="Y16" s="59" t="n">
        <f aca="false">COUNTIF(C16:U16,"51")+COUNTIF(C16:U16,"51$")+COUNTIF(C16:U16,"51☻")</f>
        <v>0</v>
      </c>
      <c r="Z16" s="59" t="n">
        <f aca="false">COUNTIF(C16:U16,"52")+COUNTIF(C16:U16,"52$")+COUNTIF(C16:U16,"52☻")</f>
        <v>0</v>
      </c>
      <c r="AA16" s="59" t="n">
        <f aca="false">COUNTIF(C16:U16,"51¶")</f>
        <v>0</v>
      </c>
      <c r="AB16" s="59" t="n">
        <f aca="false">COUNTIF(C16:U16,"52¶")</f>
        <v>0</v>
      </c>
      <c r="AC16" s="59" t="n">
        <f aca="false">COUNTIF(C16:U16,"U")+COUNTIF(C16:U16,"U☻")+COUNTIF(C16:U16,"U☺")</f>
        <v>0</v>
      </c>
      <c r="AD16" s="59" t="n">
        <f aca="false">COUNTIF(C16:U16,"KVIT")+COUNTIF(C16:U16,"KVIT☻")+COUNTIF(C16:U16,"kvit$")</f>
        <v>0</v>
      </c>
      <c r="AE16" s="60" t="n">
        <f aca="false">COUNTBLANK(C16:T16)-3</f>
        <v>15</v>
      </c>
      <c r="AF16" s="60" t="n">
        <f aca="false">COUNTIF(C16:U16,"x")</f>
        <v>0</v>
      </c>
      <c r="AG16" s="59" t="n">
        <f aca="false">COUNTIF(C16:U16,"51")+COUNTIF(C16:U16,"51☻")+COUNTIF(C16:U16,"2")+COUNTIF(C16:U16,"52")+COUNTIF(C16:U16,"52☻")+COUNTIF(C16:U16,"51$")+COUNTIF(C16:U16,"52$")</f>
        <v>0</v>
      </c>
      <c r="AH16" s="10" t="str">
        <f aca="false">Predloge!$B$16</f>
        <v>☻</v>
      </c>
      <c r="AI16" s="61" t="str">
        <f aca="false">RIGHT(C16,1)</f>
        <v/>
      </c>
      <c r="AJ16" s="61" t="str">
        <f aca="false">RIGHT(D16,1)</f>
        <v/>
      </c>
      <c r="AK16" s="61" t="str">
        <f aca="false">RIGHT(E16,1)</f>
        <v/>
      </c>
      <c r="AL16" s="61" t="str">
        <f aca="false">RIGHT(F16,1)</f>
        <v/>
      </c>
      <c r="AM16" s="61" t="str">
        <f aca="false">RIGHT(G16,1)</f>
        <v/>
      </c>
      <c r="AN16" s="61" t="str">
        <f aca="false">RIGHT(H16,1)</f>
        <v/>
      </c>
      <c r="AO16" s="61" t="str">
        <f aca="false">RIGHT(I16,1)</f>
        <v/>
      </c>
      <c r="AP16" s="61" t="str">
        <f aca="false">RIGHT(J16,1)</f>
        <v/>
      </c>
      <c r="AQ16" s="61" t="str">
        <f aca="false">RIGHT(K16,1)</f>
        <v/>
      </c>
      <c r="AR16" s="61" t="str">
        <f aca="false">RIGHT(L16,1)</f>
        <v/>
      </c>
      <c r="AS16" s="61" t="str">
        <f aca="false">RIGHT(M16,1)</f>
        <v/>
      </c>
      <c r="AT16" s="61" t="str">
        <f aca="false">RIGHT(N16,1)</f>
        <v/>
      </c>
      <c r="AU16" s="61" t="str">
        <f aca="false">RIGHT(O16,1)</f>
        <v/>
      </c>
      <c r="AV16" s="61" t="str">
        <f aca="false">RIGHT(P16,1)</f>
        <v/>
      </c>
      <c r="AW16" s="61" t="str">
        <f aca="false">RIGHT(Q16,1)</f>
        <v/>
      </c>
      <c r="AX16" s="61" t="str">
        <f aca="false">RIGHT(R16,1)</f>
        <v/>
      </c>
      <c r="AY16" s="61" t="str">
        <f aca="false">RIGHT(S16,1)</f>
        <v/>
      </c>
      <c r="AZ16" s="61" t="str">
        <f aca="false">RIGHT(T16,1)</f>
        <v/>
      </c>
      <c r="BA16" s="4"/>
      <c r="BB16" s="4"/>
      <c r="BC16" s="4"/>
      <c r="BD16" s="4"/>
      <c r="BE16" s="4"/>
      <c r="BF16" s="4"/>
      <c r="BG16" s="4"/>
      <c r="BH16" s="63"/>
      <c r="BI16" s="63"/>
      <c r="BJ16" s="63"/>
      <c r="BK16" s="63"/>
      <c r="BL16" s="63"/>
      <c r="BM16" s="63"/>
    </row>
    <row r="17" customFormat="false" ht="19.5" hidden="false" customHeight="true" outlineLevel="0" collapsed="false">
      <c r="A17" s="51" t="n">
        <v>44789</v>
      </c>
      <c r="B17" s="62" t="str">
        <f aca="false">TEXT(A17,"Ddd")</f>
        <v>uto</v>
      </c>
      <c r="C17" s="64"/>
      <c r="D17" s="64"/>
      <c r="E17" s="66"/>
      <c r="F17" s="66"/>
      <c r="G17" s="64"/>
      <c r="H17" s="64"/>
      <c r="I17" s="72"/>
      <c r="J17" s="64"/>
      <c r="K17" s="64"/>
      <c r="L17" s="66"/>
      <c r="M17" s="69"/>
      <c r="N17" s="65"/>
      <c r="O17" s="54"/>
      <c r="P17" s="64"/>
      <c r="Q17" s="64"/>
      <c r="R17" s="54"/>
      <c r="S17" s="64"/>
      <c r="T17" s="54"/>
      <c r="U17" s="73"/>
      <c r="V17" s="88"/>
      <c r="W17" s="59" t="n">
        <f aca="false">COUNTIF(AI17:AZ17,"☻")</f>
        <v>0</v>
      </c>
      <c r="X17" s="59" t="n">
        <f aca="false">COUNTIF(AI17:AZ17,"☺")</f>
        <v>0</v>
      </c>
      <c r="Y17" s="59" t="n">
        <f aca="false">COUNTIF(C17:U17,"51")+COUNTIF(C17:U17,"51$")+COUNTIF(C17:U17,"51☻")</f>
        <v>0</v>
      </c>
      <c r="Z17" s="59" t="n">
        <f aca="false">COUNTIF(C17:U17,"52")+COUNTIF(C17:U17,"52$")+COUNTIF(C17:U17,"52☻")</f>
        <v>0</v>
      </c>
      <c r="AA17" s="59" t="n">
        <f aca="false">COUNTIF(C17:U17,"51¶")</f>
        <v>0</v>
      </c>
      <c r="AB17" s="59" t="n">
        <f aca="false">COUNTIF(C17:U17,"52¶")</f>
        <v>0</v>
      </c>
      <c r="AC17" s="59" t="n">
        <f aca="false">COUNTIF(C17:U17,"U")+COUNTIF(C17:U17,"U☻")+COUNTIF(C17:U17,"U☺")</f>
        <v>0</v>
      </c>
      <c r="AD17" s="59" t="n">
        <f aca="false">COUNTIF(C17:U17,"KVIT")+COUNTIF(C17:U17,"KVIT☻")+COUNTIF(C17:U17,"kvit$")</f>
        <v>0</v>
      </c>
      <c r="AE17" s="60" t="n">
        <f aca="false">COUNTBLANK(C17:T17)-3</f>
        <v>15</v>
      </c>
      <c r="AF17" s="60" t="n">
        <f aca="false">COUNTIF(C17:U17,"x")</f>
        <v>0</v>
      </c>
      <c r="AG17" s="59" t="n">
        <f aca="false">COUNTIF(C17:U17,"51")+COUNTIF(C17:U17,"51☻")+COUNTIF(C17:U17,"2")+COUNTIF(C17:U17,"52")+COUNTIF(C17:U17,"52☻")+COUNTIF(C17:U17,"51$")+COUNTIF(C17:U17,"52$")</f>
        <v>0</v>
      </c>
      <c r="AH17" s="14" t="str">
        <f aca="false">Predloge!$B$17</f>
        <v>51$</v>
      </c>
      <c r="AI17" s="61" t="str">
        <f aca="false">RIGHT(C17,1)</f>
        <v/>
      </c>
      <c r="AJ17" s="61" t="str">
        <f aca="false">RIGHT(D17,1)</f>
        <v/>
      </c>
      <c r="AK17" s="61" t="str">
        <f aca="false">RIGHT(E17,1)</f>
        <v/>
      </c>
      <c r="AL17" s="61" t="str">
        <f aca="false">RIGHT(F17,1)</f>
        <v/>
      </c>
      <c r="AM17" s="61" t="str">
        <f aca="false">RIGHT(G17,1)</f>
        <v/>
      </c>
      <c r="AN17" s="61" t="str">
        <f aca="false">RIGHT(H17,1)</f>
        <v/>
      </c>
      <c r="AO17" s="61" t="str">
        <f aca="false">RIGHT(I17,1)</f>
        <v/>
      </c>
      <c r="AP17" s="61" t="str">
        <f aca="false">RIGHT(J17,1)</f>
        <v/>
      </c>
      <c r="AQ17" s="61" t="str">
        <f aca="false">RIGHT(K17,1)</f>
        <v/>
      </c>
      <c r="AR17" s="61" t="str">
        <f aca="false">RIGHT(L17,1)</f>
        <v/>
      </c>
      <c r="AS17" s="61" t="str">
        <f aca="false">RIGHT(M17,1)</f>
        <v/>
      </c>
      <c r="AT17" s="61" t="str">
        <f aca="false">RIGHT(N17,1)</f>
        <v/>
      </c>
      <c r="AU17" s="61" t="str">
        <f aca="false">RIGHT(O17,1)</f>
        <v/>
      </c>
      <c r="AV17" s="61" t="str">
        <f aca="false">RIGHT(P17,1)</f>
        <v/>
      </c>
      <c r="AW17" s="61" t="str">
        <f aca="false">RIGHT(Q17,1)</f>
        <v/>
      </c>
      <c r="AX17" s="61" t="str">
        <f aca="false">RIGHT(R17,1)</f>
        <v/>
      </c>
      <c r="AY17" s="61" t="str">
        <f aca="false">RIGHT(S17,1)</f>
        <v/>
      </c>
      <c r="AZ17" s="61" t="str">
        <f aca="false">RIGHT(T17,1)</f>
        <v/>
      </c>
      <c r="BA17" s="4"/>
      <c r="BB17" s="4"/>
      <c r="BC17" s="4"/>
      <c r="BD17" s="4"/>
      <c r="BE17" s="4"/>
      <c r="BF17" s="4"/>
      <c r="BG17" s="4"/>
      <c r="BH17" s="63"/>
      <c r="BI17" s="63"/>
      <c r="BJ17" s="63"/>
      <c r="BK17" s="63"/>
      <c r="BL17" s="63"/>
      <c r="BM17" s="63"/>
    </row>
    <row r="18" customFormat="false" ht="19.5" hidden="false" customHeight="true" outlineLevel="0" collapsed="false">
      <c r="A18" s="51" t="n">
        <v>44790</v>
      </c>
      <c r="B18" s="62" t="str">
        <f aca="false">TEXT(A18,"Ddd")</f>
        <v>sri</v>
      </c>
      <c r="C18" s="64"/>
      <c r="D18" s="64"/>
      <c r="E18" s="64"/>
      <c r="F18" s="64"/>
      <c r="G18" s="64"/>
      <c r="H18" s="64"/>
      <c r="I18" s="66"/>
      <c r="J18" s="64"/>
      <c r="K18" s="65"/>
      <c r="L18" s="66"/>
      <c r="M18" s="69"/>
      <c r="N18" s="66"/>
      <c r="O18" s="54"/>
      <c r="P18" s="72"/>
      <c r="Q18" s="64"/>
      <c r="R18" s="54"/>
      <c r="S18" s="64"/>
      <c r="T18" s="54"/>
      <c r="U18" s="67"/>
      <c r="V18" s="88"/>
      <c r="W18" s="59" t="n">
        <f aca="false">COUNTIF(AI18:AZ18,"☻")</f>
        <v>0</v>
      </c>
      <c r="X18" s="59" t="n">
        <f aca="false">COUNTIF(AI18:AZ18,"☺")</f>
        <v>0</v>
      </c>
      <c r="Y18" s="59" t="n">
        <f aca="false">COUNTIF(C18:U18,"51")+COUNTIF(C18:U18,"51$")+COUNTIF(C18:U18,"51☻")</f>
        <v>0</v>
      </c>
      <c r="Z18" s="59" t="n">
        <f aca="false">COUNTIF(C18:U18,"52")+COUNTIF(C18:U18,"52$")+COUNTIF(C18:U18,"52☻")</f>
        <v>0</v>
      </c>
      <c r="AA18" s="59" t="n">
        <f aca="false">COUNTIF(C18:U18,"51¶")</f>
        <v>0</v>
      </c>
      <c r="AB18" s="59" t="n">
        <f aca="false">COUNTIF(C18:U18,"52¶")</f>
        <v>0</v>
      </c>
      <c r="AC18" s="59" t="n">
        <f aca="false">COUNTIF(C18:U18,"U")+COUNTIF(C18:U18,"U☻")+COUNTIF(C18:U18,"U☺")</f>
        <v>0</v>
      </c>
      <c r="AD18" s="59" t="n">
        <f aca="false">COUNTIF(C18:U18,"KVIT")+COUNTIF(C18:U18,"KVIT☻")+COUNTIF(C18:U18,"kvit$")</f>
        <v>0</v>
      </c>
      <c r="AE18" s="60" t="n">
        <f aca="false">COUNTBLANK(C18:T18)-3</f>
        <v>15</v>
      </c>
      <c r="AF18" s="60" t="n">
        <f aca="false">COUNTIF(C18:U18,"x")</f>
        <v>0</v>
      </c>
      <c r="AG18" s="59" t="n">
        <f aca="false">COUNTIF(C18:U18,"51")+COUNTIF(C18:U18,"51☻")+COUNTIF(C18:U18,"2")+COUNTIF(C18:U18,"52")+COUNTIF(C18:U18,"52☻")+COUNTIF(C18:U18,"51$")+COUNTIF(C18:U18,"52$")</f>
        <v>0</v>
      </c>
      <c r="AH18" s="14" t="str">
        <f aca="false">Predloge!$B$18</f>
        <v>52$</v>
      </c>
      <c r="AI18" s="61" t="str">
        <f aca="false">RIGHT(C18,1)</f>
        <v/>
      </c>
      <c r="AJ18" s="61" t="str">
        <f aca="false">RIGHT(D18,1)</f>
        <v/>
      </c>
      <c r="AK18" s="61" t="str">
        <f aca="false">RIGHT(E18,1)</f>
        <v/>
      </c>
      <c r="AL18" s="61" t="str">
        <f aca="false">RIGHT(F18,1)</f>
        <v/>
      </c>
      <c r="AM18" s="61" t="str">
        <f aca="false">RIGHT(G18,1)</f>
        <v/>
      </c>
      <c r="AN18" s="61" t="str">
        <f aca="false">RIGHT(H18,1)</f>
        <v/>
      </c>
      <c r="AO18" s="61" t="str">
        <f aca="false">RIGHT(I18,1)</f>
        <v/>
      </c>
      <c r="AP18" s="61" t="str">
        <f aca="false">RIGHT(J18,1)</f>
        <v/>
      </c>
      <c r="AQ18" s="61" t="str">
        <f aca="false">RIGHT(K18,1)</f>
        <v/>
      </c>
      <c r="AR18" s="61" t="str">
        <f aca="false">RIGHT(L18,1)</f>
        <v/>
      </c>
      <c r="AS18" s="61" t="str">
        <f aca="false">RIGHT(M18,1)</f>
        <v/>
      </c>
      <c r="AT18" s="61" t="str">
        <f aca="false">RIGHT(N18,1)</f>
        <v/>
      </c>
      <c r="AU18" s="61" t="str">
        <f aca="false">RIGHT(O18,1)</f>
        <v/>
      </c>
      <c r="AV18" s="61" t="str">
        <f aca="false">RIGHT(P18,1)</f>
        <v/>
      </c>
      <c r="AW18" s="61" t="str">
        <f aca="false">RIGHT(Q18,1)</f>
        <v/>
      </c>
      <c r="AX18" s="61" t="str">
        <f aca="false">RIGHT(R18,1)</f>
        <v/>
      </c>
      <c r="AY18" s="61" t="str">
        <f aca="false">RIGHT(S18,1)</f>
        <v/>
      </c>
      <c r="AZ18" s="61" t="str">
        <f aca="false">RIGHT(T18,1)</f>
        <v/>
      </c>
      <c r="BA18" s="4"/>
      <c r="BB18" s="4"/>
      <c r="BC18" s="4"/>
      <c r="BD18" s="4"/>
      <c r="BE18" s="4"/>
      <c r="BF18" s="4"/>
      <c r="BG18" s="4"/>
      <c r="BH18" s="63"/>
      <c r="BI18" s="63"/>
      <c r="BJ18" s="63"/>
      <c r="BK18" s="63"/>
      <c r="BL18" s="63"/>
      <c r="BM18" s="63"/>
    </row>
    <row r="19" customFormat="false" ht="19.5" hidden="false" customHeight="true" outlineLevel="0" collapsed="false">
      <c r="A19" s="51" t="n">
        <v>44791</v>
      </c>
      <c r="B19" s="62" t="str">
        <f aca="false">TEXT(A19,"Ddd")</f>
        <v>čet</v>
      </c>
      <c r="C19" s="66"/>
      <c r="D19" s="64"/>
      <c r="E19" s="64"/>
      <c r="F19" s="64"/>
      <c r="G19" s="64"/>
      <c r="H19" s="64"/>
      <c r="I19" s="64"/>
      <c r="J19" s="64"/>
      <c r="K19" s="66"/>
      <c r="L19" s="66"/>
      <c r="M19" s="69"/>
      <c r="N19" s="65"/>
      <c r="O19" s="54"/>
      <c r="P19" s="66"/>
      <c r="Q19" s="66"/>
      <c r="R19" s="54"/>
      <c r="S19" s="64"/>
      <c r="T19" s="54"/>
      <c r="U19" s="67"/>
      <c r="V19" s="88"/>
      <c r="W19" s="59" t="n">
        <f aca="false">COUNTIF(AI19:AZ19,"☻")</f>
        <v>0</v>
      </c>
      <c r="X19" s="59" t="n">
        <f aca="false">COUNTIF(AI19:AZ19,"☺")</f>
        <v>0</v>
      </c>
      <c r="Y19" s="59" t="n">
        <f aca="false">COUNTIF(C19:U19,"51")+COUNTIF(C19:U19,"51$")+COUNTIF(C19:U19,"51☻")</f>
        <v>0</v>
      </c>
      <c r="Z19" s="59" t="n">
        <f aca="false">COUNTIF(C19:U19,"52")+COUNTIF(C19:U19,"52$")+COUNTIF(C19:U19,"52☻")</f>
        <v>0</v>
      </c>
      <c r="AA19" s="59" t="n">
        <f aca="false">COUNTIF(C19:U19,"51¶")</f>
        <v>0</v>
      </c>
      <c r="AB19" s="59" t="n">
        <f aca="false">COUNTIF(C19:U19,"52¶")</f>
        <v>0</v>
      </c>
      <c r="AC19" s="59" t="n">
        <f aca="false">COUNTIF(C19:U19,"U")+COUNTIF(C19:U19,"U☻")+COUNTIF(C19:U19,"U☺")</f>
        <v>0</v>
      </c>
      <c r="AD19" s="59" t="n">
        <f aca="false">COUNTIF(C19:U19,"KVIT")+COUNTIF(C19:U19,"KVIT☻")+COUNTIF(C19:U19,"kvit$")</f>
        <v>0</v>
      </c>
      <c r="AE19" s="60" t="n">
        <f aca="false">COUNTBLANK(C19:T19)-3</f>
        <v>15</v>
      </c>
      <c r="AF19" s="60" t="n">
        <f aca="false">COUNTIF(C19:U19,"x")</f>
        <v>0</v>
      </c>
      <c r="AG19" s="59" t="n">
        <f aca="false">COUNTIF(C19:U19,"51")+COUNTIF(C19:U19,"51☻")+COUNTIF(C19:U19,"2")+COUNTIF(C19:U19,"52")+COUNTIF(C19:U19,"52☻")+COUNTIF(C19:U19,"51$")+COUNTIF(C19:U19,"52$")</f>
        <v>0</v>
      </c>
      <c r="AH19" s="16" t="str">
        <f aca="false">Predloge!$B$19</f>
        <v>KVIT$</v>
      </c>
      <c r="AI19" s="61" t="str">
        <f aca="false">RIGHT(C19,1)</f>
        <v/>
      </c>
      <c r="AJ19" s="61" t="str">
        <f aca="false">RIGHT(D19,1)</f>
        <v/>
      </c>
      <c r="AK19" s="61" t="str">
        <f aca="false">RIGHT(E19,1)</f>
        <v/>
      </c>
      <c r="AL19" s="61" t="str">
        <f aca="false">RIGHT(F19,1)</f>
        <v/>
      </c>
      <c r="AM19" s="61" t="str">
        <f aca="false">RIGHT(G19,1)</f>
        <v/>
      </c>
      <c r="AN19" s="61" t="str">
        <f aca="false">RIGHT(H19,1)</f>
        <v/>
      </c>
      <c r="AO19" s="61" t="str">
        <f aca="false">RIGHT(I19,1)</f>
        <v/>
      </c>
      <c r="AP19" s="61" t="str">
        <f aca="false">RIGHT(J19,1)</f>
        <v/>
      </c>
      <c r="AQ19" s="61" t="str">
        <f aca="false">RIGHT(K19,1)</f>
        <v/>
      </c>
      <c r="AR19" s="61" t="str">
        <f aca="false">RIGHT(L19,1)</f>
        <v/>
      </c>
      <c r="AS19" s="61" t="str">
        <f aca="false">RIGHT(M19,1)</f>
        <v/>
      </c>
      <c r="AT19" s="61" t="str">
        <f aca="false">RIGHT(N19,1)</f>
        <v/>
      </c>
      <c r="AU19" s="61" t="str">
        <f aca="false">RIGHT(O19,1)</f>
        <v/>
      </c>
      <c r="AV19" s="61" t="str">
        <f aca="false">RIGHT(P19,1)</f>
        <v/>
      </c>
      <c r="AW19" s="61" t="str">
        <f aca="false">RIGHT(Q19,1)</f>
        <v/>
      </c>
      <c r="AX19" s="61" t="str">
        <f aca="false">RIGHT(R19,1)</f>
        <v/>
      </c>
      <c r="AY19" s="61" t="str">
        <f aca="false">RIGHT(S19,1)</f>
        <v/>
      </c>
      <c r="AZ19" s="61" t="str">
        <f aca="false">RIGHT(T19,1)</f>
        <v/>
      </c>
      <c r="BA19" s="4"/>
      <c r="BB19" s="4"/>
      <c r="BC19" s="4"/>
      <c r="BD19" s="4"/>
      <c r="BE19" s="4"/>
      <c r="BF19" s="4"/>
      <c r="BG19" s="4"/>
      <c r="BH19" s="63"/>
      <c r="BI19" s="63"/>
      <c r="BJ19" s="63"/>
      <c r="BK19" s="63"/>
      <c r="BL19" s="63"/>
      <c r="BM19" s="63"/>
    </row>
    <row r="20" customFormat="false" ht="19.5" hidden="false" customHeight="true" outlineLevel="0" collapsed="false">
      <c r="A20" s="51" t="n">
        <v>44792</v>
      </c>
      <c r="B20" s="62" t="str">
        <f aca="false">TEXT(A20,"Ddd")</f>
        <v>pet</v>
      </c>
      <c r="C20" s="64"/>
      <c r="D20" s="65"/>
      <c r="E20" s="64"/>
      <c r="F20" s="64"/>
      <c r="G20" s="64"/>
      <c r="H20" s="64"/>
      <c r="I20" s="64"/>
      <c r="J20" s="64"/>
      <c r="K20" s="64"/>
      <c r="L20" s="72"/>
      <c r="M20" s="69"/>
      <c r="N20" s="66"/>
      <c r="O20" s="54"/>
      <c r="P20" s="66"/>
      <c r="Q20" s="64"/>
      <c r="R20" s="54"/>
      <c r="S20" s="64"/>
      <c r="T20" s="54"/>
      <c r="U20" s="69"/>
      <c r="V20" s="88"/>
      <c r="W20" s="59" t="n">
        <f aca="false">COUNTIF(AI20:AZ20,"☻")</f>
        <v>0</v>
      </c>
      <c r="X20" s="59" t="n">
        <f aca="false">COUNTIF(AI20:AZ20,"☺")</f>
        <v>0</v>
      </c>
      <c r="Y20" s="59" t="n">
        <f aca="false">COUNTIF(C20:U20,"51")+COUNTIF(C20:U20,"51$")+COUNTIF(C20:U20,"51☻")</f>
        <v>0</v>
      </c>
      <c r="Z20" s="59" t="n">
        <f aca="false">COUNTIF(C20:U20,"52")+COUNTIF(C20:U20,"52$")+COUNTIF(C20:U20,"52☻")</f>
        <v>0</v>
      </c>
      <c r="AA20" s="59" t="n">
        <f aca="false">COUNTIF(C20:U20,"51¶")</f>
        <v>0</v>
      </c>
      <c r="AB20" s="59" t="n">
        <f aca="false">COUNTIF(C20:U20,"52¶")</f>
        <v>0</v>
      </c>
      <c r="AC20" s="59" t="n">
        <f aca="false">COUNTIF(C20:U20,"U")+COUNTIF(C20:U20,"U☻")+COUNTIF(C20:U20,"U☺")</f>
        <v>0</v>
      </c>
      <c r="AD20" s="59" t="n">
        <f aca="false">COUNTIF(C20:U20,"KVIT")+COUNTIF(C20:U20,"KVIT☻")+COUNTIF(C20:U20,"kvit$")</f>
        <v>0</v>
      </c>
      <c r="AE20" s="60" t="n">
        <f aca="false">COUNTBLANK(C20:T20)-3</f>
        <v>15</v>
      </c>
      <c r="AF20" s="60" t="n">
        <f aca="false">COUNTIF(C20:U20,"x")</f>
        <v>0</v>
      </c>
      <c r="AG20" s="59" t="n">
        <f aca="false">COUNTIF(C20:U20,"51")+COUNTIF(C20:U20,"51☻")+COUNTIF(C20:U20,"2")+COUNTIF(C20:U20,"52")+COUNTIF(C20:U20,"52☻")+COUNTIF(C20:U20,"51$")+COUNTIF(C20:U20,"52$")</f>
        <v>0</v>
      </c>
      <c r="AH20" s="18" t="str">
        <f aca="false">Predloge!$B$20</f>
        <v>☺</v>
      </c>
      <c r="AI20" s="61" t="str">
        <f aca="false">RIGHT(C20,1)</f>
        <v/>
      </c>
      <c r="AJ20" s="61" t="str">
        <f aca="false">RIGHT(D20,1)</f>
        <v/>
      </c>
      <c r="AK20" s="61" t="str">
        <f aca="false">RIGHT(E20,1)</f>
        <v/>
      </c>
      <c r="AL20" s="61" t="str">
        <f aca="false">RIGHT(F20,1)</f>
        <v/>
      </c>
      <c r="AM20" s="61" t="str">
        <f aca="false">RIGHT(G20,1)</f>
        <v/>
      </c>
      <c r="AN20" s="61" t="str">
        <f aca="false">RIGHT(H20,1)</f>
        <v/>
      </c>
      <c r="AO20" s="61" t="str">
        <f aca="false">RIGHT(I20,1)</f>
        <v/>
      </c>
      <c r="AP20" s="61" t="str">
        <f aca="false">RIGHT(J20,1)</f>
        <v/>
      </c>
      <c r="AQ20" s="61" t="str">
        <f aca="false">RIGHT(K20,1)</f>
        <v/>
      </c>
      <c r="AR20" s="61" t="str">
        <f aca="false">RIGHT(L20,1)</f>
        <v/>
      </c>
      <c r="AS20" s="61" t="str">
        <f aca="false">RIGHT(M20,1)</f>
        <v/>
      </c>
      <c r="AT20" s="61" t="str">
        <f aca="false">RIGHT(N20,1)</f>
        <v/>
      </c>
      <c r="AU20" s="61" t="str">
        <f aca="false">RIGHT(O20,1)</f>
        <v/>
      </c>
      <c r="AV20" s="61" t="str">
        <f aca="false">RIGHT(P20,1)</f>
        <v/>
      </c>
      <c r="AW20" s="61" t="str">
        <f aca="false">RIGHT(Q20,1)</f>
        <v/>
      </c>
      <c r="AX20" s="61" t="str">
        <f aca="false">RIGHT(R20,1)</f>
        <v/>
      </c>
      <c r="AY20" s="61" t="str">
        <f aca="false">RIGHT(S20,1)</f>
        <v/>
      </c>
      <c r="AZ20" s="61" t="str">
        <f aca="false">RIGHT(T20,1)</f>
        <v/>
      </c>
      <c r="BA20" s="4"/>
      <c r="BB20" s="4"/>
      <c r="BC20" s="4"/>
      <c r="BD20" s="4"/>
      <c r="BE20" s="4"/>
      <c r="BF20" s="4"/>
      <c r="BG20" s="4"/>
      <c r="BH20" s="63"/>
      <c r="BI20" s="63"/>
      <c r="BJ20" s="63"/>
      <c r="BK20" s="63"/>
      <c r="BL20" s="63"/>
      <c r="BM20" s="63"/>
    </row>
    <row r="21" customFormat="false" ht="19.5" hidden="false" customHeight="true" outlineLevel="0" collapsed="false">
      <c r="A21" s="51" t="n">
        <v>44793</v>
      </c>
      <c r="B21" s="62" t="str">
        <f aca="false">TEXT(A21,"Ddd")</f>
        <v>sub</v>
      </c>
      <c r="C21" s="64"/>
      <c r="D21" s="66"/>
      <c r="E21" s="64"/>
      <c r="F21" s="64"/>
      <c r="G21" s="64"/>
      <c r="H21" s="64"/>
      <c r="I21" s="64"/>
      <c r="J21" s="64"/>
      <c r="K21" s="64"/>
      <c r="L21" s="66"/>
      <c r="M21" s="69"/>
      <c r="N21" s="64"/>
      <c r="O21" s="54"/>
      <c r="P21" s="65"/>
      <c r="Q21" s="72"/>
      <c r="R21" s="54"/>
      <c r="S21" s="64"/>
      <c r="T21" s="54"/>
      <c r="U21" s="73"/>
      <c r="V21" s="88"/>
      <c r="W21" s="59" t="n">
        <f aca="false">COUNTIF(AI21:AZ21,"☻")</f>
        <v>0</v>
      </c>
      <c r="X21" s="59" t="n">
        <f aca="false">COUNTIF(AI21:AZ21,"☺")</f>
        <v>0</v>
      </c>
      <c r="Y21" s="59" t="n">
        <f aca="false">COUNTIF(C21:U21,"51")+COUNTIF(C21:U21,"51$")+COUNTIF(C21:U21,"51☻")</f>
        <v>0</v>
      </c>
      <c r="Z21" s="59" t="n">
        <f aca="false">COUNTIF(C21:U21,"52")+COUNTIF(C21:U21,"52$")+COUNTIF(C21:U21,"52☻")</f>
        <v>0</v>
      </c>
      <c r="AA21" s="59" t="n">
        <f aca="false">COUNTIF(C21:U21,"51¶")</f>
        <v>0</v>
      </c>
      <c r="AB21" s="59" t="n">
        <f aca="false">COUNTIF(C21:U21,"52¶")</f>
        <v>0</v>
      </c>
      <c r="AC21" s="59" t="n">
        <f aca="false">COUNTIF(C21:U21,"U")+COUNTIF(C21:U21,"U☻")+COUNTIF(C21:U21,"U☺")</f>
        <v>0</v>
      </c>
      <c r="AD21" s="59" t="n">
        <f aca="false">COUNTIF(C21:U21,"KVIT")+COUNTIF(C21:U21,"KVIT☻")+COUNTIF(C21:U21,"kvit$")</f>
        <v>0</v>
      </c>
      <c r="AE21" s="60" t="n">
        <f aca="false">COUNTBLANK(C21:T21)-3</f>
        <v>15</v>
      </c>
      <c r="AF21" s="60" t="n">
        <f aca="false">COUNTIF(C21:U21,"x")</f>
        <v>0</v>
      </c>
      <c r="AG21" s="59" t="n">
        <f aca="false">COUNTIF(C21:U21,"51")+COUNTIF(C21:U21,"51☻")+COUNTIF(C21:U21,"2")+COUNTIF(C21:U21,"52")+COUNTIF(C21:U21,"52☻")+COUNTIF(C21:U21,"51$")+COUNTIF(C21:U21,"52$")</f>
        <v>0</v>
      </c>
      <c r="AH21" s="20" t="str">
        <f aca="false">Predloge!$B$21</f>
        <v>☺</v>
      </c>
      <c r="AI21" s="61" t="str">
        <f aca="false">RIGHT(C21,1)</f>
        <v/>
      </c>
      <c r="AJ21" s="61" t="str">
        <f aca="false">RIGHT(D21,1)</f>
        <v/>
      </c>
      <c r="AK21" s="61" t="str">
        <f aca="false">RIGHT(E21,1)</f>
        <v/>
      </c>
      <c r="AL21" s="61" t="str">
        <f aca="false">RIGHT(F21,1)</f>
        <v/>
      </c>
      <c r="AM21" s="61" t="str">
        <f aca="false">RIGHT(G21,1)</f>
        <v/>
      </c>
      <c r="AN21" s="61" t="str">
        <f aca="false">RIGHT(H21,1)</f>
        <v/>
      </c>
      <c r="AO21" s="61" t="str">
        <f aca="false">RIGHT(I21,1)</f>
        <v/>
      </c>
      <c r="AP21" s="61" t="str">
        <f aca="false">RIGHT(J21,1)</f>
        <v/>
      </c>
      <c r="AQ21" s="61" t="str">
        <f aca="false">RIGHT(K21,1)</f>
        <v/>
      </c>
      <c r="AR21" s="61" t="str">
        <f aca="false">RIGHT(L21,1)</f>
        <v/>
      </c>
      <c r="AS21" s="61" t="str">
        <f aca="false">RIGHT(M21,1)</f>
        <v/>
      </c>
      <c r="AT21" s="61" t="str">
        <f aca="false">RIGHT(N21,1)</f>
        <v/>
      </c>
      <c r="AU21" s="61" t="str">
        <f aca="false">RIGHT(O21,1)</f>
        <v/>
      </c>
      <c r="AV21" s="61" t="str">
        <f aca="false">RIGHT(P21,1)</f>
        <v/>
      </c>
      <c r="AW21" s="61" t="str">
        <f aca="false">RIGHT(Q21,1)</f>
        <v/>
      </c>
      <c r="AX21" s="61" t="str">
        <f aca="false">RIGHT(R21,1)</f>
        <v/>
      </c>
      <c r="AY21" s="61" t="str">
        <f aca="false">RIGHT(S21,1)</f>
        <v/>
      </c>
      <c r="AZ21" s="61" t="str">
        <f aca="false">RIGHT(T21,1)</f>
        <v/>
      </c>
      <c r="BA21" s="4"/>
      <c r="BB21" s="4"/>
      <c r="BC21" s="4"/>
      <c r="BD21" s="4"/>
      <c r="BE21" s="4"/>
      <c r="BF21" s="4"/>
      <c r="BG21" s="4"/>
      <c r="BH21" s="63"/>
      <c r="BI21" s="63"/>
      <c r="BJ21" s="63"/>
      <c r="BK21" s="63"/>
      <c r="BL21" s="63"/>
      <c r="BM21" s="63"/>
    </row>
    <row r="22" customFormat="false" ht="19.5" hidden="false" customHeight="true" outlineLevel="0" collapsed="false">
      <c r="A22" s="51" t="n">
        <v>44794</v>
      </c>
      <c r="B22" s="62" t="str">
        <f aca="false">TEXT(A22,"Ddd")</f>
        <v>ned</v>
      </c>
      <c r="C22" s="54"/>
      <c r="D22" s="56"/>
      <c r="E22" s="54"/>
      <c r="F22" s="54"/>
      <c r="G22" s="54"/>
      <c r="H22" s="54"/>
      <c r="I22" s="55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69"/>
      <c r="V22" s="91"/>
      <c r="W22" s="59" t="n">
        <f aca="false">COUNTIF(AI22:AZ22,"☻")</f>
        <v>0</v>
      </c>
      <c r="X22" s="59" t="n">
        <f aca="false">COUNTIF(AI22:AZ22,"☺")</f>
        <v>0</v>
      </c>
      <c r="Y22" s="59" t="n">
        <f aca="false">COUNTIF(C22:U22,"51")+COUNTIF(C22:U22,"51$")+COUNTIF(C22:U22,"51☻")</f>
        <v>0</v>
      </c>
      <c r="Z22" s="59" t="n">
        <f aca="false">COUNTIF(C22:U22,"52")+COUNTIF(C22:U22,"52$")+COUNTIF(C22:U22,"52☻")</f>
        <v>0</v>
      </c>
      <c r="AA22" s="59" t="n">
        <f aca="false">COUNTIF(C22:U22,"51¶")</f>
        <v>0</v>
      </c>
      <c r="AB22" s="59" t="n">
        <f aca="false">COUNTIF(C22:U22,"52¶")</f>
        <v>0</v>
      </c>
      <c r="AC22" s="59" t="n">
        <f aca="false">COUNTIF(C22:U22,"U")+COUNTIF(C22:U22,"U☻")+COUNTIF(C22:U22,"U☺")</f>
        <v>0</v>
      </c>
      <c r="AD22" s="59" t="n">
        <f aca="false">COUNTIF(C22:U22,"KVIT")+COUNTIF(C22:U22,"KVIT☻")+COUNTIF(C22:U22,"kvit$")</f>
        <v>0</v>
      </c>
      <c r="AE22" s="60" t="n">
        <f aca="false">COUNTBLANK(C22:T22)-3</f>
        <v>15</v>
      </c>
      <c r="AF22" s="60" t="n">
        <f aca="false">COUNTIF(C22:U22,"x")</f>
        <v>0</v>
      </c>
      <c r="AG22" s="59" t="n">
        <f aca="false">COUNTIF(C22:U22,"51")+COUNTIF(C22:U22,"51☻")+COUNTIF(C22:U22,"2")+COUNTIF(C22:U22,"52")+COUNTIF(C22:U22,"52☻")+COUNTIF(C22:U22,"51$")+COUNTIF(C22:U22,"52$")</f>
        <v>0</v>
      </c>
      <c r="AH22" s="22" t="str">
        <f aca="false">Predloge!$B$22</f>
        <v>U☺</v>
      </c>
      <c r="AI22" s="61" t="str">
        <f aca="false">RIGHT(C22,1)</f>
        <v/>
      </c>
      <c r="AJ22" s="61" t="str">
        <f aca="false">RIGHT(D22,1)</f>
        <v/>
      </c>
      <c r="AK22" s="61" t="str">
        <f aca="false">RIGHT(E22,1)</f>
        <v/>
      </c>
      <c r="AL22" s="61" t="str">
        <f aca="false">RIGHT(F22,1)</f>
        <v/>
      </c>
      <c r="AM22" s="61" t="str">
        <f aca="false">RIGHT(G22,1)</f>
        <v/>
      </c>
      <c r="AN22" s="61" t="str">
        <f aca="false">RIGHT(H22,1)</f>
        <v/>
      </c>
      <c r="AO22" s="61" t="str">
        <f aca="false">RIGHT(I22,1)</f>
        <v/>
      </c>
      <c r="AP22" s="61" t="str">
        <f aca="false">RIGHT(J22,1)</f>
        <v/>
      </c>
      <c r="AQ22" s="61" t="str">
        <f aca="false">RIGHT(K22,1)</f>
        <v/>
      </c>
      <c r="AR22" s="61" t="str">
        <f aca="false">RIGHT(L22,1)</f>
        <v/>
      </c>
      <c r="AS22" s="61" t="str">
        <f aca="false">RIGHT(M22,1)</f>
        <v/>
      </c>
      <c r="AT22" s="61" t="str">
        <f aca="false">RIGHT(N22,1)</f>
        <v/>
      </c>
      <c r="AU22" s="61" t="str">
        <f aca="false">RIGHT(O22,1)</f>
        <v/>
      </c>
      <c r="AV22" s="61" t="str">
        <f aca="false">RIGHT(P22,1)</f>
        <v/>
      </c>
      <c r="AW22" s="61" t="str">
        <f aca="false">RIGHT(Q22,1)</f>
        <v/>
      </c>
      <c r="AX22" s="61" t="str">
        <f aca="false">RIGHT(R22,1)</f>
        <v/>
      </c>
      <c r="AY22" s="61" t="str">
        <f aca="false">RIGHT(S22,1)</f>
        <v/>
      </c>
      <c r="AZ22" s="61" t="str">
        <f aca="false">RIGHT(T22,1)</f>
        <v/>
      </c>
      <c r="BA22" s="4"/>
      <c r="BB22" s="4"/>
      <c r="BC22" s="4"/>
      <c r="BD22" s="4"/>
      <c r="BE22" s="4"/>
      <c r="BF22" s="4"/>
      <c r="BG22" s="4"/>
      <c r="BH22" s="63"/>
      <c r="BI22" s="63"/>
      <c r="BJ22" s="63"/>
      <c r="BK22" s="63"/>
      <c r="BL22" s="63"/>
      <c r="BM22" s="63"/>
    </row>
    <row r="23" customFormat="false" ht="19.5" hidden="false" customHeight="true" outlineLevel="0" collapsed="false">
      <c r="A23" s="51" t="n">
        <v>44795</v>
      </c>
      <c r="B23" s="62" t="str">
        <f aca="false">TEXT(A23,"Ddd")</f>
        <v>pon</v>
      </c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0"/>
      <c r="P23" s="54"/>
      <c r="Q23" s="54"/>
      <c r="R23" s="0"/>
      <c r="S23" s="54"/>
      <c r="T23" s="54"/>
      <c r="U23" s="67"/>
      <c r="V23" s="91"/>
      <c r="W23" s="59" t="n">
        <f aca="false">COUNTIF(AI23:AZ23,"☻")</f>
        <v>0</v>
      </c>
      <c r="X23" s="59" t="n">
        <f aca="false">COUNTIF(AI23:AZ23,"☺")</f>
        <v>0</v>
      </c>
      <c r="Y23" s="59" t="n">
        <f aca="false">COUNTIF(C23:U23,"51")+COUNTIF(C23:U23,"51$")+COUNTIF(C23:U23,"51☻")</f>
        <v>0</v>
      </c>
      <c r="Z23" s="59" t="n">
        <f aca="false">COUNTIF(C23:U23,"52")+COUNTIF(C23:U23,"52$")+COUNTIF(C23:U23,"52☻")</f>
        <v>0</v>
      </c>
      <c r="AA23" s="59" t="n">
        <f aca="false">COUNTIF(C23:U23,"51¶")</f>
        <v>0</v>
      </c>
      <c r="AB23" s="59" t="n">
        <f aca="false">COUNTIF(C23:U23,"52¶")</f>
        <v>0</v>
      </c>
      <c r="AC23" s="59" t="n">
        <f aca="false">COUNTIF(C23:U23,"U")+COUNTIF(C23:U23,"U☻")+COUNTIF(C23:U23,"U☺")</f>
        <v>0</v>
      </c>
      <c r="AD23" s="59" t="n">
        <f aca="false">COUNTIF(C23:U23,"KVIT")+COUNTIF(C23:U23,"KVIT☻")+COUNTIF(C23:U23,"kvit$")</f>
        <v>0</v>
      </c>
      <c r="AE23" s="60" t="n">
        <f aca="false">COUNTBLANK(C23:T23)-3</f>
        <v>15</v>
      </c>
      <c r="AF23" s="60" t="n">
        <f aca="false">COUNTIF(C23:U23,"x")</f>
        <v>0</v>
      </c>
      <c r="AG23" s="59" t="n">
        <f aca="false">COUNTIF(C23:U23,"51")+COUNTIF(C23:U23,"51☻")+COUNTIF(C23:U23,"2")+COUNTIF(C23:U23,"52")+COUNTIF(C23:U23,"52☻")+COUNTIF(C23:U23,"51$")+COUNTIF(C23:U23,"52$")</f>
        <v>0</v>
      </c>
      <c r="AH23" s="22" t="str">
        <f aca="false">Predloge!$B$23</f>
        <v>51☺</v>
      </c>
      <c r="AI23" s="61" t="str">
        <f aca="false">RIGHT(C23,1)</f>
        <v/>
      </c>
      <c r="AJ23" s="61" t="str">
        <f aca="false">RIGHT(D23,1)</f>
        <v/>
      </c>
      <c r="AK23" s="61" t="str">
        <f aca="false">RIGHT(E23,1)</f>
        <v/>
      </c>
      <c r="AL23" s="61" t="str">
        <f aca="false">RIGHT(F23,1)</f>
        <v/>
      </c>
      <c r="AM23" s="61" t="str">
        <f aca="false">RIGHT(G23,1)</f>
        <v/>
      </c>
      <c r="AN23" s="61" t="str">
        <f aca="false">RIGHT(H23,1)</f>
        <v/>
      </c>
      <c r="AO23" s="61" t="str">
        <f aca="false">RIGHT(I23,1)</f>
        <v/>
      </c>
      <c r="AP23" s="61" t="str">
        <f aca="false">RIGHT(J23,1)</f>
        <v/>
      </c>
      <c r="AQ23" s="61" t="str">
        <f aca="false">RIGHT(K23,1)</f>
        <v/>
      </c>
      <c r="AR23" s="61" t="str">
        <f aca="false">RIGHT(L23,1)</f>
        <v/>
      </c>
      <c r="AS23" s="61" t="str">
        <f aca="false">RIGHT(M23,1)</f>
        <v/>
      </c>
      <c r="AT23" s="61" t="str">
        <f aca="false">RIGHT(N23,1)</f>
        <v/>
      </c>
      <c r="AU23" s="61" t="str">
        <f aca="false">RIGHT(O23,1)</f>
        <v/>
      </c>
      <c r="AV23" s="61" t="str">
        <f aca="false">RIGHT(P23,1)</f>
        <v/>
      </c>
      <c r="AW23" s="61" t="str">
        <f aca="false">RIGHT(Q23,1)</f>
        <v/>
      </c>
      <c r="AX23" s="61" t="str">
        <f aca="false">RIGHT(R23,1)</f>
        <v/>
      </c>
      <c r="AY23" s="61" t="str">
        <f aca="false">RIGHT(S23,1)</f>
        <v/>
      </c>
      <c r="AZ23" s="61" t="str">
        <f aca="false">RIGHT(T23,1)</f>
        <v/>
      </c>
      <c r="BA23" s="4"/>
      <c r="BB23" s="4"/>
      <c r="BC23" s="4"/>
      <c r="BD23" s="4"/>
      <c r="BE23" s="4"/>
      <c r="BF23" s="4"/>
      <c r="BG23" s="4"/>
      <c r="BH23" s="63"/>
      <c r="BI23" s="63"/>
      <c r="BJ23" s="63"/>
      <c r="BK23" s="63"/>
      <c r="BL23" s="63"/>
      <c r="BM23" s="63"/>
    </row>
    <row r="24" customFormat="false" ht="19.5" hidden="false" customHeight="true" outlineLevel="0" collapsed="false">
      <c r="A24" s="51" t="n">
        <v>44796</v>
      </c>
      <c r="B24" s="62" t="str">
        <f aca="false">TEXT(A24,"Ddd")</f>
        <v>uto</v>
      </c>
      <c r="C24" s="64"/>
      <c r="D24" s="66"/>
      <c r="E24" s="64"/>
      <c r="F24" s="64"/>
      <c r="G24" s="126"/>
      <c r="H24" s="64"/>
      <c r="I24" s="64"/>
      <c r="J24" s="64"/>
      <c r="K24" s="64"/>
      <c r="L24" s="64"/>
      <c r="M24" s="69"/>
      <c r="N24" s="64"/>
      <c r="O24" s="54"/>
      <c r="P24" s="66"/>
      <c r="Q24" s="66"/>
      <c r="R24" s="54"/>
      <c r="S24" s="65"/>
      <c r="T24" s="54"/>
      <c r="U24" s="67"/>
      <c r="V24" s="88"/>
      <c r="W24" s="59" t="n">
        <f aca="false">COUNTIF(AI24:AZ24,"☻")</f>
        <v>0</v>
      </c>
      <c r="X24" s="59" t="n">
        <f aca="false">COUNTIF(AI24:AZ24,"☺")</f>
        <v>0</v>
      </c>
      <c r="Y24" s="59" t="n">
        <f aca="false">COUNTIF(C24:U24,"51")+COUNTIF(C24:U24,"51$")+COUNTIF(C24:U24,"51☻")</f>
        <v>0</v>
      </c>
      <c r="Z24" s="59" t="n">
        <f aca="false">COUNTIF(C24:U24,"52")+COUNTIF(C24:U24,"52$")+COUNTIF(C24:U24,"52☻")</f>
        <v>0</v>
      </c>
      <c r="AA24" s="59" t="n">
        <f aca="false">COUNTIF(C24:U24,"51¶")</f>
        <v>0</v>
      </c>
      <c r="AB24" s="59" t="n">
        <f aca="false">COUNTIF(C24:U24,"52¶")</f>
        <v>0</v>
      </c>
      <c r="AC24" s="59" t="n">
        <f aca="false">COUNTIF(C24:U24,"U")+COUNTIF(C24:U24,"U☻")+COUNTIF(C24:U24,"U☺")</f>
        <v>0</v>
      </c>
      <c r="AD24" s="59" t="n">
        <f aca="false">COUNTIF(C24:U24,"KVIT")+COUNTIF(C24:U24,"KVIT☻")+COUNTIF(C24:U24,"kvit$")</f>
        <v>0</v>
      </c>
      <c r="AE24" s="60" t="n">
        <f aca="false">COUNTBLANK(C24:T24)-3</f>
        <v>15</v>
      </c>
      <c r="AF24" s="60" t="n">
        <f aca="false">COUNTIF(C24:U24,"x")</f>
        <v>0</v>
      </c>
      <c r="AG24" s="59" t="n">
        <f aca="false">COUNTIF(C24:U24,"51")+COUNTIF(C24:U24,"51☻")+COUNTIF(C24:U24,"2")+COUNTIF(C24:U24,"52")+COUNTIF(C24:U24,"52☻")+COUNTIF(C24:U24,"51$")+COUNTIF(C24:U24,"52$")</f>
        <v>0</v>
      </c>
      <c r="AH24" s="22" t="str">
        <f aca="false">Predloge!$B$24</f>
        <v>52☺</v>
      </c>
      <c r="AI24" s="61" t="str">
        <f aca="false">RIGHT(C30,1)</f>
        <v/>
      </c>
      <c r="AJ24" s="61" t="str">
        <f aca="false">RIGHT(D24,1)</f>
        <v/>
      </c>
      <c r="AK24" s="61" t="str">
        <f aca="false">RIGHT(E24,1)</f>
        <v/>
      </c>
      <c r="AL24" s="61" t="str">
        <f aca="false">RIGHT(F24,1)</f>
        <v/>
      </c>
      <c r="AM24" s="61" t="str">
        <f aca="false">RIGHT(G24,1)</f>
        <v/>
      </c>
      <c r="AN24" s="61" t="str">
        <f aca="false">RIGHT(H24,1)</f>
        <v/>
      </c>
      <c r="AO24" s="61" t="str">
        <f aca="false">RIGHT(I24,1)</f>
        <v/>
      </c>
      <c r="AP24" s="61" t="str">
        <f aca="false">RIGHT(J24,1)</f>
        <v/>
      </c>
      <c r="AQ24" s="61" t="str">
        <f aca="false">RIGHT(K24,1)</f>
        <v/>
      </c>
      <c r="AR24" s="61" t="str">
        <f aca="false">RIGHT(L24,1)</f>
        <v/>
      </c>
      <c r="AS24" s="61" t="str">
        <f aca="false">RIGHT(M24,1)</f>
        <v/>
      </c>
      <c r="AT24" s="61" t="str">
        <f aca="false">RIGHT(N24,1)</f>
        <v/>
      </c>
      <c r="AU24" s="61" t="str">
        <f aca="false">RIGHT(O24,1)</f>
        <v/>
      </c>
      <c r="AV24" s="61" t="str">
        <f aca="false">RIGHT(P24,1)</f>
        <v/>
      </c>
      <c r="AW24" s="61" t="str">
        <f aca="false">RIGHT(Q24,1)</f>
        <v/>
      </c>
      <c r="AX24" s="61" t="str">
        <f aca="false">RIGHT(R24,1)</f>
        <v/>
      </c>
      <c r="AY24" s="61" t="str">
        <f aca="false">RIGHT(S24,1)</f>
        <v/>
      </c>
      <c r="AZ24" s="61" t="str">
        <f aca="false">RIGHT(T24,1)</f>
        <v/>
      </c>
      <c r="BA24" s="4"/>
      <c r="BB24" s="4"/>
      <c r="BC24" s="4"/>
      <c r="BD24" s="4"/>
      <c r="BE24" s="4"/>
      <c r="BF24" s="4"/>
      <c r="BG24" s="4"/>
      <c r="BH24" s="63"/>
      <c r="BI24" s="63"/>
      <c r="BJ24" s="63"/>
      <c r="BK24" s="63"/>
      <c r="BL24" s="63"/>
      <c r="BM24" s="63"/>
    </row>
    <row r="25" customFormat="false" ht="19.5" hidden="false" customHeight="true" outlineLevel="0" collapsed="false">
      <c r="A25" s="51" t="n">
        <v>44797</v>
      </c>
      <c r="B25" s="62" t="str">
        <f aca="false">TEXT(A25,"Ddd")</f>
        <v>sri</v>
      </c>
      <c r="C25" s="64"/>
      <c r="D25" s="64"/>
      <c r="E25" s="64"/>
      <c r="F25" s="64"/>
      <c r="G25" s="26"/>
      <c r="H25" s="64"/>
      <c r="I25" s="72"/>
      <c r="J25" s="64"/>
      <c r="K25" s="64"/>
      <c r="L25" s="64"/>
      <c r="M25" s="69"/>
      <c r="N25" s="64"/>
      <c r="O25" s="54"/>
      <c r="P25" s="66"/>
      <c r="Q25" s="64"/>
      <c r="R25" s="54"/>
      <c r="S25" s="66"/>
      <c r="T25" s="54"/>
      <c r="U25" s="67"/>
      <c r="V25" s="88"/>
      <c r="W25" s="59" t="n">
        <f aca="false">COUNTIF(AI25:AZ25,"☻")</f>
        <v>0</v>
      </c>
      <c r="X25" s="59" t="n">
        <f aca="false">COUNTIF(AI25:AZ25,"☺")</f>
        <v>0</v>
      </c>
      <c r="Y25" s="59" t="n">
        <f aca="false">COUNTIF(C25:U25,"51")+COUNTIF(C25:U25,"51$")+COUNTIF(C25:U25,"51☻")</f>
        <v>0</v>
      </c>
      <c r="Z25" s="59" t="n">
        <f aca="false">COUNTIF(C25:U25,"52")+COUNTIF(C25:U25,"52$")+COUNTIF(C25:U25,"52☻")</f>
        <v>0</v>
      </c>
      <c r="AA25" s="59" t="n">
        <f aca="false">COUNTIF(C25:U25,"51¶")</f>
        <v>0</v>
      </c>
      <c r="AB25" s="59" t="n">
        <f aca="false">COUNTIF(C25:U25,"52¶")</f>
        <v>0</v>
      </c>
      <c r="AC25" s="59" t="n">
        <f aca="false">COUNTIF(C25:U25,"U")+COUNTIF(C25:U25,"U☻")+COUNTIF(C25:U25,"U☺")</f>
        <v>0</v>
      </c>
      <c r="AD25" s="59" t="n">
        <f aca="false">COUNTIF(C25:U25,"KVIT")+COUNTIF(C25:U25,"KVIT☻")+COUNTIF(C25:U25,"kvit$")</f>
        <v>0</v>
      </c>
      <c r="AE25" s="60" t="n">
        <f aca="false">COUNTBLANK(C25:T25)-3</f>
        <v>15</v>
      </c>
      <c r="AF25" s="60" t="n">
        <f aca="false">COUNTIF(C25:U25,"x")</f>
        <v>0</v>
      </c>
      <c r="AG25" s="59" t="n">
        <f aca="false">COUNTIF(C25:U25,"51")+COUNTIF(C25:U25,"51☻")+COUNTIF(C25:U25,"2")+COUNTIF(C25:U25,"52")+COUNTIF(C25:U25,"52☻")+COUNTIF(C25:U25,"51$")+COUNTIF(C25:U25,"52$")</f>
        <v>0</v>
      </c>
      <c r="AH25" s="10" t="str">
        <f aca="false">Predloge!$B$25</f>
        <v>51¶</v>
      </c>
      <c r="AI25" s="61" t="str">
        <f aca="false">RIGHT(C25,1)</f>
        <v/>
      </c>
      <c r="AJ25" s="61" t="str">
        <f aca="false">RIGHT(D25,1)</f>
        <v/>
      </c>
      <c r="AK25" s="61" t="str">
        <f aca="false">RIGHT(E25,1)</f>
        <v/>
      </c>
      <c r="AL25" s="61" t="str">
        <f aca="false">RIGHT(F25,1)</f>
        <v/>
      </c>
      <c r="AM25" s="61" t="str">
        <f aca="false">RIGHT(G25,1)</f>
        <v/>
      </c>
      <c r="AN25" s="61" t="str">
        <f aca="false">RIGHT(H25,1)</f>
        <v/>
      </c>
      <c r="AO25" s="61" t="str">
        <f aca="false">RIGHT(I25,1)</f>
        <v/>
      </c>
      <c r="AP25" s="61" t="str">
        <f aca="false">RIGHT(J25,1)</f>
        <v/>
      </c>
      <c r="AQ25" s="61" t="str">
        <f aca="false">RIGHT(K25,1)</f>
        <v/>
      </c>
      <c r="AR25" s="61" t="str">
        <f aca="false">RIGHT(L25,1)</f>
        <v/>
      </c>
      <c r="AS25" s="61" t="str">
        <f aca="false">RIGHT(M25,1)</f>
        <v/>
      </c>
      <c r="AT25" s="61" t="str">
        <f aca="false">RIGHT(N25,1)</f>
        <v/>
      </c>
      <c r="AU25" s="61" t="str">
        <f aca="false">RIGHT(O25,1)</f>
        <v/>
      </c>
      <c r="AV25" s="61" t="str">
        <f aca="false">RIGHT(P25,1)</f>
        <v/>
      </c>
      <c r="AW25" s="61" t="str">
        <f aca="false">RIGHT(Q25,1)</f>
        <v/>
      </c>
      <c r="AX25" s="61" t="str">
        <f aca="false">RIGHT(R25,1)</f>
        <v/>
      </c>
      <c r="AY25" s="61" t="str">
        <f aca="false">RIGHT(S25,1)</f>
        <v/>
      </c>
      <c r="AZ25" s="61" t="str">
        <f aca="false">RIGHT(T25,1)</f>
        <v/>
      </c>
      <c r="BA25" s="4"/>
      <c r="BB25" s="4"/>
      <c r="BC25" s="4"/>
      <c r="BD25" s="4"/>
      <c r="BE25" s="4"/>
      <c r="BF25" s="4"/>
      <c r="BG25" s="4"/>
      <c r="BH25" s="63"/>
      <c r="BI25" s="63"/>
      <c r="BJ25" s="63"/>
      <c r="BK25" s="63"/>
      <c r="BL25" s="63"/>
      <c r="BM25" s="63"/>
    </row>
    <row r="26" customFormat="false" ht="19.5" hidden="false" customHeight="true" outlineLevel="0" collapsed="false">
      <c r="A26" s="51" t="n">
        <v>44798</v>
      </c>
      <c r="B26" s="62" t="str">
        <f aca="false">TEXT(A26,"Ddd")</f>
        <v>čet</v>
      </c>
      <c r="C26" s="64"/>
      <c r="D26" s="65"/>
      <c r="E26" s="64"/>
      <c r="F26" s="64"/>
      <c r="G26" s="26"/>
      <c r="H26" s="64"/>
      <c r="I26" s="66"/>
      <c r="J26" s="64"/>
      <c r="K26" s="64"/>
      <c r="L26" s="64"/>
      <c r="M26" s="69"/>
      <c r="N26" s="64"/>
      <c r="O26" s="54"/>
      <c r="P26" s="72"/>
      <c r="Q26" s="66"/>
      <c r="R26" s="54"/>
      <c r="S26" s="66"/>
      <c r="T26" s="54"/>
      <c r="U26" s="67"/>
      <c r="V26" s="88"/>
      <c r="W26" s="59" t="n">
        <f aca="false">COUNTIF(AI26:AZ26,"☻")</f>
        <v>0</v>
      </c>
      <c r="X26" s="59" t="n">
        <f aca="false">COUNTIF(AI26:AZ26,"☺")</f>
        <v>0</v>
      </c>
      <c r="Y26" s="59" t="n">
        <f aca="false">COUNTIF(C26:U26,"51")+COUNTIF(C26:U26,"51$")+COUNTIF(C26:U26,"51☻")</f>
        <v>0</v>
      </c>
      <c r="Z26" s="59" t="n">
        <f aca="false">COUNTIF(C26:U26,"52")+COUNTIF(C26:U26,"52$")+COUNTIF(C26:U26,"52☻")</f>
        <v>0</v>
      </c>
      <c r="AA26" s="59" t="n">
        <f aca="false">COUNTIF(C26:U26,"51¶")</f>
        <v>0</v>
      </c>
      <c r="AB26" s="59" t="n">
        <f aca="false">COUNTIF(C26:U26,"52¶")</f>
        <v>0</v>
      </c>
      <c r="AC26" s="59" t="n">
        <f aca="false">COUNTIF(C26:U26,"U")+COUNTIF(C26:U26,"U☻")+COUNTIF(C26:U26,"U☺")</f>
        <v>0</v>
      </c>
      <c r="AD26" s="59" t="n">
        <f aca="false">COUNTIF(C26:U26,"KVIT")+COUNTIF(C26:U26,"KVIT☻")+COUNTIF(C26:U26,"kvit$")</f>
        <v>0</v>
      </c>
      <c r="AE26" s="60" t="n">
        <f aca="false">COUNTBLANK(C26:T26)-3</f>
        <v>15</v>
      </c>
      <c r="AF26" s="60" t="n">
        <f aca="false">COUNTIF(C26:U26,"x")</f>
        <v>0</v>
      </c>
      <c r="AG26" s="59" t="n">
        <f aca="false">COUNTIF(C26:U26,"51")+COUNTIF(C26:U26,"51☻")+COUNTIF(C26:U26,"2")+COUNTIF(C26:U26,"52")+COUNTIF(C26:U26,"52☻")+COUNTIF(C26:U26,"51$")+COUNTIF(C26:U26,"52$")</f>
        <v>0</v>
      </c>
      <c r="AH26" s="10" t="str">
        <f aca="false">Predloge!$B$26</f>
        <v>52¶</v>
      </c>
      <c r="AI26" s="61" t="str">
        <f aca="false">RIGHT(C26,1)</f>
        <v/>
      </c>
      <c r="AJ26" s="61" t="str">
        <f aca="false">RIGHT(D26,1)</f>
        <v/>
      </c>
      <c r="AK26" s="61" t="str">
        <f aca="false">RIGHT(E26,1)</f>
        <v/>
      </c>
      <c r="AL26" s="61" t="str">
        <f aca="false">RIGHT(F26,1)</f>
        <v/>
      </c>
      <c r="AM26" s="61" t="str">
        <f aca="false">RIGHT(G26,1)</f>
        <v/>
      </c>
      <c r="AN26" s="61" t="str">
        <f aca="false">RIGHT(H26,1)</f>
        <v/>
      </c>
      <c r="AO26" s="61" t="str">
        <f aca="false">RIGHT(I26,1)</f>
        <v/>
      </c>
      <c r="AP26" s="61" t="str">
        <f aca="false">RIGHT(J26,1)</f>
        <v/>
      </c>
      <c r="AQ26" s="61" t="str">
        <f aca="false">RIGHT(K26,1)</f>
        <v/>
      </c>
      <c r="AR26" s="61" t="str">
        <f aca="false">RIGHT(L26,1)</f>
        <v/>
      </c>
      <c r="AS26" s="61" t="str">
        <f aca="false">RIGHT(M26,1)</f>
        <v/>
      </c>
      <c r="AT26" s="61" t="str">
        <f aca="false">RIGHT(N26,1)</f>
        <v/>
      </c>
      <c r="AU26" s="61" t="str">
        <f aca="false">RIGHT(O26,1)</f>
        <v/>
      </c>
      <c r="AV26" s="61" t="str">
        <f aca="false">RIGHT(P26,1)</f>
        <v/>
      </c>
      <c r="AW26" s="61" t="str">
        <f aca="false">RIGHT(Q26,1)</f>
        <v/>
      </c>
      <c r="AX26" s="61" t="str">
        <f aca="false">RIGHT(R26,1)</f>
        <v/>
      </c>
      <c r="AY26" s="61" t="str">
        <f aca="false">RIGHT(S26,1)</f>
        <v/>
      </c>
      <c r="AZ26" s="61" t="str">
        <f aca="false">RIGHT(T26,1)</f>
        <v/>
      </c>
      <c r="BA26" s="4"/>
      <c r="BB26" s="4"/>
      <c r="BC26" s="4"/>
      <c r="BD26" s="4"/>
      <c r="BE26" s="4"/>
      <c r="BF26" s="4"/>
      <c r="BG26" s="4"/>
      <c r="BH26" s="63"/>
      <c r="BI26" s="63"/>
      <c r="BJ26" s="63"/>
      <c r="BK26" s="63"/>
      <c r="BL26" s="63"/>
      <c r="BM26" s="63"/>
    </row>
    <row r="27" customFormat="false" ht="19.5" hidden="false" customHeight="true" outlineLevel="0" collapsed="false">
      <c r="A27" s="51" t="n">
        <v>44799</v>
      </c>
      <c r="B27" s="62" t="str">
        <f aca="false">TEXT(A27,"Ddd")</f>
        <v>pet</v>
      </c>
      <c r="C27" s="66"/>
      <c r="D27" s="66"/>
      <c r="E27" s="64"/>
      <c r="F27" s="65"/>
      <c r="G27" s="64"/>
      <c r="H27" s="64"/>
      <c r="I27" s="64"/>
      <c r="J27" s="64"/>
      <c r="K27" s="64"/>
      <c r="L27" s="64"/>
      <c r="M27" s="69"/>
      <c r="N27" s="64"/>
      <c r="O27" s="54"/>
      <c r="P27" s="66"/>
      <c r="Q27" s="64"/>
      <c r="R27" s="54"/>
      <c r="S27" s="72"/>
      <c r="T27" s="54"/>
      <c r="U27" s="69"/>
      <c r="V27" s="88"/>
      <c r="W27" s="59" t="n">
        <f aca="false">COUNTIF(AI27:AZ27,"☻")</f>
        <v>0</v>
      </c>
      <c r="X27" s="59" t="n">
        <f aca="false">COUNTIF(AI27:AZ27,"☺")</f>
        <v>0</v>
      </c>
      <c r="Y27" s="59" t="n">
        <f aca="false">COUNTIF(C27:U27,"51")+COUNTIF(C27:U27,"51$")+COUNTIF(C27:U27,"51☻")</f>
        <v>0</v>
      </c>
      <c r="Z27" s="59" t="n">
        <f aca="false">COUNTIF(C27:U27,"52")+COUNTIF(C27:U27,"52$")+COUNTIF(C27:U27,"52☻")</f>
        <v>0</v>
      </c>
      <c r="AA27" s="59" t="n">
        <f aca="false">COUNTIF(C27:U27,"51¶")</f>
        <v>0</v>
      </c>
      <c r="AB27" s="59" t="n">
        <f aca="false">COUNTIF(C27:U27,"52¶")</f>
        <v>0</v>
      </c>
      <c r="AC27" s="59" t="n">
        <f aca="false">COUNTIF(C27:U27,"U")+COUNTIF(C27:U27,"U☻")+COUNTIF(C27:U27,"U☺")</f>
        <v>0</v>
      </c>
      <c r="AD27" s="59" t="n">
        <f aca="false">COUNTIF(C27:U27,"KVIT")+COUNTIF(C27:U27,"KVIT☻")+COUNTIF(C27:U27,"kvit$")</f>
        <v>0</v>
      </c>
      <c r="AE27" s="60" t="n">
        <f aca="false">COUNTBLANK(C27:T27)-3</f>
        <v>15</v>
      </c>
      <c r="AF27" s="60" t="n">
        <f aca="false">COUNTIF(C27:U27,"x")</f>
        <v>0</v>
      </c>
      <c r="AG27" s="59" t="n">
        <f aca="false">COUNTIF(C27:U27,"51")+COUNTIF(C27:U27,"51☻")+COUNTIF(C27:U27,"2")+COUNTIF(C27:U27,"52")+COUNTIF(C27:U27,"52☻")+COUNTIF(C27:U27,"51$")+COUNTIF(C27:U27,"52$")</f>
        <v>0</v>
      </c>
      <c r="AH27" s="24" t="str">
        <f aca="false">Predloge!$B$27</f>
        <v>KVIT☺</v>
      </c>
      <c r="AI27" s="61" t="str">
        <f aca="false">RIGHT(C27,1)</f>
        <v/>
      </c>
      <c r="AJ27" s="61" t="str">
        <f aca="false">RIGHT(D27,1)</f>
        <v/>
      </c>
      <c r="AK27" s="61" t="str">
        <f aca="false">RIGHT(E27,1)</f>
        <v/>
      </c>
      <c r="AL27" s="61" t="str">
        <f aca="false">RIGHT(F27,1)</f>
        <v/>
      </c>
      <c r="AM27" s="61" t="str">
        <f aca="false">RIGHT(G27,1)</f>
        <v/>
      </c>
      <c r="AN27" s="61" t="str">
        <f aca="false">RIGHT(H27,1)</f>
        <v/>
      </c>
      <c r="AO27" s="61" t="str">
        <f aca="false">RIGHT(I27,1)</f>
        <v/>
      </c>
      <c r="AP27" s="61" t="str">
        <f aca="false">RIGHT(J27,1)</f>
        <v/>
      </c>
      <c r="AQ27" s="61" t="str">
        <f aca="false">RIGHT(K27,1)</f>
        <v/>
      </c>
      <c r="AR27" s="61" t="str">
        <f aca="false">RIGHT(L27,1)</f>
        <v/>
      </c>
      <c r="AS27" s="61" t="str">
        <f aca="false">RIGHT(M27,1)</f>
        <v/>
      </c>
      <c r="AT27" s="61" t="str">
        <f aca="false">RIGHT(N27,1)</f>
        <v/>
      </c>
      <c r="AU27" s="61" t="str">
        <f aca="false">RIGHT(O27,1)</f>
        <v/>
      </c>
      <c r="AV27" s="61" t="str">
        <f aca="false">RIGHT(P27,1)</f>
        <v/>
      </c>
      <c r="AW27" s="61" t="str">
        <f aca="false">RIGHT(Q27,1)</f>
        <v/>
      </c>
      <c r="AX27" s="61" t="str">
        <f aca="false">RIGHT(R27,1)</f>
        <v/>
      </c>
      <c r="AY27" s="61" t="str">
        <f aca="false">RIGHT(S27,1)</f>
        <v/>
      </c>
      <c r="AZ27" s="61" t="str">
        <f aca="false">RIGHT(T27,1)</f>
        <v/>
      </c>
      <c r="BA27" s="4"/>
      <c r="BB27" s="4"/>
      <c r="BC27" s="4"/>
      <c r="BD27" s="4"/>
      <c r="BE27" s="4"/>
      <c r="BF27" s="4"/>
      <c r="BG27" s="4"/>
      <c r="BH27" s="63"/>
      <c r="BI27" s="63"/>
      <c r="BJ27" s="63"/>
      <c r="BK27" s="63"/>
      <c r="BL27" s="63"/>
      <c r="BM27" s="63"/>
    </row>
    <row r="28" customFormat="false" ht="19.5" hidden="false" customHeight="true" outlineLevel="0" collapsed="false">
      <c r="A28" s="51" t="n">
        <v>44800</v>
      </c>
      <c r="B28" s="62" t="str">
        <f aca="false">TEXT(A28,"Ddd")</f>
        <v>sub</v>
      </c>
      <c r="C28" s="64"/>
      <c r="D28" s="115"/>
      <c r="E28" s="64"/>
      <c r="F28" s="66"/>
      <c r="G28" s="72"/>
      <c r="H28" s="64"/>
      <c r="I28" s="64"/>
      <c r="J28" s="64"/>
      <c r="K28" s="64"/>
      <c r="L28" s="64"/>
      <c r="M28" s="69"/>
      <c r="N28" s="65"/>
      <c r="O28" s="54"/>
      <c r="P28" s="64"/>
      <c r="Q28" s="64"/>
      <c r="R28" s="54"/>
      <c r="S28" s="66"/>
      <c r="T28" s="54"/>
      <c r="U28" s="67"/>
      <c r="V28" s="88"/>
      <c r="W28" s="59" t="n">
        <f aca="false">COUNTIF(AI28:AZ28,"☻")</f>
        <v>0</v>
      </c>
      <c r="X28" s="59" t="n">
        <f aca="false">COUNTIF(AI28:AZ28,"☺")</f>
        <v>0</v>
      </c>
      <c r="Y28" s="59" t="n">
        <f aca="false">COUNTIF(C28:U28,"51")+COUNTIF(C28:U28,"51$")+COUNTIF(C28:U28,"51☻")</f>
        <v>0</v>
      </c>
      <c r="Z28" s="59" t="n">
        <f aca="false">COUNTIF(C28:U28,"52")+COUNTIF(C28:U28,"52$")+COUNTIF(C28:U28,"52☻")</f>
        <v>0</v>
      </c>
      <c r="AA28" s="59" t="n">
        <f aca="false">COUNTIF(C28:U28,"51¶")</f>
        <v>0</v>
      </c>
      <c r="AB28" s="59" t="n">
        <f aca="false">COUNTIF(C28:U28,"52¶")</f>
        <v>0</v>
      </c>
      <c r="AC28" s="59" t="n">
        <f aca="false">COUNTIF(C28:U28,"U")+COUNTIF(C28:U28,"U☻")+COUNTIF(C28:U28,"U☺")</f>
        <v>0</v>
      </c>
      <c r="AD28" s="59" t="n">
        <f aca="false">COUNTIF(C28:U28,"KVIT")+COUNTIF(C28:U28,"KVIT☻")+COUNTIF(C28:U28,"kvit$")</f>
        <v>0</v>
      </c>
      <c r="AE28" s="60" t="n">
        <f aca="false">COUNTBLANK(C28:T28)-3</f>
        <v>15</v>
      </c>
      <c r="AF28" s="60" t="n">
        <f aca="false">COUNTIF(C28:U28,"x")</f>
        <v>0</v>
      </c>
      <c r="AG28" s="59" t="n">
        <f aca="false">COUNTIF(C28:U28,"51")+COUNTIF(C28:U28,"51☻")+COUNTIF(C28:U28,"2")+COUNTIF(C28:U28,"52")+COUNTIF(C28:U28,"52☻")+COUNTIF(C28:U28,"51$")+COUNTIF(C28:U28,"52$")</f>
        <v>0</v>
      </c>
      <c r="AH28" s="26" t="str">
        <f aca="false">Predloge!$B$28</f>
        <v>KO</v>
      </c>
      <c r="AI28" s="61" t="str">
        <f aca="false">RIGHT(C28,1)</f>
        <v/>
      </c>
      <c r="AJ28" s="61" t="str">
        <f aca="false">RIGHT(D28,1)</f>
        <v/>
      </c>
      <c r="AK28" s="61" t="str">
        <f aca="false">RIGHT(E28,1)</f>
        <v/>
      </c>
      <c r="AL28" s="61" t="str">
        <f aca="false">RIGHT(F28,1)</f>
        <v/>
      </c>
      <c r="AM28" s="61" t="str">
        <f aca="false">RIGHT(G28,1)</f>
        <v/>
      </c>
      <c r="AN28" s="61" t="str">
        <f aca="false">RIGHT(H28,1)</f>
        <v/>
      </c>
      <c r="AO28" s="61" t="str">
        <f aca="false">RIGHT(I28,1)</f>
        <v/>
      </c>
      <c r="AP28" s="61" t="str">
        <f aca="false">RIGHT(J28,1)</f>
        <v/>
      </c>
      <c r="AQ28" s="61" t="str">
        <f aca="false">RIGHT(K28,1)</f>
        <v/>
      </c>
      <c r="AR28" s="61" t="str">
        <f aca="false">RIGHT(L28,1)</f>
        <v/>
      </c>
      <c r="AS28" s="61" t="str">
        <f aca="false">RIGHT(M28,1)</f>
        <v/>
      </c>
      <c r="AT28" s="61" t="str">
        <f aca="false">RIGHT(N28,1)</f>
        <v/>
      </c>
      <c r="AU28" s="61" t="str">
        <f aca="false">RIGHT(O28,1)</f>
        <v/>
      </c>
      <c r="AV28" s="61" t="str">
        <f aca="false">RIGHT(P28,1)</f>
        <v/>
      </c>
      <c r="AW28" s="61" t="str">
        <f aca="false">RIGHT(Q28,1)</f>
        <v/>
      </c>
      <c r="AX28" s="61" t="str">
        <f aca="false">RIGHT(R28,1)</f>
        <v/>
      </c>
      <c r="AY28" s="61" t="str">
        <f aca="false">RIGHT(S28,1)</f>
        <v/>
      </c>
      <c r="AZ28" s="61" t="str">
        <f aca="false">RIGHT(T28,1)</f>
        <v/>
      </c>
      <c r="BA28" s="4"/>
      <c r="BB28" s="4"/>
      <c r="BC28" s="4"/>
      <c r="BD28" s="4"/>
      <c r="BE28" s="4"/>
      <c r="BF28" s="4"/>
      <c r="BG28" s="4"/>
      <c r="BH28" s="63"/>
      <c r="BI28" s="63"/>
      <c r="BJ28" s="63"/>
      <c r="BK28" s="63"/>
      <c r="BL28" s="63"/>
      <c r="BM28" s="63"/>
    </row>
    <row r="29" customFormat="false" ht="19.5" hidden="false" customHeight="true" outlineLevel="0" collapsed="false">
      <c r="A29" s="51" t="n">
        <v>44801</v>
      </c>
      <c r="B29" s="62" t="str">
        <f aca="false">TEXT(A29,"Ddd")</f>
        <v>ned</v>
      </c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5"/>
      <c r="R29" s="54"/>
      <c r="S29" s="56"/>
      <c r="T29" s="54"/>
      <c r="U29" s="67"/>
      <c r="V29" s="91"/>
      <c r="W29" s="59" t="n">
        <f aca="false">COUNTIF(AI29:AZ29,"☻")</f>
        <v>0</v>
      </c>
      <c r="X29" s="59" t="n">
        <f aca="false">COUNTIF(AI29:AZ29,"☺")</f>
        <v>0</v>
      </c>
      <c r="Y29" s="59" t="n">
        <f aca="false">COUNTIF(C29:U29,"51")+COUNTIF(C29:U29,"51$")+COUNTIF(C29:U29,"51☻")</f>
        <v>0</v>
      </c>
      <c r="Z29" s="59" t="n">
        <f aca="false">COUNTIF(C29:U29,"52")+COUNTIF(C29:U29,"52$")+COUNTIF(C29:U29,"52☻")</f>
        <v>0</v>
      </c>
      <c r="AA29" s="59" t="n">
        <f aca="false">COUNTIF(C29:U29,"51¶")</f>
        <v>0</v>
      </c>
      <c r="AB29" s="59" t="n">
        <f aca="false">COUNTIF(C29:U29,"52¶")</f>
        <v>0</v>
      </c>
      <c r="AC29" s="59" t="n">
        <f aca="false">COUNTIF(C29:U29,"U")+COUNTIF(C29:U29,"U☻")+COUNTIF(C29:U29,"U☺")</f>
        <v>0</v>
      </c>
      <c r="AD29" s="59" t="n">
        <f aca="false">COUNTIF(C29:U29,"KVIT")+COUNTIF(C29:U29,"KVIT☻")+COUNTIF(C29:U29,"kvit$")</f>
        <v>0</v>
      </c>
      <c r="AE29" s="60" t="n">
        <f aca="false">COUNTBLANK(C29:T29)-3</f>
        <v>15</v>
      </c>
      <c r="AF29" s="60" t="n">
        <f aca="false">COUNTIF(C29:U29,"x")</f>
        <v>0</v>
      </c>
      <c r="AG29" s="59" t="n">
        <f aca="false">COUNTIF(C29:U29,"51")+COUNTIF(C29:U29,"51☻")+COUNTIF(C29:U29,"2")+COUNTIF(C29:U29,"52")+COUNTIF(C29:U29,"52☻")+COUNTIF(C29:U29,"51$")+COUNTIF(C29:U29,"52$")</f>
        <v>0</v>
      </c>
      <c r="AH29" s="26" t="str">
        <f aca="false">Predloge!$B$29</f>
        <v>Rt</v>
      </c>
      <c r="AI29" s="61" t="str">
        <f aca="false">RIGHT(C29,1)</f>
        <v/>
      </c>
      <c r="AJ29" s="61" t="str">
        <f aca="false">RIGHT(D29,1)</f>
        <v/>
      </c>
      <c r="AK29" s="61" t="str">
        <f aca="false">RIGHT(E29,1)</f>
        <v/>
      </c>
      <c r="AL29" s="61" t="str">
        <f aca="false">RIGHT(F29,1)</f>
        <v/>
      </c>
      <c r="AM29" s="61" t="str">
        <f aca="false">RIGHT(G29,1)</f>
        <v/>
      </c>
      <c r="AN29" s="61" t="str">
        <f aca="false">RIGHT(H29,1)</f>
        <v/>
      </c>
      <c r="AO29" s="61" t="str">
        <f aca="false">RIGHT(I29,1)</f>
        <v/>
      </c>
      <c r="AP29" s="61" t="str">
        <f aca="false">RIGHT(J29,1)</f>
        <v/>
      </c>
      <c r="AQ29" s="61" t="str">
        <f aca="false">RIGHT(K29,1)</f>
        <v/>
      </c>
      <c r="AR29" s="61" t="str">
        <f aca="false">RIGHT(L29,1)</f>
        <v/>
      </c>
      <c r="AS29" s="61" t="str">
        <f aca="false">RIGHT(M29,1)</f>
        <v/>
      </c>
      <c r="AT29" s="61" t="str">
        <f aca="false">RIGHT(N29,1)</f>
        <v/>
      </c>
      <c r="AU29" s="61" t="str">
        <f aca="false">RIGHT(O29,1)</f>
        <v/>
      </c>
      <c r="AV29" s="61" t="str">
        <f aca="false">RIGHT(P29,1)</f>
        <v/>
      </c>
      <c r="AW29" s="61" t="str">
        <f aca="false">RIGHT(Q29,1)</f>
        <v/>
      </c>
      <c r="AX29" s="61" t="str">
        <f aca="false">RIGHT(R29,1)</f>
        <v/>
      </c>
      <c r="AY29" s="61" t="str">
        <f aca="false">RIGHT(S29,1)</f>
        <v/>
      </c>
      <c r="AZ29" s="61" t="str">
        <f aca="false">RIGHT(T29,1)</f>
        <v/>
      </c>
      <c r="BA29" s="4"/>
      <c r="BB29" s="4"/>
      <c r="BC29" s="4"/>
      <c r="BD29" s="4"/>
      <c r="BE29" s="4"/>
      <c r="BF29" s="4"/>
      <c r="BG29" s="4"/>
      <c r="BH29" s="63"/>
      <c r="BI29" s="63"/>
      <c r="BJ29" s="63"/>
      <c r="BK29" s="63"/>
      <c r="BL29" s="63"/>
      <c r="BM29" s="63"/>
    </row>
    <row r="30" customFormat="false" ht="19.5" hidden="false" customHeight="true" outlineLevel="0" collapsed="false">
      <c r="A30" s="51" t="n">
        <v>44802</v>
      </c>
      <c r="B30" s="62" t="str">
        <f aca="false">TEXT(A30,"Ddd")</f>
        <v>pon</v>
      </c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0"/>
      <c r="P30" s="54"/>
      <c r="Q30" s="54"/>
      <c r="R30" s="54"/>
      <c r="S30" s="64" t="str">
        <f aca="false">[1]Predloge!$B$12</f>
        <v>D</v>
      </c>
      <c r="T30" s="54"/>
      <c r="U30" s="69"/>
      <c r="V30" s="91"/>
      <c r="W30" s="59" t="n">
        <f aca="false">COUNTIF(AI30:AZ30,"☻")</f>
        <v>0</v>
      </c>
      <c r="X30" s="59" t="n">
        <f aca="false">COUNTIF(AI30:AZ30,"☺")</f>
        <v>0</v>
      </c>
      <c r="Y30" s="59" t="n">
        <f aca="false">COUNTIF(C30:U30,"51")+COUNTIF(C30:U30,"51$")+COUNTIF(C30:U30,"51☻")</f>
        <v>0</v>
      </c>
      <c r="Z30" s="59" t="n">
        <f aca="false">COUNTIF(C30:U30,"52")+COUNTIF(C30:U30,"52$")+COUNTIF(C30:U30,"52☻")</f>
        <v>0</v>
      </c>
      <c r="AA30" s="59" t="n">
        <f aca="false">COUNTIF(C30:U30,"51¶")</f>
        <v>0</v>
      </c>
      <c r="AB30" s="59" t="n">
        <f aca="false">COUNTIF(C30:U30,"52¶")</f>
        <v>0</v>
      </c>
      <c r="AC30" s="59" t="n">
        <f aca="false">COUNTIF(C30:U30,"U")+COUNTIF(C30:U30,"U☻")+COUNTIF(C30:U30,"U☺")</f>
        <v>0</v>
      </c>
      <c r="AD30" s="59" t="n">
        <f aca="false">COUNTIF(C30:U30,"KVIT")+COUNTIF(C30:U30,"KVIT☻")+COUNTIF(C30:U30,"kvit$")</f>
        <v>0</v>
      </c>
      <c r="AE30" s="60" t="n">
        <f aca="false">COUNTBLANK(C30:T30)-3</f>
        <v>14</v>
      </c>
      <c r="AF30" s="60" t="n">
        <f aca="false">COUNTIF(C30:U30,"x")</f>
        <v>0</v>
      </c>
      <c r="AG30" s="59" t="n">
        <f aca="false">COUNTIF(C30:U30,"51")+COUNTIF(C30:U30,"51☻")+COUNTIF(C30:U30,"2")+COUNTIF(C30:U30,"52")+COUNTIF(C30:U30,"52☻")+COUNTIF(C30:U30,"51$")+COUNTIF(C30:U30,"52$")</f>
        <v>0</v>
      </c>
      <c r="AH30" s="5" t="str">
        <f aca="false">Predloge!$B$30</f>
        <v>Rt☻</v>
      </c>
      <c r="AI30" s="61" t="str">
        <f aca="false">RIGHT(C30,1)</f>
        <v/>
      </c>
      <c r="AJ30" s="61" t="str">
        <f aca="false">RIGHT(D30,1)</f>
        <v/>
      </c>
      <c r="AK30" s="61" t="str">
        <f aca="false">RIGHT(E30,1)</f>
        <v/>
      </c>
      <c r="AL30" s="61" t="str">
        <f aca="false">RIGHT(F30,1)</f>
        <v/>
      </c>
      <c r="AM30" s="61" t="str">
        <f aca="false">RIGHT(G30,1)</f>
        <v/>
      </c>
      <c r="AN30" s="61" t="str">
        <f aca="false">RIGHT(H30,1)</f>
        <v/>
      </c>
      <c r="AO30" s="61" t="str">
        <f aca="false">RIGHT(I30,1)</f>
        <v/>
      </c>
      <c r="AP30" s="61" t="str">
        <f aca="false">RIGHT(J30,1)</f>
        <v/>
      </c>
      <c r="AQ30" s="61" t="str">
        <f aca="false">RIGHT(K30,1)</f>
        <v/>
      </c>
      <c r="AR30" s="61" t="str">
        <f aca="false">RIGHT(L30,1)</f>
        <v/>
      </c>
      <c r="AS30" s="61" t="str">
        <f aca="false">RIGHT(M30,1)</f>
        <v/>
      </c>
      <c r="AT30" s="61" t="str">
        <f aca="false">RIGHT(N30,1)</f>
        <v/>
      </c>
      <c r="AU30" s="61" t="str">
        <f aca="false">RIGHT(O30,1)</f>
        <v/>
      </c>
      <c r="AV30" s="61" t="str">
        <f aca="false">RIGHT(P30,1)</f>
        <v/>
      </c>
      <c r="AW30" s="61" t="str">
        <f aca="false">RIGHT(Q30,1)</f>
        <v/>
      </c>
      <c r="AX30" s="61" t="str">
        <f aca="false">RIGHT(R30,1)</f>
        <v/>
      </c>
      <c r="AY30" s="61" t="str">
        <f aca="false">RIGHT(S30,1)</f>
        <v>D</v>
      </c>
      <c r="AZ30" s="61" t="str">
        <f aca="false">RIGHT(T30,1)</f>
        <v/>
      </c>
      <c r="BA30" s="4"/>
      <c r="BB30" s="4"/>
      <c r="BC30" s="4"/>
      <c r="BD30" s="4"/>
      <c r="BE30" s="4"/>
      <c r="BF30" s="4"/>
      <c r="BG30" s="4"/>
      <c r="BH30" s="63"/>
      <c r="BI30" s="63"/>
      <c r="BJ30" s="63"/>
      <c r="BK30" s="63"/>
      <c r="BL30" s="63"/>
      <c r="BM30" s="63"/>
    </row>
    <row r="31" customFormat="false" ht="19.5" hidden="false" customHeight="true" outlineLevel="0" collapsed="false">
      <c r="A31" s="51" t="n">
        <v>44803</v>
      </c>
      <c r="B31" s="62" t="str">
        <f aca="false">TEXT(A31,"Ddd")</f>
        <v>uto</v>
      </c>
      <c r="C31" s="64"/>
      <c r="D31" s="66"/>
      <c r="E31" s="64"/>
      <c r="F31" s="64"/>
      <c r="G31" s="68"/>
      <c r="H31" s="64"/>
      <c r="I31" s="66"/>
      <c r="J31" s="65"/>
      <c r="K31" s="64"/>
      <c r="L31" s="64"/>
      <c r="M31" s="69"/>
      <c r="N31" s="66"/>
      <c r="O31" s="54"/>
      <c r="P31" s="64"/>
      <c r="Q31" s="64"/>
      <c r="R31" s="54"/>
      <c r="S31" s="64" t="str">
        <f aca="false">[1]Predloge!$B$12</f>
        <v>D</v>
      </c>
      <c r="T31" s="54"/>
      <c r="U31" s="67"/>
      <c r="V31" s="88"/>
      <c r="W31" s="59" t="n">
        <f aca="false">COUNTIF(AI31:AZ31,"☻")</f>
        <v>0</v>
      </c>
      <c r="X31" s="59" t="n">
        <f aca="false">COUNTIF(AI31:AZ31,"☺")</f>
        <v>0</v>
      </c>
      <c r="Y31" s="59" t="n">
        <f aca="false">COUNTIF(C31:U31,"51")+COUNTIF(C31:U31,"51$")+COUNTIF(C31:U31,"51☻")</f>
        <v>0</v>
      </c>
      <c r="Z31" s="59" t="n">
        <f aca="false">COUNTIF(C31:U31,"52")+COUNTIF(C31:U31,"52$")+COUNTIF(C31:U31,"52☻")</f>
        <v>0</v>
      </c>
      <c r="AA31" s="59" t="n">
        <f aca="false">COUNTIF(C31:U31,"51¶")</f>
        <v>0</v>
      </c>
      <c r="AB31" s="59" t="n">
        <f aca="false">COUNTIF(C31:U31,"52¶")</f>
        <v>0</v>
      </c>
      <c r="AC31" s="59" t="n">
        <f aca="false">COUNTIF(C31:U31,"U")+COUNTIF(C31:U31,"U☻")+COUNTIF(C31:U31,"U☺")</f>
        <v>0</v>
      </c>
      <c r="AD31" s="59" t="n">
        <f aca="false">COUNTIF(C31:U31,"KVIT")+COUNTIF(C31:U31,"KVIT☻")+COUNTIF(C31:U31,"kvit$")</f>
        <v>0</v>
      </c>
      <c r="AE31" s="60" t="n">
        <f aca="false">COUNTBLANK(C31:T31)-3</f>
        <v>14</v>
      </c>
      <c r="AF31" s="60" t="n">
        <f aca="false">COUNTIF(C31:U31,"x")</f>
        <v>0</v>
      </c>
      <c r="AG31" s="59" t="n">
        <f aca="false">COUNTIF(C31:U31,"51")+COUNTIF(C31:U31,"51☻")+COUNTIF(C31:U31,"2")+COUNTIF(C31:U31,"52")+COUNTIF(C31:U31,"52☻")+COUNTIF(C31:U31,"51$")+COUNTIF(C31:U31,"52$")</f>
        <v>0</v>
      </c>
      <c r="AH31" s="27" t="str">
        <f aca="false">Predloge!$B$31</f>
        <v>Rt☺</v>
      </c>
      <c r="AI31" s="61" t="str">
        <f aca="false">RIGHT(C31,1)</f>
        <v/>
      </c>
      <c r="AJ31" s="61" t="str">
        <f aca="false">RIGHT(D31,1)</f>
        <v/>
      </c>
      <c r="AK31" s="61" t="str">
        <f aca="false">RIGHT(E31,1)</f>
        <v/>
      </c>
      <c r="AL31" s="61" t="str">
        <f aca="false">RIGHT(F31,1)</f>
        <v/>
      </c>
      <c r="AM31" s="61" t="str">
        <f aca="false">RIGHT(G31,1)</f>
        <v/>
      </c>
      <c r="AN31" s="61" t="str">
        <f aca="false">RIGHT(H31,1)</f>
        <v/>
      </c>
      <c r="AO31" s="61" t="str">
        <f aca="false">RIGHT(I31,1)</f>
        <v/>
      </c>
      <c r="AP31" s="61" t="str">
        <f aca="false">RIGHT(J31,1)</f>
        <v/>
      </c>
      <c r="AQ31" s="61" t="str">
        <f aca="false">RIGHT(K31,1)</f>
        <v/>
      </c>
      <c r="AR31" s="61" t="str">
        <f aca="false">RIGHT(L31,1)</f>
        <v/>
      </c>
      <c r="AS31" s="61" t="str">
        <f aca="false">RIGHT(M31,1)</f>
        <v/>
      </c>
      <c r="AT31" s="61" t="str">
        <f aca="false">RIGHT(N31,1)</f>
        <v/>
      </c>
      <c r="AU31" s="61" t="str">
        <f aca="false">RIGHT(O31,1)</f>
        <v/>
      </c>
      <c r="AV31" s="61" t="str">
        <f aca="false">RIGHT(P31,1)</f>
        <v/>
      </c>
      <c r="AW31" s="61" t="str">
        <f aca="false">RIGHT(Q31,1)</f>
        <v/>
      </c>
      <c r="AX31" s="61" t="str">
        <f aca="false">RIGHT(R31,1)</f>
        <v/>
      </c>
      <c r="AY31" s="61" t="str">
        <f aca="false">RIGHT(S31,1)</f>
        <v>D</v>
      </c>
      <c r="AZ31" s="61" t="str">
        <f aca="false">RIGHT(T31,1)</f>
        <v/>
      </c>
      <c r="BA31" s="4"/>
      <c r="BB31" s="4"/>
      <c r="BC31" s="4"/>
      <c r="BD31" s="4"/>
      <c r="BE31" s="4"/>
      <c r="BF31" s="4"/>
      <c r="BG31" s="4"/>
      <c r="BH31" s="63"/>
      <c r="BI31" s="63"/>
      <c r="BJ31" s="63"/>
      <c r="BK31" s="63"/>
      <c r="BL31" s="63"/>
      <c r="BM31" s="63"/>
    </row>
    <row r="32" customFormat="false" ht="19.5" hidden="false" customHeight="true" outlineLevel="0" collapsed="false">
      <c r="A32" s="51" t="n">
        <v>44804</v>
      </c>
      <c r="B32" s="62" t="str">
        <f aca="false">TEXT(A32,"Ddd")</f>
        <v>sri</v>
      </c>
      <c r="C32" s="64"/>
      <c r="D32" s="115"/>
      <c r="E32" s="64"/>
      <c r="F32" s="64"/>
      <c r="G32" s="66"/>
      <c r="H32" s="64"/>
      <c r="I32" s="72"/>
      <c r="J32" s="66"/>
      <c r="K32" s="64"/>
      <c r="L32" s="64"/>
      <c r="M32" s="69"/>
      <c r="N32" s="64"/>
      <c r="O32" s="54"/>
      <c r="P32" s="64"/>
      <c r="Q32" s="64"/>
      <c r="R32" s="54"/>
      <c r="S32" s="64" t="str">
        <f aca="false">[1]Predloge!$B$12</f>
        <v>D</v>
      </c>
      <c r="T32" s="54"/>
      <c r="U32" s="67"/>
      <c r="V32" s="88"/>
      <c r="W32" s="59" t="n">
        <f aca="false">COUNTIF(AI32:AZ32,"☻")</f>
        <v>0</v>
      </c>
      <c r="X32" s="59" t="n">
        <f aca="false">COUNTIF(AI32:AZ32,"☺")</f>
        <v>0</v>
      </c>
      <c r="Y32" s="59" t="n">
        <f aca="false">COUNTIF(C32:U32,"51")+COUNTIF(C32:U32,"51$")+COUNTIF(C32:U32,"51☻")</f>
        <v>0</v>
      </c>
      <c r="Z32" s="59" t="n">
        <f aca="false">COUNTIF(C32:U32,"52")+COUNTIF(C32:U32,"52$")+COUNTIF(C32:U32,"52☻")</f>
        <v>0</v>
      </c>
      <c r="AA32" s="59" t="n">
        <f aca="false">COUNTIF(C32:U32,"51¶")</f>
        <v>0</v>
      </c>
      <c r="AB32" s="59" t="n">
        <f aca="false">COUNTIF(C32:U32,"52¶")</f>
        <v>0</v>
      </c>
      <c r="AC32" s="59" t="n">
        <f aca="false">COUNTIF(C32:U32,"U")+COUNTIF(C32:U32,"U☻")+COUNTIF(C32:U32,"U☺")</f>
        <v>0</v>
      </c>
      <c r="AD32" s="59" t="n">
        <f aca="false">COUNTIF(C32:U32,"KVIT")+COUNTIF(C32:U32,"KVIT☻")+COUNTIF(C32:U32,"kvit$")</f>
        <v>0</v>
      </c>
      <c r="AE32" s="60" t="n">
        <f aca="false">COUNTBLANK(C32:T32)-3</f>
        <v>14</v>
      </c>
      <c r="AF32" s="60" t="n">
        <f aca="false">COUNTIF(C32:U32,"x")</f>
        <v>0</v>
      </c>
      <c r="AG32" s="59" t="n">
        <f aca="false">COUNTIF(C32:U32,"51")+COUNTIF(C32:U32,"51☻")+COUNTIF(C32:U32,"2")+COUNTIF(C32:U32,"52")+COUNTIF(C32:U32,"52☻")+COUNTIF(C32:U32,"51$")+COUNTIF(C32:U32,"52$")</f>
        <v>0</v>
      </c>
      <c r="AH32" s="10" t="str">
        <f aca="false">Predloge!$B$32</f>
        <v>Am</v>
      </c>
      <c r="AI32" s="61" t="str">
        <f aca="false">RIGHT(C32,1)</f>
        <v/>
      </c>
      <c r="AJ32" s="61" t="str">
        <f aca="false">RIGHT(D32,1)</f>
        <v/>
      </c>
      <c r="AK32" s="61" t="str">
        <f aca="false">RIGHT(E32,1)</f>
        <v/>
      </c>
      <c r="AL32" s="61" t="str">
        <f aca="false">RIGHT(F32,1)</f>
        <v/>
      </c>
      <c r="AM32" s="61" t="str">
        <f aca="false">RIGHT(G32,1)</f>
        <v/>
      </c>
      <c r="AN32" s="61" t="str">
        <f aca="false">RIGHT(H32,1)</f>
        <v/>
      </c>
      <c r="AO32" s="61" t="str">
        <f aca="false">RIGHT(I32,1)</f>
        <v/>
      </c>
      <c r="AP32" s="61" t="str">
        <f aca="false">RIGHT(J32,1)</f>
        <v/>
      </c>
      <c r="AQ32" s="61" t="str">
        <f aca="false">RIGHT(K32,1)</f>
        <v/>
      </c>
      <c r="AR32" s="61" t="str">
        <f aca="false">RIGHT(L32,1)</f>
        <v/>
      </c>
      <c r="AS32" s="61" t="str">
        <f aca="false">RIGHT(M32,1)</f>
        <v/>
      </c>
      <c r="AT32" s="61" t="str">
        <f aca="false">RIGHT(N32,1)</f>
        <v/>
      </c>
      <c r="AU32" s="61" t="str">
        <f aca="false">RIGHT(O32,1)</f>
        <v/>
      </c>
      <c r="AV32" s="61" t="str">
        <f aca="false">RIGHT(P32,1)</f>
        <v/>
      </c>
      <c r="AW32" s="61" t="str">
        <f aca="false">RIGHT(Q32,1)</f>
        <v/>
      </c>
      <c r="AX32" s="61" t="str">
        <f aca="false">RIGHT(R32,1)</f>
        <v/>
      </c>
      <c r="AY32" s="61" t="str">
        <f aca="false">RIGHT(S32,1)</f>
        <v>D</v>
      </c>
      <c r="AZ32" s="61" t="str">
        <f aca="false">RIGHT(T32,1)</f>
        <v/>
      </c>
      <c r="BA32" s="4"/>
      <c r="BB32" s="4"/>
      <c r="BC32" s="4"/>
      <c r="BD32" s="4"/>
      <c r="BE32" s="4"/>
      <c r="BF32" s="4"/>
      <c r="BG32" s="4"/>
      <c r="BH32" s="63"/>
      <c r="BI32" s="63"/>
      <c r="BJ32" s="63"/>
      <c r="BK32" s="63"/>
      <c r="BL32" s="63"/>
      <c r="BM32" s="63"/>
    </row>
    <row r="33" customFormat="false" ht="12.75" hidden="false" customHeight="true" outlineLevel="0" collapsed="false">
      <c r="AH33" s="5" t="str">
        <f aca="false">Predloge!$B$33</f>
        <v>Am☻</v>
      </c>
    </row>
    <row r="34" customFormat="false" ht="12.75" hidden="false" customHeight="true" outlineLevel="0" collapsed="false">
      <c r="C34" s="7" t="s">
        <v>36</v>
      </c>
      <c r="D34" s="7" t="str">
        <f aca="false">september!$D$1</f>
        <v>ŠOŠ</v>
      </c>
      <c r="E34" s="7" t="str">
        <f aca="false">september!$E$1</f>
        <v>PIN</v>
      </c>
      <c r="F34" s="7" t="str">
        <f aca="false">september!$F$1</f>
        <v>KON</v>
      </c>
      <c r="G34" s="7" t="str">
        <f aca="false">september!$G$1</f>
        <v>ORO</v>
      </c>
      <c r="H34" s="7" t="str">
        <f aca="false">september!$H$1</f>
        <v>MIO</v>
      </c>
      <c r="I34" s="7" t="str">
        <f aca="false">september!$I$1</f>
        <v>BOŽ</v>
      </c>
      <c r="J34" s="7" t="str">
        <f aca="false">september!$J$1</f>
        <v>TOM</v>
      </c>
      <c r="K34" s="7" t="str">
        <f aca="false">september!$K$1</f>
        <v>MŠŠ</v>
      </c>
      <c r="L34" s="7" t="str">
        <f aca="false">september!$L$1</f>
        <v>ŽIV</v>
      </c>
      <c r="M34" s="7" t="str">
        <f aca="false">september!$M$1</f>
        <v>TAL</v>
      </c>
      <c r="N34" s="7" t="str">
        <f aca="false">september!$N$1</f>
        <v>PIR</v>
      </c>
      <c r="O34" s="7" t="str">
        <f aca="false">september!$O$1</f>
        <v>NOV2</v>
      </c>
      <c r="P34" s="7" t="str">
        <f aca="false">september!$P$1</f>
        <v>BUT</v>
      </c>
      <c r="Q34" s="7" t="str">
        <f aca="false">september!$Q$1</f>
        <v>ŽRJ</v>
      </c>
      <c r="R34" s="7" t="str">
        <f aca="false">september!$R$1</f>
        <v>NOV3</v>
      </c>
      <c r="S34" s="7" t="str">
        <f aca="false">september!$S$1</f>
        <v>JNK</v>
      </c>
      <c r="T34" s="7" t="str">
        <f aca="false">september!$T$1</f>
        <v>NOV4</v>
      </c>
      <c r="AH34" s="27" t="str">
        <f aca="false">Predloge!$B$34</f>
        <v>Am☺</v>
      </c>
    </row>
    <row r="35" customFormat="false" ht="17" hidden="false" customHeight="true" outlineLevel="0" collapsed="false">
      <c r="B35" s="77" t="str">
        <f aca="false">Predloge!$B$20</f>
        <v>☺</v>
      </c>
      <c r="C35" s="78" t="n">
        <f aca="false">COUNTIF(AI2:AI32,"☺")</f>
        <v>0</v>
      </c>
      <c r="D35" s="78" t="n">
        <f aca="false">COUNTIF(AJ2:AJ32,"☺")</f>
        <v>0</v>
      </c>
      <c r="E35" s="78" t="n">
        <f aca="false">COUNTIF(AK2:AK32,"☺")</f>
        <v>0</v>
      </c>
      <c r="F35" s="78" t="n">
        <f aca="false">COUNTIF(AL2:AL32,"☺")</f>
        <v>0</v>
      </c>
      <c r="G35" s="78" t="n">
        <f aca="false">COUNTIF(AM2:AM32,"☺")</f>
        <v>0</v>
      </c>
      <c r="H35" s="78" t="n">
        <f aca="false">COUNTIF(AN2:AN32,"☺")</f>
        <v>0</v>
      </c>
      <c r="I35" s="78" t="n">
        <f aca="false">COUNTIF(AO2:AO32,"☺")</f>
        <v>0</v>
      </c>
      <c r="J35" s="78" t="n">
        <f aca="false">COUNTIF(AP2:AP32,"☺")</f>
        <v>0</v>
      </c>
      <c r="K35" s="78" t="n">
        <f aca="false">COUNTIF(AQ2:AQ32,"☺")</f>
        <v>0</v>
      </c>
      <c r="L35" s="78" t="n">
        <f aca="false">COUNTIF(AR2:AR32,"☺")</f>
        <v>0</v>
      </c>
      <c r="M35" s="78" t="n">
        <f aca="false">COUNTIF(AS2:AS32,"☺")</f>
        <v>0</v>
      </c>
      <c r="N35" s="78" t="n">
        <f aca="false">COUNTIF(AT2:AT32,"☺")</f>
        <v>0</v>
      </c>
      <c r="O35" s="78" t="n">
        <f aca="false">COUNTIF(AU2:AU32,"☺")</f>
        <v>0</v>
      </c>
      <c r="P35" s="78" t="n">
        <f aca="false">COUNTIF(AV2:AV32,"☺")</f>
        <v>0</v>
      </c>
      <c r="Q35" s="78" t="n">
        <f aca="false">COUNTIF(AW2:AW32,"☺")</f>
        <v>0</v>
      </c>
      <c r="R35" s="78" t="n">
        <f aca="false">COUNTIF(AX2:AX32,"☺")</f>
        <v>0</v>
      </c>
      <c r="S35" s="78" t="n">
        <f aca="false">COUNTIF(AY2:AY32,"☺")</f>
        <v>0</v>
      </c>
      <c r="T35" s="78" t="n">
        <f aca="false">COUNTIF(AZ2:AZ32,"☺")</f>
        <v>0</v>
      </c>
      <c r="AH35" s="10" t="str">
        <f aca="false">Predloge!$B$35</f>
        <v>Ta</v>
      </c>
    </row>
    <row r="36" customFormat="false" ht="17" hidden="false" customHeight="true" outlineLevel="0" collapsed="false">
      <c r="A36" s="79"/>
      <c r="B36" s="10" t="str">
        <f aca="false">Predloge!$B$16</f>
        <v>☻</v>
      </c>
      <c r="C36" s="78" t="n">
        <f aca="false">COUNTIF(AI3:AI33,"☻")</f>
        <v>0</v>
      </c>
      <c r="D36" s="78" t="n">
        <f aca="false">COUNTIF(AJ3:AJ33,"☻")</f>
        <v>0</v>
      </c>
      <c r="E36" s="78" t="n">
        <f aca="false">COUNTIF(AK3:AK33,"☻")</f>
        <v>0</v>
      </c>
      <c r="F36" s="78" t="n">
        <f aca="false">COUNTIF(AL3:AL33,"☻")</f>
        <v>0</v>
      </c>
      <c r="G36" s="78" t="n">
        <f aca="false">COUNTIF(AM3:AM33,"☻")</f>
        <v>0</v>
      </c>
      <c r="H36" s="78" t="n">
        <f aca="false">COUNTIF(AN3:AN33,"☻")</f>
        <v>0</v>
      </c>
      <c r="I36" s="78" t="n">
        <f aca="false">COUNTIF(AO3:AO33,"☻")</f>
        <v>0</v>
      </c>
      <c r="J36" s="78" t="n">
        <f aca="false">COUNTIF(AP3:AP33,"☻")</f>
        <v>0</v>
      </c>
      <c r="K36" s="78" t="n">
        <f aca="false">COUNTIF(AQ3:AQ33,"☻")</f>
        <v>0</v>
      </c>
      <c r="L36" s="78" t="n">
        <f aca="false">COUNTIF(AR3:AR33,"☻")</f>
        <v>0</v>
      </c>
      <c r="M36" s="78" t="n">
        <f aca="false">COUNTIF(AS3:AS33,"☻")</f>
        <v>0</v>
      </c>
      <c r="N36" s="78" t="n">
        <f aca="false">COUNTIF(AT3:AT33,"☻")</f>
        <v>0</v>
      </c>
      <c r="O36" s="78" t="n">
        <f aca="false">COUNTIF(AU3:AU33,"☻")</f>
        <v>0</v>
      </c>
      <c r="P36" s="78" t="n">
        <f aca="false">COUNTIF(AV3:AV33,"☻")</f>
        <v>0</v>
      </c>
      <c r="Q36" s="78" t="n">
        <f aca="false">COUNTIF(AW3:AW33,"☻")</f>
        <v>0</v>
      </c>
      <c r="R36" s="78" t="n">
        <f aca="false">COUNTIF(AX3:AX33,"☻")</f>
        <v>0</v>
      </c>
      <c r="S36" s="78" t="n">
        <f aca="false">COUNTIF(AY3:AY33,"☻")</f>
        <v>0</v>
      </c>
      <c r="T36" s="78" t="n">
        <f aca="false">COUNTIF(AZ3:AZ33,"☻")</f>
        <v>0</v>
      </c>
      <c r="U36" s="78"/>
      <c r="V36" s="80"/>
      <c r="W36" s="80"/>
      <c r="X36" s="47"/>
      <c r="Y36" s="47"/>
      <c r="Z36" s="47"/>
      <c r="AA36" s="47"/>
      <c r="AB36" s="47"/>
      <c r="AC36" s="47"/>
      <c r="AD36" s="47"/>
      <c r="AE36" s="47"/>
      <c r="AF36" s="48"/>
      <c r="AG36" s="48"/>
      <c r="AH36" s="5" t="str">
        <f aca="false">Predloge!$B$36</f>
        <v>Ta☻</v>
      </c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81"/>
      <c r="AZ36" s="82"/>
      <c r="BA36" s="82"/>
      <c r="BB36" s="82"/>
      <c r="BC36" s="82"/>
      <c r="BD36" s="82"/>
      <c r="BE36" s="82"/>
      <c r="BF36" s="82"/>
      <c r="BG36" s="82"/>
      <c r="BH36" s="81"/>
      <c r="BI36" s="81"/>
      <c r="BJ36" s="81"/>
      <c r="BK36" s="81"/>
      <c r="BL36" s="81"/>
      <c r="BM36" s="81"/>
    </row>
    <row r="37" customFormat="false" ht="17" hidden="false" customHeight="true" outlineLevel="0" collapsed="false">
      <c r="A37" s="79"/>
      <c r="B37" s="29" t="str">
        <f aca="false">Predloge!$B$42</f>
        <v>Σ</v>
      </c>
      <c r="C37" s="83" t="n">
        <f aca="false">SUM(C35:C36)</f>
        <v>0</v>
      </c>
      <c r="D37" s="83" t="n">
        <f aca="false">SUM(D35:D36)</f>
        <v>0</v>
      </c>
      <c r="E37" s="83" t="n">
        <f aca="false">SUM(E35:E36)</f>
        <v>0</v>
      </c>
      <c r="F37" s="83" t="n">
        <f aca="false">SUM(F35:F36)</f>
        <v>0</v>
      </c>
      <c r="G37" s="83" t="n">
        <f aca="false">SUM(G35:G36)</f>
        <v>0</v>
      </c>
      <c r="H37" s="83" t="n">
        <f aca="false">SUM(H35:H36)</f>
        <v>0</v>
      </c>
      <c r="I37" s="83" t="n">
        <f aca="false">SUM(I35:I36)</f>
        <v>0</v>
      </c>
      <c r="J37" s="83" t="n">
        <f aca="false">SUM(J35:J36)</f>
        <v>0</v>
      </c>
      <c r="K37" s="83" t="n">
        <f aca="false">SUM(K35:K36)</f>
        <v>0</v>
      </c>
      <c r="L37" s="83" t="n">
        <f aca="false">SUM(L35:L36)</f>
        <v>0</v>
      </c>
      <c r="M37" s="83" t="n">
        <f aca="false">SUM(M35:M36)</f>
        <v>0</v>
      </c>
      <c r="N37" s="83" t="n">
        <f aca="false">SUM(N35:N36)</f>
        <v>0</v>
      </c>
      <c r="O37" s="83" t="n">
        <f aca="false">SUM(O35:O36)</f>
        <v>0</v>
      </c>
      <c r="P37" s="83" t="n">
        <f aca="false">SUM(P35:P36)</f>
        <v>0</v>
      </c>
      <c r="Q37" s="83" t="n">
        <f aca="false">SUM(Q35:Q36)</f>
        <v>0</v>
      </c>
      <c r="R37" s="83" t="n">
        <f aca="false">SUM(R35:R36)</f>
        <v>0</v>
      </c>
      <c r="S37" s="83" t="n">
        <f aca="false">SUM(S35:S36)</f>
        <v>0</v>
      </c>
      <c r="T37" s="83" t="n">
        <f aca="false">SUM(T35:T36)</f>
        <v>0</v>
      </c>
      <c r="U37" s="78"/>
      <c r="V37" s="80"/>
      <c r="W37" s="80"/>
      <c r="X37" s="47"/>
      <c r="Y37" s="47"/>
      <c r="Z37" s="47"/>
      <c r="AA37" s="47"/>
      <c r="AB37" s="47"/>
      <c r="AC37" s="47"/>
      <c r="AD37" s="47"/>
      <c r="AE37" s="47"/>
      <c r="AF37" s="48"/>
      <c r="AG37" s="48"/>
      <c r="AH37" s="22" t="str">
        <f aca="false">Predloge!$B$37</f>
        <v>Ta☺</v>
      </c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81"/>
      <c r="AZ37" s="82"/>
      <c r="BA37" s="82"/>
      <c r="BB37" s="82"/>
      <c r="BC37" s="82"/>
      <c r="BD37" s="82"/>
      <c r="BE37" s="82"/>
      <c r="BF37" s="82"/>
      <c r="BG37" s="82"/>
      <c r="BH37" s="81"/>
      <c r="BI37" s="81"/>
      <c r="BJ37" s="81"/>
      <c r="BK37" s="81"/>
      <c r="BL37" s="81"/>
      <c r="BM37" s="81"/>
    </row>
    <row r="38" customFormat="false" ht="17" hidden="false" customHeight="true" outlineLevel="0" collapsed="false">
      <c r="A38" s="79"/>
      <c r="B38" s="5" t="str">
        <f aca="false">Predloge!$B$6</f>
        <v>KVIT</v>
      </c>
      <c r="C38" s="78" t="n">
        <f aca="false">COUNTIF(C2:C32,"KVIT")+COUNTIF(C2:C32,"51KVIT")+COUNTIF(C2:C32,"52KVIT")+COUNTIF(C2:C32,"KVIT$")+COUNTIF(C2:C32,"KVIT☻")+COUNTIF(C2:C32,"KVIT☺")</f>
        <v>0</v>
      </c>
      <c r="D38" s="78" t="n">
        <f aca="false">COUNTIF(D2:D32,"KVIT")+COUNTIF(D2:D32,"51KVIT")+COUNTIF(D2:D32,"52KVIT")+COUNTIF(D2:D32,"KVIT$")+COUNTIF(D2:D32,"KVIT☻")+COUNTIF(D2:D32,"KVIT☺")</f>
        <v>0</v>
      </c>
      <c r="E38" s="78" t="n">
        <f aca="false">COUNTIF(E2:E32,"KVIT")+COUNTIF(E2:E32,"51KVIT")+COUNTIF(E2:E32,"52KVIT")+COUNTIF(E2:E32,"KVIT$")+COUNTIF(E2:E32,"KVIT☻")+COUNTIF(E2:E32,"KVIT☺")</f>
        <v>0</v>
      </c>
      <c r="F38" s="78" t="n">
        <f aca="false">COUNTIF(F2:F32,"KVIT")+COUNTIF(F2:F32,"51KVIT")+COUNTIF(F2:F32,"52KVIT")+COUNTIF(F2:F32,"KVIT$")+COUNTIF(F2:F32,"KVIT☻")+COUNTIF(F2:F32,"KVIT☺")</f>
        <v>0</v>
      </c>
      <c r="G38" s="78" t="n">
        <f aca="false">COUNTIF(G2:G32,"KVIT")+COUNTIF(G2:G32,"51KVIT")+COUNTIF(G2:G32,"52KVIT")+COUNTIF(G2:G32,"KVIT$")+COUNTIF(G2:G32,"KVIT☻")+COUNTIF(G2:G32,"KVIT☺")</f>
        <v>0</v>
      </c>
      <c r="H38" s="78" t="n">
        <f aca="false">COUNTIF(H2:H32,"KVIT")+COUNTIF(H2:H32,"51KVIT")+COUNTIF(H2:H32,"52KVIT")+COUNTIF(H2:H32,"KVIT$")+COUNTIF(H2:H32,"KVIT☻")+COUNTIF(H2:H32,"KVIT☺")</f>
        <v>0</v>
      </c>
      <c r="I38" s="78" t="n">
        <f aca="false">COUNTIF(I2:I32,"KVIT")+COUNTIF(I2:I32,"51KVIT")+COUNTIF(I2:I32,"52KVIT")+COUNTIF(I2:I32,"KVIT$")+COUNTIF(I2:I32,"KVIT☻")+COUNTIF(I2:I32,"KVIT☺")</f>
        <v>0</v>
      </c>
      <c r="J38" s="78" t="n">
        <f aca="false">COUNTIF(J2:J32,"KVIT")+COUNTIF(J2:J32,"51KVIT")+COUNTIF(J2:J32,"52KVIT")+COUNTIF(J2:J32,"KVIT$")+COUNTIF(J2:J32,"KVIT☻")+COUNTIF(J2:J32,"KVIT☺")</f>
        <v>0</v>
      </c>
      <c r="K38" s="78" t="n">
        <f aca="false">COUNTIF(K2:K32,"KVIT")+COUNTIF(K2:K32,"51KVIT")+COUNTIF(K2:K32,"52KVIT")+COUNTIF(K2:K32,"KVIT$")+COUNTIF(K2:K32,"KVIT☻")+COUNTIF(K2:K32,"KVIT☺")</f>
        <v>0</v>
      </c>
      <c r="L38" s="78" t="n">
        <f aca="false">COUNTIF(L2:L32,"KVIT")+COUNTIF(L2:L32,"51KVIT")+COUNTIF(L2:L32,"52KVIT")+COUNTIF(L2:L32,"KVIT$")+COUNTIF(L2:L32,"KVIT☻")+COUNTIF(L2:L32,"KVIT☺")</f>
        <v>0</v>
      </c>
      <c r="M38" s="78" t="n">
        <f aca="false">COUNTIF(M2:M32,"KVIT")+COUNTIF(M2:M32,"51KVIT")+COUNTIF(M2:M32,"52KVIT")+COUNTIF(M2:M32,"KVIT$")+COUNTIF(M2:M32,"KVIT☻")+COUNTIF(M2:M32,"KVIT☺")</f>
        <v>0</v>
      </c>
      <c r="N38" s="78" t="n">
        <f aca="false">COUNTIF(N2:N32,"KVIT")+COUNTIF(N2:N32,"51KVIT")+COUNTIF(N2:N32,"52KVIT")+COUNTIF(N2:N32,"KVIT$")+COUNTIF(N2:N32,"KVIT☻")+COUNTIF(N2:N32,"KVIT☺")</f>
        <v>0</v>
      </c>
      <c r="O38" s="78" t="n">
        <f aca="false">COUNTIF(O2:O32,"KVIT")+COUNTIF(O2:O32,"51KVIT")+COUNTIF(O2:O32,"52KVIT")+COUNTIF(O2:O32,"KVIT$")+COUNTIF(O2:O32,"KVIT☻")+COUNTIF(O2:O32,"KVIT☺")</f>
        <v>0</v>
      </c>
      <c r="P38" s="78" t="n">
        <f aca="false">COUNTIF(P2:P32,"KVIT")+COUNTIF(P2:P32,"51KVIT")+COUNTIF(P2:P32,"52KVIT")+COUNTIF(P2:P32,"KVIT$")+COUNTIF(P2:P32,"KVIT☻")+COUNTIF(P2:P32,"KVIT☺")</f>
        <v>0</v>
      </c>
      <c r="Q38" s="78" t="n">
        <f aca="false">COUNTIF(Q2:Q32,"KVIT")+COUNTIF(Q2:Q32,"51KVIT")+COUNTIF(Q2:Q32,"52KVIT")+COUNTIF(Q2:Q32,"KVIT$")+COUNTIF(Q2:Q32,"KVIT☻")+COUNTIF(Q2:Q32,"KVIT☺")</f>
        <v>0</v>
      </c>
      <c r="R38" s="78" t="n">
        <f aca="false">COUNTIF(R2:R32,"KVIT")+COUNTIF(R2:R32,"51KVIT")+COUNTIF(R2:R32,"52KVIT")+COUNTIF(R2:R32,"KVIT$")+COUNTIF(R2:R32,"KVIT☻")+COUNTIF(R2:R32,"KVIT☺")</f>
        <v>0</v>
      </c>
      <c r="S38" s="78" t="n">
        <f aca="false">COUNTIF(S2:S32,"KVIT")+COUNTIF(S2:S32,"51KVIT")+COUNTIF(S2:S32,"52KVIT")+COUNTIF(S2:S32,"KVIT$")+COUNTIF(S2:S32,"KVIT☻")+COUNTIF(S2:S32,"KVIT☺")</f>
        <v>0</v>
      </c>
      <c r="T38" s="78" t="n">
        <f aca="false">COUNTIF(T2:T32,"KVIT")+COUNTIF(T2:T32,"51KVIT")+COUNTIF(T2:T32,"52KVIT")+COUNTIF(T2:T32,"KVIT$")+COUNTIF(T2:T32,"KVIT☻")+COUNTIF(T2:T32,"KVIT☺")</f>
        <v>0</v>
      </c>
      <c r="U38" s="78"/>
      <c r="V38" s="78"/>
      <c r="W38" s="78"/>
      <c r="X38" s="47"/>
      <c r="Y38" s="47"/>
      <c r="Z38" s="47"/>
      <c r="AA38" s="47"/>
      <c r="AB38" s="47"/>
      <c r="AC38" s="47"/>
      <c r="AD38" s="47"/>
      <c r="AE38" s="47"/>
      <c r="AF38" s="48"/>
      <c r="AG38" s="48"/>
      <c r="AH38" s="10" t="str">
        <f aca="false">Predloge!$B$38</f>
        <v>Rf</v>
      </c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81"/>
      <c r="AZ38" s="82"/>
      <c r="BA38" s="82"/>
      <c r="BB38" s="82"/>
      <c r="BC38" s="82"/>
      <c r="BD38" s="82"/>
      <c r="BE38" s="82"/>
      <c r="BF38" s="82"/>
      <c r="BG38" s="82"/>
      <c r="BH38" s="81"/>
      <c r="BI38" s="81"/>
      <c r="BJ38" s="81"/>
      <c r="BK38" s="81"/>
      <c r="BL38" s="81"/>
      <c r="BM38" s="81"/>
    </row>
    <row r="39" customFormat="false" ht="17" hidden="false" customHeight="true" outlineLevel="0" collapsed="false">
      <c r="A39" s="79"/>
      <c r="B39" s="31" t="str">
        <f aca="false">Predloge!$B$43</f>
        <v>$</v>
      </c>
      <c r="C39" s="78" t="n">
        <f aca="false">COUNTIF(C2:C32,"51$")+COUNTIF(C2:C32,"52$")+COUNTIF(C2:C32,"kvit$")</f>
        <v>0</v>
      </c>
      <c r="D39" s="78" t="n">
        <f aca="false">COUNTIF(D2:D32,"51$")+COUNTIF(D2:D32,"52$")+COUNTIF(D2:D32,"kvit$")</f>
        <v>0</v>
      </c>
      <c r="E39" s="78" t="n">
        <f aca="false">COUNTIF(E2:E32,"51$")+COUNTIF(E2:E32,"52$")+COUNTIF(E2:E32,"kvit$")</f>
        <v>0</v>
      </c>
      <c r="F39" s="78" t="n">
        <f aca="false">COUNTIF(F2:F32,"51$")+COUNTIF(F2:F32,"52$")+COUNTIF(F2:F32,"kvit$")</f>
        <v>0</v>
      </c>
      <c r="G39" s="78" t="n">
        <f aca="false">COUNTIF(G2:G32,"51$")+COUNTIF(G2:G32,"52$")+COUNTIF(G2:G32,"kvit$")</f>
        <v>0</v>
      </c>
      <c r="H39" s="78" t="n">
        <f aca="false">COUNTIF(H2:H32,"51$")+COUNTIF(H2:H32,"52$")+COUNTIF(H2:H32,"kvit$")</f>
        <v>0</v>
      </c>
      <c r="I39" s="78" t="n">
        <f aca="false">COUNTIF(I2:I32,"51$")+COUNTIF(I2:I32,"52$")+COUNTIF(I2:I32,"kvit$")</f>
        <v>0</v>
      </c>
      <c r="J39" s="78" t="n">
        <f aca="false">COUNTIF(J2:J32,"51$")+COUNTIF(J2:J32,"52$")+COUNTIF(J2:J32,"kvit$")</f>
        <v>0</v>
      </c>
      <c r="K39" s="78" t="n">
        <f aca="false">COUNTIF(K2:K32,"51$")+COUNTIF(K2:K32,"52$")+COUNTIF(K2:K32,"kvit$")</f>
        <v>0</v>
      </c>
      <c r="L39" s="78" t="n">
        <f aca="false">COUNTIF(L2:L32,"51$")+COUNTIF(L2:L32,"52$")+COUNTIF(L2:L32,"kvit$")</f>
        <v>0</v>
      </c>
      <c r="M39" s="78" t="n">
        <f aca="false">COUNTIF(M2:M32,"51$")+COUNTIF(M2:M32,"52$")+COUNTIF(M2:M32,"kvit$")</f>
        <v>0</v>
      </c>
      <c r="N39" s="78" t="n">
        <f aca="false">COUNTIF(N2:N32,"51$")+COUNTIF(N2:N32,"52$")+COUNTIF(N2:N32,"kvit$")</f>
        <v>0</v>
      </c>
      <c r="O39" s="78" t="n">
        <f aca="false">COUNTIF(O2:O32,"51$")+COUNTIF(O2:O32,"52$")+COUNTIF(O2:O32,"kvit$")</f>
        <v>0</v>
      </c>
      <c r="P39" s="78" t="n">
        <f aca="false">COUNTIF(P2:P32,"51$")+COUNTIF(P2:P32,"52$")+COUNTIF(P2:P32,"kvit$")</f>
        <v>0</v>
      </c>
      <c r="Q39" s="78" t="n">
        <f aca="false">COUNTIF(Q2:Q32,"51$")+COUNTIF(Q2:Q32,"52$")+COUNTIF(Q2:Q32,"kvit$")</f>
        <v>0</v>
      </c>
      <c r="R39" s="78" t="n">
        <f aca="false">COUNTIF(R2:R32,"51$")+COUNTIF(R2:R32,"52$")+COUNTIF(R2:R32,"kvit$")</f>
        <v>0</v>
      </c>
      <c r="S39" s="78" t="n">
        <f aca="false">COUNTIF(S2:S32,"51$")+COUNTIF(S2:S32,"52$")+COUNTIF(S2:S32,"kvit$")</f>
        <v>0</v>
      </c>
      <c r="T39" s="78" t="n">
        <f aca="false">COUNTIF(T2:T32,"51$")+COUNTIF(T2:T32,"52$")+COUNTIF(T2:T32,"kvit$")</f>
        <v>0</v>
      </c>
      <c r="U39" s="78"/>
      <c r="V39" s="78"/>
      <c r="W39" s="78"/>
      <c r="X39" s="47"/>
      <c r="Y39" s="47"/>
      <c r="Z39" s="47"/>
      <c r="AA39" s="47"/>
      <c r="AB39" s="47"/>
      <c r="AC39" s="47"/>
      <c r="AD39" s="47"/>
      <c r="AE39" s="47"/>
      <c r="AF39" s="48"/>
      <c r="AG39" s="48"/>
      <c r="AH39" s="5" t="str">
        <f aca="false">Predloge!$B$39</f>
        <v>Rf☻</v>
      </c>
      <c r="AI39" s="81"/>
      <c r="AJ39" s="84"/>
      <c r="AK39" s="84"/>
      <c r="AL39" s="84"/>
      <c r="AM39" s="84"/>
      <c r="AN39" s="84"/>
      <c r="AO39" s="84"/>
      <c r="AP39" s="84"/>
      <c r="AQ39" s="84"/>
      <c r="AR39" s="84"/>
      <c r="AS39" s="84"/>
      <c r="AT39" s="84"/>
      <c r="AU39" s="84"/>
      <c r="AV39" s="84"/>
      <c r="AW39" s="84"/>
      <c r="AX39" s="84"/>
      <c r="AY39" s="84"/>
      <c r="AZ39" s="85"/>
      <c r="BA39" s="85"/>
      <c r="BB39" s="85"/>
      <c r="BC39" s="85"/>
      <c r="BD39" s="85"/>
      <c r="BE39" s="85"/>
      <c r="BF39" s="85"/>
      <c r="BG39" s="85"/>
      <c r="BH39" s="84"/>
      <c r="BI39" s="84"/>
      <c r="BJ39" s="84"/>
      <c r="BK39" s="84"/>
      <c r="BL39" s="84"/>
      <c r="BM39" s="84"/>
    </row>
    <row r="40" customFormat="false" ht="17" hidden="false" customHeight="true" outlineLevel="0" collapsed="false">
      <c r="B40" s="31" t="str">
        <f aca="false">Predloge!$B$12</f>
        <v>D</v>
      </c>
      <c r="C40" s="78" t="n">
        <f aca="false">COUNTIF(C2:C32,"D")</f>
        <v>0</v>
      </c>
      <c r="D40" s="78" t="n">
        <f aca="false">COUNTIF(D2:D32,"D")</f>
        <v>0</v>
      </c>
      <c r="E40" s="78" t="n">
        <f aca="false">COUNTIF(E2:E32,"D")</f>
        <v>10</v>
      </c>
      <c r="F40" s="78" t="n">
        <f aca="false">COUNTIF(F2:F32,"D")</f>
        <v>0</v>
      </c>
      <c r="G40" s="78" t="n">
        <f aca="false">COUNTIF(G2:G32,"D")</f>
        <v>0</v>
      </c>
      <c r="H40" s="78" t="n">
        <f aca="false">COUNTIF(H2:H32,"D")</f>
        <v>0</v>
      </c>
      <c r="I40" s="78" t="n">
        <f aca="false">COUNTIF(I2:I32,"D")</f>
        <v>0</v>
      </c>
      <c r="J40" s="78" t="n">
        <f aca="false">COUNTIF(J2:J32,"D")</f>
        <v>0</v>
      </c>
      <c r="K40" s="78" t="n">
        <f aca="false">COUNTIF(K2:K32,"D")</f>
        <v>0</v>
      </c>
      <c r="L40" s="78" t="n">
        <f aca="false">COUNTIF(L2:L32,"D")</f>
        <v>0</v>
      </c>
      <c r="M40" s="78" t="n">
        <f aca="false">COUNTIF(M2:M32,"D")</f>
        <v>0</v>
      </c>
      <c r="N40" s="78" t="n">
        <f aca="false">COUNTIF(N2:N32,"D")</f>
        <v>0</v>
      </c>
      <c r="O40" s="78" t="n">
        <f aca="false">COUNTIF(O2:O32,"D")</f>
        <v>0</v>
      </c>
      <c r="P40" s="78" t="n">
        <f aca="false">COUNTIF(P2:P32,"D")</f>
        <v>0</v>
      </c>
      <c r="Q40" s="78" t="n">
        <f aca="false">COUNTIF(Q2:Q32,"D")</f>
        <v>0</v>
      </c>
      <c r="R40" s="78" t="n">
        <f aca="false">COUNTIF(R2:R32,"D")</f>
        <v>0</v>
      </c>
      <c r="S40" s="78" t="n">
        <f aca="false">COUNTIF(S2:S32,"D")</f>
        <v>8</v>
      </c>
      <c r="T40" s="78" t="n">
        <f aca="false">COUNTIF(T2:T32,"D")</f>
        <v>0</v>
      </c>
      <c r="AH40" s="22" t="str">
        <f aca="false">Predloge!$B$40</f>
        <v>Rf☺</v>
      </c>
    </row>
    <row r="41" customFormat="false" ht="17" hidden="false" customHeight="true" outlineLevel="0" collapsed="false">
      <c r="B41" s="31" t="str">
        <f aca="false">Predloge!$B$15</f>
        <v>SO</v>
      </c>
      <c r="C41" s="78" t="n">
        <f aca="false">COUNTIF(C2:C32,"SO")</f>
        <v>0</v>
      </c>
      <c r="D41" s="78" t="n">
        <f aca="false">COUNTIF(D2:D32,"SO")</f>
        <v>0</v>
      </c>
      <c r="E41" s="78" t="n">
        <f aca="false">COUNTIF(E2:E32,"SO")</f>
        <v>0</v>
      </c>
      <c r="F41" s="78" t="n">
        <f aca="false">COUNTIF(F2:F32,"SO")</f>
        <v>0</v>
      </c>
      <c r="G41" s="78" t="n">
        <f aca="false">COUNTIF(G2:G32,"SO")</f>
        <v>0</v>
      </c>
      <c r="H41" s="78" t="n">
        <f aca="false">COUNTIF(H2:H32,"SO")</f>
        <v>0</v>
      </c>
      <c r="I41" s="78" t="n">
        <f aca="false">COUNTIF(I2:I32,"SO")</f>
        <v>0</v>
      </c>
      <c r="J41" s="78" t="n">
        <f aca="false">COUNTIF(J2:J32,"SO")</f>
        <v>0</v>
      </c>
      <c r="K41" s="78" t="n">
        <f aca="false">COUNTIF(K2:K32,"SO")</f>
        <v>0</v>
      </c>
      <c r="L41" s="78" t="n">
        <f aca="false">COUNTIF(L2:L32,"SO")</f>
        <v>0</v>
      </c>
      <c r="M41" s="78" t="n">
        <f aca="false">COUNTIF(M2:M32,"SO")</f>
        <v>0</v>
      </c>
      <c r="N41" s="78" t="n">
        <f aca="false">COUNTIF(N2:N32,"SO")</f>
        <v>0</v>
      </c>
      <c r="O41" s="78" t="n">
        <f aca="false">COUNTIF(O2:O32,"SO")</f>
        <v>0</v>
      </c>
      <c r="P41" s="78" t="n">
        <f aca="false">COUNTIF(P2:P32,"SO")</f>
        <v>0</v>
      </c>
      <c r="Q41" s="78" t="n">
        <f aca="false">COUNTIF(Q2:Q32,"SO")</f>
        <v>0</v>
      </c>
      <c r="R41" s="78" t="n">
        <f aca="false">COUNTIF(R2:R32,"SO")</f>
        <v>0</v>
      </c>
      <c r="S41" s="78" t="n">
        <f aca="false">COUNTIF(S2:S32,"SO")</f>
        <v>0</v>
      </c>
      <c r="T41" s="78" t="n">
        <f aca="false">COUNTIF(T2:T32,"SO")</f>
        <v>0</v>
      </c>
      <c r="AH41" s="10" t="str">
        <f aca="false">Predloge!$B$41</f>
        <v>TAV</v>
      </c>
    </row>
    <row r="42" customFormat="false" ht="17" hidden="false" customHeight="true" outlineLevel="0" collapsed="false">
      <c r="B42" s="31" t="str">
        <f aca="false">Predloge!$B$13</f>
        <v>BOL</v>
      </c>
      <c r="C42" s="78" t="n">
        <f aca="false">COUNTIF(C2:C32,"BOL")</f>
        <v>0</v>
      </c>
      <c r="D42" s="78" t="n">
        <f aca="false">COUNTIF(D2:D32,"BOL")</f>
        <v>0</v>
      </c>
      <c r="E42" s="78" t="n">
        <f aca="false">COUNTIF(E2:E32,"BOL")</f>
        <v>0</v>
      </c>
      <c r="F42" s="78" t="n">
        <f aca="false">COUNTIF(F2:F32,"BOL")</f>
        <v>0</v>
      </c>
      <c r="G42" s="78" t="n">
        <f aca="false">COUNTIF(G2:G32,"BOL")</f>
        <v>0</v>
      </c>
      <c r="H42" s="78" t="n">
        <f aca="false">COUNTIF(H2:H32,"BOL")</f>
        <v>0</v>
      </c>
      <c r="I42" s="78" t="n">
        <f aca="false">COUNTIF(I2:I32,"BOL")</f>
        <v>0</v>
      </c>
      <c r="J42" s="78" t="n">
        <f aca="false">COUNTIF(J2:J32,"BOL")</f>
        <v>0</v>
      </c>
      <c r="K42" s="78" t="n">
        <f aca="false">COUNTIF(K2:K32,"BOL")</f>
        <v>0</v>
      </c>
      <c r="L42" s="78" t="n">
        <f aca="false">COUNTIF(L2:L32,"BOL")</f>
        <v>0</v>
      </c>
      <c r="M42" s="78" t="n">
        <f aca="false">COUNTIF(M2:M32,"BOL")</f>
        <v>0</v>
      </c>
      <c r="N42" s="78" t="n">
        <f aca="false">COUNTIF(N2:N32,"BOL")</f>
        <v>0</v>
      </c>
      <c r="O42" s="78" t="n">
        <f aca="false">COUNTIF(O2:O32,"BOL")</f>
        <v>0</v>
      </c>
      <c r="P42" s="78" t="n">
        <f aca="false">COUNTIF(P2:P32,"BOL")</f>
        <v>0</v>
      </c>
      <c r="Q42" s="78" t="n">
        <f aca="false">COUNTIF(Q2:Q32,"BOL")</f>
        <v>0</v>
      </c>
      <c r="R42" s="78" t="n">
        <f aca="false">COUNTIF(R2:R32,"BOL")</f>
        <v>0</v>
      </c>
      <c r="S42" s="78" t="n">
        <f aca="false">COUNTIF(S2:S32,"BOL")</f>
        <v>0</v>
      </c>
      <c r="T42" s="78" t="n">
        <f aca="false">COUNTIF(T2:T32,"BOL")</f>
        <v>0</v>
      </c>
      <c r="AH42" s="29" t="str">
        <f aca="false">Predloge!$B$42</f>
        <v>Σ</v>
      </c>
    </row>
    <row r="43" customFormat="false" ht="17" hidden="false" customHeight="true" outlineLevel="0" collapsed="false">
      <c r="B43" s="35" t="str">
        <f aca="false">Predloge!$B$11</f>
        <v>X</v>
      </c>
      <c r="C43" s="78" t="n">
        <f aca="false">COUNTIF(C2:C32,"X")</f>
        <v>0</v>
      </c>
      <c r="D43" s="78" t="n">
        <f aca="false">COUNTIF(D2:D32,"X")</f>
        <v>0</v>
      </c>
      <c r="E43" s="78" t="n">
        <f aca="false">COUNTIF(E2:E32,"X")</f>
        <v>0</v>
      </c>
      <c r="F43" s="78" t="n">
        <f aca="false">COUNTIF(F2:F32,"X")</f>
        <v>0</v>
      </c>
      <c r="G43" s="78" t="n">
        <f aca="false">COUNTIF(G2:G32,"X")</f>
        <v>0</v>
      </c>
      <c r="H43" s="78" t="n">
        <f aca="false">COUNTIF(H2:H32,"X")</f>
        <v>0</v>
      </c>
      <c r="I43" s="78" t="n">
        <f aca="false">COUNTIF(I2:I32,"X")</f>
        <v>0</v>
      </c>
      <c r="J43" s="78" t="n">
        <f aca="false">COUNTIF(J2:J32,"X")</f>
        <v>0</v>
      </c>
      <c r="K43" s="78" t="n">
        <f aca="false">COUNTIF(K2:K32,"X")</f>
        <v>0</v>
      </c>
      <c r="L43" s="78" t="n">
        <f aca="false">COUNTIF(L2:L32,"X")</f>
        <v>0</v>
      </c>
      <c r="M43" s="78" t="n">
        <f aca="false">COUNTIF(M2:M32,"X")</f>
        <v>0</v>
      </c>
      <c r="N43" s="78" t="n">
        <f aca="false">COUNTIF(N2:N32,"X")</f>
        <v>0</v>
      </c>
      <c r="O43" s="78" t="n">
        <f aca="false">COUNTIF(O2:O32,"X")</f>
        <v>0</v>
      </c>
      <c r="P43" s="78" t="n">
        <f aca="false">COUNTIF(P2:P32,"X")</f>
        <v>0</v>
      </c>
      <c r="Q43" s="78" t="n">
        <f aca="false">COUNTIF(Q2:Q32,"X")</f>
        <v>0</v>
      </c>
      <c r="R43" s="78" t="n">
        <f aca="false">COUNTIF(R2:R32,"X")</f>
        <v>0</v>
      </c>
      <c r="S43" s="78" t="n">
        <f aca="false">COUNTIF(S2:S32,"X")</f>
        <v>0</v>
      </c>
      <c r="T43" s="78" t="n">
        <f aca="false">COUNTIF(T2:T32,"X")</f>
        <v>0</v>
      </c>
      <c r="AH43" s="31" t="str">
        <f aca="false">Predloge!$B$43</f>
        <v>$</v>
      </c>
    </row>
    <row r="44" customFormat="false" ht="17" hidden="false" customHeight="true" outlineLevel="0" collapsed="false">
      <c r="B44" s="33" t="str">
        <f aca="false">Predloge!$B$44</f>
        <v>TX</v>
      </c>
      <c r="C44" s="78" t="n">
        <f aca="false">COUNTIF(V2:V32,"KOS")</f>
        <v>0</v>
      </c>
      <c r="D44" s="78" t="n">
        <f aca="false">COUNTIF(V2:V32,"ŠOŠ")</f>
        <v>0</v>
      </c>
      <c r="E44" s="78" t="n">
        <f aca="false">COUNTIF(V2:V32,"PIN")</f>
        <v>0</v>
      </c>
      <c r="F44" s="78" t="n">
        <f aca="false">COUNTIF(V2:V32,"KON")</f>
        <v>0</v>
      </c>
      <c r="G44" s="78" t="n">
        <f aca="false">COUNTIF(V2:V32,"oro")</f>
        <v>0</v>
      </c>
      <c r="H44" s="78" t="n">
        <f aca="false">COUNTIF(V2:V32,"MIO")</f>
        <v>0</v>
      </c>
      <c r="I44" s="78" t="n">
        <f aca="false">COUNTIF(V2:V32,"BOŽ")</f>
        <v>0</v>
      </c>
      <c r="J44" s="78" t="n">
        <f aca="false">COUNTIF(V2:V32,"TOM")</f>
        <v>0</v>
      </c>
      <c r="K44" s="78" t="n">
        <f aca="false">COUNTIF(V2:V32,"MŠŠ")</f>
        <v>0</v>
      </c>
      <c r="L44" s="78" t="n">
        <f aca="false">COUNTIF(V2:V32,"ŽIV")</f>
        <v>0</v>
      </c>
      <c r="M44" s="78" t="n">
        <f aca="false">COUNTIF(V2:V32,"TAL")</f>
        <v>0</v>
      </c>
      <c r="N44" s="78" t="n">
        <f aca="false">COUNTIF(V2:V32,"PIR")</f>
        <v>0</v>
      </c>
      <c r="O44" s="78" t="n">
        <f aca="false">COUNTIF(V2:V32,"HOL")</f>
        <v>0</v>
      </c>
      <c r="P44" s="78" t="n">
        <f aca="false">COUNTIF(V2:V32,P1)</f>
        <v>0</v>
      </c>
      <c r="Q44" s="78" t="n">
        <f aca="false">COUNTIF(V2:V32,Q1)</f>
        <v>0</v>
      </c>
      <c r="R44" s="78" t="n">
        <f aca="false">COUNTIF(V2:V32,R1)</f>
        <v>0</v>
      </c>
      <c r="S44" s="78" t="n">
        <f aca="false">COUNTIF(X2:X32,S1)</f>
        <v>0</v>
      </c>
      <c r="T44" s="78" t="n">
        <f aca="false">COUNTIF(Y2:Y32,T1)</f>
        <v>0</v>
      </c>
      <c r="AH44" s="33" t="str">
        <f aca="false">Predloge!$B$44</f>
        <v>TX</v>
      </c>
    </row>
    <row r="45" customFormat="false" ht="17" hidden="false" customHeight="true" outlineLevel="0" collapsed="false">
      <c r="B45" s="35" t="str">
        <f aca="false">Predloge!$B$45</f>
        <v>¶</v>
      </c>
      <c r="C45" s="78" t="n">
        <f aca="false">COUNTIF(C2:C32,"51¶")+COUNTIF(C2:C32,"52¶")+COUNTIF(C2:C32,"kvit¶")</f>
        <v>0</v>
      </c>
      <c r="D45" s="78" t="n">
        <f aca="false">COUNTIF(D2:D32,"51¶")+COUNTIF(D2:D32,"52¶")+COUNTIF(D2:D32,"kvit¶")</f>
        <v>0</v>
      </c>
      <c r="E45" s="78" t="n">
        <f aca="false">COUNTIF(E2:E32,"51¶")+COUNTIF(E2:E32,"52¶")+COUNTIF(E2:E32,"kvit¶")</f>
        <v>0</v>
      </c>
      <c r="F45" s="78" t="n">
        <f aca="false">COUNTIF(F2:F32,"51¶")+COUNTIF(F2:F32,"52¶")+COUNTIF(F2:F32,"kvit¶")</f>
        <v>0</v>
      </c>
      <c r="G45" s="78" t="n">
        <f aca="false">COUNTIF(G2:G32,"51¶")+COUNTIF(G2:G32,"52¶")+COUNTIF(G2:G32,"kvit¶")</f>
        <v>0</v>
      </c>
      <c r="H45" s="78" t="n">
        <f aca="false">COUNTIF(H2:H32,"51¶")+COUNTIF(H2:H32,"52¶")+COUNTIF(H2:H32,"kvit¶")</f>
        <v>0</v>
      </c>
      <c r="I45" s="78" t="n">
        <f aca="false">COUNTIF(I2:I32,"51¶")+COUNTIF(I2:I32,"52¶")+COUNTIF(I2:I32,"kvit¶")</f>
        <v>0</v>
      </c>
      <c r="J45" s="78" t="n">
        <f aca="false">COUNTIF(J2:J32,"51¶")+COUNTIF(J2:J32,"52¶")+COUNTIF(J2:J32,"kvit¶")</f>
        <v>0</v>
      </c>
      <c r="K45" s="78" t="n">
        <f aca="false">COUNTIF(K2:K32,"51¶")+COUNTIF(K2:K32,"52¶")+COUNTIF(K2:K32,"kvit¶")</f>
        <v>0</v>
      </c>
      <c r="L45" s="78" t="n">
        <f aca="false">COUNTIF(L2:L32,"51¶")+COUNTIF(L2:L32,"52¶")+COUNTIF(L2:L32,"kvit¶")</f>
        <v>0</v>
      </c>
      <c r="M45" s="78" t="n">
        <f aca="false">COUNTIF(M2:M32,"51¶")+COUNTIF(M2:M32,"52¶")+COUNTIF(M2:M32,"kvit¶")</f>
        <v>0</v>
      </c>
      <c r="N45" s="78" t="n">
        <f aca="false">COUNTIF(N2:N32,"51¶")+COUNTIF(N2:N32,"52¶")+COUNTIF(N2:N32,"kvit¶")</f>
        <v>0</v>
      </c>
      <c r="O45" s="78" t="n">
        <f aca="false">COUNTIF(O2:O32,"51¶")+COUNTIF(O2:O32,"52¶")+COUNTIF(O2:O32,"kvit¶")</f>
        <v>0</v>
      </c>
      <c r="P45" s="78" t="n">
        <f aca="false">COUNTIF(P2:P32,"51¶")+COUNTIF(P2:P32,"52¶")+COUNTIF(P2:P32,"kvit¶")</f>
        <v>0</v>
      </c>
      <c r="Q45" s="78" t="n">
        <f aca="false">COUNTIF(Q2:Q32,"51¶")+COUNTIF(Q2:Q32,"52¶")+COUNTIF(Q2:Q32,"kvit¶")</f>
        <v>0</v>
      </c>
      <c r="R45" s="78" t="n">
        <f aca="false">COUNTIF(R2:R32,"51¶")+COUNTIF(R2:R32,"52¶")+COUNTIF(R2:R32,"kvit¶")</f>
        <v>0</v>
      </c>
      <c r="S45" s="78" t="n">
        <f aca="false">COUNTIF(S2:S32,"51¶")+COUNTIF(S2:S32,"52¶")+COUNTIF(S2:S32,"kvit¶")</f>
        <v>0</v>
      </c>
      <c r="T45" s="78" t="n">
        <f aca="false">COUNTIF(T2:T32,"51¶")+COUNTIF(T2:T32,"52¶")+COUNTIF(T2:T32,"kvit¶")</f>
        <v>0</v>
      </c>
      <c r="AH45" s="35" t="str">
        <f aca="false">Predloge!$B$45</f>
        <v>¶</v>
      </c>
    </row>
    <row r="46" customFormat="false" ht="17" hidden="false" customHeight="true" outlineLevel="0" collapsed="false">
      <c r="B46" s="31" t="str">
        <f aca="false">Predloge!$B$8</f>
        <v>U</v>
      </c>
      <c r="C46" s="78" t="n">
        <f aca="false">COUNTIF(C2:C32,"U☺")+COUNTIF(C2:C32,"U☻")+COUNTIF(C2:C32,"U")</f>
        <v>0</v>
      </c>
      <c r="D46" s="78" t="n">
        <f aca="false">COUNTIF(D2:D32,"U☺")+COUNTIF(D2:D32,"U☻")+COUNTIF(D2:D32,"U")</f>
        <v>0</v>
      </c>
      <c r="E46" s="78" t="n">
        <f aca="false">COUNTIF(E2:E32,"U☺")+COUNTIF(E2:E32,"U☻")+COUNTIF(E2:E32,"U")</f>
        <v>0</v>
      </c>
      <c r="F46" s="78" t="n">
        <f aca="false">COUNTIF(F2:F32,"U☺")+COUNTIF(F2:F32,"U☻")+COUNTIF(F2:F32,"U")</f>
        <v>0</v>
      </c>
      <c r="G46" s="78" t="n">
        <f aca="false">COUNTIF(G2:G32,"U☺")+COUNTIF(G2:G32,"U☻")+COUNTIF(G2:G32,"U")</f>
        <v>0</v>
      </c>
      <c r="H46" s="78" t="n">
        <f aca="false">COUNTIF(H2:H32,"U☺")+COUNTIF(H2:H32,"U☻")+COUNTIF(H2:H32,"U")</f>
        <v>0</v>
      </c>
      <c r="I46" s="78" t="n">
        <f aca="false">COUNTIF(I2:I32,"U☺")+COUNTIF(I2:I32,"U☻")+COUNTIF(I2:I32,"U")</f>
        <v>0</v>
      </c>
      <c r="J46" s="78" t="n">
        <f aca="false">COUNTIF(J2:J32,"U☺")+COUNTIF(J2:J32,"U☻")+COUNTIF(J2:J32,"U")</f>
        <v>0</v>
      </c>
      <c r="K46" s="78" t="n">
        <f aca="false">COUNTIF(K2:K32,"U☺")+COUNTIF(K2:K32,"U☻")+COUNTIF(K2:K32,"U")</f>
        <v>0</v>
      </c>
      <c r="L46" s="78" t="n">
        <f aca="false">COUNTIF(L2:L32,"U☺")+COUNTIF(L2:L32,"U☻")+COUNTIF(L2:L32,"U")</f>
        <v>0</v>
      </c>
      <c r="M46" s="78" t="n">
        <f aca="false">COUNTIF(M2:M32,"U☺")+COUNTIF(M2:M32,"U☻")+COUNTIF(M2:M32,"U")</f>
        <v>0</v>
      </c>
      <c r="N46" s="78" t="n">
        <f aca="false">COUNTIF(N2:N32,"U☺")+COUNTIF(N2:N32,"U☻")+COUNTIF(N2:N32,"U")</f>
        <v>0</v>
      </c>
      <c r="O46" s="78" t="n">
        <f aca="false">COUNTIF(O2:O32,"U☺")+COUNTIF(O2:O32,"U☻")+COUNTIF(O2:O32,"U")</f>
        <v>0</v>
      </c>
      <c r="P46" s="78" t="n">
        <f aca="false">COUNTIF(P2:P32,"U☺")+COUNTIF(P2:P32,"U☻")+COUNTIF(P2:P32,"U")</f>
        <v>0</v>
      </c>
      <c r="Q46" s="78" t="n">
        <f aca="false">COUNTIF(Q2:Q32,"U☺")+COUNTIF(Q2:Q32,"U☻")+COUNTIF(Q2:Q32,"U")</f>
        <v>0</v>
      </c>
      <c r="R46" s="78" t="n">
        <f aca="false">COUNTIF(R2:R32,"U☺")+COUNTIF(R2:R32,"U☻")+COUNTIF(R2:R32,"U")</f>
        <v>0</v>
      </c>
      <c r="S46" s="78" t="n">
        <f aca="false">COUNTIF(S2:S32,"U☺")+COUNTIF(S2:S32,"U☻")+COUNTIF(S2:S32,"U")</f>
        <v>0</v>
      </c>
      <c r="T46" s="78" t="n">
        <f aca="false">COUNTIF(T2:T32,"U☺")+COUNTIF(T2:T32,"U☻")+COUNTIF(T2:T32,"U")</f>
        <v>0</v>
      </c>
    </row>
  </sheetData>
  <sheetProtection sheet="true" objects="true" scenarios="true"/>
  <conditionalFormatting sqref="AE2:AE32">
    <cfRule type="cellIs" priority="2" operator="notEqual" aboveAverage="0" equalAverage="0" bottom="0" percent="0" rank="0" text="" dxfId="63">
      <formula>0</formula>
    </cfRule>
  </conditionalFormatting>
  <conditionalFormatting sqref="W2:AD32">
    <cfRule type="cellIs" priority="3" operator="lessThan" aboveAverage="0" equalAverage="0" bottom="0" percent="0" rank="0" text="" dxfId="64">
      <formula>1</formula>
    </cfRule>
  </conditionalFormatting>
  <conditionalFormatting sqref="AG2:AG32">
    <cfRule type="cellIs" priority="4" operator="lessThan" aboveAverage="0" equalAverage="0" bottom="0" percent="0" rank="0" text="" dxfId="65">
      <formula>2</formula>
    </cfRule>
  </conditionalFormatting>
  <conditionalFormatting sqref="AF2:AF32">
    <cfRule type="cellIs" priority="5" operator="equal" aboveAverage="0" equalAverage="0" bottom="0" percent="0" rank="0" text="" dxfId="66">
      <formula>1</formula>
    </cfRule>
  </conditionalFormatting>
  <conditionalFormatting sqref="AF2:AF32">
    <cfRule type="cellIs" priority="6" operator="greaterThan" aboveAverage="0" equalAverage="0" bottom="0" percent="0" rank="0" text="" dxfId="67">
      <formula>1</formula>
    </cfRule>
  </conditionalFormatting>
  <conditionalFormatting sqref="W2:AD32">
    <cfRule type="cellIs" priority="7" operator="greaterThan" aboveAverage="0" equalAverage="0" bottom="0" percent="0" rank="0" text="" dxfId="68">
      <formula>1</formula>
    </cfRule>
  </conditionalFormatting>
  <conditionalFormatting sqref="AG2:AG32">
    <cfRule type="cellIs" priority="8" operator="greaterThan" aboveAverage="0" equalAverage="0" bottom="0" percent="0" rank="0" text="" dxfId="69">
      <formula>2</formula>
    </cfRule>
  </conditionalFormatting>
  <conditionalFormatting sqref="A2:V32">
    <cfRule type="expression" priority="9" aboveAverage="0" equalAverage="0" bottom="0" percent="0" rank="0" text="" dxfId="70">
      <formula>WEEKDAY($A2,2)=6</formula>
    </cfRule>
  </conditionalFormatting>
  <conditionalFormatting sqref="A2:V32">
    <cfRule type="expression" priority="10" aboveAverage="0" equalAverage="0" bottom="0" percent="0" rank="0" text="" dxfId="71">
      <formula>WEEKDAY($A2,2)=7</formula>
    </cfRule>
  </conditionalFormatting>
  <printOptions headings="false" gridLines="false" gridLinesSet="true" horizontalCentered="false" verticalCentered="false"/>
  <pageMargins left="0" right="0" top="1.39513888888889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 &amp;T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144</TotalTime>
  <Application>LibreOffice/7.2.5.2$Windows_X86_64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2020-11-01T16:40:29Z</dcterms:created>
  <dc:creator/>
  <dc:description/>
  <dc:language>hr-HR</dc:language>
  <cp:lastModifiedBy/>
  <cp:lastPrinted>2021-09-19T18:05:08Z</cp:lastPrinted>
  <dcterms:modified xsi:type="dcterms:W3CDTF">2022-03-19T19:11:55Z</dcterms:modified>
  <cp:revision>130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