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ivate\code\apache-beam-demo\"/>
    </mc:Choice>
  </mc:AlternateContent>
  <xr:revisionPtr revIDLastSave="0" documentId="13_ncr:40009_{15867041-DD6E-460D-BC1E-A76755A3C080}" xr6:coauthVersionLast="45" xr6:coauthVersionMax="45" xr10:uidLastSave="{00000000-0000-0000-0000-000000000000}"/>
  <bookViews>
    <workbookView xWindow="-110" yWindow="-110" windowWidth="25820" windowHeight="14020"/>
  </bookViews>
  <sheets>
    <sheet name="stats" sheetId="1" r:id="rId1"/>
  </sheets>
  <calcPr calcId="0"/>
</workbook>
</file>

<file path=xl/calcChain.xml><?xml version="1.0" encoding="utf-8"?>
<calcChain xmlns="http://schemas.openxmlformats.org/spreadsheetml/2006/main">
  <c r="I17" i="1" l="1"/>
  <c r="G17" i="1"/>
  <c r="H17" i="1" s="1"/>
  <c r="H12" i="1"/>
  <c r="G12" i="1"/>
  <c r="I12" i="1" s="1"/>
  <c r="G3" i="1"/>
  <c r="H3" i="1" s="1"/>
  <c r="I23" i="1"/>
  <c r="I22" i="1"/>
  <c r="I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H23" i="1"/>
  <c r="H22" i="1"/>
  <c r="G22" i="1"/>
  <c r="G23" i="1"/>
  <c r="E23" i="1"/>
  <c r="D23" i="1"/>
  <c r="B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<sst xmlns="http://schemas.openxmlformats.org/spreadsheetml/2006/main" count="11" uniqueCount="8">
  <si>
    <t>n</t>
  </si>
  <si>
    <t>words</t>
  </si>
  <si>
    <t>LOCAL</t>
  </si>
  <si>
    <t>DATAFLOW</t>
  </si>
  <si>
    <t>size [MB]</t>
  </si>
  <si>
    <t>MB/s</t>
  </si>
  <si>
    <t>words/s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</si>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</sst>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6" formatCode="_-* #,##0.0_-;\-* #,##0.0_-;_-* &quot;-&quot;??_-;_-@_-"/>
    <numFmt numFmtId="167" formatCode="_-* #,##0_-;\-* #,##0_-;_-* &quot;-&quot;??_-;_-@_-"/>
    <numFmt numFmtId="173" formatCode="_-* #,##0.000_-;\-* #,##0.000_-;_-* &quot;-&quot;??_-;_-@_-"/>
    <numFmt numFmtId="174" formatCode="_-* #,##0.0000_-;\-* #,##0.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43" fontId="0" fillId="0" borderId="0" xfId="1" applyFont="1"/>
    <xf numFmtId="0" fontId="0" fillId="0" borderId="10" xfId="0" applyBorder="1"/>
    <xf numFmtId="167" fontId="0" fillId="0" borderId="10" xfId="1" applyNumberFormat="1" applyFont="1" applyBorder="1"/>
    <xf numFmtId="0" fontId="0" fillId="33" borderId="10" xfId="0" applyFill="1" applyBorder="1"/>
    <xf numFmtId="167" fontId="0" fillId="33" borderId="10" xfId="1" applyNumberFormat="1" applyFont="1" applyFill="1" applyBorder="1"/>
    <xf numFmtId="0" fontId="1" fillId="10" borderId="10" xfId="20" applyBorder="1"/>
    <xf numFmtId="167" fontId="1" fillId="10" borderId="10" xfId="20" applyNumberFormat="1" applyBorder="1"/>
    <xf numFmtId="166" fontId="1" fillId="10" borderId="10" xfId="20" applyNumberFormat="1" applyBorder="1"/>
    <xf numFmtId="0" fontId="1" fillId="33" borderId="10" xfId="20" applyFill="1" applyBorder="1"/>
    <xf numFmtId="167" fontId="1" fillId="33" borderId="10" xfId="20" applyNumberFormat="1" applyFill="1" applyBorder="1"/>
    <xf numFmtId="166" fontId="1" fillId="33" borderId="10" xfId="20" applyNumberFormat="1" applyFill="1" applyBorder="1"/>
    <xf numFmtId="174" fontId="1" fillId="10" borderId="10" xfId="20" applyNumberFormat="1" applyBorder="1"/>
    <xf numFmtId="173" fontId="1" fillId="10" borderId="10" xfId="20" applyNumberFormat="1" applyBorder="1"/>
    <xf numFmtId="0" fontId="1" fillId="30" borderId="11" xfId="40" applyBorder="1" applyAlignment="1">
      <alignment horizontal="center"/>
    </xf>
    <xf numFmtId="0" fontId="1" fillId="30" borderId="12" xfId="40" applyBorder="1" applyAlignment="1">
      <alignment horizontal="center"/>
    </xf>
    <xf numFmtId="0" fontId="1" fillId="30" borderId="13" xfId="40" applyBorder="1" applyAlignment="1">
      <alignment horizontal="center"/>
    </xf>
    <xf numFmtId="0" fontId="1" fillId="30" borderId="10" xfId="40" applyBorder="1"/>
    <xf numFmtId="167" fontId="1" fillId="30" borderId="10" xfId="40" applyNumberFormat="1" applyBorder="1"/>
    <xf numFmtId="166" fontId="1" fillId="30" borderId="10" xfId="40" applyNumberFormat="1" applyBorder="1"/>
    <xf numFmtId="0" fontId="1" fillId="10" borderId="10" xfId="20" applyBorder="1" applyAlignment="1">
      <alignment horizontal="center"/>
    </xf>
    <xf numFmtId="0" fontId="0" fillId="0" borderId="10" xfId="0" applyFont="1" applyBorder="1"/>
    <xf numFmtId="0" fontId="1" fillId="30" borderId="10" xfId="40" applyFont="1" applyBorder="1"/>
    <xf numFmtId="43" fontId="1" fillId="30" borderId="10" xfId="40" applyNumberFormat="1" applyFont="1" applyBorder="1"/>
    <xf numFmtId="0" fontId="1" fillId="10" borderId="10" xfId="20" applyFont="1" applyBorder="1"/>
    <xf numFmtId="43" fontId="1" fillId="10" borderId="10" xfId="20" applyNumberFormat="1" applyFont="1" applyBorder="1"/>
    <xf numFmtId="0" fontId="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 zpracování </a:t>
            </a:r>
            <a:r>
              <a:rPr lang="en-US"/>
              <a:t>N</a:t>
            </a:r>
            <a:r>
              <a:rPr lang="en-US" baseline="0"/>
              <a:t> </a:t>
            </a:r>
            <a:r>
              <a:rPr lang="cs-CZ" baseline="0"/>
              <a:t>švejků lokálně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stats!$D$2</c:f>
              <c:strCache>
                <c:ptCount val="1"/>
                <c:pt idx="0">
                  <c:v>time [s]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stats!$A$3:$A$22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10000</c:v>
                </c:pt>
              </c:numCache>
            </c:numRef>
          </c:xVal>
          <c:yVal>
            <c:numRef>
              <c:f>stats!$D$3:$D$22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53</c:v>
                </c:pt>
                <c:pt idx="11">
                  <c:v>87</c:v>
                </c:pt>
                <c:pt idx="12">
                  <c:v>112</c:v>
                </c:pt>
                <c:pt idx="13">
                  <c:v>141</c:v>
                </c:pt>
                <c:pt idx="14">
                  <c:v>269</c:v>
                </c:pt>
                <c:pt idx="15">
                  <c:v>562</c:v>
                </c:pt>
                <c:pt idx="16">
                  <c:v>826</c:v>
                </c:pt>
                <c:pt idx="17">
                  <c:v>1161</c:v>
                </c:pt>
                <c:pt idx="18">
                  <c:v>1384</c:v>
                </c:pt>
                <c:pt idx="19">
                  <c:v>3290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2A-45A5-B601-2EB9FFBB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75136"/>
        <c:axId val="1442545152"/>
      </c:scatterChart>
      <c:valAx>
        <c:axId val="14966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 šveků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5152"/>
        <c:crosses val="autoZero"/>
        <c:crossBetween val="midCat"/>
      </c:valAx>
      <c:valAx>
        <c:axId val="14425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7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vs. DataFlow time comparsion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2061496322206"/>
          <c:y val="0.17515738141085296"/>
          <c:w val="0.79534447810831121"/>
          <c:h val="0.61757204277559041"/>
        </c:manualLayout>
      </c:layout>
      <c:scatterChart>
        <c:scatterStyle val="smoothMarker"/>
        <c:varyColors val="0"/>
        <c:ser>
          <c:idx val="2"/>
          <c:order val="0"/>
          <c:tx>
            <c:v>time Local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stats!$A$3:$A$23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10000</c:v>
                </c:pt>
                <c:pt idx="20">
                  <c:v>1000000</c:v>
                </c:pt>
              </c:numCache>
            </c:numRef>
          </c:xVal>
          <c:yVal>
            <c:numRef>
              <c:f>stats!$D$3:$D$23</c:f>
              <c:numCache>
                <c:formatCode>General</c:formatCode>
                <c:ptCount val="21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26</c:v>
                </c:pt>
                <c:pt idx="9">
                  <c:v>29</c:v>
                </c:pt>
                <c:pt idx="10">
                  <c:v>53</c:v>
                </c:pt>
                <c:pt idx="11">
                  <c:v>87</c:v>
                </c:pt>
                <c:pt idx="12">
                  <c:v>112</c:v>
                </c:pt>
                <c:pt idx="13">
                  <c:v>141</c:v>
                </c:pt>
                <c:pt idx="14">
                  <c:v>269</c:v>
                </c:pt>
                <c:pt idx="15">
                  <c:v>562</c:v>
                </c:pt>
                <c:pt idx="16">
                  <c:v>826</c:v>
                </c:pt>
                <c:pt idx="17">
                  <c:v>1161</c:v>
                </c:pt>
                <c:pt idx="18">
                  <c:v>1384</c:v>
                </c:pt>
                <c:pt idx="19">
                  <c:v>3290</c:v>
                </c:pt>
                <c:pt idx="20">
                  <c:v>269000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C-4BD0-B49F-DBDB98FF796D}"/>
            </c:ext>
          </c:extLst>
        </c:ser>
        <c:ser>
          <c:idx val="5"/>
          <c:order val="1"/>
          <c:tx>
            <c:v>time Dataflow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stats!$A$3:$A$23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10000</c:v>
                </c:pt>
                <c:pt idx="20">
                  <c:v>1000000</c:v>
                </c:pt>
              </c:numCache>
            </c:numRef>
          </c:xVal>
          <c:yVal>
            <c:numRef>
              <c:f>stats!$G$3:$G$23</c:f>
              <c:numCache>
                <c:formatCode>General</c:formatCode>
                <c:ptCount val="21"/>
                <c:pt idx="0">
                  <c:v>270</c:v>
                </c:pt>
                <c:pt idx="9">
                  <c:v>450</c:v>
                </c:pt>
                <c:pt idx="14">
                  <c:v>660</c:v>
                </c:pt>
                <c:pt idx="19">
                  <c:v>1200</c:v>
                </c:pt>
                <c:pt idx="20">
                  <c:v>1260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5C-4BD0-B49F-DBDB98FF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54096"/>
        <c:axId val="1450958896"/>
      </c:scatterChart>
      <c:valAx>
        <c:axId val="1452154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58896"/>
        <c:crosses val="autoZero"/>
        <c:crossBetween val="midCat"/>
      </c:valAx>
      <c:valAx>
        <c:axId val="145095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0</xdr:row>
      <xdr:rowOff>63500</xdr:rowOff>
    </xdr:from>
    <xdr:to>
      <xdr:col>19</xdr:col>
      <xdr:colOff>336549</xdr:colOff>
      <xdr:row>20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E0296-AF27-4024-B638-6C0BBADE1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154598</xdr:colOff>
      <xdr:row>25</xdr:row>
      <xdr:rowOff>34007</xdr:rowOff>
    </xdr:from>
    <xdr:to>
      <xdr:col>7</xdr:col>
      <xdr:colOff>664308</xdr:colOff>
      <xdr:row>45</xdr:row>
      <xdr:rowOff>117231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00362-2C10-4B61-8C6E-DB360156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30" zoomScaleNormal="130" workbookViewId="0">
      <selection activeCell="G16" sqref="G16"/>
    </sheetView>
  </sheetViews>
  <sheetFormatPr defaultRowHeight="14.5" x14ac:dyDescent="0.35"/>
  <cols>
    <col min="2" max="2" width="14.36328125" customWidth="1"/>
    <col min="3" max="3" width="13" customWidth="1"/>
    <col min="4" max="4" width="12.6328125" customWidth="1"/>
    <col min="5" max="6" width="13.1796875" customWidth="1"/>
    <col min="7" max="7" width="13.81640625" customWidth="1"/>
    <col min="8" max="9" width="15.7265625" style="1" customWidth="1"/>
  </cols>
  <sheetData>
    <row r="1" spans="1:9" x14ac:dyDescent="0.35">
      <c r="D1" s="14" t="s">
        <v>2</v>
      </c>
      <c r="E1" s="15"/>
      <c r="F1" s="16"/>
      <c r="G1" s="20" t="s">
        <v>3</v>
      </c>
      <c r="H1" s="20"/>
      <c r="I1" s="20"/>
    </row>
    <row r="2" spans="1:9" s="26" customFormat="1" x14ac:dyDescent="0.35">
      <c r="A2" s="21" t="s">
        <v>0</v>
      </c>
      <c r="B2" s="21" t="s">
        <v>1</v>
      </c>
      <c r="C2" s="21" t="s">
        <v>4</v>
      </c>
      <c r="D2" s="22" t="s">
        <v>7</v>
      </c>
      <c r="E2" s="23" t="s">
        <v>6</v>
      </c>
      <c r="F2" s="22" t="s">
        <v>5</v>
      </c>
      <c r="G2" s="24" t="s">
        <v>7</v>
      </c>
      <c r="H2" s="25" t="s">
        <v>6</v>
      </c>
      <c r="I2" s="25" t="s">
        <v>5</v>
      </c>
    </row>
    <row r="3" spans="1:9" x14ac:dyDescent="0.35">
      <c r="A3" s="2">
        <v>10</v>
      </c>
      <c r="B3" s="2">
        <v>1170301</v>
      </c>
      <c r="C3" s="3">
        <f>7256780/1024/1024</f>
        <v>6.9206047058105469</v>
      </c>
      <c r="D3" s="17">
        <v>7</v>
      </c>
      <c r="E3" s="18">
        <f>B3/D3</f>
        <v>167185.85714285713</v>
      </c>
      <c r="F3" s="19">
        <f>$C3/D3</f>
        <v>0.98865781511579243</v>
      </c>
      <c r="G3" s="6">
        <f>4.5*60</f>
        <v>270</v>
      </c>
      <c r="H3" s="7">
        <f>B3/G3</f>
        <v>4334.448148148148</v>
      </c>
      <c r="I3" s="12">
        <f>$C3/G3</f>
        <v>2.5631869280779804E-2</v>
      </c>
    </row>
    <row r="4" spans="1:9" x14ac:dyDescent="0.35">
      <c r="A4" s="2">
        <v>20</v>
      </c>
      <c r="B4" s="2">
        <v>2340601</v>
      </c>
      <c r="C4" s="3">
        <f>A4/$A$3*C$3</f>
        <v>13.841209411621094</v>
      </c>
      <c r="D4" s="17">
        <v>8</v>
      </c>
      <c r="E4" s="18">
        <f>B4/D4</f>
        <v>292575.125</v>
      </c>
      <c r="F4" s="19">
        <f t="shared" ref="F4:F23" si="0">$C4/D4</f>
        <v>1.7301511764526367</v>
      </c>
      <c r="G4" s="6"/>
      <c r="H4" s="7"/>
      <c r="I4" s="8"/>
    </row>
    <row r="5" spans="1:9" x14ac:dyDescent="0.35">
      <c r="A5" s="2">
        <v>30</v>
      </c>
      <c r="B5" s="2">
        <v>3510901</v>
      </c>
      <c r="C5" s="3">
        <f t="shared" ref="C5:C23" si="1">A5/$A$3*C$3</f>
        <v>20.761814117431641</v>
      </c>
      <c r="D5" s="17">
        <v>10</v>
      </c>
      <c r="E5" s="18">
        <f>B5/D5</f>
        <v>351090.1</v>
      </c>
      <c r="F5" s="19">
        <f t="shared" si="0"/>
        <v>2.0761814117431641</v>
      </c>
      <c r="G5" s="6"/>
      <c r="H5" s="7"/>
      <c r="I5" s="8"/>
    </row>
    <row r="6" spans="1:9" x14ac:dyDescent="0.35">
      <c r="A6" s="2">
        <v>40</v>
      </c>
      <c r="B6" s="2">
        <v>4681201</v>
      </c>
      <c r="C6" s="3">
        <f t="shared" si="1"/>
        <v>27.682418823242188</v>
      </c>
      <c r="D6" s="17">
        <v>12</v>
      </c>
      <c r="E6" s="18">
        <f>B6/D6</f>
        <v>390100.08333333331</v>
      </c>
      <c r="F6" s="19">
        <f t="shared" si="0"/>
        <v>2.3068682352701821</v>
      </c>
      <c r="G6" s="6"/>
      <c r="H6" s="7"/>
      <c r="I6" s="8"/>
    </row>
    <row r="7" spans="1:9" x14ac:dyDescent="0.35">
      <c r="A7" s="2">
        <v>50</v>
      </c>
      <c r="B7" s="2">
        <v>5851501</v>
      </c>
      <c r="C7" s="3">
        <f t="shared" si="1"/>
        <v>34.603023529052734</v>
      </c>
      <c r="D7" s="17">
        <v>16</v>
      </c>
      <c r="E7" s="18">
        <f>B7/D7</f>
        <v>365718.8125</v>
      </c>
      <c r="F7" s="19">
        <f t="shared" si="0"/>
        <v>2.1626889705657959</v>
      </c>
      <c r="G7" s="6"/>
      <c r="H7" s="7"/>
      <c r="I7" s="8"/>
    </row>
    <row r="8" spans="1:9" x14ac:dyDescent="0.35">
      <c r="A8" s="2">
        <v>60</v>
      </c>
      <c r="B8" s="2">
        <v>7021801</v>
      </c>
      <c r="C8" s="3">
        <f t="shared" si="1"/>
        <v>41.523628234863281</v>
      </c>
      <c r="D8" s="17">
        <v>18</v>
      </c>
      <c r="E8" s="18">
        <f>B8/D8</f>
        <v>390100.05555555556</v>
      </c>
      <c r="F8" s="19">
        <f t="shared" si="0"/>
        <v>2.3068682352701821</v>
      </c>
      <c r="G8" s="6"/>
      <c r="H8" s="7"/>
      <c r="I8" s="8"/>
    </row>
    <row r="9" spans="1:9" x14ac:dyDescent="0.35">
      <c r="A9" s="2">
        <v>70</v>
      </c>
      <c r="B9" s="2">
        <v>8192101</v>
      </c>
      <c r="C9" s="3">
        <f t="shared" si="1"/>
        <v>48.444232940673828</v>
      </c>
      <c r="D9" s="17">
        <v>21</v>
      </c>
      <c r="E9" s="18">
        <f>B9/D9</f>
        <v>390100.04761904763</v>
      </c>
      <c r="F9" s="19">
        <f t="shared" si="0"/>
        <v>2.3068682352701821</v>
      </c>
      <c r="G9" s="6"/>
      <c r="H9" s="7"/>
      <c r="I9" s="8"/>
    </row>
    <row r="10" spans="1:9" x14ac:dyDescent="0.35">
      <c r="A10" s="2">
        <v>80</v>
      </c>
      <c r="B10" s="2">
        <v>9362401</v>
      </c>
      <c r="C10" s="3">
        <f t="shared" si="1"/>
        <v>55.364837646484375</v>
      </c>
      <c r="D10" s="17">
        <v>25</v>
      </c>
      <c r="E10" s="18">
        <f>B10/D10</f>
        <v>374496.04</v>
      </c>
      <c r="F10" s="19">
        <f t="shared" si="0"/>
        <v>2.2145935058593751</v>
      </c>
      <c r="G10" s="6"/>
      <c r="H10" s="7"/>
      <c r="I10" s="8"/>
    </row>
    <row r="11" spans="1:9" x14ac:dyDescent="0.35">
      <c r="A11" s="2">
        <v>90</v>
      </c>
      <c r="B11" s="2">
        <v>10532701</v>
      </c>
      <c r="C11" s="3">
        <f t="shared" si="1"/>
        <v>62.285442352294922</v>
      </c>
      <c r="D11" s="17">
        <v>26</v>
      </c>
      <c r="E11" s="18">
        <f>B11/D11</f>
        <v>405103.88461538462</v>
      </c>
      <c r="F11" s="19">
        <f t="shared" si="0"/>
        <v>2.3955939366267276</v>
      </c>
      <c r="G11" s="6"/>
      <c r="H11" s="7"/>
      <c r="I11" s="8"/>
    </row>
    <row r="12" spans="1:9" ht="14" customHeight="1" x14ac:dyDescent="0.35">
      <c r="A12" s="2">
        <v>100</v>
      </c>
      <c r="B12" s="2">
        <v>11703001</v>
      </c>
      <c r="C12" s="3">
        <f t="shared" si="1"/>
        <v>69.206047058105469</v>
      </c>
      <c r="D12" s="17">
        <v>29</v>
      </c>
      <c r="E12" s="18">
        <f>B12/D12</f>
        <v>403551.75862068968</v>
      </c>
      <c r="F12" s="19">
        <f t="shared" si="0"/>
        <v>2.3864154157967401</v>
      </c>
      <c r="G12" s="6">
        <f>7.5*60</f>
        <v>450</v>
      </c>
      <c r="H12" s="7">
        <f>B12/G12</f>
        <v>26006.668888888889</v>
      </c>
      <c r="I12" s="13">
        <f t="shared" ref="I12" si="2">$C12/G12</f>
        <v>0.15379121568467882</v>
      </c>
    </row>
    <row r="13" spans="1:9" x14ac:dyDescent="0.35">
      <c r="A13" s="2">
        <v>200</v>
      </c>
      <c r="B13" s="2">
        <v>23406001</v>
      </c>
      <c r="C13" s="3">
        <f t="shared" si="1"/>
        <v>138.41209411621094</v>
      </c>
      <c r="D13" s="17">
        <v>53</v>
      </c>
      <c r="E13" s="18">
        <f>B13/D13</f>
        <v>441622.66037735849</v>
      </c>
      <c r="F13" s="19">
        <f t="shared" si="0"/>
        <v>2.6115489455888854</v>
      </c>
      <c r="G13" s="6"/>
      <c r="H13" s="7"/>
      <c r="I13" s="8"/>
    </row>
    <row r="14" spans="1:9" x14ac:dyDescent="0.35">
      <c r="A14" s="2">
        <v>300</v>
      </c>
      <c r="B14" s="2">
        <v>35109001</v>
      </c>
      <c r="C14" s="3">
        <f t="shared" si="1"/>
        <v>207.61814117431641</v>
      </c>
      <c r="D14" s="17">
        <v>87</v>
      </c>
      <c r="E14" s="18">
        <f>B14/D14</f>
        <v>403551.7356321839</v>
      </c>
      <c r="F14" s="19">
        <f t="shared" si="0"/>
        <v>2.3864154157967401</v>
      </c>
      <c r="G14" s="6"/>
      <c r="H14" s="7"/>
      <c r="I14" s="8"/>
    </row>
    <row r="15" spans="1:9" x14ac:dyDescent="0.35">
      <c r="A15" s="2">
        <v>400</v>
      </c>
      <c r="B15" s="2">
        <v>46812001</v>
      </c>
      <c r="C15" s="3">
        <f t="shared" si="1"/>
        <v>276.82418823242188</v>
      </c>
      <c r="D15" s="17">
        <v>112</v>
      </c>
      <c r="E15" s="18">
        <f>B15/D15</f>
        <v>417964.29464285716</v>
      </c>
      <c r="F15" s="19">
        <f t="shared" si="0"/>
        <v>2.4716445377894809</v>
      </c>
      <c r="G15" s="6"/>
      <c r="H15" s="7"/>
      <c r="I15" s="8"/>
    </row>
    <row r="16" spans="1:9" x14ac:dyDescent="0.35">
      <c r="A16" s="2">
        <v>500</v>
      </c>
      <c r="B16" s="2">
        <v>58515001</v>
      </c>
      <c r="C16" s="3">
        <f t="shared" si="1"/>
        <v>346.03023529052734</v>
      </c>
      <c r="D16" s="17">
        <v>141</v>
      </c>
      <c r="E16" s="18">
        <f>B16/D16</f>
        <v>415000.00709219859</v>
      </c>
      <c r="F16" s="19">
        <f t="shared" si="0"/>
        <v>2.4541151439044491</v>
      </c>
      <c r="G16" s="6"/>
      <c r="H16" s="7"/>
      <c r="I16" s="13"/>
    </row>
    <row r="17" spans="1:9" x14ac:dyDescent="0.35">
      <c r="A17" s="2">
        <v>1000</v>
      </c>
      <c r="B17" s="2">
        <v>117030001</v>
      </c>
      <c r="C17" s="3">
        <f t="shared" si="1"/>
        <v>692.06047058105469</v>
      </c>
      <c r="D17" s="17">
        <v>269</v>
      </c>
      <c r="E17" s="18">
        <f>B17/D17</f>
        <v>435055.76579925651</v>
      </c>
      <c r="F17" s="19">
        <f t="shared" si="0"/>
        <v>2.5727155040187908</v>
      </c>
      <c r="G17" s="6">
        <f>11*60</f>
        <v>660</v>
      </c>
      <c r="H17" s="7">
        <f>B17/G17</f>
        <v>177318.18333333332</v>
      </c>
      <c r="I17" s="13">
        <f t="shared" ref="I17" si="3">$C17/G17</f>
        <v>1.0485764705773555</v>
      </c>
    </row>
    <row r="18" spans="1:9" x14ac:dyDescent="0.35">
      <c r="A18" s="2">
        <v>2000</v>
      </c>
      <c r="B18" s="2">
        <v>234060001</v>
      </c>
      <c r="C18" s="3">
        <f t="shared" si="1"/>
        <v>1384.1209411621094</v>
      </c>
      <c r="D18" s="17">
        <v>562</v>
      </c>
      <c r="E18" s="18">
        <f>B18/D18</f>
        <v>416476.87010676158</v>
      </c>
      <c r="F18" s="19">
        <f t="shared" si="0"/>
        <v>2.4628486497546431</v>
      </c>
      <c r="G18" s="6"/>
      <c r="H18" s="7"/>
      <c r="I18" s="8"/>
    </row>
    <row r="19" spans="1:9" x14ac:dyDescent="0.35">
      <c r="A19" s="2">
        <v>3000</v>
      </c>
      <c r="B19" s="2">
        <v>351090001</v>
      </c>
      <c r="C19" s="3">
        <f t="shared" si="1"/>
        <v>2076.1814117431641</v>
      </c>
      <c r="D19" s="17">
        <v>826</v>
      </c>
      <c r="E19" s="18">
        <f>B19/D19</f>
        <v>425048.42736077483</v>
      </c>
      <c r="F19" s="19">
        <f t="shared" si="0"/>
        <v>2.5135368180909978</v>
      </c>
      <c r="G19" s="6"/>
      <c r="H19" s="7"/>
      <c r="I19" s="8"/>
    </row>
    <row r="20" spans="1:9" x14ac:dyDescent="0.35">
      <c r="A20" s="2">
        <v>4000</v>
      </c>
      <c r="B20" s="2">
        <v>468120001</v>
      </c>
      <c r="C20" s="3">
        <f t="shared" si="1"/>
        <v>2768.2418823242188</v>
      </c>
      <c r="D20" s="17">
        <v>1161</v>
      </c>
      <c r="E20" s="18">
        <f>B20/D20</f>
        <v>403204.13522825151</v>
      </c>
      <c r="F20" s="19">
        <f t="shared" si="0"/>
        <v>2.3843599330957956</v>
      </c>
      <c r="G20" s="6"/>
      <c r="H20" s="7"/>
      <c r="I20" s="8"/>
    </row>
    <row r="21" spans="1:9" x14ac:dyDescent="0.35">
      <c r="A21" s="2">
        <v>5000</v>
      </c>
      <c r="B21" s="2">
        <v>585150001</v>
      </c>
      <c r="C21" s="3">
        <f t="shared" si="1"/>
        <v>3460.3023529052734</v>
      </c>
      <c r="D21" s="17">
        <v>1384</v>
      </c>
      <c r="E21" s="18">
        <f>B21/D21</f>
        <v>422796.24349710986</v>
      </c>
      <c r="F21" s="19">
        <f t="shared" si="0"/>
        <v>2.5002184630818451</v>
      </c>
      <c r="G21" s="6"/>
      <c r="H21" s="7"/>
      <c r="I21" s="8"/>
    </row>
    <row r="22" spans="1:9" x14ac:dyDescent="0.35">
      <c r="A22" s="2">
        <v>10000</v>
      </c>
      <c r="B22" s="2">
        <v>1170300001</v>
      </c>
      <c r="C22" s="3">
        <f t="shared" si="1"/>
        <v>6920.6047058105469</v>
      </c>
      <c r="D22" s="17">
        <v>3290</v>
      </c>
      <c r="E22" s="18">
        <f>B22/D22</f>
        <v>355714.28601823706</v>
      </c>
      <c r="F22" s="19">
        <f t="shared" si="0"/>
        <v>2.1035272662038138</v>
      </c>
      <c r="G22" s="6">
        <f>20*60</f>
        <v>1200</v>
      </c>
      <c r="H22" s="7">
        <f>B22/G22</f>
        <v>975250.00083333335</v>
      </c>
      <c r="I22" s="8">
        <f t="shared" ref="I4:I23" si="4">$C22/G22</f>
        <v>5.767170588175456</v>
      </c>
    </row>
    <row r="23" spans="1:9" x14ac:dyDescent="0.35">
      <c r="A23" s="2">
        <v>1000000</v>
      </c>
      <c r="B23" s="4">
        <f>1000*B17</f>
        <v>117030001000</v>
      </c>
      <c r="C23" s="5">
        <f t="shared" si="1"/>
        <v>692060.47058105469</v>
      </c>
      <c r="D23" s="9">
        <f>1000*D17</f>
        <v>269000</v>
      </c>
      <c r="E23" s="10">
        <f>B23/D23</f>
        <v>435055.76579925651</v>
      </c>
      <c r="F23" s="11">
        <f t="shared" si="0"/>
        <v>2.5727155040187908</v>
      </c>
      <c r="G23" s="6">
        <f>21*60</f>
        <v>1260</v>
      </c>
      <c r="H23" s="7">
        <f>B23/G23</f>
        <v>92880953.174603179</v>
      </c>
      <c r="I23" s="8">
        <f t="shared" si="4"/>
        <v>549.25434173099575</v>
      </c>
    </row>
  </sheetData>
  <sortState xmlns:xlrd2="http://schemas.microsoft.com/office/spreadsheetml/2017/richdata2" ref="A3:D22">
    <sortCondition ref="A3:A22"/>
  </sortState>
  <mergeCells count="2">
    <mergeCell ref="D1:F1"/>
    <mergeCell ref="G1:I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Jiri stepan</cp:lastModifiedBy>
  <dcterms:created xsi:type="dcterms:W3CDTF">2020-11-11T13:18:08Z</dcterms:created>
  <dcterms:modified xsi:type="dcterms:W3CDTF">2020-11-11T17:49:16Z</dcterms:modified>
</cp:coreProperties>
</file>