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30"/>
  <workbookPr filterPrivacy="1" defaultThemeVersion="124226"/>
  <xr:revisionPtr revIDLastSave="0" documentId="13_ncr:1_{341BCF29-02F6-4657-A4A5-17F1AFC5D0CA}" xr6:coauthVersionLast="46" xr6:coauthVersionMax="46" xr10:uidLastSave="{00000000-0000-0000-0000-000000000000}"/>
  <bookViews>
    <workbookView xWindow="-108" yWindow="-108" windowWidth="23256" windowHeight="12576" xr2:uid="{00000000-000D-0000-FFFF-FFFF00000000}"/>
  </bookViews>
  <sheets>
    <sheet name="DuLieuMau" sheetId="2" r:id="rId1"/>
  </sheets>
  <calcPr calcId="191029"/>
</workbook>
</file>

<file path=xl/calcChain.xml><?xml version="1.0" encoding="utf-8"?>
<calcChain xmlns="http://schemas.openxmlformats.org/spreadsheetml/2006/main">
  <c r="K13" i="2" l="1"/>
  <c r="K16" i="2"/>
  <c r="K20" i="2"/>
  <c r="K37" i="2"/>
  <c r="K40" i="2"/>
  <c r="K52" i="2"/>
  <c r="K53" i="2"/>
  <c r="K58" i="2"/>
  <c r="K64" i="2"/>
  <c r="K69" i="2"/>
  <c r="K71" i="2"/>
  <c r="K85" i="2"/>
  <c r="L85" i="2"/>
  <c r="L71" i="2"/>
  <c r="L69" i="2"/>
  <c r="L64" i="2"/>
  <c r="L58" i="2"/>
  <c r="L53" i="2"/>
  <c r="L52" i="2"/>
  <c r="L40" i="2"/>
  <c r="L37" i="2"/>
  <c r="L20" i="2"/>
  <c r="L16" i="2"/>
  <c r="L13" i="2"/>
</calcChain>
</file>

<file path=xl/sharedStrings.xml><?xml version="1.0" encoding="utf-8"?>
<sst xmlns="http://schemas.openxmlformats.org/spreadsheetml/2006/main" count="1549" uniqueCount="804">
  <si>
    <t>HOAT_CHAT</t>
  </si>
  <si>
    <t>STT</t>
  </si>
  <si>
    <t>MA_HOAT_CHAT</t>
  </si>
  <si>
    <t>MA_DUONG_DUNG</t>
  </si>
  <si>
    <t>DUONG_DUNG</t>
  </si>
  <si>
    <t>HAM_LUONG</t>
  </si>
  <si>
    <t>TEN_THUOC</t>
  </si>
  <si>
    <t>SO_DANG_KY</t>
  </si>
  <si>
    <t>DONG_GOI</t>
  </si>
  <si>
    <t>DON_VI_TINH</t>
  </si>
  <si>
    <t>DON_GIA</t>
  </si>
  <si>
    <t>DON_GIA_TT</t>
  </si>
  <si>
    <t>SO_LUONG</t>
  </si>
  <si>
    <t>MA_CSKCB</t>
  </si>
  <si>
    <t>HANG_SX</t>
  </si>
  <si>
    <t>NUOC_SX</t>
  </si>
  <si>
    <t>NHA_THAU</t>
  </si>
  <si>
    <t>QUYET_DINH</t>
  </si>
  <si>
    <t>CONG_BO</t>
  </si>
  <si>
    <t>MA_THUOC_BV</t>
  </si>
  <si>
    <t>LOAI_THUOC</t>
  </si>
  <si>
    <t>LOAI_THAU</t>
  </si>
  <si>
    <t>NHOM_THAU</t>
  </si>
  <si>
    <t>L-Ornithine - L- aspartat</t>
  </si>
  <si>
    <t>Uống</t>
  </si>
  <si>
    <t>500mg</t>
  </si>
  <si>
    <t>VD-17808-12</t>
  </si>
  <si>
    <t>Xí nghiệp dược phẩm 120-Cty Dược và TTBYT Quân Đội / Việt Nam</t>
  </si>
  <si>
    <t>Hộp 10 vỉ x 10 viên nang, uống</t>
  </si>
  <si>
    <t>Viên</t>
  </si>
  <si>
    <t>40.731</t>
  </si>
  <si>
    <t>Nifuroxazide</t>
  </si>
  <si>
    <t>200mg</t>
  </si>
  <si>
    <t>VN-17026 -13</t>
  </si>
  <si>
    <t>Sanofi Winthrop Industrie-Pháp</t>
  </si>
  <si>
    <t>Viên nang cứng, hộp 2 vỉ x 14 viên, đường uống</t>
  </si>
  <si>
    <t>40.734</t>
  </si>
  <si>
    <t>Ginkgo Biloba 14mg+ Heptaminol hydrochloride 300mg+ Troxerutin 300mg</t>
  </si>
  <si>
    <t>14mg; 300mg; 300mg</t>
  </si>
  <si>
    <t>VN-16802-13</t>
  </si>
  <si>
    <t>Beaufour Ipsen Industrie - Pháp</t>
  </si>
  <si>
    <t>viên nang cứng, Hộp 3 vỉ x 10 viên, uống</t>
  </si>
  <si>
    <t>40.736</t>
  </si>
  <si>
    <t>Purified, micronized flavonoid fraction 500mg (Diosmin 450mg ; flavonoid espressed as Hesperidin 50mg)</t>
  </si>
  <si>
    <t>450mg; 50mg</t>
  </si>
  <si>
    <t>VN-15519-12</t>
  </si>
  <si>
    <t>Les Laboratories Servier Industrie - Pháp</t>
  </si>
  <si>
    <t>Viên nén bao phim, Hộp 4 vỉ x 15 viên, uống</t>
  </si>
  <si>
    <t>40.754</t>
  </si>
  <si>
    <t>Trimebutine maleate 100mg</t>
  </si>
  <si>
    <t>100mg</t>
  </si>
  <si>
    <t>VN-13803-11</t>
  </si>
  <si>
    <t>Farmea - Pháp</t>
  </si>
  <si>
    <t>Viên nén bao phim, 2 vĩ * 15 viên, uống</t>
  </si>
  <si>
    <t>40.772</t>
  </si>
  <si>
    <t>Hydrocortison</t>
  </si>
  <si>
    <t>Tiêm</t>
  </si>
  <si>
    <t>125mg/5ml</t>
  </si>
  <si>
    <t>12059/QLD-KD
(Ngày:29/07/2013)</t>
  </si>
  <si>
    <t>Richter- Hung</t>
  </si>
  <si>
    <t>Hỗn dịch tiêm</t>
  </si>
  <si>
    <t>Lọ</t>
  </si>
  <si>
    <t>40.791</t>
  </si>
  <si>
    <t>Nandrolone decanoate 50mg</t>
  </si>
  <si>
    <t>50mg</t>
  </si>
  <si>
    <t>VN-16327-13</t>
  </si>
  <si>
    <t>N.V. Organon - Hà Lan</t>
  </si>
  <si>
    <t>Dung dịch dầu, Hộp 1 lọ, Tiêm bắp (IM)</t>
  </si>
  <si>
    <t>40.801</t>
  </si>
  <si>
    <t>Glimepiride 2mg</t>
  </si>
  <si>
    <t>2mg</t>
  </si>
  <si>
    <t>VN-11157-10</t>
  </si>
  <si>
    <t>Lek S.A - Ba Lan</t>
  </si>
  <si>
    <t>viên nén, Hộp 3 vỉ x 10 viên, Uống</t>
  </si>
  <si>
    <t>40.717</t>
  </si>
  <si>
    <t>Attapulgite mormoiron hoạt hóa 3g</t>
  </si>
  <si>
    <t>3g</t>
  </si>
  <si>
    <t>VN-5437-10</t>
  </si>
  <si>
    <t>Bột pha hỗn dịch uống, Hộp 30 gói, Uống</t>
  </si>
  <si>
    <t>Gói</t>
  </si>
  <si>
    <t>40.695</t>
  </si>
  <si>
    <t>Atropin sulfat</t>
  </si>
  <si>
    <t>0,25mg/1ml</t>
  </si>
  <si>
    <t>VD-12440-10</t>
  </si>
  <si>
    <t>Vinphaco - Việt Nam</t>
  </si>
  <si>
    <t>DD tiêm, Hộp 100ống, tiêm</t>
  </si>
  <si>
    <t>Ống</t>
  </si>
  <si>
    <t>40.486</t>
  </si>
  <si>
    <t>Lidocain (hydroclorid)</t>
  </si>
  <si>
    <t>2%/2ml</t>
  </si>
  <si>
    <t>VD-12996-10</t>
  </si>
  <si>
    <t>40.13</t>
  </si>
  <si>
    <t>Lidocain + Epinephrin</t>
  </si>
  <si>
    <t>36mg+18mcg/1,8ml</t>
  </si>
  <si>
    <t>VD-21404-14</t>
  </si>
  <si>
    <t>DD tiêm, Hộp 2 vỉ x5 ống,  tiêm</t>
  </si>
  <si>
    <t>40.19</t>
  </si>
  <si>
    <t>Procain hydroclorid</t>
  </si>
  <si>
    <t>3%/2ml</t>
  </si>
  <si>
    <t>VD-13002-10</t>
  </si>
  <si>
    <t>40.28</t>
  </si>
  <si>
    <t>Celecoxib</t>
  </si>
  <si>
    <t>VD-21267-14</t>
  </si>
  <si>
    <t>Công ty CPDP Glomed - Việt Nam</t>
  </si>
  <si>
    <t>Viên nang cứng trong vỉ, vỉ 10 viên, hộp 3 vỉ, uống</t>
  </si>
  <si>
    <t>40.30</t>
  </si>
  <si>
    <t>Diclofenac Natri</t>
  </si>
  <si>
    <t>75mg/3ml</t>
  </si>
  <si>
    <t>Diclofenac</t>
  </si>
  <si>
    <t>VD-10575-10</t>
  </si>
  <si>
    <t>Hdpharma - VN</t>
  </si>
  <si>
    <t>Hộp/10 ống/3ml, Dung dịch tiêm</t>
  </si>
  <si>
    <t>dùng ngoài</t>
  </si>
  <si>
    <t>0,232g /20g</t>
  </si>
  <si>
    <t>VD-18850-13</t>
  </si>
  <si>
    <t>Liên doanh Stada - VN</t>
  </si>
  <si>
    <t>Hộp 1 tube 20g, kem bôi ngoài da</t>
  </si>
  <si>
    <t>VD - 7271 - 09</t>
  </si>
  <si>
    <t>Trường Thọ
Việt Nam</t>
  </si>
  <si>
    <t>10Vỉ x 10 viên, 
Viên nén bao phim
Uống</t>
  </si>
  <si>
    <t>40.40</t>
  </si>
  <si>
    <t>Loxoprofen</t>
  </si>
  <si>
    <t>60mg</t>
  </si>
  <si>
    <t>VD-19878-13</t>
  </si>
  <si>
    <t>Cty CP DP Hà Tây/ Việt Nam</t>
  </si>
  <si>
    <t>Hộp 03 vỉ x 10 viên nén, uống</t>
  </si>
  <si>
    <t>40.41</t>
  </si>
  <si>
    <t>Meloxicam</t>
  </si>
  <si>
    <t>7,5mg</t>
  </si>
  <si>
    <t>VD - 19759-13</t>
  </si>
  <si>
    <t>XN 150, VN</t>
  </si>
  <si>
    <t>Hộp 10 vỉ x 10 viên nén, uống</t>
  </si>
  <si>
    <t>40.48</t>
  </si>
  <si>
    <t>Paracetamol 1000mg</t>
  </si>
  <si>
    <t>1,000mg/100ml</t>
  </si>
  <si>
    <t>VD- 19568-13</t>
  </si>
  <si>
    <t>Fresenius Kabi Bidiphar-VietNam</t>
  </si>
  <si>
    <t>Dung dịch tiêm truyền-Hộp 1 chai x 100ml-Tiêm truyền tĩnh mạch</t>
  </si>
  <si>
    <t>Paracetamol</t>
  </si>
  <si>
    <t>500 mg</t>
  </si>
  <si>
    <t>VD - 8084 - 09</t>
  </si>
  <si>
    <t>5Vỉ  x 4 viên, 
Viên nén sủi bọt
Uống</t>
  </si>
  <si>
    <t>40.48+102</t>
  </si>
  <si>
    <t>Paracetamol + Methionin</t>
  </si>
  <si>
    <t>500mg + 100mg</t>
  </si>
  <si>
    <t>VD-8283-09</t>
  </si>
  <si>
    <t>LD Mebiphar - Austrapharm - VN</t>
  </si>
  <si>
    <t>Hộp/10 vỉ/10 viên,Viên nang mềm. Uống</t>
  </si>
  <si>
    <t>40.50</t>
  </si>
  <si>
    <t>Paracetamol 500mg,
Codein phosphat 30mg</t>
  </si>
  <si>
    <t>500mg;
30mg</t>
  </si>
  <si>
    <t>VD-17975-12</t>
  </si>
  <si>
    <t>VIDIPHA, VN</t>
  </si>
  <si>
    <t>Hộp10vỉ 10v.b.p. Viên uống</t>
  </si>
  <si>
    <t>Paracetamol 
Codein phosphat</t>
  </si>
  <si>
    <t>500 mg
30 mg</t>
  </si>
  <si>
    <t>VD - 11717 - 10</t>
  </si>
  <si>
    <t>5 Vỉ x 4 viên
Viên nén sủi bọt
Uống</t>
  </si>
  <si>
    <t>Paracetamol + Ibuprofen</t>
  </si>
  <si>
    <t>325mg + 200mg</t>
  </si>
  <si>
    <t>VD-6991-09</t>
  </si>
  <si>
    <t>Mekophar-Việt Nam</t>
  </si>
  <si>
    <t>Hộp 5 vỉ x 20 viên nén /Viên nén uống</t>
  </si>
  <si>
    <t>40.55</t>
  </si>
  <si>
    <t>Piroxicam</t>
  </si>
  <si>
    <t>20mg/ml</t>
  </si>
  <si>
    <t>VD-16617-12</t>
  </si>
  <si>
    <t>DD tiêm, Hộp 2ống;
Hộp 1 vỉ x10 ống,  tiêm</t>
  </si>
  <si>
    <t>20mg</t>
  </si>
  <si>
    <t>VD-11849-10</t>
  </si>
  <si>
    <t>Chai 100 viên nén /Viên nén uống</t>
  </si>
  <si>
    <t>40.59</t>
  </si>
  <si>
    <t>Allopurinol</t>
  </si>
  <si>
    <t>300mg</t>
  </si>
  <si>
    <t>VD-16186-12</t>
  </si>
  <si>
    <t>Danapha - VN</t>
  </si>
  <si>
    <t>Hộp/2 vỉ/10 viên,Viên nén. Uống</t>
  </si>
  <si>
    <t>40.63</t>
  </si>
  <si>
    <t>Diacerein</t>
  </si>
  <si>
    <t>VD-20725-14</t>
  </si>
  <si>
    <t>Cty CP DP Hà Tây/Việt Nam</t>
  </si>
  <si>
    <t>Hộp 06 vỉ x 10 viên nang, uống</t>
  </si>
  <si>
    <t>40.835</t>
  </si>
  <si>
    <t>Pipecuronium bromide</t>
  </si>
  <si>
    <t>lọ 4mg/2ml</t>
  </si>
  <si>
    <t>VN-5361-10</t>
  </si>
  <si>
    <t>Gedeon Richter-Hungary</t>
  </si>
  <si>
    <t>Hộp 25 lọ thuốc bột + 25 ống dung môi pha tiêm</t>
  </si>
  <si>
    <t>40.839</t>
  </si>
  <si>
    <t>Suxamethonium</t>
  </si>
  <si>
    <t>100mg/2ml</t>
  </si>
  <si>
    <t>VN-16040-12</t>
  </si>
  <si>
    <t>Rotex- Đức</t>
  </si>
  <si>
    <t>Dung dịch tiêm</t>
  </si>
  <si>
    <t>40.842</t>
  </si>
  <si>
    <t>Tolperisone</t>
  </si>
  <si>
    <t>150mg</t>
  </si>
  <si>
    <t>Mydocalm</t>
  </si>
  <si>
    <t>VN-17953-14</t>
  </si>
  <si>
    <t>Gedeon Richter Hungary</t>
  </si>
  <si>
    <t>Hộp 3vỉ x10viên bao film, uống</t>
  </si>
  <si>
    <t>VN-8705-09</t>
  </si>
  <si>
    <t>40.881</t>
  </si>
  <si>
    <t>Natri hyaluronate 1mg/ml</t>
  </si>
  <si>
    <t>Nhỏ mắt</t>
  </si>
  <si>
    <t>1mg/ml</t>
  </si>
  <si>
    <t>VN - 17157 - 13</t>
  </si>
  <si>
    <t>Santen Pharmaceutical Co. Ltd. , Nhật</t>
  </si>
  <si>
    <t>Dung dịch nhỏ mắt, Hộp 1 lọ 5ml, Nhỏ mắt</t>
  </si>
  <si>
    <t>40.899</t>
  </si>
  <si>
    <t>Betahistine dihydrochloride</t>
  </si>
  <si>
    <t>16mg</t>
  </si>
  <si>
    <t>VN-17206-13</t>
  </si>
  <si>
    <t>Abbott Healthcare SAS, Pháp</t>
  </si>
  <si>
    <t>Viên nén, Hộp 3 vỉ x 20 viên, Uống</t>
  </si>
  <si>
    <t>24mg</t>
  </si>
  <si>
    <t>VN-12029-11</t>
  </si>
  <si>
    <t>Viên nén, Hộp 5 vỉ x 10 viên, Uống</t>
  </si>
  <si>
    <t>Phenazone+
Lidocain</t>
  </si>
  <si>
    <t>Nhỏ tai</t>
  </si>
  <si>
    <t>4g +1g</t>
  </si>
  <si>
    <t>VN-18468-14</t>
  </si>
  <si>
    <t>Biocodex;
Pháp</t>
  </si>
  <si>
    <t>Hộp/1 lọ ; dung dịch nhỏ tai</t>
  </si>
  <si>
    <t>Sulpiride 50mg</t>
  </si>
  <si>
    <t>VN-17394-13</t>
  </si>
  <si>
    <t>Sanofi winthrop industrie - Quetigny -France</t>
  </si>
  <si>
    <t>Viên nang cứng - Hộp 2 vỉ 15 viên - Uống</t>
  </si>
  <si>
    <t>Tianeptine</t>
  </si>
  <si>
    <t>12,5mg</t>
  </si>
  <si>
    <t>VN-14727-12</t>
  </si>
  <si>
    <t>Servier - Pháp</t>
  </si>
  <si>
    <t>Viên nén bao phim, hộp 2vỉ x 15viên, đường uống</t>
  </si>
  <si>
    <t>40.971</t>
  </si>
  <si>
    <t>Aminophylin</t>
  </si>
  <si>
    <t>4,8%/5ml</t>
  </si>
  <si>
    <t>VN-5363-10</t>
  </si>
  <si>
    <t>Richter- Hungari</t>
  </si>
  <si>
    <t>Thuốc tiêm</t>
  </si>
  <si>
    <t>40.64</t>
  </si>
  <si>
    <t>Glucosamin</t>
  </si>
  <si>
    <t>VD-17466-12</t>
  </si>
  <si>
    <t>Khánh Hòa, VN</t>
  </si>
  <si>
    <t>Hộp 10 vỉ x 10 viên nén bao phim, uống</t>
  </si>
  <si>
    <t>40.67</t>
  </si>
  <si>
    <t>Alpha chymotrypsin</t>
  </si>
  <si>
    <t>4,2mg</t>
  </si>
  <si>
    <t>VD-18964-13</t>
  </si>
  <si>
    <t>Khánh hòa, Việt Nam</t>
  </si>
  <si>
    <t>Alphachymotrypsin</t>
  </si>
  <si>
    <t>6.3 mg</t>
  </si>
  <si>
    <t>VD-17910-12</t>
  </si>
  <si>
    <t>Hataphar - 
Việt Nam</t>
  </si>
  <si>
    <t>Viên nén, Hộp 2 vỉ x 10 viên nén, uống</t>
  </si>
  <si>
    <t>5000 UI</t>
  </si>
  <si>
    <t>VD-10429-10</t>
  </si>
  <si>
    <t>Phabarco - Việt Nam</t>
  </si>
  <si>
    <t>Hộp 5 lọ bột đông khô + 5 ống DM natri clorid 0,9% 2ml, tiêm</t>
  </si>
  <si>
    <t>40.80</t>
  </si>
  <si>
    <t>Cinnarizine</t>
  </si>
  <si>
    <t>uống</t>
  </si>
  <si>
    <t>25mg</t>
  </si>
  <si>
    <t>VD-15669-11</t>
  </si>
  <si>
    <t>Viên nén, Hộp 50vỉ x  25 viên, uống</t>
  </si>
  <si>
    <t>40.81</t>
  </si>
  <si>
    <t>Chlorpheniramine</t>
  </si>
  <si>
    <t>4mg</t>
  </si>
  <si>
    <t>VD-11248-10</t>
  </si>
  <si>
    <t>40.86</t>
  </si>
  <si>
    <t>Adrenalin</t>
  </si>
  <si>
    <t>1mg/1ml</t>
  </si>
  <si>
    <t>VD-12988-10</t>
  </si>
  <si>
    <t>DD tiêm, H1vỉ x 10ống; Hộp 5 vỉ x10 ống,  tiêm</t>
  </si>
  <si>
    <t>40.87</t>
  </si>
  <si>
    <t>Fexofenadin</t>
  </si>
  <si>
    <t>180mg</t>
  </si>
  <si>
    <t>VD-18842-13</t>
  </si>
  <si>
    <t>Công ty TNHH Dược Phẩm Đạt Vi Phú -Việt Nam(Davipharm Co.,Ltd)</t>
  </si>
  <si>
    <t>Hộp/3 vỉ x10 viên nén-uống</t>
  </si>
  <si>
    <t>Tân An</t>
  </si>
  <si>
    <t>Kim Đô</t>
  </si>
  <si>
    <t>CT TNHH MTV DLTW 2</t>
  </si>
  <si>
    <t>DPTW 1</t>
  </si>
  <si>
    <t>Vĩnh Phúc</t>
  </si>
  <si>
    <t>Glomed</t>
  </si>
  <si>
    <t>Ba Đình</t>
  </si>
  <si>
    <t>Gia Linh</t>
  </si>
  <si>
    <t>Trường Thọ</t>
  </si>
  <si>
    <t>DP TW VIDIPHA</t>
  </si>
  <si>
    <t>TBYT HN - Haphaco</t>
  </si>
  <si>
    <t>Mai Linh</t>
  </si>
  <si>
    <t>Mekophar</t>
  </si>
  <si>
    <t>Bến Tre tại HN</t>
  </si>
  <si>
    <t>CT CPYDP Vimedimex</t>
  </si>
  <si>
    <t>VIỆT HÀ</t>
  </si>
  <si>
    <t>EOC VN</t>
  </si>
  <si>
    <t>Thuận Phát</t>
  </si>
  <si>
    <t>TW I - Pharbaco</t>
  </si>
  <si>
    <t>DVĐTPT Y TẾ HN</t>
  </si>
  <si>
    <t>221/QĐ-VYHPKKQ (02/4/2015) của Viện YHPKKQ</t>
  </si>
  <si>
    <t>Nhóm 3</t>
  </si>
  <si>
    <t>Nhóm 1</t>
  </si>
  <si>
    <t>40.184</t>
  </si>
  <si>
    <t>Cefuroxim</t>
  </si>
  <si>
    <t>1,5g</t>
  </si>
  <si>
    <t>VD-19453-13</t>
  </si>
  <si>
    <t>40.192</t>
  </si>
  <si>
    <t>Piperacillin+Tazobactam</t>
  </si>
  <si>
    <t>4g+ 0,5g</t>
  </si>
  <si>
    <t>VN-13490-11</t>
  </si>
  <si>
    <t>40.94</t>
  </si>
  <si>
    <t>Promethazin (hydroclorid)</t>
  </si>
  <si>
    <t>2%/10g</t>
  </si>
  <si>
    <t>VD – 10554 - 10</t>
  </si>
  <si>
    <t>750mg</t>
  </si>
  <si>
    <t>VD-19452-13</t>
  </si>
  <si>
    <t>40.212</t>
  </si>
  <si>
    <t>Metronidazol</t>
  </si>
  <si>
    <t>Dùng ngoài</t>
  </si>
  <si>
    <t>1%/15g</t>
  </si>
  <si>
    <t>VD – 15490 - 11</t>
  </si>
  <si>
    <t>40.235+40.235</t>
  </si>
  <si>
    <t>Ofloxacin</t>
  </si>
  <si>
    <t>0,3%/ 5g</t>
  </si>
  <si>
    <t>VD – 19587-13</t>
  </si>
  <si>
    <t>40.238</t>
  </si>
  <si>
    <t>Sulfadiazin bạc</t>
  </si>
  <si>
    <t>1%/20g</t>
  </si>
  <si>
    <t>VD – 12462 - 10</t>
  </si>
  <si>
    <t>40.247</t>
  </si>
  <si>
    <t>Tetracyclin (hydroclorid)</t>
  </si>
  <si>
    <t>Tra mắt</t>
  </si>
  <si>
    <t>1%/5g</t>
  </si>
  <si>
    <t>VD – 12463 – 10</t>
  </si>
  <si>
    <t>40.260</t>
  </si>
  <si>
    <t>Aciclovir</t>
  </si>
  <si>
    <t>250mg/5g</t>
  </si>
  <si>
    <t>VD – 13018 - 10</t>
  </si>
  <si>
    <t>3%/5g</t>
  </si>
  <si>
    <t>VD - 17685 - 12</t>
  </si>
  <si>
    <t>800mg</t>
  </si>
  <si>
    <t>VD-17192-12</t>
  </si>
  <si>
    <t>40.285</t>
  </si>
  <si>
    <t>Clotrimazol</t>
  </si>
  <si>
    <t>Đặt âm đạo</t>
  </si>
  <si>
    <t>VD-17187-12</t>
  </si>
  <si>
    <t>40.293</t>
  </si>
  <si>
    <t>Ketoconazol</t>
  </si>
  <si>
    <t>2%/5g</t>
  </si>
  <si>
    <t>VD- 9652 - 09</t>
  </si>
  <si>
    <t>40.593</t>
  </si>
  <si>
    <t>1%/10g</t>
  </si>
  <si>
    <t>VD-8873-09</t>
  </si>
  <si>
    <t>Acid Fucidic</t>
  </si>
  <si>
    <t>VD – 10555 - 10</t>
  </si>
  <si>
    <t>40.758</t>
  </si>
  <si>
    <t>Betametason Dipropionat</t>
  </si>
  <si>
    <t>0,064% - 30g</t>
  </si>
  <si>
    <t>VD – 8154 - 09</t>
  </si>
  <si>
    <t>40.162</t>
  </si>
  <si>
    <t>Cefadroxil</t>
  </si>
  <si>
    <t>250mg</t>
  </si>
  <si>
    <t>VD-7330-09</t>
  </si>
  <si>
    <t>40.299</t>
  </si>
  <si>
    <t>Metronidazol+Cloramphenicol +Nystatin+ Dexamethason acetat</t>
  </si>
  <si>
    <t>200mg+80mg+ 100.000UI +0,5mg</t>
  </si>
  <si>
    <t>VD-6989-09</t>
  </si>
  <si>
    <t>40.429</t>
  </si>
  <si>
    <t>Sắt Fumarat+Acid Folic</t>
  </si>
  <si>
    <t>200mg+1mg</t>
  </si>
  <si>
    <t>VD-7713-09</t>
  </si>
  <si>
    <t>40.659</t>
  </si>
  <si>
    <t>Furosemid</t>
  </si>
  <si>
    <t>40mg</t>
  </si>
  <si>
    <t>VD-15874-11</t>
  </si>
  <si>
    <t>40.989</t>
  </si>
  <si>
    <t>Bromhexin</t>
  </si>
  <si>
    <t>0,08% /60ml</t>
  </si>
  <si>
    <t>VD-14487-11</t>
  </si>
  <si>
    <t>Natri clorid</t>
  </si>
  <si>
    <t>0,9%/1000ml</t>
  </si>
  <si>
    <t>VD-10634-10, (Kèm CV 9961/QLD-ĐK, 04/06/2015)</t>
  </si>
  <si>
    <t>40.154</t>
  </si>
  <si>
    <t>Amoxicilin</t>
  </si>
  <si>
    <t>VD-18307-13</t>
  </si>
  <si>
    <t>40.155</t>
  </si>
  <si>
    <t>Amoxicilin+Acid Clavulanic</t>
  </si>
  <si>
    <t>1g+ 0,2g</t>
  </si>
  <si>
    <t>VD-13453-10</t>
  </si>
  <si>
    <t>875mg+ 125mg</t>
  </si>
  <si>
    <t>VD-11630-10</t>
  </si>
  <si>
    <t>40.158</t>
  </si>
  <si>
    <t>Ampicilin+Sulbactam</t>
  </si>
  <si>
    <t>1g+ 500mg</t>
  </si>
  <si>
    <t>VD-13451-10</t>
  </si>
  <si>
    <t>40.163</t>
  </si>
  <si>
    <t>Cefalexin</t>
  </si>
  <si>
    <t>VD-18311-13</t>
  </si>
  <si>
    <t>40.169</t>
  </si>
  <si>
    <t>Cefixim</t>
  </si>
  <si>
    <t>VD-11622-10</t>
  </si>
  <si>
    <t>40.193</t>
  </si>
  <si>
    <t>Phenoxy methylPenicilin</t>
  </si>
  <si>
    <t>1.000.000UI</t>
  </si>
  <si>
    <t>VD-17933-12</t>
  </si>
  <si>
    <t>500mg+250mg</t>
  </si>
  <si>
    <t>VD-14339-11</t>
  </si>
  <si>
    <t>40.168</t>
  </si>
  <si>
    <t>Cefepim</t>
  </si>
  <si>
    <t>1g</t>
  </si>
  <si>
    <t>VD-14345-11</t>
  </si>
  <si>
    <t>40.189</t>
  </si>
  <si>
    <t>Meropenem</t>
  </si>
  <si>
    <t>VD-20773-14</t>
  </si>
  <si>
    <t>40.813</t>
  </si>
  <si>
    <t>Calcitonin</t>
  </si>
  <si>
    <t>50UI</t>
  </si>
  <si>
    <t>VN-5473-10</t>
  </si>
  <si>
    <t>40.359</t>
  </si>
  <si>
    <t>Doxorubicin</t>
  </si>
  <si>
    <t>50mg/25ml</t>
  </si>
  <si>
    <t>VN-11803-11</t>
  </si>
  <si>
    <t>40.362</t>
  </si>
  <si>
    <t>Etoposid</t>
  </si>
  <si>
    <t>100mg/5ml</t>
  </si>
  <si>
    <t>VN-11805-11</t>
  </si>
  <si>
    <t>10mg/5ml</t>
  </si>
  <si>
    <t>VN-11526-10</t>
  </si>
  <si>
    <t>Ciprofloxacin</t>
  </si>
  <si>
    <t>200mg/20ml</t>
  </si>
  <si>
    <t>VN-15653-12</t>
  </si>
  <si>
    <t>Irbesartan</t>
  </si>
  <si>
    <t>75mg</t>
  </si>
  <si>
    <t>VN-17772-14</t>
  </si>
  <si>
    <t>bột pha tiêm, hộp 10 lọ</t>
  </si>
  <si>
    <t>Bột pha tiêm, hộp 1 lọ + nước cất</t>
  </si>
  <si>
    <t>H/1tube 10g kem bôi da</t>
  </si>
  <si>
    <t>Bột pha tiêm, hộp 10 lọ</t>
  </si>
  <si>
    <t>H/ 1 tube 15g gel bôi da</t>
  </si>
  <si>
    <t>H/ 1tube 5g thuốc mỡ tra mắt</t>
  </si>
  <si>
    <t>H/1tube 20g kem bôi da</t>
  </si>
  <si>
    <t>H/100 tube 5g - thuốc mỡ tra mắt</t>
  </si>
  <si>
    <t>Hộp 1 tube 5g kem bôi da</t>
  </si>
  <si>
    <t>Hộp 1 tube 5g mỡ tra mắt</t>
  </si>
  <si>
    <t>H/3 vỉ x 4 viên nang uống</t>
  </si>
  <si>
    <t>Hộp 1 vỉ  x 6 viên nén đặt âm đạo</t>
  </si>
  <si>
    <t>Hộp 1 tube 10g kem bôi da</t>
  </si>
  <si>
    <t>H/ 1tube 30g gel bôi da</t>
  </si>
  <si>
    <t>Viên nang, vỉ 10 viên, hộp 10 vỉ, Uống</t>
  </si>
  <si>
    <t>Viên nén, vỉ 12 viên, hộp 1 vỉ, Đặt phụ khoa</t>
  </si>
  <si>
    <t>Viên nén bao phim, vỉ 25 viên, hộp 4 vỉ, Uống</t>
  </si>
  <si>
    <t>Viên nén, vỉ 30 viên, hộp 10 vỉ, Uống</t>
  </si>
  <si>
    <t>Chai 100ml, thùng 46 chai, Dung dịch uống</t>
  </si>
  <si>
    <t>Chai</t>
  </si>
  <si>
    <t>Chai 1000ml, thùng 12 chai, Dung dịch tiêm truyền</t>
  </si>
  <si>
    <t>Hộp 10 vỉ x 10 viên, Viên nang, uống</t>
  </si>
  <si>
    <t>Hộp 1 lọ, Bột pha tiêm, tiêm</t>
  </si>
  <si>
    <t>Hộp 2 vỉ x 7 viên, Viên nén bao phim. uống</t>
  </si>
  <si>
    <t>Hộp 01 lọ, Bột pha tiêm, Tiêm</t>
  </si>
  <si>
    <t>Hộp 10 gói x 1,4g bột, Bột pha hỗn dịch, uống</t>
  </si>
  <si>
    <t>Hộp 10 vỉ x 10 viên, Viên nén bao phim, uống</t>
  </si>
  <si>
    <t>Hộp 1 lọ, Bột pha tiêm, Tiêm</t>
  </si>
  <si>
    <t>Hộp 1 vỉ 5 ống dung dịch tiêm 1ml</t>
  </si>
  <si>
    <t>Hộp 1 lọ, Dung dịch tiêm, TTM</t>
  </si>
  <si>
    <t>Hộp 10 lọ 20ml; Dung dịch đậm đặc để pha dung dịch tiêm truyền</t>
  </si>
  <si>
    <t>Chai 100 viên; Viên nén</t>
  </si>
  <si>
    <t>Công ty CPDP Tenamyd (CSNQ: Labesfal Laboratorios 
Almiro, S.A Bồ Đào Nha)</t>
  </si>
  <si>
    <t>SXNQ Việt Nam</t>
  </si>
  <si>
    <t>Aurobindo</t>
  </si>
  <si>
    <t>Ấn Độ</t>
  </si>
  <si>
    <t>Medipharco Tenamyd BR s.r.l</t>
  </si>
  <si>
    <t>Việt Nam</t>
  </si>
  <si>
    <t>Công ty CPDP Tenamyd</t>
  </si>
  <si>
    <t>CTCPDP Minh Dân</t>
  </si>
  <si>
    <t>Lisapharma</t>
  </si>
  <si>
    <t>Italy</t>
  </si>
  <si>
    <t>Pharmachemie B.V.</t>
  </si>
  <si>
    <t>Hà Lan</t>
  </si>
  <si>
    <t>Warsaw Pharmaceutical Works Polfa S.A</t>
  </si>
  <si>
    <t>Poland</t>
  </si>
  <si>
    <t>Pharmascience Inc</t>
  </si>
  <si>
    <t>Canada</t>
  </si>
  <si>
    <t>Công ty cổ phần Dược TW Medipharco-Tenamyd</t>
  </si>
  <si>
    <t>Công ty cổ phần Hóa - Dược phẩm Mekophar</t>
  </si>
  <si>
    <t>Liên danh thầu Công ty cổ phần thương mại Minh Dân - Công ty cổ phần dược phẩm Minh Dân</t>
  </si>
  <si>
    <t>Công ty cổ phần thương mại Minh Ngoại Phú Gia</t>
  </si>
  <si>
    <t>Công ty TNHH Thương mại Dược phẩm Minh Nguyệt</t>
  </si>
  <si>
    <t>Công ty TNHH Dược phẩm Minh Thảo</t>
  </si>
  <si>
    <t>2236/QĐ-SYT (28/9/2015)</t>
  </si>
  <si>
    <t>Nhóm 2</t>
  </si>
  <si>
    <t>Nhóm 5</t>
  </si>
  <si>
    <t>05C.10</t>
  </si>
  <si>
    <t>Cao Actiso + Cao biển súc    (Cao rau đắng đất) + Cao bim bìm</t>
  </si>
  <si>
    <t>200mg + 150mg + 16mg</t>
  </si>
  <si>
    <t>VD-19791-13</t>
  </si>
  <si>
    <t>Cao khô actiso; Cao rau đắng đất; Bột bìm bìm biếc</t>
  </si>
  <si>
    <t>VD-14992-11</t>
  </si>
  <si>
    <t>05C.125</t>
  </si>
  <si>
    <t>Cao Đan sâm + Cao Tam thất+ Borneol</t>
  </si>
  <si>
    <t>17,5mg +3,43 mg + 0,2 mg/ viên</t>
  </si>
  <si>
    <t>VN-11642-10</t>
  </si>
  <si>
    <t>05C.127</t>
  </si>
  <si>
    <t>Cao đặc đinh lăng; Cao khô Ginkgo biloba</t>
  </si>
  <si>
    <t>15mg + 40mg</t>
  </si>
  <si>
    <t>GC-222-14</t>
  </si>
  <si>
    <t>05C.35</t>
  </si>
  <si>
    <t>Cao khô kim tiền thảo</t>
  </si>
  <si>
    <t>120mg</t>
  </si>
  <si>
    <t>Kim tiền thảo</t>
  </si>
  <si>
    <t>VD-13283-10</t>
  </si>
  <si>
    <t>05C.117</t>
  </si>
  <si>
    <t>Cao khô trinh 
nữ hoàng cung</t>
  </si>
  <si>
    <t>250 mg (tương 
đương với 1.25mg alcaloid toàn phần)</t>
  </si>
  <si>
    <t>VD-15304-11</t>
  </si>
  <si>
    <t>VD-12073-10</t>
  </si>
  <si>
    <t>05C.107</t>
  </si>
  <si>
    <t>Đẳng sâm + Hoàng kỳ + Đương quy + Bạch truật + Thăng ma + Sài hồ + Trần bì + Cam thảo + Sinh khương + Đại táo</t>
  </si>
  <si>
    <t>0.4g + 1.4g + 0.4g +0.4g +0.4g +0.4g +0.4g + 0.7g + 0.14g + 0.28g</t>
  </si>
  <si>
    <t>VD-13233-10</t>
  </si>
  <si>
    <t>05C.58</t>
  </si>
  <si>
    <t>Độc hoạt + Tang ký sinh + Phòng phong + Tần giao + Tế tân + Quế chi + Ngưu tất + Đỗ trọng + Đương quy + Bạch thược + Cam thảo + Xuyên khung + Sinh địa + Đẳng sâm + Bạch linh</t>
  </si>
  <si>
    <t>0.6g + 0.4g +0.4g +0.4g +0.4g +0.4g +0.4g +0.4g +0.4g +0.4g +0.4g +0.4g +0.4g +0.4g +0.4g</t>
  </si>
  <si>
    <t>VD-9213-09</t>
  </si>
  <si>
    <t>05C.193</t>
  </si>
  <si>
    <t>Thục địa + Hoài sơn + Sơn thù + Mẫu đơn bì + Phục linh + Trạch tả</t>
  </si>
  <si>
    <t>0.8g + 0.4g + 0.4g +  0.3g +  0.3g + 3g</t>
  </si>
  <si>
    <t>V1652-H12-10</t>
  </si>
  <si>
    <t>05C.143</t>
  </si>
  <si>
    <t>Xuyên khung + Tần giao + Bạch chỉ + Đương quy + Mạch môn +Hồng sâm + Ngô thù du + Ngũ vị tử + Băng phiến</t>
  </si>
  <si>
    <t>24g+24g+24g+24g +16g+24g + 16g + 24g + 0,8g +14,4 g + 0,29g + 0,11g/ Hộp</t>
  </si>
  <si>
    <t>VN- 5257-10</t>
  </si>
  <si>
    <t>05C.155</t>
  </si>
  <si>
    <t>Ma hoàng , Quế chi, Hạnh nhân, Cam thảo</t>
  </si>
  <si>
    <t>15g+10g+20g+10g</t>
  </si>
  <si>
    <t>V81-H12-13</t>
  </si>
  <si>
    <t>05C.25</t>
  </si>
  <si>
    <t>Diệp hạ châu
Hoàng bá
Mộc hương
Quế nhục
Tam thất</t>
  </si>
  <si>
    <t>1,8g+1,5g+0,5g+0,05g+0,05g</t>
  </si>
  <si>
    <t>V45-H12-13</t>
  </si>
  <si>
    <t>VD-21939-14</t>
  </si>
  <si>
    <t>05C.87</t>
  </si>
  <si>
    <t>Chè dây</t>
  </si>
  <si>
    <t>625mg</t>
  </si>
  <si>
    <t>VD-13229-10</t>
  </si>
  <si>
    <t>Actiso, rau đắng đất, bìm bìm</t>
  </si>
  <si>
    <t>100 mg + 75 mg + 75 mg</t>
  </si>
  <si>
    <t>VD-17630-12</t>
  </si>
  <si>
    <t>200 mg</t>
  </si>
  <si>
    <t>Xuyên khung, tần giao, bạch chỉ, đương quy, mạch môn, hồng sâm, ngô thù du, ngũ vị tử, băng phiến</t>
  </si>
  <si>
    <t>24g+24g+24g+24g+16g+24g+16g+24g+0,8g+14,4g+0,29g+0,11g/ Hộp</t>
  </si>
  <si>
    <t>VN-5257-10</t>
  </si>
  <si>
    <t>05C.158</t>
  </si>
  <si>
    <t>Tỳ bà diệp, cát cánh, bách bộ, tiền hồ, tang bạch bì, thiên môn, bạch linh, cam thảo,hoàng cầm, cineol</t>
  </si>
  <si>
    <t>16,2g+1,8g+2,79g+1,8g+1,8g+2,7g+1,8g+0,9g+1,8g+18g</t>
  </si>
  <si>
    <t>VD-9457-09 (Kèm CV gia hạn)</t>
  </si>
  <si>
    <t>Diệp Hạ Châu 1.8g,
Hoàng bá 0.5g,
Mộc hương 0.05g,
Quế nhục 0.05g,
Tam thất 1.5g</t>
  </si>
  <si>
    <t>Viên nang</t>
  </si>
  <si>
    <t>V45 - H12 -13</t>
  </si>
  <si>
    <t>05C.73</t>
  </si>
  <si>
    <t>Tục đoạn 250mg;
 Phòng phong 250mg;
Hy thiêm 250mg;
Tần giao 200mg;
 Bạch thược 150mg;
Đương quy 150mg;
Xuyên khung  150mg;
Thiên niên kiện 150mg
Ngưu tất 150mg; 
Hoàng kỳ 150mg;
Đỗ trọng 100mg;
Độc hoạt 200mg;</t>
  </si>
  <si>
    <t>V147-H12-13</t>
  </si>
  <si>
    <t>05C.100</t>
  </si>
  <si>
    <t>Berberin clorid 50mg;
Mộc hương 200mg</t>
  </si>
  <si>
    <t>VD-16322-12</t>
  </si>
  <si>
    <t>05C.173</t>
  </si>
  <si>
    <t>Bột bèo hoa dâu 250mg</t>
  </si>
  <si>
    <t>V146-H12-13</t>
  </si>
  <si>
    <t>05C.37</t>
  </si>
  <si>
    <t>Cao khô kim tiền thảo 120mg
Cao khô dâu ngô 35mg</t>
  </si>
  <si>
    <t>Viên nén
bao đường</t>
  </si>
  <si>
    <t>V78-H12-13</t>
  </si>
  <si>
    <t>05C.32</t>
  </si>
  <si>
    <t>Kim ngân hoa 400mg, Liên kiều 400mg, Bạc hà 25mg, Cam thảo 200mg, Kinh giới 160mg, Đạm đậu xị 200mg, Ngưu bàng tử 240mg, Cát cánh 240mg, Đạm trúc diệp 160mg</t>
  </si>
  <si>
    <t>Viên nén bao phim</t>
  </si>
  <si>
    <t>VD-12712-10</t>
  </si>
  <si>
    <t>05C.8</t>
  </si>
  <si>
    <t>Cao đặc Actiso, cao đặc biển súc, Bìm bìm</t>
  </si>
  <si>
    <t>Viên bao</t>
  </si>
  <si>
    <t>V77-H12-13 Quyết định gia hạn số 765 ngày 6/3/2014</t>
  </si>
  <si>
    <t>Cao khô lá tươi Actisô 100mg; Cao khô Diệp hạ châu 50mg; Cao khô Rau đắng đất 81,5mg; Cao khô Bìm bìm biếc 8,5mg</t>
  </si>
  <si>
    <t>Viên nén bao đường</t>
  </si>
  <si>
    <t>VD-21801-14</t>
  </si>
  <si>
    <t>05C.52</t>
  </si>
  <si>
    <t>Cam thảo 222mg, Đương quy 444mg, Hoàng kỳ 667mg, Khương hoạt 444mg, Khương hoàng 222mg, Phòng phong 444mg, Xích thược 444mg, Can khương 222mg.</t>
  </si>
  <si>
    <t>VD-7105-09</t>
  </si>
  <si>
    <t>Cao khô trinh nữ hoàng cung</t>
  </si>
  <si>
    <t>Viên nang cứng</t>
  </si>
  <si>
    <t>Cao đinh lăng 105mg;
Cao bạch quả 10mg</t>
  </si>
  <si>
    <t>V75- H12- 13</t>
  </si>
  <si>
    <t>Cao đan sâm
Cao tam thất
Borneol</t>
  </si>
  <si>
    <t>VD-
21741-14</t>
  </si>
  <si>
    <t>Ma hoàng 26,67g/100ml , Quế chi 20g/100ml, Khổ hạnh nhân 26,67g/100ml, Cam thảo 13,33g/100ml</t>
  </si>
  <si>
    <t>Siro</t>
  </si>
  <si>
    <t>VD-19081-13</t>
  </si>
  <si>
    <t>05C.169</t>
  </si>
  <si>
    <t>Hoài sơn 200mg, Sơn thù 200mg, Mẫu đơn bì 150mg, Thục địa 400mg, Phụ tử chế 50mg, Trạch tả 150mg, Phục linh 150mg, Quế 50mg</t>
  </si>
  <si>
    <t>VD-14623-11</t>
  </si>
  <si>
    <t>05C.199</t>
  </si>
  <si>
    <t>Ích mẫu 4,2g, Hương phụ 1,312g, Ngải cứu 1,05g</t>
  </si>
  <si>
    <t>VD-16638-12</t>
  </si>
  <si>
    <t>05C.211</t>
  </si>
  <si>
    <t>Thục địa
Hoài sơn
Đương qui
Trạch tả
Hà thủ ô đỏ
Thảo quyết minh
Cúc hoa
Hạ khô thảo</t>
  </si>
  <si>
    <t>Nang cứng</t>
  </si>
  <si>
    <t>VD-
12141-10</t>
  </si>
  <si>
    <t>Hộp 10 vỉ * 10 viên</t>
  </si>
  <si>
    <t>Hộp 5 vỉ x 20 viên</t>
  </si>
  <si>
    <t>Hộp 2 lọ, 1 lọ x 100 viên
 hoàn/ uống</t>
  </si>
  <si>
    <t>ch/100 viên</t>
  </si>
  <si>
    <t>Hộp 4 lọ 
x 40 viên nang, uống</t>
  </si>
  <si>
    <t>Hôp 4 lọ x 40 viên</t>
  </si>
  <si>
    <t>Gói 5 g Hộp 10 gói</t>
  </si>
  <si>
    <t>Hộp 10 gói
gói 5g</t>
  </si>
  <si>
    <t>Hộp 10 vỉ x 10 viên nang</t>
  </si>
  <si>
    <t>Hộp 10 gói x 8gram/
gói, uống</t>
  </si>
  <si>
    <t>Hộp 1 chai 100ml siro, uống</t>
  </si>
  <si>
    <t>Hộp 10 vỉ x 10 viên nang, uống</t>
  </si>
  <si>
    <t>Hộp 9 vỉ, vỉ 10 viên, viên nang cứng</t>
  </si>
  <si>
    <t>Hộp 5 vỉ x 20 viên nén bao đường, uống</t>
  </si>
  <si>
    <t>Hộp 10 vỉ x 10 viên, viên nang, uống</t>
  </si>
  <si>
    <t>Hộp 10 gói x 8g/ gói, viên hoàn cứng, uống</t>
  </si>
  <si>
    <t>Hộp 1 chai 90ml, siro, uống</t>
  </si>
  <si>
    <t>Hộp 10 vỉ, vỉ 10 viên</t>
  </si>
  <si>
    <t>Hộp 3vỉ x 10 viên</t>
  </si>
  <si>
    <t>Hộp 10 vỉ x 4 viên</t>
  </si>
  <si>
    <t>Hộp 10 vỉ x 10 viên</t>
  </si>
  <si>
    <t>Hộp 1 lọ x 100 viên</t>
  </si>
  <si>
    <t>Hộp 2 vỉ x 25 viên</t>
  </si>
  <si>
    <t>Hộp 5 vỉ x 20 viên bao</t>
  </si>
  <si>
    <t>Hộp 2 vỉ x 20 viên</t>
  </si>
  <si>
    <t>Hộp 1 chai x 100 viên</t>
  </si>
  <si>
    <t>Hộp 4 lọ x 40 viên</t>
  </si>
  <si>
    <t>20 viên/ vỉ
2 vỉ/ hộp</t>
  </si>
  <si>
    <t>Hộp 1 lọ</t>
  </si>
  <si>
    <t>Hộp 6 vỉ x 10 viên nang uống</t>
  </si>
  <si>
    <t>k/160 hộp/2 vỉ/10 viên</t>
  </si>
  <si>
    <t>10 viên/ vỉ
10 vỉ/ hộp</t>
  </si>
  <si>
    <t>Traphaco</t>
  </si>
  <si>
    <t>297/QĐ HC (18/5/2015) của BV 354</t>
  </si>
  <si>
    <t>CT Đại Bắc</t>
  </si>
  <si>
    <t>DP Đông Á</t>
  </si>
  <si>
    <t>DP Sohaco miền Bắc</t>
  </si>
  <si>
    <t>DP Hậu Giang</t>
  </si>
  <si>
    <t>CT Sao Việt</t>
  </si>
  <si>
    <t>DP Ba Đình</t>
  </si>
  <si>
    <t>Công ty cổ phần đầu tư quốc tế Việt Á</t>
  </si>
  <si>
    <t>2237-SYT-28.9.2015</t>
  </si>
  <si>
    <t>Công ty cổ phần dược Trung ương Mediplantex</t>
  </si>
  <si>
    <t>2636-SYT-10.11.2015</t>
  </si>
  <si>
    <t>Liên danh Xuân Hòa - Hải Dương</t>
  </si>
  <si>
    <t>2837-SYT-26.11.2015</t>
  </si>
  <si>
    <t>Công ty cổ phần Traphaco</t>
  </si>
  <si>
    <t>Công ty TNHH dược phẩm Việt Mỹ</t>
  </si>
  <si>
    <t>2636-SYT-10.11.2016</t>
  </si>
  <si>
    <t>Công ty TNHH Thương mại Dược phẩm Đông Á</t>
  </si>
  <si>
    <t>Liên danh Xuân - Hải Dương</t>
  </si>
  <si>
    <t>Vạn Xuân</t>
  </si>
  <si>
    <t>Mediplantex</t>
  </si>
  <si>
    <t>Vũ Duy</t>
  </si>
  <si>
    <t>Mỹ Đức</t>
  </si>
  <si>
    <t>Sao Việt</t>
  </si>
  <si>
    <t>DPTW1</t>
  </si>
  <si>
    <t>Công ty CPDP TW3</t>
  </si>
  <si>
    <t>Tianjin Tasly Pharmaceutical</t>
  </si>
  <si>
    <t>Trung Quốc</t>
  </si>
  <si>
    <t>Công ty CPDP Medi sun</t>
  </si>
  <si>
    <t>CTCP Dược Hậu Giang</t>
  </si>
  <si>
    <t>Thiên Dược</t>
  </si>
  <si>
    <t>Việt Nam</t>
  </si>
  <si>
    <t>Fito Pharma</t>
  </si>
  <si>
    <t>Guangzhou Qixing Pharmaceutical</t>
  </si>
  <si>
    <t>Công ty cổ phần thương mại dược VTYT Khải Hà</t>
  </si>
  <si>
    <t>Hải Dương</t>
  </si>
  <si>
    <t>Traphaco CNC</t>
  </si>
  <si>
    <t>HD pharma</t>
  </si>
  <si>
    <t>QuingDao Growful Pharmaceutical Co.,Ltd</t>
  </si>
  <si>
    <t>OPC</t>
  </si>
  <si>
    <t>Khải Hà</t>
  </si>
  <si>
    <t>Công ty cổ phần BV Pharma</t>
  </si>
  <si>
    <t>Công ty cổ phần TM dược VTYT Khải Hà</t>
  </si>
  <si>
    <t>Công ty CP dược VTYT Hải Dương</t>
  </si>
  <si>
    <t>Nhóm 1 ĐY</t>
  </si>
  <si>
    <t>Nhóm 2 ĐY</t>
  </si>
  <si>
    <t>Acemuc 100mg</t>
  </si>
  <si>
    <t>Acemuc 200mg</t>
  </si>
  <si>
    <t>Mitux 100mg</t>
  </si>
  <si>
    <t>Mitux 200mg</t>
  </si>
  <si>
    <t>Terpin codein 100mg</t>
  </si>
  <si>
    <t>Bambec 10mg</t>
  </si>
  <si>
    <t>Neni 800mg</t>
  </si>
  <si>
    <t>Boricetam 400mg</t>
  </si>
  <si>
    <t>Serapid  5mg</t>
  </si>
  <si>
    <t>Sulpiride 5mg</t>
  </si>
  <si>
    <t>Neurotin 300mg</t>
  </si>
  <si>
    <t>Atoris 10mg</t>
  </si>
  <si>
    <t>Simvastatin 10mg</t>
  </si>
  <si>
    <t>Lipanthy 200mg</t>
  </si>
  <si>
    <t>Lipistad 20mg</t>
  </si>
  <si>
    <t>Rosuvastatin 10mg</t>
  </si>
  <si>
    <t>Amlodipin ( Domesco)</t>
  </si>
  <si>
    <t>Nifedipin 10mg</t>
  </si>
  <si>
    <t>Carduran 2mg</t>
  </si>
  <si>
    <t>Doxycycline 100mg</t>
  </si>
  <si>
    <t>Cadicefdin 300mg</t>
  </si>
  <si>
    <t>Tetracycline 500mg</t>
  </si>
  <si>
    <t>Hasanclar 500mg</t>
  </si>
  <si>
    <t>Clarithromycin 250mg</t>
  </si>
  <si>
    <t>Amoxicilin 500mg(Domesco)</t>
  </si>
  <si>
    <t>Haginat 500mg</t>
  </si>
  <si>
    <t>Aukamox 625mg</t>
  </si>
  <si>
    <t>Ospanmox 500mg</t>
  </si>
  <si>
    <t>Lodegald - Levo 500mg</t>
  </si>
  <si>
    <t>Incexif 200mg</t>
  </si>
  <si>
    <t>Sagafixim 100mg</t>
  </si>
  <si>
    <t>Ciprofloxacin 500mg</t>
  </si>
  <si>
    <t>Sansvigyl</t>
  </si>
  <si>
    <t>Flagyl 250mg</t>
  </si>
  <si>
    <t>Metronidazol 250mg</t>
  </si>
  <si>
    <t>Sporal 100mg</t>
  </si>
  <si>
    <t>NEO- tergynan</t>
  </si>
  <si>
    <t>Sadetabs</t>
  </si>
  <si>
    <t>Silnozigyn</t>
  </si>
  <si>
    <t>Evadays</t>
  </si>
  <si>
    <t>Kaidozym 100mg</t>
  </si>
  <si>
    <t>Cetasone  0.5mg</t>
  </si>
  <si>
    <t>Medrol 4mg</t>
  </si>
  <si>
    <t>Medrol 16mg</t>
  </si>
  <si>
    <t>Alpha chymotrypsin 4200đv</t>
  </si>
  <si>
    <t>Alpha choay 21microkatals</t>
  </si>
  <si>
    <t>Efferalgan 500mg</t>
  </si>
  <si>
    <t>Efferalgan codein 530mg</t>
  </si>
  <si>
    <t>Hapacol Extra 565mg</t>
  </si>
  <si>
    <t>Panadol Ex 565mg</t>
  </si>
  <si>
    <t>Tiffi 512mg</t>
  </si>
  <si>
    <t>Decolgen 512mg</t>
  </si>
  <si>
    <t>Nexium 10mg(gói)</t>
  </si>
  <si>
    <t>Nexium 40mg</t>
  </si>
  <si>
    <t>Motilium 10mg</t>
  </si>
  <si>
    <t>Barole 20mg</t>
  </si>
  <si>
    <t>Trymo 120mg</t>
  </si>
  <si>
    <t>Omeprazole 20mg</t>
  </si>
  <si>
    <t>Gaviscon 927mg</t>
  </si>
  <si>
    <t>Gastropulgite</t>
  </si>
  <si>
    <t>Phosphalugel</t>
  </si>
  <si>
    <t>Debidrat 100mg</t>
  </si>
  <si>
    <t>Spasmaverin 60mg</t>
  </si>
  <si>
    <t>Antibio</t>
  </si>
  <si>
    <t>Fortrans</t>
  </si>
  <si>
    <t>Fleet enema</t>
  </si>
  <si>
    <t>Smecta 3mg</t>
  </si>
  <si>
    <t>Ovalax 5mg</t>
  </si>
  <si>
    <t>Lopral 2mg</t>
  </si>
  <si>
    <t>Daflon</t>
  </si>
  <si>
    <t>Clopheniramin 2mg (vỉ)</t>
  </si>
  <si>
    <t>Lorbay</t>
  </si>
  <si>
    <t>VTM 3B( Phúc Vinh)</t>
  </si>
  <si>
    <t>Neurobion</t>
  </si>
  <si>
    <t>Rutin C</t>
  </si>
  <si>
    <t>Calcium hasan 500mg</t>
  </si>
  <si>
    <t>Glucosamin Úc 1000mg</t>
  </si>
  <si>
    <t>Nova ganic</t>
  </si>
  <si>
    <t>Hoạt huyết dưỡng não Traphaco</t>
  </si>
  <si>
    <t>Thorili</t>
  </si>
  <si>
    <t>Alaska omega 3</t>
  </si>
  <si>
    <t>Alaska omega 369</t>
  </si>
  <si>
    <t>Curmin</t>
  </si>
  <si>
    <t>Cinabet</t>
  </si>
  <si>
    <t>Palmy</t>
  </si>
  <si>
    <t>T-B trắng</t>
  </si>
  <si>
    <t>Fresh T- B</t>
  </si>
  <si>
    <t>Cồn 70</t>
  </si>
  <si>
    <t>Cerebrolysin 10ml</t>
  </si>
  <si>
    <t>Pirimas 1g/5ml(Piracetam)</t>
  </si>
  <si>
    <t>Depo medrol 40mg</t>
  </si>
  <si>
    <t>Reumokam (ống)</t>
  </si>
  <si>
    <t>Mobic (ống)</t>
  </si>
  <si>
    <t>Solu medrol 40mg</t>
  </si>
  <si>
    <t>Nospa 40mg/ 2ml</t>
  </si>
  <si>
    <t>Voltaren tuýp</t>
  </si>
  <si>
    <t>Tetracycline tuýp</t>
  </si>
  <si>
    <t>Gentridecme tuýp</t>
  </si>
  <si>
    <t>Alaxan 525mg</t>
  </si>
  <si>
    <t>Locobile 200mg( celecoxib)</t>
  </si>
  <si>
    <t>Meloxicam 7.5mg</t>
  </si>
  <si>
    <t>Mobic 7.5mg</t>
  </si>
  <si>
    <t>Arcoxia 60mg</t>
  </si>
  <si>
    <t>Methycobal</t>
  </si>
  <si>
    <t>Myonal</t>
  </si>
  <si>
    <t>Allopurinol 300mg</t>
  </si>
  <si>
    <t>Colchicin 1mg</t>
  </si>
  <si>
    <t>Natri cloride 0.9% mắt</t>
  </si>
  <si>
    <t>Ticoldex</t>
  </si>
  <si>
    <t>Colydexa</t>
  </si>
  <si>
    <t>Cravit</t>
  </si>
  <si>
    <t>Tobrex</t>
  </si>
  <si>
    <t>Otrivin 0.05%</t>
  </si>
  <si>
    <t>Otrivin 0.1%</t>
  </si>
  <si>
    <t>Xixat NL</t>
  </si>
  <si>
    <t>Sodium 900mg</t>
  </si>
  <si>
    <t>Dextro 5%</t>
  </si>
  <si>
    <t>Lidocain 10ml</t>
  </si>
  <si>
    <t>Lipofundin 250ml</t>
  </si>
  <si>
    <t>Nucleo C.M.P 16mg</t>
  </si>
  <si>
    <t>Tuýp</t>
  </si>
  <si>
    <t>Hộp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</si>
</sst>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5">
    <font>
      <sz val="11"/>
      <color theme="1"/>
      <name val="Calibri"/>
      <family val="2"/>
      <scheme val="minor"/>
    </font>
    <font>
      <sz val="12"/>
      <color theme="1"/>
      <name val="Cambria"/>
      <family val="1"/>
      <charset val="163"/>
      <scheme val="major"/>
    </font>
    <font>
      <sz val="11"/>
      <name val="Dialog"/>
    </font>
    <font>
      <sz val="11"/>
      <color theme="1"/>
      <name val="Calibri"/>
      <family val="2"/>
      <scheme val="minor"/>
    </font>
    <font>
      <sz val="14"/>
      <color theme="1"/>
      <name val="Times New Roman"/>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3" fillId="0" borderId="0" applyFont="0" applyFill="0" applyBorder="0" applyAlignment="0" applyProtection="0"/>
  </cellStyleXfs>
  <cellXfs count="9">
    <xf numFmtId="0" fontId="0" fillId="0" borderId="0" xfId="0"/>
    <xf numFmtId="0" fontId="1" fillId="0" borderId="0" xfId="0" applyFont="1"/>
    <xf numFmtId="0" fontId="0" fillId="0" borderId="1" xfId="0" applyFill="1" applyBorder="1"/>
    <xf numFmtId="0" fontId="2" fillId="0" borderId="1" xfId="0" applyFont="1" applyFill="1" applyBorder="1" applyAlignment="1">
      <alignment horizontal="right"/>
    </xf>
    <xf numFmtId="0" fontId="1" fillId="0" borderId="1" xfId="0" applyFont="1" applyFill="1" applyBorder="1"/>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horizontal="center"/>
    </xf>
    <xf numFmtId="164" fontId="0" fillId="0" borderId="1" xfId="1" applyNumberFormat="1" applyFont="1" applyBorder="1" applyAlignment="1">
      <alignment horizontal="center"/>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23"/>
  <sheetViews>
    <sheetView tabSelected="1" topLeftCell="Q31" zoomScaleNormal="100" workbookViewId="0">
      <selection activeCell="S41" sqref="S41"/>
    </sheetView>
  </sheetViews>
  <sheetFormatPr defaultRowHeight="14.4"/>
  <cols>
    <col min="1" max="1" width="5" bestFit="1" customWidth="1"/>
    <col min="2" max="2" width="17.88671875" bestFit="1" customWidth="1"/>
    <col min="3" max="3" width="181.88671875" customWidth="1"/>
    <col min="4" max="4" width="20" bestFit="1" customWidth="1"/>
    <col min="5" max="5" width="15.77734375" bestFit="1" customWidth="1"/>
    <col min="6" max="6" width="14.21875" bestFit="1" customWidth="1"/>
    <col min="7" max="7" width="26.109375" customWidth="1"/>
    <col min="8" max="8" width="49.6640625" customWidth="1"/>
    <col min="9" max="9" width="48.21875" customWidth="1"/>
    <col min="10" max="10" width="15" bestFit="1" customWidth="1"/>
    <col min="11" max="11" width="10.21875" bestFit="1" customWidth="1"/>
    <col min="12" max="12" width="13.88671875" bestFit="1" customWidth="1"/>
    <col min="13" max="13" width="11.88671875" bestFit="1" customWidth="1"/>
    <col min="14" max="14" width="12" bestFit="1" customWidth="1"/>
    <col min="15" max="15" width="74.44140625" customWidth="1"/>
    <col min="16" max="16" width="37" customWidth="1"/>
    <col min="17" max="17" width="23.44140625" customWidth="1"/>
    <col min="18" max="19" width="44.33203125" customWidth="1"/>
    <col min="20" max="22" width="16.21875" bestFit="1" customWidth="1"/>
    <col min="23" max="23" width="15.88671875" customWidth="1"/>
  </cols>
  <sheetData>
    <row r="1" spans="1:23" s="1" customFormat="1" ht="15">
      <c r="A1" s="4" t="s">
        <v>1</v>
      </c>
      <c r="B1" s="4" t="s">
        <v>2</v>
      </c>
      <c r="C1" s="4" t="s">
        <v>0</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row>
    <row r="2" spans="1:23" ht="18">
      <c r="A2" s="2">
        <v>1</v>
      </c>
      <c r="B2" s="2">
        <v>40.747</v>
      </c>
      <c r="C2" s="2" t="s">
        <v>23</v>
      </c>
      <c r="D2" s="2"/>
      <c r="E2" s="2" t="s">
        <v>24</v>
      </c>
      <c r="F2" s="2" t="s">
        <v>25</v>
      </c>
      <c r="G2" s="5" t="s">
        <v>682</v>
      </c>
      <c r="H2" s="2" t="s">
        <v>26</v>
      </c>
      <c r="I2" s="2" t="s">
        <v>28</v>
      </c>
      <c r="J2" s="7" t="s">
        <v>79</v>
      </c>
      <c r="K2" s="8">
        <v>2000</v>
      </c>
      <c r="L2" s="8">
        <v>2000</v>
      </c>
      <c r="M2" s="3">
        <v>1071</v>
      </c>
      <c r="N2" s="2"/>
      <c r="O2" s="2" t="s">
        <v>27</v>
      </c>
      <c r="P2" s="2"/>
      <c r="Q2" s="2" t="s">
        <v>279</v>
      </c>
      <c r="R2" s="2" t="s">
        <v>299</v>
      </c>
      <c r="S2" s="2">
        <v>20150402</v>
      </c>
      <c r="T2" s="2">
        <v>1</v>
      </c>
      <c r="U2" s="2">
        <v>1</v>
      </c>
      <c r="V2" s="2">
        <v>1</v>
      </c>
      <c r="W2" s="2" t="s">
        <v>300</v>
      </c>
    </row>
    <row r="3" spans="1:23" ht="18">
      <c r="A3" s="2">
        <v>2</v>
      </c>
      <c r="B3" s="2" t="s">
        <v>30</v>
      </c>
      <c r="C3" s="2" t="s">
        <v>31</v>
      </c>
      <c r="D3" s="2"/>
      <c r="E3" s="2" t="s">
        <v>24</v>
      </c>
      <c r="F3" s="2" t="s">
        <v>32</v>
      </c>
      <c r="G3" s="5" t="s">
        <v>683</v>
      </c>
      <c r="H3" s="2" t="s">
        <v>33</v>
      </c>
      <c r="I3" s="2" t="s">
        <v>35</v>
      </c>
      <c r="J3" s="7" t="s">
        <v>79</v>
      </c>
      <c r="K3" s="8">
        <v>3000</v>
      </c>
      <c r="L3" s="8">
        <v>3000</v>
      </c>
      <c r="M3" s="3">
        <v>1499</v>
      </c>
      <c r="N3" s="2"/>
      <c r="O3" s="2" t="s">
        <v>34</v>
      </c>
      <c r="Q3" s="2" t="s">
        <v>280</v>
      </c>
      <c r="R3" s="2" t="s">
        <v>299</v>
      </c>
      <c r="S3" s="2">
        <v>20150402</v>
      </c>
      <c r="T3" s="2">
        <v>2</v>
      </c>
      <c r="U3" s="2">
        <v>1</v>
      </c>
      <c r="V3" s="2">
        <v>1</v>
      </c>
      <c r="W3" s="2" t="s">
        <v>301</v>
      </c>
    </row>
    <row r="4" spans="1:23" ht="18">
      <c r="A4" s="2">
        <v>3</v>
      </c>
      <c r="B4" s="2" t="s">
        <v>36</v>
      </c>
      <c r="C4" s="2" t="s">
        <v>37</v>
      </c>
      <c r="D4" s="2"/>
      <c r="E4" s="2" t="s">
        <v>24</v>
      </c>
      <c r="F4" s="2" t="s">
        <v>38</v>
      </c>
      <c r="G4" s="5" t="s">
        <v>684</v>
      </c>
      <c r="H4" s="2" t="s">
        <v>39</v>
      </c>
      <c r="I4" s="2" t="s">
        <v>41</v>
      </c>
      <c r="J4" s="7" t="s">
        <v>79</v>
      </c>
      <c r="K4" s="8">
        <v>2000</v>
      </c>
      <c r="L4" s="8">
        <v>2000</v>
      </c>
      <c r="M4" s="3">
        <v>3238</v>
      </c>
      <c r="N4" s="2"/>
      <c r="O4" s="2" t="s">
        <v>40</v>
      </c>
      <c r="P4" s="2"/>
      <c r="Q4" s="2" t="s">
        <v>281</v>
      </c>
      <c r="R4" s="2" t="s">
        <v>299</v>
      </c>
      <c r="S4" s="2">
        <v>20150402</v>
      </c>
      <c r="T4" s="2">
        <v>3</v>
      </c>
      <c r="U4" s="2">
        <v>1</v>
      </c>
      <c r="V4" s="2">
        <v>1</v>
      </c>
      <c r="W4" s="2" t="s">
        <v>301</v>
      </c>
    </row>
    <row r="5" spans="1:23" ht="18">
      <c r="A5" s="2">
        <v>4</v>
      </c>
      <c r="B5" s="2" t="s">
        <v>42</v>
      </c>
      <c r="C5" s="2" t="s">
        <v>43</v>
      </c>
      <c r="D5" s="2"/>
      <c r="E5" s="2" t="s">
        <v>24</v>
      </c>
      <c r="F5" s="2" t="s">
        <v>44</v>
      </c>
      <c r="G5" s="5" t="s">
        <v>685</v>
      </c>
      <c r="H5" s="2" t="s">
        <v>45</v>
      </c>
      <c r="I5" s="2" t="s">
        <v>47</v>
      </c>
      <c r="J5" s="7" t="s">
        <v>79</v>
      </c>
      <c r="K5" s="8">
        <v>2000</v>
      </c>
      <c r="L5" s="8">
        <v>2000</v>
      </c>
      <c r="M5" s="3">
        <v>2989</v>
      </c>
      <c r="N5" s="2"/>
      <c r="O5" s="2" t="s">
        <v>46</v>
      </c>
      <c r="P5" s="2"/>
      <c r="Q5" s="2" t="s">
        <v>281</v>
      </c>
      <c r="R5" s="2" t="s">
        <v>299</v>
      </c>
      <c r="S5" s="2">
        <v>20150402</v>
      </c>
      <c r="T5" s="2">
        <v>4</v>
      </c>
      <c r="U5" s="2">
        <v>1</v>
      </c>
      <c r="V5" s="2">
        <v>1</v>
      </c>
      <c r="W5" s="2" t="s">
        <v>301</v>
      </c>
    </row>
    <row r="6" spans="1:23" ht="18">
      <c r="A6" s="2">
        <v>5</v>
      </c>
      <c r="B6" s="2" t="s">
        <v>48</v>
      </c>
      <c r="C6" s="2" t="s">
        <v>49</v>
      </c>
      <c r="D6" s="2"/>
      <c r="E6" s="2" t="s">
        <v>24</v>
      </c>
      <c r="F6" s="2" t="s">
        <v>50</v>
      </c>
      <c r="G6" s="5" t="s">
        <v>686</v>
      </c>
      <c r="H6" s="2" t="s">
        <v>51</v>
      </c>
      <c r="I6" s="2" t="s">
        <v>53</v>
      </c>
      <c r="J6" s="7" t="s">
        <v>29</v>
      </c>
      <c r="K6" s="8">
        <v>500</v>
      </c>
      <c r="L6" s="8">
        <v>500</v>
      </c>
      <c r="M6" s="3">
        <v>2906</v>
      </c>
      <c r="N6" s="2"/>
      <c r="O6" s="2" t="s">
        <v>52</v>
      </c>
      <c r="P6" s="2"/>
      <c r="Q6" s="2" t="s">
        <v>281</v>
      </c>
      <c r="R6" s="2" t="s">
        <v>299</v>
      </c>
      <c r="S6" s="2">
        <v>20150402</v>
      </c>
      <c r="T6" s="2">
        <v>5</v>
      </c>
      <c r="U6" s="2">
        <v>1</v>
      </c>
      <c r="V6" s="2">
        <v>1</v>
      </c>
      <c r="W6" s="2" t="s">
        <v>301</v>
      </c>
    </row>
    <row r="7" spans="1:23" ht="18">
      <c r="A7" s="2">
        <v>6</v>
      </c>
      <c r="B7" s="2" t="s">
        <v>54</v>
      </c>
      <c r="C7" s="2" t="s">
        <v>55</v>
      </c>
      <c r="D7" s="2"/>
      <c r="E7" s="2" t="s">
        <v>56</v>
      </c>
      <c r="F7" s="2" t="s">
        <v>57</v>
      </c>
      <c r="G7" s="5" t="s">
        <v>687</v>
      </c>
      <c r="H7" s="2" t="s">
        <v>58</v>
      </c>
      <c r="I7" s="2" t="s">
        <v>60</v>
      </c>
      <c r="J7" s="7" t="s">
        <v>29</v>
      </c>
      <c r="K7" s="8">
        <v>6000</v>
      </c>
      <c r="L7" s="8">
        <v>6000</v>
      </c>
      <c r="M7" s="3">
        <v>31500</v>
      </c>
      <c r="N7" s="2"/>
      <c r="O7" s="2" t="s">
        <v>59</v>
      </c>
      <c r="P7" s="2"/>
      <c r="Q7" s="2" t="s">
        <v>282</v>
      </c>
      <c r="R7" s="2" t="s">
        <v>299</v>
      </c>
      <c r="S7" s="2">
        <v>20150402</v>
      </c>
      <c r="T7" s="2">
        <v>6</v>
      </c>
      <c r="U7" s="2">
        <v>1</v>
      </c>
      <c r="V7" s="2">
        <v>1</v>
      </c>
      <c r="W7" s="2" t="s">
        <v>301</v>
      </c>
    </row>
    <row r="8" spans="1:23" ht="18">
      <c r="A8" s="2">
        <v>7</v>
      </c>
      <c r="B8" s="2" t="s">
        <v>62</v>
      </c>
      <c r="C8" s="2" t="s">
        <v>63</v>
      </c>
      <c r="D8" s="2"/>
      <c r="E8" s="2" t="s">
        <v>56</v>
      </c>
      <c r="F8" s="2" t="s">
        <v>64</v>
      </c>
      <c r="G8" s="5" t="s">
        <v>688</v>
      </c>
      <c r="H8" s="2" t="s">
        <v>65</v>
      </c>
      <c r="I8" s="2" t="s">
        <v>67</v>
      </c>
      <c r="J8" s="7" t="s">
        <v>29</v>
      </c>
      <c r="K8" s="8">
        <v>2800</v>
      </c>
      <c r="L8" s="8">
        <v>2800</v>
      </c>
      <c r="M8" s="3">
        <v>70152</v>
      </c>
      <c r="N8" s="2"/>
      <c r="O8" s="2" t="s">
        <v>66</v>
      </c>
      <c r="P8" s="2"/>
      <c r="Q8" s="2" t="s">
        <v>281</v>
      </c>
      <c r="R8" s="2" t="s">
        <v>299</v>
      </c>
      <c r="S8" s="2">
        <v>20150402</v>
      </c>
      <c r="T8" s="2">
        <v>7</v>
      </c>
      <c r="U8" s="2">
        <v>1</v>
      </c>
      <c r="V8" s="2">
        <v>1</v>
      </c>
      <c r="W8" s="2" t="s">
        <v>301</v>
      </c>
    </row>
    <row r="9" spans="1:23" ht="18">
      <c r="A9" s="2">
        <v>8</v>
      </c>
      <c r="B9" s="2" t="s">
        <v>68</v>
      </c>
      <c r="C9" s="2" t="s">
        <v>69</v>
      </c>
      <c r="D9" s="2"/>
      <c r="E9" s="2" t="s">
        <v>24</v>
      </c>
      <c r="F9" s="2" t="s">
        <v>70</v>
      </c>
      <c r="G9" s="5" t="s">
        <v>689</v>
      </c>
      <c r="H9" s="2" t="s">
        <v>71</v>
      </c>
      <c r="I9" s="2" t="s">
        <v>73</v>
      </c>
      <c r="J9" s="7" t="s">
        <v>29</v>
      </c>
      <c r="K9" s="8">
        <v>550</v>
      </c>
      <c r="L9" s="8">
        <v>550</v>
      </c>
      <c r="M9" s="3">
        <v>1677</v>
      </c>
      <c r="N9" s="2"/>
      <c r="O9" s="2" t="s">
        <v>72</v>
      </c>
      <c r="P9" s="2"/>
      <c r="Q9" s="2" t="s">
        <v>281</v>
      </c>
      <c r="R9" s="2" t="s">
        <v>299</v>
      </c>
      <c r="S9" s="2">
        <v>20150402</v>
      </c>
      <c r="T9" s="2">
        <v>8</v>
      </c>
      <c r="U9" s="2">
        <v>1</v>
      </c>
      <c r="V9" s="2">
        <v>1</v>
      </c>
      <c r="W9" s="2" t="s">
        <v>301</v>
      </c>
    </row>
    <row r="10" spans="1:23" ht="18">
      <c r="A10" s="2">
        <v>9</v>
      </c>
      <c r="B10" s="2" t="s">
        <v>74</v>
      </c>
      <c r="C10" s="2" t="s">
        <v>75</v>
      </c>
      <c r="D10" s="2"/>
      <c r="E10" s="2" t="s">
        <v>24</v>
      </c>
      <c r="F10" s="2" t="s">
        <v>76</v>
      </c>
      <c r="G10" s="5" t="s">
        <v>690</v>
      </c>
      <c r="H10" s="2" t="s">
        <v>77</v>
      </c>
      <c r="I10" s="2" t="s">
        <v>78</v>
      </c>
      <c r="J10" s="7" t="s">
        <v>29</v>
      </c>
      <c r="K10" s="8">
        <v>1000</v>
      </c>
      <c r="L10" s="8">
        <v>1000</v>
      </c>
      <c r="M10" s="3">
        <v>3157</v>
      </c>
      <c r="N10" s="2"/>
      <c r="O10" s="2" t="s">
        <v>40</v>
      </c>
      <c r="P10" s="2"/>
      <c r="Q10" s="2" t="s">
        <v>281</v>
      </c>
      <c r="R10" s="2" t="s">
        <v>299</v>
      </c>
      <c r="S10" s="2">
        <v>20150402</v>
      </c>
      <c r="T10" s="2">
        <v>9</v>
      </c>
      <c r="U10" s="2">
        <v>1</v>
      </c>
      <c r="V10" s="2">
        <v>1</v>
      </c>
      <c r="W10" s="2" t="s">
        <v>301</v>
      </c>
    </row>
    <row r="11" spans="1:23" ht="18">
      <c r="A11" s="2">
        <v>10</v>
      </c>
      <c r="B11" s="2" t="s">
        <v>80</v>
      </c>
      <c r="C11" s="2" t="s">
        <v>81</v>
      </c>
      <c r="D11" s="2"/>
      <c r="E11" s="2" t="s">
        <v>56</v>
      </c>
      <c r="F11" s="2" t="s">
        <v>82</v>
      </c>
      <c r="G11" s="5" t="s">
        <v>691</v>
      </c>
      <c r="H11" s="2" t="s">
        <v>83</v>
      </c>
      <c r="I11" s="2" t="s">
        <v>85</v>
      </c>
      <c r="J11" s="7" t="s">
        <v>29</v>
      </c>
      <c r="K11" s="8">
        <v>500</v>
      </c>
      <c r="L11" s="8">
        <v>500</v>
      </c>
      <c r="M11" s="3">
        <v>525</v>
      </c>
      <c r="N11" s="2"/>
      <c r="O11" s="2" t="s">
        <v>84</v>
      </c>
      <c r="P11" s="2"/>
      <c r="Q11" s="2" t="s">
        <v>283</v>
      </c>
      <c r="R11" s="2" t="s">
        <v>299</v>
      </c>
      <c r="S11" s="2">
        <v>20150402</v>
      </c>
      <c r="T11" s="2">
        <v>10</v>
      </c>
      <c r="U11" s="2">
        <v>1</v>
      </c>
      <c r="V11" s="2">
        <v>1</v>
      </c>
      <c r="W11" s="2" t="s">
        <v>300</v>
      </c>
    </row>
    <row r="12" spans="1:23" ht="18">
      <c r="A12" s="2">
        <v>11</v>
      </c>
      <c r="B12" s="2" t="s">
        <v>87</v>
      </c>
      <c r="C12" s="2" t="s">
        <v>88</v>
      </c>
      <c r="D12" s="2"/>
      <c r="E12" s="2" t="s">
        <v>56</v>
      </c>
      <c r="F12" s="2" t="s">
        <v>89</v>
      </c>
      <c r="G12" s="5" t="s">
        <v>692</v>
      </c>
      <c r="H12" s="2" t="s">
        <v>90</v>
      </c>
      <c r="I12" s="2" t="s">
        <v>85</v>
      </c>
      <c r="J12" s="7" t="s">
        <v>29</v>
      </c>
      <c r="K12" s="8">
        <v>11000</v>
      </c>
      <c r="L12" s="8">
        <v>11000</v>
      </c>
      <c r="M12" s="3">
        <v>504</v>
      </c>
      <c r="N12" s="2"/>
      <c r="O12" s="2" t="s">
        <v>84</v>
      </c>
      <c r="P12" s="2"/>
      <c r="Q12" s="2" t="s">
        <v>283</v>
      </c>
      <c r="R12" s="2" t="s">
        <v>299</v>
      </c>
      <c r="S12" s="2">
        <v>20150402</v>
      </c>
      <c r="T12" s="2">
        <v>11</v>
      </c>
      <c r="U12" s="2">
        <v>1</v>
      </c>
      <c r="V12" s="2">
        <v>1</v>
      </c>
      <c r="W12" s="2" t="s">
        <v>300</v>
      </c>
    </row>
    <row r="13" spans="1:23" ht="18">
      <c r="A13" s="2">
        <v>12</v>
      </c>
      <c r="B13" s="2" t="s">
        <v>91</v>
      </c>
      <c r="C13" s="2" t="s">
        <v>92</v>
      </c>
      <c r="D13" s="2"/>
      <c r="E13" s="2" t="s">
        <v>56</v>
      </c>
      <c r="F13" s="2" t="s">
        <v>93</v>
      </c>
      <c r="G13" s="5" t="s">
        <v>693</v>
      </c>
      <c r="H13" s="2" t="s">
        <v>94</v>
      </c>
      <c r="I13" s="2" t="s">
        <v>95</v>
      </c>
      <c r="J13" s="7" t="s">
        <v>29</v>
      </c>
      <c r="K13" s="8">
        <f>90000/30</f>
        <v>3000</v>
      </c>
      <c r="L13" s="8">
        <f>90000/30</f>
        <v>3000</v>
      </c>
      <c r="M13" s="3">
        <v>4200</v>
      </c>
      <c r="N13" s="2"/>
      <c r="O13" s="2" t="s">
        <v>84</v>
      </c>
      <c r="P13" s="2"/>
      <c r="Q13" s="2" t="s">
        <v>283</v>
      </c>
      <c r="R13" s="2" t="s">
        <v>299</v>
      </c>
      <c r="S13" s="2">
        <v>20150402</v>
      </c>
      <c r="T13" s="2">
        <v>12</v>
      </c>
      <c r="U13" s="2">
        <v>1</v>
      </c>
      <c r="V13" s="2">
        <v>1</v>
      </c>
      <c r="W13" s="2" t="s">
        <v>300</v>
      </c>
    </row>
    <row r="14" spans="1:23" ht="18">
      <c r="A14" s="2">
        <v>13</v>
      </c>
      <c r="B14" s="2" t="s">
        <v>96</v>
      </c>
      <c r="C14" s="2" t="s">
        <v>97</v>
      </c>
      <c r="D14" s="2"/>
      <c r="E14" s="2" t="s">
        <v>56</v>
      </c>
      <c r="F14" s="2" t="s">
        <v>98</v>
      </c>
      <c r="G14" s="5" t="s">
        <v>694</v>
      </c>
      <c r="H14" s="2" t="s">
        <v>99</v>
      </c>
      <c r="I14" s="2" t="s">
        <v>85</v>
      </c>
      <c r="J14" s="7" t="s">
        <v>29</v>
      </c>
      <c r="K14" s="8">
        <v>1800</v>
      </c>
      <c r="L14" s="8">
        <v>1800</v>
      </c>
      <c r="M14" s="3">
        <v>525</v>
      </c>
      <c r="N14" s="2"/>
      <c r="O14" s="2" t="s">
        <v>84</v>
      </c>
      <c r="P14" s="2"/>
      <c r="Q14" s="2" t="s">
        <v>283</v>
      </c>
      <c r="R14" s="2" t="s">
        <v>299</v>
      </c>
      <c r="S14" s="2">
        <v>20150402</v>
      </c>
      <c r="T14" s="2">
        <v>13</v>
      </c>
      <c r="U14" s="2">
        <v>1</v>
      </c>
      <c r="V14" s="2">
        <v>1</v>
      </c>
      <c r="W14" s="2" t="s">
        <v>300</v>
      </c>
    </row>
    <row r="15" spans="1:23" ht="18">
      <c r="A15" s="2">
        <v>14</v>
      </c>
      <c r="B15" s="2" t="s">
        <v>100</v>
      </c>
      <c r="C15" s="2" t="s">
        <v>101</v>
      </c>
      <c r="D15" s="2"/>
      <c r="E15" s="2" t="s">
        <v>24</v>
      </c>
      <c r="F15" s="2" t="s">
        <v>50</v>
      </c>
      <c r="G15" s="5" t="s">
        <v>695</v>
      </c>
      <c r="H15" s="2" t="s">
        <v>102</v>
      </c>
      <c r="I15" s="2" t="s">
        <v>104</v>
      </c>
      <c r="J15" s="7" t="s">
        <v>29</v>
      </c>
      <c r="K15" s="8">
        <v>7700</v>
      </c>
      <c r="L15" s="8">
        <v>7700</v>
      </c>
      <c r="M15" s="3">
        <v>380</v>
      </c>
      <c r="N15" s="2"/>
      <c r="O15" s="2" t="s">
        <v>103</v>
      </c>
      <c r="P15" s="2"/>
      <c r="Q15" s="2" t="s">
        <v>284</v>
      </c>
      <c r="R15" s="2" t="s">
        <v>299</v>
      </c>
      <c r="S15" s="2">
        <v>20150402</v>
      </c>
      <c r="T15" s="2">
        <v>14</v>
      </c>
      <c r="U15" s="2">
        <v>1</v>
      </c>
      <c r="V15" s="2">
        <v>1</v>
      </c>
      <c r="W15" s="2" t="s">
        <v>300</v>
      </c>
    </row>
    <row r="16" spans="1:23" ht="18">
      <c r="A16" s="2">
        <v>15</v>
      </c>
      <c r="B16" s="2" t="s">
        <v>105</v>
      </c>
      <c r="C16" s="2" t="s">
        <v>106</v>
      </c>
      <c r="D16" s="2"/>
      <c r="E16" s="2" t="s">
        <v>56</v>
      </c>
      <c r="F16" s="2" t="s">
        <v>107</v>
      </c>
      <c r="G16" s="5" t="s">
        <v>696</v>
      </c>
      <c r="H16" s="2" t="s">
        <v>109</v>
      </c>
      <c r="I16" s="2" t="s">
        <v>111</v>
      </c>
      <c r="J16" s="7" t="s">
        <v>29</v>
      </c>
      <c r="K16" s="8">
        <f>78000/30</f>
        <v>2600</v>
      </c>
      <c r="L16" s="8">
        <f>78000/30</f>
        <v>2600</v>
      </c>
      <c r="M16" s="3">
        <v>966</v>
      </c>
      <c r="N16" s="2"/>
      <c r="O16" s="2" t="s">
        <v>110</v>
      </c>
      <c r="P16" s="2"/>
      <c r="Q16" s="2" t="s">
        <v>285</v>
      </c>
      <c r="R16" s="2" t="s">
        <v>299</v>
      </c>
      <c r="S16" s="2">
        <v>20150402</v>
      </c>
      <c r="T16" s="2">
        <v>15</v>
      </c>
      <c r="U16" s="2">
        <v>1</v>
      </c>
      <c r="V16" s="2">
        <v>1</v>
      </c>
      <c r="W16" s="2" t="s">
        <v>300</v>
      </c>
    </row>
    <row r="17" spans="1:23" ht="18">
      <c r="A17" s="2">
        <v>16</v>
      </c>
      <c r="B17" s="2" t="s">
        <v>105</v>
      </c>
      <c r="C17" s="2" t="s">
        <v>108</v>
      </c>
      <c r="D17" s="2"/>
      <c r="E17" s="2" t="s">
        <v>112</v>
      </c>
      <c r="F17" s="2" t="s">
        <v>113</v>
      </c>
      <c r="G17" s="5" t="s">
        <v>697</v>
      </c>
      <c r="H17" s="2" t="s">
        <v>114</v>
      </c>
      <c r="I17" s="2" t="s">
        <v>116</v>
      </c>
      <c r="J17" s="7" t="s">
        <v>29</v>
      </c>
      <c r="K17" s="8">
        <v>4200</v>
      </c>
      <c r="L17" s="8">
        <v>4200</v>
      </c>
      <c r="M17" s="3">
        <v>7600</v>
      </c>
      <c r="N17" s="2"/>
      <c r="O17" s="2" t="s">
        <v>115</v>
      </c>
      <c r="P17" s="2"/>
      <c r="Q17" s="2" t="s">
        <v>286</v>
      </c>
      <c r="R17" s="2" t="s">
        <v>299</v>
      </c>
      <c r="S17" s="2">
        <v>20150402</v>
      </c>
      <c r="T17" s="2">
        <v>16</v>
      </c>
      <c r="U17" s="2">
        <v>1</v>
      </c>
      <c r="V17" s="2">
        <v>1</v>
      </c>
      <c r="W17" s="2" t="s">
        <v>300</v>
      </c>
    </row>
    <row r="18" spans="1:23" ht="18">
      <c r="A18" s="2">
        <v>17</v>
      </c>
      <c r="B18" s="2" t="s">
        <v>105</v>
      </c>
      <c r="C18" s="2" t="s">
        <v>108</v>
      </c>
      <c r="D18" s="2"/>
      <c r="E18" s="2" t="s">
        <v>24</v>
      </c>
      <c r="F18" s="2" t="s">
        <v>64</v>
      </c>
      <c r="G18" s="5" t="s">
        <v>698</v>
      </c>
      <c r="H18" s="2" t="s">
        <v>117</v>
      </c>
      <c r="I18" s="2" t="s">
        <v>119</v>
      </c>
      <c r="J18" s="7" t="s">
        <v>29</v>
      </c>
      <c r="K18" s="8">
        <v>600</v>
      </c>
      <c r="L18" s="8">
        <v>600</v>
      </c>
      <c r="M18" s="3">
        <v>90</v>
      </c>
      <c r="N18" s="2"/>
      <c r="O18" s="2" t="s">
        <v>118</v>
      </c>
      <c r="P18" s="2"/>
      <c r="Q18" s="2" t="s">
        <v>287</v>
      </c>
      <c r="R18" s="2" t="s">
        <v>299</v>
      </c>
      <c r="S18" s="2">
        <v>20150402</v>
      </c>
      <c r="T18" s="2">
        <v>17</v>
      </c>
      <c r="U18" s="2">
        <v>1</v>
      </c>
      <c r="V18" s="2">
        <v>1</v>
      </c>
      <c r="W18" s="2" t="s">
        <v>300</v>
      </c>
    </row>
    <row r="19" spans="1:23" ht="18">
      <c r="A19" s="2">
        <v>18</v>
      </c>
      <c r="B19" s="2" t="s">
        <v>120</v>
      </c>
      <c r="C19" s="2" t="s">
        <v>121</v>
      </c>
      <c r="D19" s="2"/>
      <c r="E19" s="2" t="s">
        <v>24</v>
      </c>
      <c r="F19" s="2" t="s">
        <v>122</v>
      </c>
      <c r="G19" s="5" t="s">
        <v>699</v>
      </c>
      <c r="H19" s="2" t="s">
        <v>123</v>
      </c>
      <c r="I19" s="2" t="s">
        <v>125</v>
      </c>
      <c r="J19" s="7" t="s">
        <v>29</v>
      </c>
      <c r="K19" s="8">
        <v>400</v>
      </c>
      <c r="L19" s="8">
        <v>400</v>
      </c>
      <c r="M19" s="3">
        <v>1281</v>
      </c>
      <c r="N19" s="2"/>
      <c r="O19" s="2" t="s">
        <v>124</v>
      </c>
      <c r="P19" s="2"/>
      <c r="Q19" s="2" t="s">
        <v>279</v>
      </c>
      <c r="R19" s="2" t="s">
        <v>299</v>
      </c>
      <c r="S19" s="2">
        <v>20150402</v>
      </c>
      <c r="T19" s="2">
        <v>18</v>
      </c>
      <c r="U19" s="2">
        <v>1</v>
      </c>
      <c r="V19" s="2">
        <v>1</v>
      </c>
      <c r="W19" s="2" t="s">
        <v>300</v>
      </c>
    </row>
    <row r="20" spans="1:23" ht="18">
      <c r="A20" s="2">
        <v>19</v>
      </c>
      <c r="B20" s="2" t="s">
        <v>126</v>
      </c>
      <c r="C20" s="2" t="s">
        <v>127</v>
      </c>
      <c r="D20" s="2"/>
      <c r="E20" s="2" t="s">
        <v>24</v>
      </c>
      <c r="F20" s="2" t="s">
        <v>128</v>
      </c>
      <c r="G20" s="5" t="s">
        <v>700</v>
      </c>
      <c r="H20" s="2" t="s">
        <v>129</v>
      </c>
      <c r="I20" s="2" t="s">
        <v>131</v>
      </c>
      <c r="J20" s="7" t="s">
        <v>29</v>
      </c>
      <c r="K20" s="8">
        <f>95000/10</f>
        <v>9500</v>
      </c>
      <c r="L20" s="8">
        <f>95000/10</f>
        <v>9500</v>
      </c>
      <c r="M20" s="3">
        <v>74</v>
      </c>
      <c r="N20" s="2"/>
      <c r="O20" s="2" t="s">
        <v>130</v>
      </c>
      <c r="P20" s="2"/>
      <c r="Q20" s="2" t="s">
        <v>288</v>
      </c>
      <c r="R20" s="2" t="s">
        <v>299</v>
      </c>
      <c r="S20" s="2">
        <v>20150402</v>
      </c>
      <c r="T20" s="2">
        <v>19</v>
      </c>
      <c r="U20" s="2">
        <v>1</v>
      </c>
      <c r="V20" s="2">
        <v>1</v>
      </c>
      <c r="W20" s="2" t="s">
        <v>300</v>
      </c>
    </row>
    <row r="21" spans="1:23" ht="18">
      <c r="A21" s="2">
        <v>20</v>
      </c>
      <c r="B21" s="2" t="s">
        <v>132</v>
      </c>
      <c r="C21" s="2" t="s">
        <v>133</v>
      </c>
      <c r="D21" s="2"/>
      <c r="E21" s="2" t="s">
        <v>56</v>
      </c>
      <c r="F21" s="2" t="s">
        <v>134</v>
      </c>
      <c r="G21" s="5" t="s">
        <v>701</v>
      </c>
      <c r="H21" s="2" t="s">
        <v>135</v>
      </c>
      <c r="I21" s="2" t="s">
        <v>137</v>
      </c>
      <c r="J21" s="7" t="s">
        <v>29</v>
      </c>
      <c r="K21" s="8">
        <v>900</v>
      </c>
      <c r="L21" s="8">
        <v>900</v>
      </c>
      <c r="M21" s="3">
        <v>23100</v>
      </c>
      <c r="N21" s="2"/>
      <c r="O21" s="2" t="s">
        <v>136</v>
      </c>
      <c r="P21" s="2"/>
      <c r="Q21" s="2" t="s">
        <v>289</v>
      </c>
      <c r="R21" s="2" t="s">
        <v>299</v>
      </c>
      <c r="S21" s="2">
        <v>20150402</v>
      </c>
      <c r="T21" s="2">
        <v>20</v>
      </c>
      <c r="U21" s="2">
        <v>1</v>
      </c>
      <c r="V21" s="2">
        <v>1</v>
      </c>
      <c r="W21" s="2" t="s">
        <v>300</v>
      </c>
    </row>
    <row r="22" spans="1:23" ht="18">
      <c r="A22" s="2">
        <v>21</v>
      </c>
      <c r="B22" s="2" t="s">
        <v>132</v>
      </c>
      <c r="C22" s="2" t="s">
        <v>138</v>
      </c>
      <c r="D22" s="2"/>
      <c r="E22" s="2" t="s">
        <v>24</v>
      </c>
      <c r="F22" s="2" t="s">
        <v>139</v>
      </c>
      <c r="G22" s="5" t="s">
        <v>702</v>
      </c>
      <c r="H22" s="2" t="s">
        <v>140</v>
      </c>
      <c r="I22" s="2" t="s">
        <v>141</v>
      </c>
      <c r="J22" s="7" t="s">
        <v>29</v>
      </c>
      <c r="K22" s="8">
        <v>5500</v>
      </c>
      <c r="L22" s="8">
        <v>5500</v>
      </c>
      <c r="M22" s="3">
        <v>850</v>
      </c>
      <c r="N22" s="2"/>
      <c r="O22" s="2" t="s">
        <v>118</v>
      </c>
      <c r="P22" s="2"/>
      <c r="Q22" s="2" t="s">
        <v>287</v>
      </c>
      <c r="R22" s="2" t="s">
        <v>299</v>
      </c>
      <c r="S22" s="2">
        <v>20150402</v>
      </c>
      <c r="T22" s="2">
        <v>21</v>
      </c>
      <c r="U22" s="2">
        <v>1</v>
      </c>
      <c r="V22" s="2">
        <v>1</v>
      </c>
      <c r="W22" s="2" t="s">
        <v>300</v>
      </c>
    </row>
    <row r="23" spans="1:23" ht="18">
      <c r="A23" s="2">
        <v>22</v>
      </c>
      <c r="B23" s="2" t="s">
        <v>142</v>
      </c>
      <c r="C23" s="2" t="s">
        <v>143</v>
      </c>
      <c r="D23" s="2"/>
      <c r="E23" s="2" t="s">
        <v>24</v>
      </c>
      <c r="F23" s="2" t="s">
        <v>144</v>
      </c>
      <c r="G23" s="5" t="s">
        <v>703</v>
      </c>
      <c r="H23" s="2" t="s">
        <v>145</v>
      </c>
      <c r="I23" s="2" t="s">
        <v>147</v>
      </c>
      <c r="J23" s="7" t="s">
        <v>29</v>
      </c>
      <c r="K23" s="8">
        <v>700</v>
      </c>
      <c r="L23" s="8">
        <v>700</v>
      </c>
      <c r="M23" s="3">
        <v>1550</v>
      </c>
      <c r="N23" s="2"/>
      <c r="O23" s="2" t="s">
        <v>146</v>
      </c>
      <c r="P23" s="2"/>
      <c r="Q23" s="2" t="s">
        <v>290</v>
      </c>
      <c r="R23" s="2" t="s">
        <v>299</v>
      </c>
      <c r="S23" s="2">
        <v>20150402</v>
      </c>
      <c r="T23" s="2">
        <v>22</v>
      </c>
      <c r="U23" s="2">
        <v>1</v>
      </c>
      <c r="V23" s="2">
        <v>1</v>
      </c>
      <c r="W23" s="2" t="s">
        <v>300</v>
      </c>
    </row>
    <row r="24" spans="1:23" ht="18">
      <c r="A24" s="2">
        <v>23</v>
      </c>
      <c r="B24" s="2" t="s">
        <v>148</v>
      </c>
      <c r="C24" s="2" t="s">
        <v>149</v>
      </c>
      <c r="D24" s="2"/>
      <c r="E24" s="2" t="s">
        <v>24</v>
      </c>
      <c r="F24" s="2" t="s">
        <v>150</v>
      </c>
      <c r="G24" s="5" t="s">
        <v>704</v>
      </c>
      <c r="H24" s="2" t="s">
        <v>151</v>
      </c>
      <c r="I24" s="2" t="s">
        <v>153</v>
      </c>
      <c r="J24" s="7" t="s">
        <v>29</v>
      </c>
      <c r="K24" s="8">
        <v>7200</v>
      </c>
      <c r="L24" s="8">
        <v>7200</v>
      </c>
      <c r="M24" s="3">
        <v>919.8</v>
      </c>
      <c r="N24" s="2"/>
      <c r="O24" s="2" t="s">
        <v>152</v>
      </c>
      <c r="P24" s="2"/>
      <c r="Q24" s="2" t="s">
        <v>288</v>
      </c>
      <c r="R24" s="2" t="s">
        <v>299</v>
      </c>
      <c r="S24" s="2">
        <v>20150402</v>
      </c>
      <c r="T24" s="2">
        <v>23</v>
      </c>
      <c r="U24" s="2">
        <v>1</v>
      </c>
      <c r="V24" s="2">
        <v>1</v>
      </c>
      <c r="W24" s="2" t="s">
        <v>300</v>
      </c>
    </row>
    <row r="25" spans="1:23" ht="18">
      <c r="A25" s="2">
        <v>24</v>
      </c>
      <c r="B25" s="2" t="s">
        <v>148</v>
      </c>
      <c r="C25" s="2" t="s">
        <v>154</v>
      </c>
      <c r="D25" s="2"/>
      <c r="E25" s="2" t="s">
        <v>24</v>
      </c>
      <c r="F25" s="2" t="s">
        <v>155</v>
      </c>
      <c r="G25" s="5" t="s">
        <v>705</v>
      </c>
      <c r="H25" s="2" t="s">
        <v>156</v>
      </c>
      <c r="I25" s="2" t="s">
        <v>157</v>
      </c>
      <c r="J25" s="7" t="s">
        <v>29</v>
      </c>
      <c r="K25" s="8">
        <v>6000</v>
      </c>
      <c r="L25" s="8">
        <v>6000</v>
      </c>
      <c r="M25" s="3">
        <v>1250</v>
      </c>
      <c r="N25" s="2"/>
      <c r="O25" s="2" t="s">
        <v>118</v>
      </c>
      <c r="P25" s="2"/>
      <c r="Q25" s="2" t="s">
        <v>287</v>
      </c>
      <c r="R25" s="2" t="s">
        <v>299</v>
      </c>
      <c r="S25" s="2">
        <v>20150402</v>
      </c>
      <c r="T25" s="2">
        <v>24</v>
      </c>
      <c r="U25" s="2">
        <v>1</v>
      </c>
      <c r="V25" s="2">
        <v>1</v>
      </c>
      <c r="W25" s="2" t="s">
        <v>300</v>
      </c>
    </row>
    <row r="26" spans="1:23" ht="36">
      <c r="A26" s="2">
        <v>25</v>
      </c>
      <c r="B26" s="2">
        <v>40.51</v>
      </c>
      <c r="C26" s="2" t="s">
        <v>158</v>
      </c>
      <c r="D26" s="2"/>
      <c r="E26" s="2" t="s">
        <v>24</v>
      </c>
      <c r="F26" s="2" t="s">
        <v>159</v>
      </c>
      <c r="G26" s="5" t="s">
        <v>706</v>
      </c>
      <c r="H26" s="2" t="s">
        <v>160</v>
      </c>
      <c r="I26" s="2" t="s">
        <v>162</v>
      </c>
      <c r="J26" s="7" t="s">
        <v>29</v>
      </c>
      <c r="K26" s="8">
        <v>800</v>
      </c>
      <c r="L26" s="8">
        <v>800</v>
      </c>
      <c r="M26" s="3">
        <v>189</v>
      </c>
      <c r="N26" s="2"/>
      <c r="O26" s="2" t="s">
        <v>161</v>
      </c>
      <c r="P26" s="2"/>
      <c r="Q26" s="2" t="s">
        <v>291</v>
      </c>
      <c r="R26" s="2" t="s">
        <v>299</v>
      </c>
      <c r="S26" s="2">
        <v>20150402</v>
      </c>
      <c r="T26" s="2">
        <v>25</v>
      </c>
      <c r="U26" s="2">
        <v>1</v>
      </c>
      <c r="V26" s="2">
        <v>1</v>
      </c>
      <c r="W26" s="2" t="s">
        <v>300</v>
      </c>
    </row>
    <row r="27" spans="1:23" ht="18">
      <c r="A27" s="2">
        <v>26</v>
      </c>
      <c r="B27" s="2" t="s">
        <v>163</v>
      </c>
      <c r="C27" s="2" t="s">
        <v>164</v>
      </c>
      <c r="D27" s="2"/>
      <c r="E27" s="2" t="s">
        <v>56</v>
      </c>
      <c r="F27" s="2" t="s">
        <v>165</v>
      </c>
      <c r="G27" s="5" t="s">
        <v>707</v>
      </c>
      <c r="H27" s="2" t="s">
        <v>166</v>
      </c>
      <c r="I27" s="2" t="s">
        <v>167</v>
      </c>
      <c r="J27" s="7" t="s">
        <v>29</v>
      </c>
      <c r="K27" s="8">
        <v>11000</v>
      </c>
      <c r="L27" s="8">
        <v>11000</v>
      </c>
      <c r="M27" s="3">
        <v>7350</v>
      </c>
      <c r="N27" s="2"/>
      <c r="O27" s="2" t="s">
        <v>84</v>
      </c>
      <c r="P27" s="2"/>
      <c r="Q27" s="2" t="s">
        <v>283</v>
      </c>
      <c r="R27" s="2" t="s">
        <v>299</v>
      </c>
      <c r="S27" s="2">
        <v>20150402</v>
      </c>
      <c r="T27" s="2">
        <v>26</v>
      </c>
      <c r="U27" s="2">
        <v>1</v>
      </c>
      <c r="V27" s="2">
        <v>1</v>
      </c>
      <c r="W27" s="2" t="s">
        <v>300</v>
      </c>
    </row>
    <row r="28" spans="1:23" ht="18">
      <c r="A28" s="2">
        <v>27</v>
      </c>
      <c r="B28" s="2" t="s">
        <v>163</v>
      </c>
      <c r="C28" s="2" t="s">
        <v>164</v>
      </c>
      <c r="D28" s="2"/>
      <c r="E28" s="2" t="s">
        <v>24</v>
      </c>
      <c r="F28" s="2" t="s">
        <v>168</v>
      </c>
      <c r="G28" s="5" t="s">
        <v>708</v>
      </c>
      <c r="H28" s="2" t="s">
        <v>169</v>
      </c>
      <c r="I28" s="2" t="s">
        <v>170</v>
      </c>
      <c r="J28" s="7" t="s">
        <v>29</v>
      </c>
      <c r="K28" s="8">
        <v>5000</v>
      </c>
      <c r="L28" s="8">
        <v>5000</v>
      </c>
      <c r="M28" s="3">
        <v>211.05</v>
      </c>
      <c r="N28" s="2"/>
      <c r="O28" s="2" t="s">
        <v>161</v>
      </c>
      <c r="P28" s="2"/>
      <c r="Q28" s="2" t="s">
        <v>291</v>
      </c>
      <c r="R28" s="2" t="s">
        <v>299</v>
      </c>
      <c r="S28" s="2">
        <v>20150402</v>
      </c>
      <c r="T28" s="2">
        <v>27</v>
      </c>
      <c r="U28" s="2">
        <v>1</v>
      </c>
      <c r="V28" s="2">
        <v>1</v>
      </c>
      <c r="W28" s="2" t="s">
        <v>300</v>
      </c>
    </row>
    <row r="29" spans="1:23" ht="18">
      <c r="A29" s="2">
        <v>28</v>
      </c>
      <c r="B29" s="2" t="s">
        <v>171</v>
      </c>
      <c r="C29" s="2" t="s">
        <v>172</v>
      </c>
      <c r="D29" s="2"/>
      <c r="E29" s="2" t="s">
        <v>24</v>
      </c>
      <c r="F29" s="2" t="s">
        <v>173</v>
      </c>
      <c r="G29" s="5" t="s">
        <v>709</v>
      </c>
      <c r="H29" s="2" t="s">
        <v>174</v>
      </c>
      <c r="I29" s="2" t="s">
        <v>176</v>
      </c>
      <c r="J29" s="7" t="s">
        <v>29</v>
      </c>
      <c r="K29" s="8">
        <v>2200</v>
      </c>
      <c r="L29" s="8">
        <v>2200</v>
      </c>
      <c r="M29" s="3">
        <v>630</v>
      </c>
      <c r="N29" s="2"/>
      <c r="O29" s="2" t="s">
        <v>175</v>
      </c>
      <c r="P29" s="2"/>
      <c r="Q29" s="2" t="s">
        <v>285</v>
      </c>
      <c r="R29" s="2" t="s">
        <v>299</v>
      </c>
      <c r="S29" s="2">
        <v>20150402</v>
      </c>
      <c r="T29" s="2">
        <v>28</v>
      </c>
      <c r="U29" s="2">
        <v>1</v>
      </c>
      <c r="V29" s="2">
        <v>1</v>
      </c>
      <c r="W29" s="2" t="s">
        <v>300</v>
      </c>
    </row>
    <row r="30" spans="1:23" ht="18">
      <c r="A30" s="2">
        <v>29</v>
      </c>
      <c r="B30" s="2" t="s">
        <v>177</v>
      </c>
      <c r="C30" s="2" t="s">
        <v>178</v>
      </c>
      <c r="D30" s="2"/>
      <c r="E30" s="2" t="s">
        <v>24</v>
      </c>
      <c r="F30" s="2" t="s">
        <v>50</v>
      </c>
      <c r="G30" s="5" t="s">
        <v>710</v>
      </c>
      <c r="H30" s="2" t="s">
        <v>179</v>
      </c>
      <c r="I30" s="2" t="s">
        <v>181</v>
      </c>
      <c r="J30" s="7" t="s">
        <v>29</v>
      </c>
      <c r="K30" s="8">
        <v>7000</v>
      </c>
      <c r="L30" s="8">
        <v>7000</v>
      </c>
      <c r="M30" s="3">
        <v>2982</v>
      </c>
      <c r="N30" s="2"/>
      <c r="O30" s="2" t="s">
        <v>180</v>
      </c>
      <c r="P30" s="2"/>
      <c r="Q30" s="2" t="s">
        <v>279</v>
      </c>
      <c r="R30" s="2" t="s">
        <v>299</v>
      </c>
      <c r="S30" s="2">
        <v>20150402</v>
      </c>
      <c r="T30" s="2">
        <v>29</v>
      </c>
      <c r="U30" s="2">
        <v>1</v>
      </c>
      <c r="V30" s="2">
        <v>1</v>
      </c>
      <c r="W30" s="2" t="s">
        <v>300</v>
      </c>
    </row>
    <row r="31" spans="1:23" ht="18">
      <c r="A31" s="2">
        <v>30</v>
      </c>
      <c r="B31" s="2" t="s">
        <v>182</v>
      </c>
      <c r="C31" s="2" t="s">
        <v>183</v>
      </c>
      <c r="D31" s="2"/>
      <c r="E31" s="2" t="s">
        <v>56</v>
      </c>
      <c r="F31" s="2" t="s">
        <v>184</v>
      </c>
      <c r="G31" s="5" t="s">
        <v>711</v>
      </c>
      <c r="H31" s="2" t="s">
        <v>185</v>
      </c>
      <c r="I31" s="2" t="s">
        <v>187</v>
      </c>
      <c r="J31" s="7" t="s">
        <v>29</v>
      </c>
      <c r="K31" s="8">
        <v>2500</v>
      </c>
      <c r="L31" s="8">
        <v>2500</v>
      </c>
      <c r="M31" s="3">
        <v>31710</v>
      </c>
      <c r="N31" s="2"/>
      <c r="O31" s="2" t="s">
        <v>186</v>
      </c>
      <c r="P31" s="2"/>
      <c r="Q31" s="2" t="s">
        <v>292</v>
      </c>
      <c r="R31" s="2" t="s">
        <v>299</v>
      </c>
      <c r="S31" s="2">
        <v>20150402</v>
      </c>
      <c r="T31" s="2">
        <v>30</v>
      </c>
      <c r="U31" s="2">
        <v>1</v>
      </c>
      <c r="V31" s="2">
        <v>1</v>
      </c>
      <c r="W31" s="2" t="s">
        <v>301</v>
      </c>
    </row>
    <row r="32" spans="1:23" ht="18">
      <c r="A32" s="2">
        <v>31</v>
      </c>
      <c r="B32" s="2" t="s">
        <v>188</v>
      </c>
      <c r="C32" s="2" t="s">
        <v>189</v>
      </c>
      <c r="D32" s="2"/>
      <c r="E32" s="2" t="s">
        <v>56</v>
      </c>
      <c r="F32" s="2" t="s">
        <v>190</v>
      </c>
      <c r="G32" s="5" t="s">
        <v>712</v>
      </c>
      <c r="H32" s="2" t="s">
        <v>191</v>
      </c>
      <c r="I32" s="2" t="s">
        <v>193</v>
      </c>
      <c r="J32" s="7" t="s">
        <v>29</v>
      </c>
      <c r="K32" s="8">
        <v>2500</v>
      </c>
      <c r="L32" s="8">
        <v>2500</v>
      </c>
      <c r="M32" s="3">
        <v>16000</v>
      </c>
      <c r="N32" s="2"/>
      <c r="O32" s="2" t="s">
        <v>192</v>
      </c>
      <c r="P32" s="2"/>
      <c r="Q32" s="2" t="s">
        <v>282</v>
      </c>
      <c r="R32" s="2" t="s">
        <v>299</v>
      </c>
      <c r="S32" s="2">
        <v>20150402</v>
      </c>
      <c r="T32" s="2">
        <v>31</v>
      </c>
      <c r="U32" s="2">
        <v>1</v>
      </c>
      <c r="V32" s="2">
        <v>1</v>
      </c>
      <c r="W32" s="2" t="s">
        <v>301</v>
      </c>
    </row>
    <row r="33" spans="1:23" ht="18">
      <c r="A33" s="2">
        <v>32</v>
      </c>
      <c r="B33" s="2" t="s">
        <v>194</v>
      </c>
      <c r="C33" s="2" t="s">
        <v>195</v>
      </c>
      <c r="D33" s="2"/>
      <c r="E33" s="2" t="s">
        <v>24</v>
      </c>
      <c r="F33" s="2" t="s">
        <v>196</v>
      </c>
      <c r="G33" s="5" t="s">
        <v>713</v>
      </c>
      <c r="H33" s="2" t="s">
        <v>198</v>
      </c>
      <c r="I33" s="2" t="s">
        <v>200</v>
      </c>
      <c r="J33" s="7" t="s">
        <v>29</v>
      </c>
      <c r="K33" s="8">
        <v>700</v>
      </c>
      <c r="L33" s="8">
        <v>700</v>
      </c>
      <c r="M33" s="3">
        <v>2389</v>
      </c>
      <c r="N33" s="2"/>
      <c r="O33" s="2" t="s">
        <v>199</v>
      </c>
      <c r="P33" s="2"/>
      <c r="Q33" s="2" t="s">
        <v>292</v>
      </c>
      <c r="R33" s="2" t="s">
        <v>299</v>
      </c>
      <c r="S33" s="2">
        <v>20150402</v>
      </c>
      <c r="T33" s="2">
        <v>32</v>
      </c>
      <c r="U33" s="2">
        <v>1</v>
      </c>
      <c r="V33" s="2">
        <v>1</v>
      </c>
      <c r="W33" s="2" t="s">
        <v>301</v>
      </c>
    </row>
    <row r="34" spans="1:23" ht="18">
      <c r="A34" s="2">
        <v>33</v>
      </c>
      <c r="B34" s="2" t="s">
        <v>194</v>
      </c>
      <c r="C34" s="2" t="s">
        <v>195</v>
      </c>
      <c r="D34" s="2"/>
      <c r="E34" s="2" t="s">
        <v>24</v>
      </c>
      <c r="F34" s="2" t="s">
        <v>64</v>
      </c>
      <c r="G34" s="5" t="s">
        <v>714</v>
      </c>
      <c r="H34" s="2" t="s">
        <v>201</v>
      </c>
      <c r="I34" s="2" t="s">
        <v>200</v>
      </c>
      <c r="J34" s="7" t="s">
        <v>29</v>
      </c>
      <c r="K34" s="8">
        <v>1</v>
      </c>
      <c r="L34" s="8">
        <v>1</v>
      </c>
      <c r="M34" s="3">
        <v>1320</v>
      </c>
      <c r="N34" s="2"/>
      <c r="O34" s="2" t="s">
        <v>199</v>
      </c>
      <c r="P34" s="2"/>
      <c r="Q34" s="2" t="s">
        <v>292</v>
      </c>
      <c r="R34" s="2" t="s">
        <v>299</v>
      </c>
      <c r="S34" s="2">
        <v>20150402</v>
      </c>
      <c r="T34" s="2">
        <v>33</v>
      </c>
      <c r="U34" s="2">
        <v>1</v>
      </c>
      <c r="V34" s="2">
        <v>1</v>
      </c>
      <c r="W34" s="2" t="s">
        <v>301</v>
      </c>
    </row>
    <row r="35" spans="1:23" ht="18">
      <c r="A35" s="2">
        <v>34</v>
      </c>
      <c r="B35" s="2" t="s">
        <v>202</v>
      </c>
      <c r="C35" s="2" t="s">
        <v>203</v>
      </c>
      <c r="D35" s="2"/>
      <c r="E35" s="2" t="s">
        <v>204</v>
      </c>
      <c r="F35" s="2" t="s">
        <v>205</v>
      </c>
      <c r="G35" s="5" t="s">
        <v>715</v>
      </c>
      <c r="H35" s="2" t="s">
        <v>206</v>
      </c>
      <c r="I35" s="2" t="s">
        <v>208</v>
      </c>
      <c r="J35" s="7" t="s">
        <v>29</v>
      </c>
      <c r="K35" s="8">
        <v>1250</v>
      </c>
      <c r="L35" s="8">
        <v>1250</v>
      </c>
      <c r="M35" s="3">
        <v>62158</v>
      </c>
      <c r="N35" s="2"/>
      <c r="O35" s="2" t="s">
        <v>207</v>
      </c>
      <c r="P35" s="2"/>
      <c r="Q35" s="2" t="s">
        <v>289</v>
      </c>
      <c r="R35" s="2" t="s">
        <v>299</v>
      </c>
      <c r="S35" s="2">
        <v>20150402</v>
      </c>
      <c r="T35" s="2">
        <v>34</v>
      </c>
      <c r="U35" s="2">
        <v>1</v>
      </c>
      <c r="V35" s="2">
        <v>1</v>
      </c>
      <c r="W35" s="2" t="s">
        <v>301</v>
      </c>
    </row>
    <row r="36" spans="1:23" ht="18">
      <c r="A36" s="2">
        <v>35</v>
      </c>
      <c r="B36" s="2" t="s">
        <v>209</v>
      </c>
      <c r="C36" s="2" t="s">
        <v>210</v>
      </c>
      <c r="D36" s="2"/>
      <c r="E36" s="2" t="s">
        <v>24</v>
      </c>
      <c r="F36" s="2" t="s">
        <v>211</v>
      </c>
      <c r="G36" s="5" t="s">
        <v>716</v>
      </c>
      <c r="H36" s="2" t="s">
        <v>212</v>
      </c>
      <c r="I36" s="2" t="s">
        <v>214</v>
      </c>
      <c r="J36" s="7" t="s">
        <v>29</v>
      </c>
      <c r="K36" s="8">
        <v>300</v>
      </c>
      <c r="L36" s="8">
        <v>300</v>
      </c>
      <c r="M36" s="3">
        <v>3178</v>
      </c>
      <c r="N36" s="2"/>
      <c r="O36" s="2" t="s">
        <v>213</v>
      </c>
      <c r="P36" s="2"/>
      <c r="Q36" s="2" t="s">
        <v>293</v>
      </c>
      <c r="R36" s="2" t="s">
        <v>299</v>
      </c>
      <c r="S36" s="2">
        <v>20150402</v>
      </c>
      <c r="T36" s="2">
        <v>35</v>
      </c>
      <c r="U36" s="2">
        <v>1</v>
      </c>
      <c r="V36" s="2">
        <v>1</v>
      </c>
      <c r="W36" s="2" t="s">
        <v>301</v>
      </c>
    </row>
    <row r="37" spans="1:23" ht="18">
      <c r="A37" s="2">
        <v>36</v>
      </c>
      <c r="B37" s="2" t="s">
        <v>209</v>
      </c>
      <c r="C37" s="2" t="s">
        <v>210</v>
      </c>
      <c r="D37" s="2"/>
      <c r="E37" s="2" t="s">
        <v>24</v>
      </c>
      <c r="F37" s="2" t="s">
        <v>215</v>
      </c>
      <c r="G37" s="5" t="s">
        <v>717</v>
      </c>
      <c r="H37" s="2" t="s">
        <v>216</v>
      </c>
      <c r="I37" s="2" t="s">
        <v>217</v>
      </c>
      <c r="J37" s="7" t="s">
        <v>29</v>
      </c>
      <c r="K37" s="8">
        <f>85000/4</f>
        <v>21250</v>
      </c>
      <c r="L37" s="8">
        <f>85000/4</f>
        <v>21250</v>
      </c>
      <c r="M37" s="3">
        <v>5962</v>
      </c>
      <c r="N37" s="2"/>
      <c r="O37" s="2" t="s">
        <v>213</v>
      </c>
      <c r="P37" s="2"/>
      <c r="Q37" s="2" t="s">
        <v>293</v>
      </c>
      <c r="R37" s="2" t="s">
        <v>299</v>
      </c>
      <c r="S37" s="2">
        <v>20150402</v>
      </c>
      <c r="T37" s="2">
        <v>36</v>
      </c>
      <c r="U37" s="2">
        <v>1</v>
      </c>
      <c r="V37" s="2">
        <v>1</v>
      </c>
      <c r="W37" s="2" t="s">
        <v>301</v>
      </c>
    </row>
    <row r="38" spans="1:23" ht="18">
      <c r="A38" s="2">
        <v>37</v>
      </c>
      <c r="B38" s="2">
        <v>40.906999999999996</v>
      </c>
      <c r="C38" s="2" t="s">
        <v>218</v>
      </c>
      <c r="D38" s="2"/>
      <c r="E38" s="2" t="s">
        <v>219</v>
      </c>
      <c r="F38" s="2" t="s">
        <v>220</v>
      </c>
      <c r="G38" s="5" t="s">
        <v>718</v>
      </c>
      <c r="H38" s="2" t="s">
        <v>221</v>
      </c>
      <c r="I38" s="2" t="s">
        <v>223</v>
      </c>
      <c r="J38" s="7" t="s">
        <v>29</v>
      </c>
      <c r="K38" s="8">
        <v>14000</v>
      </c>
      <c r="L38" s="8">
        <v>14000</v>
      </c>
      <c r="M38" s="3">
        <v>54000</v>
      </c>
      <c r="N38" s="2"/>
      <c r="O38" s="2" t="s">
        <v>222</v>
      </c>
      <c r="P38" s="2"/>
      <c r="Q38" s="2" t="s">
        <v>294</v>
      </c>
      <c r="R38" s="2" t="s">
        <v>299</v>
      </c>
      <c r="S38" s="2">
        <v>20150402</v>
      </c>
      <c r="T38" s="2">
        <v>37</v>
      </c>
      <c r="U38" s="2">
        <v>1</v>
      </c>
      <c r="V38" s="2">
        <v>1</v>
      </c>
      <c r="W38" s="2" t="s">
        <v>301</v>
      </c>
    </row>
    <row r="39" spans="1:23" ht="18">
      <c r="A39" s="2">
        <v>38</v>
      </c>
      <c r="B39" s="2">
        <v>40.956000000000003</v>
      </c>
      <c r="C39" s="2" t="s">
        <v>224</v>
      </c>
      <c r="D39" s="2"/>
      <c r="E39" s="2" t="s">
        <v>24</v>
      </c>
      <c r="F39" s="2" t="s">
        <v>64</v>
      </c>
      <c r="G39" s="5" t="s">
        <v>719</v>
      </c>
      <c r="H39" s="2" t="s">
        <v>225</v>
      </c>
      <c r="I39" s="2" t="s">
        <v>227</v>
      </c>
      <c r="J39" s="7" t="s">
        <v>29</v>
      </c>
      <c r="K39" s="8">
        <v>18500</v>
      </c>
      <c r="L39" s="8">
        <v>18500</v>
      </c>
      <c r="M39" s="3">
        <v>3368</v>
      </c>
      <c r="N39" s="2"/>
      <c r="O39" s="2" t="s">
        <v>226</v>
      </c>
      <c r="P39" s="2"/>
      <c r="Q39" s="2" t="s">
        <v>289</v>
      </c>
      <c r="R39" s="2" t="s">
        <v>299</v>
      </c>
      <c r="S39" s="2">
        <v>20150402</v>
      </c>
      <c r="T39" s="2">
        <v>38</v>
      </c>
      <c r="U39" s="2">
        <v>1</v>
      </c>
      <c r="V39" s="2">
        <v>1</v>
      </c>
      <c r="W39" s="2" t="s">
        <v>301</v>
      </c>
    </row>
    <row r="40" spans="1:23" ht="18">
      <c r="A40" s="2">
        <v>39</v>
      </c>
      <c r="B40" s="2">
        <v>40.969000000000001</v>
      </c>
      <c r="C40" s="2" t="s">
        <v>228</v>
      </c>
      <c r="D40" s="2"/>
      <c r="E40" s="2" t="s">
        <v>24</v>
      </c>
      <c r="F40" s="2" t="s">
        <v>229</v>
      </c>
      <c r="G40" s="5" t="s">
        <v>720</v>
      </c>
      <c r="H40" s="2" t="s">
        <v>230</v>
      </c>
      <c r="I40" s="2" t="s">
        <v>232</v>
      </c>
      <c r="J40" s="7" t="s">
        <v>29</v>
      </c>
      <c r="K40" s="8">
        <f>35000/10</f>
        <v>3500</v>
      </c>
      <c r="L40" s="8">
        <f>35000/10</f>
        <v>3500</v>
      </c>
      <c r="M40" s="3">
        <v>3490</v>
      </c>
      <c r="N40" s="2"/>
      <c r="O40" s="2" t="s">
        <v>231</v>
      </c>
      <c r="P40" s="2"/>
      <c r="Q40" s="2" t="s">
        <v>280</v>
      </c>
      <c r="R40" s="2" t="s">
        <v>299</v>
      </c>
      <c r="S40" s="2">
        <v>20150402</v>
      </c>
      <c r="T40" s="2">
        <v>39</v>
      </c>
      <c r="U40" s="2">
        <v>1</v>
      </c>
      <c r="V40" s="2">
        <v>1</v>
      </c>
      <c r="W40" s="2" t="s">
        <v>301</v>
      </c>
    </row>
    <row r="41" spans="1:23" ht="18">
      <c r="A41" s="2">
        <v>40</v>
      </c>
      <c r="B41" s="2" t="s">
        <v>233</v>
      </c>
      <c r="C41" s="2" t="s">
        <v>234</v>
      </c>
      <c r="D41" s="2"/>
      <c r="E41" s="2" t="s">
        <v>56</v>
      </c>
      <c r="F41" s="2" t="s">
        <v>235</v>
      </c>
      <c r="G41" s="5" t="s">
        <v>721</v>
      </c>
      <c r="H41" s="2" t="s">
        <v>236</v>
      </c>
      <c r="I41" s="2" t="s">
        <v>238</v>
      </c>
      <c r="J41" s="7" t="s">
        <v>29</v>
      </c>
      <c r="K41" s="8">
        <v>5000</v>
      </c>
      <c r="L41" s="8">
        <v>5000</v>
      </c>
      <c r="M41" s="3">
        <v>10500</v>
      </c>
      <c r="N41" s="2"/>
      <c r="O41" s="2" t="s">
        <v>237</v>
      </c>
      <c r="P41" s="2"/>
      <c r="Q41" s="2" t="s">
        <v>282</v>
      </c>
      <c r="R41" s="2" t="s">
        <v>299</v>
      </c>
      <c r="S41" s="2">
        <v>20150402</v>
      </c>
      <c r="T41" s="2">
        <v>40</v>
      </c>
      <c r="U41" s="2">
        <v>1</v>
      </c>
      <c r="V41" s="2">
        <v>1</v>
      </c>
      <c r="W41" s="2" t="s">
        <v>301</v>
      </c>
    </row>
    <row r="42" spans="1:23" ht="18">
      <c r="A42" s="2">
        <v>41</v>
      </c>
      <c r="B42" s="2" t="s">
        <v>239</v>
      </c>
      <c r="C42" s="2" t="s">
        <v>240</v>
      </c>
      <c r="D42" s="2"/>
      <c r="E42" s="2" t="s">
        <v>24</v>
      </c>
      <c r="F42" s="2" t="s">
        <v>25</v>
      </c>
      <c r="G42" s="5" t="s">
        <v>722</v>
      </c>
      <c r="H42" s="2" t="s">
        <v>241</v>
      </c>
      <c r="I42" s="2" t="s">
        <v>243</v>
      </c>
      <c r="J42" s="7" t="s">
        <v>29</v>
      </c>
      <c r="K42" s="8">
        <v>2000</v>
      </c>
      <c r="L42" s="8">
        <v>2000</v>
      </c>
      <c r="M42" s="3">
        <v>495</v>
      </c>
      <c r="N42" s="2"/>
      <c r="O42" s="2" t="s">
        <v>242</v>
      </c>
      <c r="P42" s="2"/>
      <c r="Q42" s="2" t="s">
        <v>295</v>
      </c>
      <c r="R42" s="2" t="s">
        <v>299</v>
      </c>
      <c r="S42" s="2">
        <v>20150402</v>
      </c>
      <c r="T42" s="2">
        <v>41</v>
      </c>
      <c r="U42" s="2">
        <v>1</v>
      </c>
      <c r="V42" s="2">
        <v>1</v>
      </c>
      <c r="W42" s="2" t="s">
        <v>300</v>
      </c>
    </row>
    <row r="43" spans="1:23" ht="18">
      <c r="A43" s="2">
        <v>42</v>
      </c>
      <c r="B43" s="2" t="s">
        <v>244</v>
      </c>
      <c r="C43" s="2" t="s">
        <v>245</v>
      </c>
      <c r="D43" s="2"/>
      <c r="E43" s="2" t="s">
        <v>24</v>
      </c>
      <c r="F43" s="2" t="s">
        <v>246</v>
      </c>
      <c r="G43" s="5" t="s">
        <v>723</v>
      </c>
      <c r="H43" s="2" t="s">
        <v>247</v>
      </c>
      <c r="I43" s="2" t="s">
        <v>131</v>
      </c>
      <c r="J43" s="7" t="s">
        <v>29</v>
      </c>
      <c r="K43" s="8">
        <v>500</v>
      </c>
      <c r="L43" s="8">
        <v>500</v>
      </c>
      <c r="M43" s="3">
        <v>252</v>
      </c>
      <c r="N43" s="2"/>
      <c r="O43" s="2" t="s">
        <v>248</v>
      </c>
      <c r="P43" s="2"/>
      <c r="Q43" s="2" t="s">
        <v>295</v>
      </c>
      <c r="R43" s="2" t="s">
        <v>299</v>
      </c>
      <c r="S43" s="2">
        <v>20150402</v>
      </c>
      <c r="T43" s="2">
        <v>42</v>
      </c>
      <c r="U43" s="2">
        <v>1</v>
      </c>
      <c r="V43" s="2">
        <v>1</v>
      </c>
      <c r="W43" s="2" t="s">
        <v>300</v>
      </c>
    </row>
    <row r="44" spans="1:23" ht="18">
      <c r="A44" s="2">
        <v>43</v>
      </c>
      <c r="B44" s="2" t="s">
        <v>244</v>
      </c>
      <c r="C44" s="2" t="s">
        <v>249</v>
      </c>
      <c r="D44" s="2"/>
      <c r="E44" s="2" t="s">
        <v>24</v>
      </c>
      <c r="F44" s="2" t="s">
        <v>250</v>
      </c>
      <c r="G44" s="5" t="s">
        <v>724</v>
      </c>
      <c r="H44" s="2" t="s">
        <v>251</v>
      </c>
      <c r="I44" s="2" t="s">
        <v>253</v>
      </c>
      <c r="J44" s="7" t="s">
        <v>29</v>
      </c>
      <c r="K44" s="8">
        <v>1200</v>
      </c>
      <c r="L44" s="8">
        <v>1200</v>
      </c>
      <c r="M44" s="3">
        <v>1650</v>
      </c>
      <c r="N44" s="2"/>
      <c r="O44" s="2" t="s">
        <v>252</v>
      </c>
      <c r="P44" s="2"/>
      <c r="Q44" s="2" t="s">
        <v>296</v>
      </c>
      <c r="R44" s="2" t="s">
        <v>299</v>
      </c>
      <c r="S44" s="2">
        <v>20150402</v>
      </c>
      <c r="T44" s="2">
        <v>43</v>
      </c>
      <c r="U44" s="2">
        <v>1</v>
      </c>
      <c r="V44" s="2">
        <v>1</v>
      </c>
      <c r="W44" s="2" t="s">
        <v>300</v>
      </c>
    </row>
    <row r="45" spans="1:23" ht="18">
      <c r="A45" s="2">
        <v>44</v>
      </c>
      <c r="B45" s="2" t="s">
        <v>244</v>
      </c>
      <c r="C45" s="2" t="s">
        <v>245</v>
      </c>
      <c r="D45" s="2"/>
      <c r="E45" s="2" t="s">
        <v>56</v>
      </c>
      <c r="F45" s="2" t="s">
        <v>254</v>
      </c>
      <c r="G45" s="5" t="s">
        <v>725</v>
      </c>
      <c r="H45" s="2" t="s">
        <v>255</v>
      </c>
      <c r="I45" s="2" t="s">
        <v>257</v>
      </c>
      <c r="J45" s="7" t="s">
        <v>29</v>
      </c>
      <c r="K45" s="8">
        <v>4500</v>
      </c>
      <c r="L45" s="8">
        <v>4500</v>
      </c>
      <c r="M45" s="3">
        <v>8500</v>
      </c>
      <c r="N45" s="2"/>
      <c r="O45" s="2" t="s">
        <v>256</v>
      </c>
      <c r="P45" s="2"/>
      <c r="Q45" s="2" t="s">
        <v>297</v>
      </c>
      <c r="R45" s="2" t="s">
        <v>299</v>
      </c>
      <c r="S45" s="2">
        <v>20150402</v>
      </c>
      <c r="T45" s="2">
        <v>44</v>
      </c>
      <c r="U45" s="2">
        <v>1</v>
      </c>
      <c r="V45" s="2">
        <v>1</v>
      </c>
      <c r="W45" s="2" t="s">
        <v>300</v>
      </c>
    </row>
    <row r="46" spans="1:23" ht="36">
      <c r="A46" s="2">
        <v>45</v>
      </c>
      <c r="B46" s="2" t="s">
        <v>258</v>
      </c>
      <c r="C46" s="2" t="s">
        <v>259</v>
      </c>
      <c r="D46" s="2"/>
      <c r="E46" s="2" t="s">
        <v>260</v>
      </c>
      <c r="F46" s="2" t="s">
        <v>261</v>
      </c>
      <c r="G46" s="5" t="s">
        <v>726</v>
      </c>
      <c r="H46" s="2" t="s">
        <v>262</v>
      </c>
      <c r="I46" s="2" t="s">
        <v>263</v>
      </c>
      <c r="J46" s="7" t="s">
        <v>29</v>
      </c>
      <c r="K46" s="8">
        <v>500</v>
      </c>
      <c r="L46" s="8">
        <v>500</v>
      </c>
      <c r="M46" s="3">
        <v>75</v>
      </c>
      <c r="N46" s="2"/>
      <c r="O46" s="2" t="s">
        <v>84</v>
      </c>
      <c r="P46" s="2"/>
      <c r="Q46" s="2" t="s">
        <v>283</v>
      </c>
      <c r="R46" s="2" t="s">
        <v>299</v>
      </c>
      <c r="S46" s="2">
        <v>20150402</v>
      </c>
      <c r="T46" s="2">
        <v>45</v>
      </c>
      <c r="U46" s="2">
        <v>1</v>
      </c>
      <c r="V46" s="2">
        <v>1</v>
      </c>
      <c r="W46" s="2" t="s">
        <v>300</v>
      </c>
    </row>
    <row r="47" spans="1:23" ht="36">
      <c r="A47" s="2">
        <v>46</v>
      </c>
      <c r="B47" s="2" t="s">
        <v>264</v>
      </c>
      <c r="C47" s="2" t="s">
        <v>265</v>
      </c>
      <c r="D47" s="2"/>
      <c r="E47" s="2" t="s">
        <v>24</v>
      </c>
      <c r="F47" s="2" t="s">
        <v>266</v>
      </c>
      <c r="G47" s="5" t="s">
        <v>727</v>
      </c>
      <c r="H47" s="2" t="s">
        <v>267</v>
      </c>
      <c r="I47" s="2" t="s">
        <v>162</v>
      </c>
      <c r="J47" s="7" t="s">
        <v>29</v>
      </c>
      <c r="K47" s="8">
        <v>2200</v>
      </c>
      <c r="L47" s="8">
        <v>2200</v>
      </c>
      <c r="M47" s="3">
        <v>46.2</v>
      </c>
      <c r="N47" s="2"/>
      <c r="O47" s="2" t="s">
        <v>161</v>
      </c>
      <c r="P47" s="2"/>
      <c r="Q47" s="2" t="s">
        <v>291</v>
      </c>
      <c r="R47" s="2" t="s">
        <v>299</v>
      </c>
      <c r="S47" s="2">
        <v>20150402</v>
      </c>
      <c r="T47" s="2">
        <v>46</v>
      </c>
      <c r="U47" s="2">
        <v>1</v>
      </c>
      <c r="V47" s="2">
        <v>1</v>
      </c>
      <c r="W47" s="2" t="s">
        <v>300</v>
      </c>
    </row>
    <row r="48" spans="1:23" ht="18">
      <c r="A48" s="2">
        <v>47</v>
      </c>
      <c r="B48" s="2" t="s">
        <v>268</v>
      </c>
      <c r="C48" s="2" t="s">
        <v>269</v>
      </c>
      <c r="D48" s="2"/>
      <c r="E48" s="2" t="s">
        <v>56</v>
      </c>
      <c r="F48" s="2" t="s">
        <v>270</v>
      </c>
      <c r="G48" s="5" t="s">
        <v>728</v>
      </c>
      <c r="H48" s="2" t="s">
        <v>271</v>
      </c>
      <c r="I48" s="2" t="s">
        <v>272</v>
      </c>
      <c r="J48" s="7" t="s">
        <v>29</v>
      </c>
      <c r="K48" s="8">
        <v>4000</v>
      </c>
      <c r="L48" s="8">
        <v>4000</v>
      </c>
      <c r="M48" s="3">
        <v>2415</v>
      </c>
      <c r="N48" s="2"/>
      <c r="O48" s="2" t="s">
        <v>84</v>
      </c>
      <c r="P48" s="2"/>
      <c r="Q48" s="2" t="s">
        <v>283</v>
      </c>
      <c r="R48" s="2" t="s">
        <v>299</v>
      </c>
      <c r="S48" s="2">
        <v>20150402</v>
      </c>
      <c r="T48" s="2">
        <v>47</v>
      </c>
      <c r="U48" s="2">
        <v>1</v>
      </c>
      <c r="V48" s="2">
        <v>1</v>
      </c>
      <c r="W48" s="2" t="s">
        <v>300</v>
      </c>
    </row>
    <row r="49" spans="1:23" ht="36">
      <c r="A49" s="2">
        <v>48</v>
      </c>
      <c r="B49" s="2" t="s">
        <v>273</v>
      </c>
      <c r="C49" s="2" t="s">
        <v>274</v>
      </c>
      <c r="D49" s="2"/>
      <c r="E49" s="2" t="s">
        <v>24</v>
      </c>
      <c r="F49" s="2" t="s">
        <v>275</v>
      </c>
      <c r="G49" s="5" t="s">
        <v>729</v>
      </c>
      <c r="H49" s="2" t="s">
        <v>276</v>
      </c>
      <c r="I49" s="2" t="s">
        <v>278</v>
      </c>
      <c r="J49" s="7" t="s">
        <v>29</v>
      </c>
      <c r="K49" s="8">
        <v>10000</v>
      </c>
      <c r="L49" s="8">
        <v>10000</v>
      </c>
      <c r="M49" s="3">
        <v>2350</v>
      </c>
      <c r="N49" s="2"/>
      <c r="O49" s="2" t="s">
        <v>277</v>
      </c>
      <c r="P49" s="2"/>
      <c r="Q49" s="2" t="s">
        <v>298</v>
      </c>
      <c r="R49" s="2" t="s">
        <v>299</v>
      </c>
      <c r="S49" s="2">
        <v>20150402</v>
      </c>
      <c r="T49" s="2">
        <v>48</v>
      </c>
      <c r="U49" s="2">
        <v>1</v>
      </c>
      <c r="V49" s="2">
        <v>1</v>
      </c>
      <c r="W49" s="2" t="s">
        <v>300</v>
      </c>
    </row>
    <row r="50" spans="1:23" ht="18">
      <c r="A50" s="2">
        <v>49</v>
      </c>
      <c r="B50" s="2" t="s">
        <v>302</v>
      </c>
      <c r="C50" s="2" t="s">
        <v>303</v>
      </c>
      <c r="D50" s="2"/>
      <c r="E50" s="2" t="s">
        <v>56</v>
      </c>
      <c r="F50" s="2" t="s">
        <v>304</v>
      </c>
      <c r="G50" s="5" t="s">
        <v>730</v>
      </c>
      <c r="H50" s="2" t="s">
        <v>305</v>
      </c>
      <c r="I50" s="2" t="s">
        <v>434</v>
      </c>
      <c r="J50" s="7" t="s">
        <v>29</v>
      </c>
      <c r="K50" s="8">
        <v>500</v>
      </c>
      <c r="L50" s="8">
        <v>500</v>
      </c>
      <c r="M50" s="3">
        <v>43890</v>
      </c>
      <c r="N50" s="2"/>
      <c r="O50" s="2" t="s">
        <v>466</v>
      </c>
      <c r="P50" s="2" t="s">
        <v>467</v>
      </c>
      <c r="Q50" s="2" t="s">
        <v>482</v>
      </c>
      <c r="R50" s="2" t="s">
        <v>488</v>
      </c>
      <c r="S50" s="2">
        <v>20150928</v>
      </c>
      <c r="T50" s="2">
        <v>49</v>
      </c>
      <c r="U50" s="2">
        <v>1</v>
      </c>
      <c r="V50" s="2">
        <v>2</v>
      </c>
      <c r="W50" s="2" t="s">
        <v>489</v>
      </c>
    </row>
    <row r="51" spans="1:23" ht="18">
      <c r="A51" s="2">
        <v>50</v>
      </c>
      <c r="B51" s="2" t="s">
        <v>306</v>
      </c>
      <c r="C51" s="2" t="s">
        <v>307</v>
      </c>
      <c r="D51" s="2"/>
      <c r="E51" s="2" t="s">
        <v>56</v>
      </c>
      <c r="F51" s="2" t="s">
        <v>308</v>
      </c>
      <c r="G51" s="5" t="s">
        <v>731</v>
      </c>
      <c r="H51" s="2" t="s">
        <v>309</v>
      </c>
      <c r="I51" s="2" t="s">
        <v>435</v>
      </c>
      <c r="J51" s="7" t="s">
        <v>29</v>
      </c>
      <c r="K51" s="8">
        <v>1200</v>
      </c>
      <c r="L51" s="8">
        <v>1200</v>
      </c>
      <c r="M51" s="3">
        <v>87990</v>
      </c>
      <c r="N51" s="2"/>
      <c r="O51" s="2" t="s">
        <v>468</v>
      </c>
      <c r="P51" s="2" t="s">
        <v>469</v>
      </c>
      <c r="Q51" s="2" t="s">
        <v>482</v>
      </c>
      <c r="R51" s="2" t="s">
        <v>488</v>
      </c>
      <c r="S51" s="2">
        <v>20150928</v>
      </c>
      <c r="T51" s="2">
        <v>50</v>
      </c>
      <c r="U51" s="2">
        <v>1</v>
      </c>
      <c r="V51" s="2">
        <v>2</v>
      </c>
      <c r="W51" s="2" t="s">
        <v>489</v>
      </c>
    </row>
    <row r="52" spans="1:23" ht="18">
      <c r="A52" s="2">
        <v>51</v>
      </c>
      <c r="B52" s="2" t="s">
        <v>310</v>
      </c>
      <c r="C52" s="2" t="s">
        <v>311</v>
      </c>
      <c r="D52" s="2"/>
      <c r="E52" s="2" t="s">
        <v>112</v>
      </c>
      <c r="F52" s="2" t="s">
        <v>312</v>
      </c>
      <c r="G52" s="5" t="s">
        <v>732</v>
      </c>
      <c r="H52" s="2" t="s">
        <v>313</v>
      </c>
      <c r="I52" s="2" t="s">
        <v>436</v>
      </c>
      <c r="J52" s="7" t="s">
        <v>29</v>
      </c>
      <c r="K52" s="8">
        <f>5000/4</f>
        <v>1250</v>
      </c>
      <c r="L52" s="8">
        <f>5000/4</f>
        <v>1250</v>
      </c>
      <c r="M52" s="3">
        <v>5700</v>
      </c>
      <c r="N52" s="2"/>
      <c r="O52" s="2" t="s">
        <v>470</v>
      </c>
      <c r="P52" s="2" t="s">
        <v>471</v>
      </c>
      <c r="Q52" s="2" t="s">
        <v>482</v>
      </c>
      <c r="R52" s="2" t="s">
        <v>488</v>
      </c>
      <c r="S52" s="2">
        <v>20150928</v>
      </c>
      <c r="T52" s="2">
        <v>51</v>
      </c>
      <c r="U52" s="2">
        <v>1</v>
      </c>
      <c r="V52" s="2">
        <v>2</v>
      </c>
      <c r="W52" s="2" t="s">
        <v>300</v>
      </c>
    </row>
    <row r="53" spans="1:23" ht="18">
      <c r="A53" s="2">
        <v>52</v>
      </c>
      <c r="B53" s="2" t="s">
        <v>302</v>
      </c>
      <c r="C53" s="2" t="s">
        <v>303</v>
      </c>
      <c r="D53" s="2"/>
      <c r="E53" s="2" t="s">
        <v>56</v>
      </c>
      <c r="F53" s="2" t="s">
        <v>314</v>
      </c>
      <c r="G53" s="5" t="s">
        <v>733</v>
      </c>
      <c r="H53" s="2" t="s">
        <v>315</v>
      </c>
      <c r="I53" s="2" t="s">
        <v>437</v>
      </c>
      <c r="J53" s="7" t="s">
        <v>29</v>
      </c>
      <c r="K53" s="8">
        <f>6000/4</f>
        <v>1500</v>
      </c>
      <c r="L53" s="8">
        <f>6000/4</f>
        <v>1500</v>
      </c>
      <c r="M53" s="3">
        <v>9450</v>
      </c>
      <c r="N53" s="2"/>
      <c r="O53" s="2" t="s">
        <v>472</v>
      </c>
      <c r="P53" s="2" t="s">
        <v>471</v>
      </c>
      <c r="Q53" s="2" t="s">
        <v>482</v>
      </c>
      <c r="R53" s="2" t="s">
        <v>488</v>
      </c>
      <c r="S53" s="2">
        <v>20150928</v>
      </c>
      <c r="T53" s="2">
        <v>52</v>
      </c>
      <c r="U53" s="2">
        <v>1</v>
      </c>
      <c r="V53" s="2">
        <v>2</v>
      </c>
      <c r="W53" s="2" t="s">
        <v>300</v>
      </c>
    </row>
    <row r="54" spans="1:23" ht="18">
      <c r="A54" s="2">
        <v>53</v>
      </c>
      <c r="B54" s="2" t="s">
        <v>316</v>
      </c>
      <c r="C54" s="2" t="s">
        <v>317</v>
      </c>
      <c r="D54" s="2"/>
      <c r="E54" s="2" t="s">
        <v>318</v>
      </c>
      <c r="F54" s="2" t="s">
        <v>319</v>
      </c>
      <c r="G54" s="5" t="s">
        <v>734</v>
      </c>
      <c r="H54" s="2" t="s">
        <v>320</v>
      </c>
      <c r="I54" s="2" t="s">
        <v>438</v>
      </c>
      <c r="J54" s="7" t="s">
        <v>79</v>
      </c>
      <c r="K54" s="8">
        <v>24000</v>
      </c>
      <c r="L54" s="8">
        <v>24000</v>
      </c>
      <c r="M54" s="3">
        <v>14000</v>
      </c>
      <c r="N54" s="2"/>
      <c r="O54" s="2" t="s">
        <v>470</v>
      </c>
      <c r="P54" s="2" t="s">
        <v>471</v>
      </c>
      <c r="Q54" s="2" t="s">
        <v>482</v>
      </c>
      <c r="R54" s="2" t="s">
        <v>488</v>
      </c>
      <c r="S54" s="2">
        <v>20150928</v>
      </c>
      <c r="T54" s="2">
        <v>53</v>
      </c>
      <c r="U54" s="2">
        <v>1</v>
      </c>
      <c r="V54" s="2">
        <v>2</v>
      </c>
      <c r="W54" s="2" t="s">
        <v>300</v>
      </c>
    </row>
    <row r="55" spans="1:23" ht="18">
      <c r="A55" s="2">
        <v>54</v>
      </c>
      <c r="B55" s="2" t="s">
        <v>321</v>
      </c>
      <c r="C55" s="2" t="s">
        <v>322</v>
      </c>
      <c r="D55" s="2"/>
      <c r="E55" s="2" t="s">
        <v>204</v>
      </c>
      <c r="F55" s="2" t="s">
        <v>323</v>
      </c>
      <c r="G55" s="5" t="s">
        <v>735</v>
      </c>
      <c r="H55" s="2" t="s">
        <v>324</v>
      </c>
      <c r="I55" s="2" t="s">
        <v>439</v>
      </c>
      <c r="J55" s="7" t="s">
        <v>29</v>
      </c>
      <c r="K55" s="8">
        <v>26500</v>
      </c>
      <c r="L55" s="8">
        <v>26500</v>
      </c>
      <c r="M55" s="3">
        <v>15000</v>
      </c>
      <c r="N55" s="2"/>
      <c r="O55" s="2" t="s">
        <v>470</v>
      </c>
      <c r="P55" s="2" t="s">
        <v>471</v>
      </c>
      <c r="Q55" s="2" t="s">
        <v>482</v>
      </c>
      <c r="R55" s="2" t="s">
        <v>488</v>
      </c>
      <c r="S55" s="2">
        <v>20150928</v>
      </c>
      <c r="T55" s="2">
        <v>54</v>
      </c>
      <c r="U55" s="2">
        <v>1</v>
      </c>
      <c r="V55" s="2">
        <v>2</v>
      </c>
      <c r="W55" s="2" t="s">
        <v>300</v>
      </c>
    </row>
    <row r="56" spans="1:23" ht="18">
      <c r="A56" s="2">
        <v>55</v>
      </c>
      <c r="B56" s="2" t="s">
        <v>325</v>
      </c>
      <c r="C56" s="2" t="s">
        <v>326</v>
      </c>
      <c r="D56" s="2"/>
      <c r="E56" s="2" t="s">
        <v>318</v>
      </c>
      <c r="F56" s="2" t="s">
        <v>327</v>
      </c>
      <c r="G56" s="5" t="s">
        <v>736</v>
      </c>
      <c r="H56" s="2" t="s">
        <v>328</v>
      </c>
      <c r="I56" s="2" t="s">
        <v>440</v>
      </c>
      <c r="J56" s="7" t="s">
        <v>29</v>
      </c>
      <c r="K56" s="8">
        <v>3000</v>
      </c>
      <c r="L56" s="8">
        <v>3000</v>
      </c>
      <c r="M56" s="3">
        <v>18900</v>
      </c>
      <c r="N56" s="2"/>
      <c r="O56" s="2" t="s">
        <v>470</v>
      </c>
      <c r="P56" s="2" t="s">
        <v>471</v>
      </c>
      <c r="Q56" s="2" t="s">
        <v>482</v>
      </c>
      <c r="R56" s="2" t="s">
        <v>488</v>
      </c>
      <c r="S56" s="2">
        <v>20150928</v>
      </c>
      <c r="T56" s="2">
        <v>55</v>
      </c>
      <c r="U56" s="2">
        <v>1</v>
      </c>
      <c r="V56" s="2">
        <v>2</v>
      </c>
      <c r="W56" s="2" t="s">
        <v>300</v>
      </c>
    </row>
    <row r="57" spans="1:23" ht="18">
      <c r="A57" s="2">
        <v>56</v>
      </c>
      <c r="B57" s="2" t="s">
        <v>329</v>
      </c>
      <c r="C57" s="2" t="s">
        <v>330</v>
      </c>
      <c r="D57" s="2"/>
      <c r="E57" s="2" t="s">
        <v>331</v>
      </c>
      <c r="F57" s="2" t="s">
        <v>332</v>
      </c>
      <c r="G57" s="5" t="s">
        <v>737</v>
      </c>
      <c r="H57" s="2" t="s">
        <v>333</v>
      </c>
      <c r="I57" s="2" t="s">
        <v>441</v>
      </c>
      <c r="J57" s="7" t="s">
        <v>29</v>
      </c>
      <c r="K57" s="8">
        <v>3000</v>
      </c>
      <c r="L57" s="8">
        <v>3000</v>
      </c>
      <c r="M57" s="3">
        <v>2415</v>
      </c>
      <c r="N57" s="2"/>
      <c r="O57" s="2" t="s">
        <v>470</v>
      </c>
      <c r="P57" s="2" t="s">
        <v>471</v>
      </c>
      <c r="Q57" s="2" t="s">
        <v>482</v>
      </c>
      <c r="R57" s="2" t="s">
        <v>488</v>
      </c>
      <c r="S57" s="2">
        <v>20150928</v>
      </c>
      <c r="T57" s="2">
        <v>56</v>
      </c>
      <c r="U57" s="2">
        <v>1</v>
      </c>
      <c r="V57" s="2">
        <v>2</v>
      </c>
      <c r="W57" s="2" t="s">
        <v>300</v>
      </c>
    </row>
    <row r="58" spans="1:23" ht="18">
      <c r="A58" s="2">
        <v>57</v>
      </c>
      <c r="B58" s="2" t="s">
        <v>334</v>
      </c>
      <c r="C58" s="2" t="s">
        <v>335</v>
      </c>
      <c r="D58" s="2"/>
      <c r="E58" s="2" t="s">
        <v>318</v>
      </c>
      <c r="F58" s="2" t="s">
        <v>336</v>
      </c>
      <c r="G58" s="5" t="s">
        <v>738</v>
      </c>
      <c r="H58" s="2" t="s">
        <v>337</v>
      </c>
      <c r="I58" s="2" t="s">
        <v>442</v>
      </c>
      <c r="J58" s="7" t="s">
        <v>29</v>
      </c>
      <c r="K58" s="8">
        <f>20000/8</f>
        <v>2500</v>
      </c>
      <c r="L58" s="8">
        <f>20000/8</f>
        <v>2500</v>
      </c>
      <c r="M58" s="3">
        <v>4400</v>
      </c>
      <c r="N58" s="2"/>
      <c r="O58" s="2" t="s">
        <v>470</v>
      </c>
      <c r="P58" s="2" t="s">
        <v>471</v>
      </c>
      <c r="Q58" s="2" t="s">
        <v>482</v>
      </c>
      <c r="R58" s="2" t="s">
        <v>488</v>
      </c>
      <c r="S58" s="2">
        <v>20150928</v>
      </c>
      <c r="T58" s="2">
        <v>57</v>
      </c>
      <c r="U58" s="2">
        <v>1</v>
      </c>
      <c r="V58" s="2">
        <v>2</v>
      </c>
      <c r="W58" s="2" t="s">
        <v>300</v>
      </c>
    </row>
    <row r="59" spans="1:23" ht="18">
      <c r="A59" s="2">
        <v>58</v>
      </c>
      <c r="B59" s="2" t="s">
        <v>334</v>
      </c>
      <c r="C59" s="2" t="s">
        <v>335</v>
      </c>
      <c r="D59" s="2"/>
      <c r="E59" s="2" t="s">
        <v>331</v>
      </c>
      <c r="F59" s="2" t="s">
        <v>338</v>
      </c>
      <c r="G59" s="5" t="s">
        <v>739</v>
      </c>
      <c r="H59" s="2" t="s">
        <v>339</v>
      </c>
      <c r="I59" s="2" t="s">
        <v>443</v>
      </c>
      <c r="J59" s="7" t="s">
        <v>29</v>
      </c>
      <c r="K59" s="8">
        <v>4000</v>
      </c>
      <c r="L59" s="8">
        <v>4000</v>
      </c>
      <c r="M59" s="3">
        <v>49350</v>
      </c>
      <c r="N59" s="2"/>
      <c r="O59" s="2" t="s">
        <v>470</v>
      </c>
      <c r="P59" s="2" t="s">
        <v>471</v>
      </c>
      <c r="Q59" s="2" t="s">
        <v>482</v>
      </c>
      <c r="R59" s="2" t="s">
        <v>488</v>
      </c>
      <c r="S59" s="2">
        <v>20150928</v>
      </c>
      <c r="T59" s="2">
        <v>58</v>
      </c>
      <c r="U59" s="2">
        <v>1</v>
      </c>
      <c r="V59" s="2">
        <v>2</v>
      </c>
      <c r="W59" s="2" t="s">
        <v>300</v>
      </c>
    </row>
    <row r="60" spans="1:23" ht="18">
      <c r="A60" s="2">
        <v>59</v>
      </c>
      <c r="B60" s="2" t="s">
        <v>334</v>
      </c>
      <c r="C60" s="2" t="s">
        <v>335</v>
      </c>
      <c r="D60" s="2"/>
      <c r="E60" s="2" t="s">
        <v>24</v>
      </c>
      <c r="F60" s="2" t="s">
        <v>340</v>
      </c>
      <c r="G60" s="5" t="s">
        <v>740</v>
      </c>
      <c r="H60" s="2" t="s">
        <v>341</v>
      </c>
      <c r="I60" s="2" t="s">
        <v>444</v>
      </c>
      <c r="J60" s="7" t="s">
        <v>79</v>
      </c>
      <c r="K60" s="8">
        <v>6000</v>
      </c>
      <c r="L60" s="8">
        <v>6000</v>
      </c>
      <c r="M60" s="3">
        <v>8400</v>
      </c>
      <c r="N60" s="2"/>
      <c r="O60" s="2" t="s">
        <v>470</v>
      </c>
      <c r="P60" s="2" t="s">
        <v>471</v>
      </c>
      <c r="Q60" s="2" t="s">
        <v>482</v>
      </c>
      <c r="R60" s="2" t="s">
        <v>488</v>
      </c>
      <c r="S60" s="2">
        <v>20150928</v>
      </c>
      <c r="T60" s="2">
        <v>59</v>
      </c>
      <c r="U60" s="2">
        <v>1</v>
      </c>
      <c r="V60" s="2">
        <v>2</v>
      </c>
      <c r="W60" s="2" t="s">
        <v>300</v>
      </c>
    </row>
    <row r="61" spans="1:23" ht="18">
      <c r="A61" s="2">
        <v>60</v>
      </c>
      <c r="B61" s="2" t="s">
        <v>342</v>
      </c>
      <c r="C61" s="2" t="s">
        <v>343</v>
      </c>
      <c r="D61" s="2"/>
      <c r="E61" s="2" t="s">
        <v>344</v>
      </c>
      <c r="F61" s="2" t="s">
        <v>50</v>
      </c>
      <c r="G61" s="5" t="s">
        <v>741</v>
      </c>
      <c r="H61" s="2" t="s">
        <v>345</v>
      </c>
      <c r="I61" s="2" t="s">
        <v>445</v>
      </c>
      <c r="J61" s="7" t="s">
        <v>79</v>
      </c>
      <c r="K61" s="8">
        <v>4000</v>
      </c>
      <c r="L61" s="8">
        <v>4000</v>
      </c>
      <c r="M61" s="3">
        <v>900</v>
      </c>
      <c r="N61" s="2"/>
      <c r="O61" s="2" t="s">
        <v>470</v>
      </c>
      <c r="P61" s="2" t="s">
        <v>471</v>
      </c>
      <c r="Q61" s="2" t="s">
        <v>482</v>
      </c>
      <c r="R61" s="2" t="s">
        <v>488</v>
      </c>
      <c r="S61" s="2">
        <v>20150928</v>
      </c>
      <c r="T61" s="2">
        <v>60</v>
      </c>
      <c r="U61" s="2">
        <v>1</v>
      </c>
      <c r="V61" s="2">
        <v>2</v>
      </c>
      <c r="W61" s="2" t="s">
        <v>300</v>
      </c>
    </row>
    <row r="62" spans="1:23" ht="18">
      <c r="A62" s="2">
        <v>61</v>
      </c>
      <c r="B62" s="2" t="s">
        <v>346</v>
      </c>
      <c r="C62" s="2" t="s">
        <v>347</v>
      </c>
      <c r="D62" s="2"/>
      <c r="E62" s="2" t="s">
        <v>318</v>
      </c>
      <c r="F62" s="2" t="s">
        <v>348</v>
      </c>
      <c r="G62" s="5" t="s">
        <v>742</v>
      </c>
      <c r="H62" s="2" t="s">
        <v>349</v>
      </c>
      <c r="I62" s="2" t="s">
        <v>442</v>
      </c>
      <c r="J62" s="7" t="s">
        <v>79</v>
      </c>
      <c r="K62" s="8">
        <v>5000</v>
      </c>
      <c r="L62" s="8">
        <v>5000</v>
      </c>
      <c r="M62" s="3">
        <v>3500</v>
      </c>
      <c r="N62" s="2"/>
      <c r="O62" s="2" t="s">
        <v>470</v>
      </c>
      <c r="P62" s="2" t="s">
        <v>471</v>
      </c>
      <c r="Q62" s="2" t="s">
        <v>482</v>
      </c>
      <c r="R62" s="2" t="s">
        <v>488</v>
      </c>
      <c r="S62" s="2">
        <v>20150928</v>
      </c>
      <c r="T62" s="2">
        <v>61</v>
      </c>
      <c r="U62" s="2">
        <v>1</v>
      </c>
      <c r="V62" s="2">
        <v>2</v>
      </c>
      <c r="W62" s="2" t="s">
        <v>300</v>
      </c>
    </row>
    <row r="63" spans="1:23" ht="18">
      <c r="A63" s="2">
        <v>62</v>
      </c>
      <c r="B63" s="2" t="s">
        <v>350</v>
      </c>
      <c r="C63" s="2" t="s">
        <v>343</v>
      </c>
      <c r="D63" s="2"/>
      <c r="E63" s="2" t="s">
        <v>112</v>
      </c>
      <c r="F63" s="2" t="s">
        <v>351</v>
      </c>
      <c r="G63" s="5" t="s">
        <v>743</v>
      </c>
      <c r="H63" s="2" t="s">
        <v>352</v>
      </c>
      <c r="I63" s="2" t="s">
        <v>446</v>
      </c>
      <c r="J63" s="7" t="s">
        <v>29</v>
      </c>
      <c r="K63" s="8">
        <v>3500</v>
      </c>
      <c r="L63" s="8">
        <v>3500</v>
      </c>
      <c r="M63" s="3">
        <v>5900</v>
      </c>
      <c r="N63" s="2"/>
      <c r="O63" s="2" t="s">
        <v>470</v>
      </c>
      <c r="P63" s="2" t="s">
        <v>471</v>
      </c>
      <c r="Q63" s="2" t="s">
        <v>482</v>
      </c>
      <c r="R63" s="2" t="s">
        <v>488</v>
      </c>
      <c r="S63" s="2">
        <v>20150928</v>
      </c>
      <c r="T63" s="2">
        <v>62</v>
      </c>
      <c r="U63" s="2">
        <v>1</v>
      </c>
      <c r="V63" s="2">
        <v>2</v>
      </c>
      <c r="W63" s="2" t="s">
        <v>300</v>
      </c>
    </row>
    <row r="64" spans="1:23" ht="18">
      <c r="A64" s="2">
        <v>63</v>
      </c>
      <c r="B64" s="2"/>
      <c r="C64" s="2" t="s">
        <v>353</v>
      </c>
      <c r="D64" s="2"/>
      <c r="E64" s="2"/>
      <c r="F64" s="2" t="s">
        <v>348</v>
      </c>
      <c r="G64" s="5" t="s">
        <v>744</v>
      </c>
      <c r="H64" s="2" t="s">
        <v>354</v>
      </c>
      <c r="I64" s="2" t="s">
        <v>442</v>
      </c>
      <c r="J64" s="7" t="s">
        <v>29</v>
      </c>
      <c r="K64" s="8">
        <f>20000/20</f>
        <v>1000</v>
      </c>
      <c r="L64" s="8">
        <f>20000/20</f>
        <v>1000</v>
      </c>
      <c r="M64" s="3">
        <v>15000</v>
      </c>
      <c r="N64" s="2"/>
      <c r="O64" s="2" t="s">
        <v>470</v>
      </c>
      <c r="P64" s="2" t="s">
        <v>471</v>
      </c>
      <c r="Q64" s="2" t="s">
        <v>482</v>
      </c>
      <c r="R64" s="2" t="s">
        <v>488</v>
      </c>
      <c r="S64" s="2">
        <v>20150928</v>
      </c>
      <c r="T64" s="2">
        <v>63</v>
      </c>
      <c r="U64" s="2">
        <v>1</v>
      </c>
      <c r="V64" s="2">
        <v>2</v>
      </c>
      <c r="W64" s="2" t="s">
        <v>300</v>
      </c>
    </row>
    <row r="65" spans="1:23" ht="18">
      <c r="A65" s="2">
        <v>64</v>
      </c>
      <c r="B65" s="2" t="s">
        <v>355</v>
      </c>
      <c r="C65" s="2" t="s">
        <v>356</v>
      </c>
      <c r="D65" s="2"/>
      <c r="E65" s="2" t="s">
        <v>318</v>
      </c>
      <c r="F65" s="2" t="s">
        <v>357</v>
      </c>
      <c r="G65" s="5" t="s">
        <v>745</v>
      </c>
      <c r="H65" s="2" t="s">
        <v>358</v>
      </c>
      <c r="I65" s="2" t="s">
        <v>447</v>
      </c>
      <c r="J65" s="7" t="s">
        <v>79</v>
      </c>
      <c r="K65" s="8">
        <v>5500</v>
      </c>
      <c r="L65" s="8">
        <v>5500</v>
      </c>
      <c r="M65" s="3">
        <v>31500</v>
      </c>
      <c r="N65" s="2"/>
      <c r="O65" s="2" t="s">
        <v>470</v>
      </c>
      <c r="P65" s="2" t="s">
        <v>471</v>
      </c>
      <c r="Q65" s="2" t="s">
        <v>482</v>
      </c>
      <c r="R65" s="2" t="s">
        <v>488</v>
      </c>
      <c r="S65" s="2">
        <v>20150928</v>
      </c>
      <c r="T65" s="2">
        <v>64</v>
      </c>
      <c r="U65" s="2">
        <v>1</v>
      </c>
      <c r="V65" s="2">
        <v>2</v>
      </c>
      <c r="W65" s="2" t="s">
        <v>300</v>
      </c>
    </row>
    <row r="66" spans="1:23" ht="18">
      <c r="A66" s="2">
        <v>65</v>
      </c>
      <c r="B66" s="2" t="s">
        <v>359</v>
      </c>
      <c r="C66" s="2" t="s">
        <v>360</v>
      </c>
      <c r="D66" s="2"/>
      <c r="E66" s="2" t="s">
        <v>24</v>
      </c>
      <c r="F66" s="2" t="s">
        <v>361</v>
      </c>
      <c r="G66" s="5" t="s">
        <v>746</v>
      </c>
      <c r="H66" s="2" t="s">
        <v>362</v>
      </c>
      <c r="I66" s="2" t="s">
        <v>448</v>
      </c>
      <c r="J66" s="7" t="s">
        <v>79</v>
      </c>
      <c r="K66" s="8">
        <v>45000</v>
      </c>
      <c r="L66" s="8">
        <v>45000</v>
      </c>
      <c r="M66" s="3">
        <v>635</v>
      </c>
      <c r="N66" s="2"/>
      <c r="O66" s="2" t="s">
        <v>291</v>
      </c>
      <c r="P66" s="2" t="s">
        <v>471</v>
      </c>
      <c r="Q66" s="2" t="s">
        <v>483</v>
      </c>
      <c r="R66" s="2" t="s">
        <v>488</v>
      </c>
      <c r="S66" s="2">
        <v>20150928</v>
      </c>
      <c r="T66" s="2">
        <v>65</v>
      </c>
      <c r="U66" s="2">
        <v>1</v>
      </c>
      <c r="V66" s="2">
        <v>2</v>
      </c>
      <c r="W66" s="2" t="s">
        <v>300</v>
      </c>
    </row>
    <row r="67" spans="1:23" ht="18">
      <c r="A67" s="2">
        <v>66</v>
      </c>
      <c r="B67" s="2" t="s">
        <v>363</v>
      </c>
      <c r="C67" s="2" t="s">
        <v>364</v>
      </c>
      <c r="D67" s="2"/>
      <c r="E67" s="2" t="s">
        <v>344</v>
      </c>
      <c r="F67" s="2" t="s">
        <v>365</v>
      </c>
      <c r="G67" s="5" t="s">
        <v>747</v>
      </c>
      <c r="H67" s="2" t="s">
        <v>366</v>
      </c>
      <c r="I67" s="2" t="s">
        <v>449</v>
      </c>
      <c r="J67" s="7" t="s">
        <v>61</v>
      </c>
      <c r="K67" s="8">
        <v>70000</v>
      </c>
      <c r="L67" s="8">
        <v>70000</v>
      </c>
      <c r="M67" s="3">
        <v>600</v>
      </c>
      <c r="N67" s="2"/>
      <c r="O67" s="2" t="s">
        <v>291</v>
      </c>
      <c r="P67" s="2" t="s">
        <v>471</v>
      </c>
      <c r="Q67" s="2" t="s">
        <v>483</v>
      </c>
      <c r="R67" s="2" t="s">
        <v>488</v>
      </c>
      <c r="S67" s="2">
        <v>20150928</v>
      </c>
      <c r="T67" s="2">
        <v>66</v>
      </c>
      <c r="U67" s="2">
        <v>1</v>
      </c>
      <c r="V67" s="2">
        <v>2</v>
      </c>
      <c r="W67" s="2" t="s">
        <v>300</v>
      </c>
    </row>
    <row r="68" spans="1:23" ht="18">
      <c r="A68" s="2">
        <v>67</v>
      </c>
      <c r="B68" s="2" t="s">
        <v>367</v>
      </c>
      <c r="C68" s="2" t="s">
        <v>368</v>
      </c>
      <c r="D68" s="2"/>
      <c r="E68" s="2" t="s">
        <v>24</v>
      </c>
      <c r="F68" s="2" t="s">
        <v>369</v>
      </c>
      <c r="G68" s="5" t="s">
        <v>748</v>
      </c>
      <c r="H68" s="2" t="s">
        <v>370</v>
      </c>
      <c r="I68" s="2" t="s">
        <v>450</v>
      </c>
      <c r="J68" s="7" t="s">
        <v>79</v>
      </c>
      <c r="K68" s="8">
        <v>4000</v>
      </c>
      <c r="L68" s="8">
        <v>4000</v>
      </c>
      <c r="M68" s="3">
        <v>189</v>
      </c>
      <c r="N68" s="2"/>
      <c r="O68" s="2" t="s">
        <v>291</v>
      </c>
      <c r="P68" s="2" t="s">
        <v>471</v>
      </c>
      <c r="Q68" s="2" t="s">
        <v>483</v>
      </c>
      <c r="R68" s="2" t="s">
        <v>488</v>
      </c>
      <c r="S68" s="2">
        <v>20150928</v>
      </c>
      <c r="T68" s="2">
        <v>67</v>
      </c>
      <c r="U68" s="2">
        <v>1</v>
      </c>
      <c r="V68" s="2">
        <v>2</v>
      </c>
      <c r="W68" s="2" t="s">
        <v>300</v>
      </c>
    </row>
    <row r="69" spans="1:23" ht="18">
      <c r="A69" s="2">
        <v>68</v>
      </c>
      <c r="B69" s="2" t="s">
        <v>371</v>
      </c>
      <c r="C69" s="2" t="s">
        <v>372</v>
      </c>
      <c r="D69" s="2"/>
      <c r="E69" s="2" t="s">
        <v>24</v>
      </c>
      <c r="F69" s="2" t="s">
        <v>373</v>
      </c>
      <c r="G69" s="5" t="s">
        <v>749</v>
      </c>
      <c r="H69" s="2" t="s">
        <v>374</v>
      </c>
      <c r="I69" s="2" t="s">
        <v>451</v>
      </c>
      <c r="J69" s="7" t="s">
        <v>29</v>
      </c>
      <c r="K69" s="8">
        <f>10000/10</f>
        <v>1000</v>
      </c>
      <c r="L69" s="8">
        <f>10000/10</f>
        <v>1000</v>
      </c>
      <c r="M69" s="3">
        <v>144</v>
      </c>
      <c r="N69" s="2"/>
      <c r="O69" s="2" t="s">
        <v>291</v>
      </c>
      <c r="P69" s="2" t="s">
        <v>471</v>
      </c>
      <c r="Q69" s="2" t="s">
        <v>483</v>
      </c>
      <c r="R69" s="2" t="s">
        <v>488</v>
      </c>
      <c r="S69" s="2">
        <v>20150928</v>
      </c>
      <c r="T69" s="2">
        <v>68</v>
      </c>
      <c r="U69" s="2">
        <v>1</v>
      </c>
      <c r="V69" s="2">
        <v>2</v>
      </c>
      <c r="W69" s="2" t="s">
        <v>300</v>
      </c>
    </row>
    <row r="70" spans="1:23" ht="18">
      <c r="A70" s="2">
        <v>69</v>
      </c>
      <c r="B70" s="2" t="s">
        <v>375</v>
      </c>
      <c r="C70" s="2" t="s">
        <v>376</v>
      </c>
      <c r="D70" s="2"/>
      <c r="E70" s="2" t="s">
        <v>24</v>
      </c>
      <c r="F70" s="2" t="s">
        <v>377</v>
      </c>
      <c r="G70" s="5" t="s">
        <v>750</v>
      </c>
      <c r="H70" s="2" t="s">
        <v>378</v>
      </c>
      <c r="I70" s="2" t="s">
        <v>452</v>
      </c>
      <c r="J70" s="7" t="s">
        <v>29</v>
      </c>
      <c r="K70" s="8">
        <v>299</v>
      </c>
      <c r="L70" s="8">
        <v>300</v>
      </c>
      <c r="M70" s="3">
        <v>10450</v>
      </c>
      <c r="N70" s="2"/>
      <c r="O70" s="2" t="s">
        <v>291</v>
      </c>
      <c r="P70" s="2" t="s">
        <v>471</v>
      </c>
      <c r="Q70" s="2" t="s">
        <v>483</v>
      </c>
      <c r="R70" s="2" t="s">
        <v>488</v>
      </c>
      <c r="S70" s="2">
        <v>20150928</v>
      </c>
      <c r="T70" s="2">
        <v>69</v>
      </c>
      <c r="U70" s="2">
        <v>1</v>
      </c>
      <c r="V70" s="2">
        <v>2</v>
      </c>
      <c r="W70" s="2" t="s">
        <v>300</v>
      </c>
    </row>
    <row r="71" spans="1:23" ht="18">
      <c r="A71" s="2">
        <v>70</v>
      </c>
      <c r="B71" s="2"/>
      <c r="C71" s="2" t="s">
        <v>379</v>
      </c>
      <c r="D71" s="2"/>
      <c r="E71" s="2" t="s">
        <v>112</v>
      </c>
      <c r="F71" s="2" t="s">
        <v>380</v>
      </c>
      <c r="G71" s="5" t="s">
        <v>751</v>
      </c>
      <c r="H71" s="2" t="s">
        <v>381</v>
      </c>
      <c r="I71" s="2" t="s">
        <v>454</v>
      </c>
      <c r="J71" s="7" t="s">
        <v>29</v>
      </c>
      <c r="K71" s="8">
        <f>60000/15</f>
        <v>4000</v>
      </c>
      <c r="L71" s="8">
        <f>60000/15</f>
        <v>4000</v>
      </c>
      <c r="M71" s="3">
        <v>13965</v>
      </c>
      <c r="N71" s="2"/>
      <c r="O71" s="2" t="s">
        <v>291</v>
      </c>
      <c r="P71" s="2" t="s">
        <v>471</v>
      </c>
      <c r="Q71" s="2" t="s">
        <v>483</v>
      </c>
      <c r="R71" s="2" t="s">
        <v>488</v>
      </c>
      <c r="S71" s="2">
        <v>20150928</v>
      </c>
      <c r="T71" s="2">
        <v>70</v>
      </c>
      <c r="U71" s="2">
        <v>1</v>
      </c>
      <c r="V71" s="2">
        <v>2</v>
      </c>
      <c r="W71" s="2" t="s">
        <v>300</v>
      </c>
    </row>
    <row r="72" spans="1:23" ht="36">
      <c r="A72" s="2">
        <v>71</v>
      </c>
      <c r="B72" s="2"/>
      <c r="C72" s="2" t="s">
        <v>379</v>
      </c>
      <c r="D72" s="2"/>
      <c r="E72" s="2" t="s">
        <v>112</v>
      </c>
      <c r="F72" s="2" t="s">
        <v>380</v>
      </c>
      <c r="G72" s="5" t="s">
        <v>752</v>
      </c>
      <c r="H72" s="2" t="s">
        <v>381</v>
      </c>
      <c r="I72" s="2" t="s">
        <v>454</v>
      </c>
      <c r="J72" s="7" t="s">
        <v>29</v>
      </c>
      <c r="K72" s="8">
        <v>100</v>
      </c>
      <c r="L72" s="8">
        <v>100</v>
      </c>
      <c r="M72" s="3">
        <v>13965</v>
      </c>
      <c r="N72" s="2"/>
      <c r="O72" s="2" t="s">
        <v>291</v>
      </c>
      <c r="P72" s="2" t="s">
        <v>471</v>
      </c>
      <c r="Q72" s="2" t="s">
        <v>483</v>
      </c>
      <c r="R72" s="2" t="s">
        <v>488</v>
      </c>
      <c r="S72" s="2">
        <v>20150928</v>
      </c>
      <c r="T72" s="2">
        <v>71</v>
      </c>
      <c r="U72" s="2">
        <v>1</v>
      </c>
      <c r="V72" s="2">
        <v>2</v>
      </c>
      <c r="W72" s="2" t="s">
        <v>490</v>
      </c>
    </row>
    <row r="73" spans="1:23" ht="18">
      <c r="A73" s="2">
        <v>72</v>
      </c>
      <c r="B73" s="2" t="s">
        <v>382</v>
      </c>
      <c r="C73" s="2" t="s">
        <v>383</v>
      </c>
      <c r="D73" s="2"/>
      <c r="E73" s="2" t="s">
        <v>24</v>
      </c>
      <c r="F73" s="2" t="s">
        <v>361</v>
      </c>
      <c r="G73" s="5" t="s">
        <v>753</v>
      </c>
      <c r="H73" s="2" t="s">
        <v>384</v>
      </c>
      <c r="I73" s="2" t="s">
        <v>455</v>
      </c>
      <c r="J73" s="7" t="s">
        <v>29</v>
      </c>
      <c r="K73" s="8">
        <v>1400</v>
      </c>
      <c r="L73" s="8">
        <v>1400</v>
      </c>
      <c r="M73" s="3">
        <v>358</v>
      </c>
      <c r="N73" s="2"/>
      <c r="O73" s="2" t="s">
        <v>473</v>
      </c>
      <c r="P73" s="2" t="s">
        <v>471</v>
      </c>
      <c r="Q73" s="2" t="s">
        <v>484</v>
      </c>
      <c r="R73" s="2" t="s">
        <v>488</v>
      </c>
      <c r="S73" s="2">
        <v>20150928</v>
      </c>
      <c r="T73" s="2">
        <v>72</v>
      </c>
      <c r="U73" s="2">
        <v>1</v>
      </c>
      <c r="V73" s="2">
        <v>2</v>
      </c>
      <c r="W73" s="2" t="s">
        <v>300</v>
      </c>
    </row>
    <row r="74" spans="1:23" ht="18">
      <c r="A74" s="2">
        <v>73</v>
      </c>
      <c r="B74" s="2" t="s">
        <v>385</v>
      </c>
      <c r="C74" s="2" t="s">
        <v>386</v>
      </c>
      <c r="D74" s="2"/>
      <c r="E74" s="2" t="s">
        <v>56</v>
      </c>
      <c r="F74" s="2" t="s">
        <v>387</v>
      </c>
      <c r="G74" s="5" t="s">
        <v>754</v>
      </c>
      <c r="H74" s="2" t="s">
        <v>388</v>
      </c>
      <c r="I74" s="2" t="s">
        <v>456</v>
      </c>
      <c r="J74" s="7" t="s">
        <v>29</v>
      </c>
      <c r="K74" s="8">
        <v>500</v>
      </c>
      <c r="L74" s="8">
        <v>500</v>
      </c>
      <c r="M74" s="3">
        <v>17220</v>
      </c>
      <c r="N74" s="2"/>
      <c r="O74" s="2" t="s">
        <v>473</v>
      </c>
      <c r="P74" s="2" t="s">
        <v>471</v>
      </c>
      <c r="Q74" s="2" t="s">
        <v>484</v>
      </c>
      <c r="R74" s="2" t="s">
        <v>488</v>
      </c>
      <c r="S74" s="2">
        <v>20150928</v>
      </c>
      <c r="T74" s="2">
        <v>73</v>
      </c>
      <c r="U74" s="2">
        <v>1</v>
      </c>
      <c r="V74" s="2">
        <v>2</v>
      </c>
      <c r="W74" s="2" t="s">
        <v>300</v>
      </c>
    </row>
    <row r="75" spans="1:23" ht="18">
      <c r="A75" s="2">
        <v>74</v>
      </c>
      <c r="B75" s="2" t="s">
        <v>385</v>
      </c>
      <c r="C75" s="2" t="s">
        <v>386</v>
      </c>
      <c r="D75" s="2"/>
      <c r="E75" s="2" t="s">
        <v>24</v>
      </c>
      <c r="F75" s="2" t="s">
        <v>389</v>
      </c>
      <c r="G75" s="5" t="s">
        <v>755</v>
      </c>
      <c r="H75" s="2" t="s">
        <v>390</v>
      </c>
      <c r="I75" s="2" t="s">
        <v>457</v>
      </c>
      <c r="J75" s="7" t="s">
        <v>29</v>
      </c>
      <c r="K75" s="8">
        <v>2200</v>
      </c>
      <c r="L75" s="8">
        <v>2200</v>
      </c>
      <c r="M75" s="3">
        <v>3148</v>
      </c>
      <c r="N75" s="2"/>
      <c r="O75" s="2" t="s">
        <v>473</v>
      </c>
      <c r="P75" s="2" t="s">
        <v>471</v>
      </c>
      <c r="Q75" s="2" t="s">
        <v>484</v>
      </c>
      <c r="R75" s="2" t="s">
        <v>488</v>
      </c>
      <c r="S75" s="2">
        <v>20150928</v>
      </c>
      <c r="T75" s="2">
        <v>74</v>
      </c>
      <c r="U75" s="2">
        <v>1</v>
      </c>
      <c r="V75" s="2">
        <v>2</v>
      </c>
      <c r="W75" s="2" t="s">
        <v>300</v>
      </c>
    </row>
    <row r="76" spans="1:23" ht="18">
      <c r="A76" s="2">
        <v>75</v>
      </c>
      <c r="B76" s="2" t="s">
        <v>391</v>
      </c>
      <c r="C76" s="2" t="s">
        <v>392</v>
      </c>
      <c r="D76" s="2"/>
      <c r="E76" s="2" t="s">
        <v>56</v>
      </c>
      <c r="F76" s="2" t="s">
        <v>393</v>
      </c>
      <c r="G76" s="5" t="s">
        <v>756</v>
      </c>
      <c r="H76" s="2" t="s">
        <v>394</v>
      </c>
      <c r="I76" s="2" t="s">
        <v>458</v>
      </c>
      <c r="J76" s="7" t="s">
        <v>29</v>
      </c>
      <c r="K76" s="8">
        <v>1000</v>
      </c>
      <c r="L76" s="8">
        <v>1000</v>
      </c>
      <c r="M76" s="3">
        <v>14070</v>
      </c>
      <c r="N76" s="2"/>
      <c r="O76" s="2" t="s">
        <v>473</v>
      </c>
      <c r="P76" s="2" t="s">
        <v>471</v>
      </c>
      <c r="Q76" s="2" t="s">
        <v>484</v>
      </c>
      <c r="R76" s="2" t="s">
        <v>488</v>
      </c>
      <c r="S76" s="2">
        <v>20150928</v>
      </c>
      <c r="T76" s="2">
        <v>75</v>
      </c>
      <c r="U76" s="2">
        <v>1</v>
      </c>
      <c r="V76" s="2">
        <v>2</v>
      </c>
      <c r="W76" s="2" t="s">
        <v>300</v>
      </c>
    </row>
    <row r="77" spans="1:23" ht="18">
      <c r="A77" s="2">
        <v>76</v>
      </c>
      <c r="B77" s="2" t="s">
        <v>395</v>
      </c>
      <c r="C77" s="2" t="s">
        <v>396</v>
      </c>
      <c r="D77" s="2"/>
      <c r="E77" s="2" t="s">
        <v>24</v>
      </c>
      <c r="F77" s="2" t="s">
        <v>361</v>
      </c>
      <c r="G77" s="5" t="s">
        <v>757</v>
      </c>
      <c r="H77" s="2" t="s">
        <v>397</v>
      </c>
      <c r="I77" s="2" t="s">
        <v>455</v>
      </c>
      <c r="J77" s="7" t="s">
        <v>802</v>
      </c>
      <c r="K77" s="8">
        <v>70000</v>
      </c>
      <c r="L77" s="8">
        <v>70000</v>
      </c>
      <c r="M77" s="3">
        <v>440</v>
      </c>
      <c r="N77" s="2"/>
      <c r="O77" s="2" t="s">
        <v>473</v>
      </c>
      <c r="P77" s="2" t="s">
        <v>471</v>
      </c>
      <c r="Q77" s="2" t="s">
        <v>484</v>
      </c>
      <c r="R77" s="2" t="s">
        <v>488</v>
      </c>
      <c r="S77" s="2">
        <v>20150928</v>
      </c>
      <c r="T77" s="2">
        <v>76</v>
      </c>
      <c r="U77" s="2">
        <v>1</v>
      </c>
      <c r="V77" s="2">
        <v>2</v>
      </c>
      <c r="W77" s="2" t="s">
        <v>300</v>
      </c>
    </row>
    <row r="78" spans="1:23" ht="36">
      <c r="A78" s="2">
        <v>77</v>
      </c>
      <c r="B78" s="2" t="s">
        <v>398</v>
      </c>
      <c r="C78" s="2" t="s">
        <v>399</v>
      </c>
      <c r="D78" s="2"/>
      <c r="E78" s="2" t="s">
        <v>24</v>
      </c>
      <c r="F78" s="2" t="s">
        <v>64</v>
      </c>
      <c r="G78" s="5" t="s">
        <v>758</v>
      </c>
      <c r="H78" s="2" t="s">
        <v>400</v>
      </c>
      <c r="I78" s="2" t="s">
        <v>459</v>
      </c>
      <c r="J78" s="7" t="s">
        <v>29</v>
      </c>
      <c r="K78" s="8">
        <v>4500</v>
      </c>
      <c r="L78" s="8">
        <v>4500</v>
      </c>
      <c r="M78" s="3">
        <v>945</v>
      </c>
      <c r="N78" s="2"/>
      <c r="O78" s="2" t="s">
        <v>473</v>
      </c>
      <c r="P78" s="2" t="s">
        <v>471</v>
      </c>
      <c r="Q78" s="2" t="s">
        <v>484</v>
      </c>
      <c r="R78" s="2" t="s">
        <v>488</v>
      </c>
      <c r="S78" s="2">
        <v>20150928</v>
      </c>
      <c r="T78" s="2">
        <v>77</v>
      </c>
      <c r="U78" s="2">
        <v>1</v>
      </c>
      <c r="V78" s="2">
        <v>2</v>
      </c>
      <c r="W78" s="2" t="s">
        <v>300</v>
      </c>
    </row>
    <row r="79" spans="1:23" ht="18">
      <c r="A79" s="2">
        <v>78</v>
      </c>
      <c r="B79" s="2" t="s">
        <v>401</v>
      </c>
      <c r="C79" s="2" t="s">
        <v>402</v>
      </c>
      <c r="D79" s="2"/>
      <c r="E79" s="2" t="s">
        <v>24</v>
      </c>
      <c r="F79" s="2" t="s">
        <v>403</v>
      </c>
      <c r="G79" s="5" t="s">
        <v>759</v>
      </c>
      <c r="H79" s="2" t="s">
        <v>404</v>
      </c>
      <c r="I79" s="2" t="s">
        <v>460</v>
      </c>
      <c r="J79" s="7" t="s">
        <v>29</v>
      </c>
      <c r="K79" s="8">
        <v>5900</v>
      </c>
      <c r="L79" s="8">
        <v>5900</v>
      </c>
      <c r="M79" s="3">
        <v>514</v>
      </c>
      <c r="N79" s="2"/>
      <c r="O79" s="2" t="s">
        <v>473</v>
      </c>
      <c r="P79" s="2" t="s">
        <v>471</v>
      </c>
      <c r="Q79" s="2" t="s">
        <v>484</v>
      </c>
      <c r="R79" s="2" t="s">
        <v>488</v>
      </c>
      <c r="S79" s="2">
        <v>20150928</v>
      </c>
      <c r="T79" s="2">
        <v>78</v>
      </c>
      <c r="U79" s="2">
        <v>1</v>
      </c>
      <c r="V79" s="2">
        <v>2</v>
      </c>
      <c r="W79" s="2" t="s">
        <v>300</v>
      </c>
    </row>
    <row r="80" spans="1:23" ht="36">
      <c r="A80" s="2">
        <v>79</v>
      </c>
      <c r="B80" s="2" t="s">
        <v>391</v>
      </c>
      <c r="C80" s="2" t="s">
        <v>392</v>
      </c>
      <c r="D80" s="2"/>
      <c r="E80" s="2" t="s">
        <v>56</v>
      </c>
      <c r="F80" s="2" t="s">
        <v>405</v>
      </c>
      <c r="G80" s="5" t="s">
        <v>760</v>
      </c>
      <c r="H80" s="2" t="s">
        <v>406</v>
      </c>
      <c r="I80" s="2" t="s">
        <v>456</v>
      </c>
      <c r="J80" s="7" t="s">
        <v>29</v>
      </c>
      <c r="K80" s="8">
        <v>900</v>
      </c>
      <c r="L80" s="8">
        <v>900</v>
      </c>
      <c r="M80" s="3">
        <v>12978</v>
      </c>
      <c r="N80" s="2"/>
      <c r="O80" s="2" t="s">
        <v>473</v>
      </c>
      <c r="P80" s="2" t="s">
        <v>471</v>
      </c>
      <c r="Q80" s="2" t="s">
        <v>484</v>
      </c>
      <c r="R80" s="2" t="s">
        <v>488</v>
      </c>
      <c r="S80" s="2">
        <v>20150928</v>
      </c>
      <c r="T80" s="2">
        <v>79</v>
      </c>
      <c r="U80" s="2">
        <v>1</v>
      </c>
      <c r="V80" s="2">
        <v>2</v>
      </c>
      <c r="W80" s="2" t="s">
        <v>490</v>
      </c>
    </row>
    <row r="81" spans="1:23" ht="18">
      <c r="A81" s="2">
        <v>80</v>
      </c>
      <c r="B81" s="2" t="s">
        <v>407</v>
      </c>
      <c r="C81" s="2" t="s">
        <v>408</v>
      </c>
      <c r="D81" s="2"/>
      <c r="E81" s="2" t="s">
        <v>56</v>
      </c>
      <c r="F81" s="2" t="s">
        <v>409</v>
      </c>
      <c r="G81" s="5" t="s">
        <v>761</v>
      </c>
      <c r="H81" s="2" t="s">
        <v>410</v>
      </c>
      <c r="I81" s="2" t="s">
        <v>461</v>
      </c>
      <c r="J81" s="7" t="s">
        <v>29</v>
      </c>
      <c r="K81" s="8">
        <v>3700</v>
      </c>
      <c r="L81" s="8">
        <v>3700</v>
      </c>
      <c r="M81" s="3">
        <v>21399</v>
      </c>
      <c r="N81" s="2"/>
      <c r="O81" s="2" t="s">
        <v>473</v>
      </c>
      <c r="P81" s="2" t="s">
        <v>471</v>
      </c>
      <c r="Q81" s="2" t="s">
        <v>484</v>
      </c>
      <c r="R81" s="2" t="s">
        <v>488</v>
      </c>
      <c r="S81" s="2">
        <v>20150928</v>
      </c>
      <c r="T81" s="2">
        <v>80</v>
      </c>
      <c r="U81" s="2">
        <v>1</v>
      </c>
      <c r="V81" s="2">
        <v>2</v>
      </c>
      <c r="W81" s="2" t="s">
        <v>490</v>
      </c>
    </row>
    <row r="82" spans="1:23" ht="18">
      <c r="A82" s="2">
        <v>81</v>
      </c>
      <c r="B82" s="2" t="s">
        <v>411</v>
      </c>
      <c r="C82" s="2" t="s">
        <v>412</v>
      </c>
      <c r="D82" s="2"/>
      <c r="E82" s="2" t="s">
        <v>56</v>
      </c>
      <c r="F82" s="2" t="s">
        <v>25</v>
      </c>
      <c r="G82" s="5" t="s">
        <v>762</v>
      </c>
      <c r="H82" s="2" t="s">
        <v>413</v>
      </c>
      <c r="I82" s="2" t="s">
        <v>456</v>
      </c>
      <c r="J82" s="7" t="s">
        <v>803</v>
      </c>
      <c r="K82" s="8">
        <v>65000</v>
      </c>
      <c r="L82" s="8">
        <v>65000</v>
      </c>
      <c r="M82" s="3">
        <v>69489</v>
      </c>
      <c r="N82" s="2"/>
      <c r="O82" s="2" t="s">
        <v>473</v>
      </c>
      <c r="P82" s="2" t="s">
        <v>471</v>
      </c>
      <c r="Q82" s="2" t="s">
        <v>484</v>
      </c>
      <c r="R82" s="2" t="s">
        <v>488</v>
      </c>
      <c r="S82" s="2">
        <v>20150928</v>
      </c>
      <c r="T82" s="2">
        <v>81</v>
      </c>
      <c r="U82" s="2">
        <v>1</v>
      </c>
      <c r="V82" s="2">
        <v>2</v>
      </c>
      <c r="W82" s="2" t="s">
        <v>490</v>
      </c>
    </row>
    <row r="83" spans="1:23" ht="18">
      <c r="A83" s="2">
        <v>82</v>
      </c>
      <c r="B83" s="2" t="s">
        <v>414</v>
      </c>
      <c r="C83" s="2" t="s">
        <v>415</v>
      </c>
      <c r="D83" s="2"/>
      <c r="E83" s="2" t="s">
        <v>56</v>
      </c>
      <c r="F83" s="2" t="s">
        <v>416</v>
      </c>
      <c r="G83" s="5" t="s">
        <v>763</v>
      </c>
      <c r="H83" s="2" t="s">
        <v>417</v>
      </c>
      <c r="I83" s="2" t="s">
        <v>462</v>
      </c>
      <c r="J83" s="7" t="s">
        <v>803</v>
      </c>
      <c r="K83" s="8">
        <v>70000</v>
      </c>
      <c r="L83" s="8">
        <v>70000</v>
      </c>
      <c r="M83" s="3">
        <v>54000</v>
      </c>
      <c r="N83" s="2"/>
      <c r="O83" s="2" t="s">
        <v>474</v>
      </c>
      <c r="P83" s="2" t="s">
        <v>475</v>
      </c>
      <c r="Q83" s="2" t="s">
        <v>485</v>
      </c>
      <c r="R83" s="2" t="s">
        <v>488</v>
      </c>
      <c r="S83" s="2">
        <v>20150928</v>
      </c>
      <c r="T83" s="2">
        <v>82</v>
      </c>
      <c r="U83" s="2">
        <v>1</v>
      </c>
      <c r="V83" s="2">
        <v>2</v>
      </c>
      <c r="W83" s="2" t="s">
        <v>301</v>
      </c>
    </row>
    <row r="84" spans="1:23" ht="18">
      <c r="A84" s="2">
        <v>83</v>
      </c>
      <c r="B84" s="2" t="s">
        <v>418</v>
      </c>
      <c r="C84" s="2" t="s">
        <v>419</v>
      </c>
      <c r="D84" s="2"/>
      <c r="E84" s="2" t="s">
        <v>56</v>
      </c>
      <c r="F84" s="2" t="s">
        <v>420</v>
      </c>
      <c r="G84" s="5" t="s">
        <v>764</v>
      </c>
      <c r="H84" s="2" t="s">
        <v>421</v>
      </c>
      <c r="I84" s="2" t="s">
        <v>463</v>
      </c>
      <c r="J84" s="7" t="s">
        <v>29</v>
      </c>
      <c r="K84" s="8">
        <v>9700</v>
      </c>
      <c r="L84" s="8">
        <v>9700</v>
      </c>
      <c r="M84" s="3">
        <v>336000</v>
      </c>
      <c r="N84" s="2"/>
      <c r="O84" s="2" t="s">
        <v>476</v>
      </c>
      <c r="P84" s="2" t="s">
        <v>477</v>
      </c>
      <c r="Q84" s="2" t="s">
        <v>486</v>
      </c>
      <c r="R84" s="2" t="s">
        <v>488</v>
      </c>
      <c r="S84" s="2">
        <v>20150928</v>
      </c>
      <c r="T84" s="2">
        <v>83</v>
      </c>
      <c r="U84" s="2">
        <v>1</v>
      </c>
      <c r="V84" s="2">
        <v>2</v>
      </c>
      <c r="W84" s="2" t="s">
        <v>301</v>
      </c>
    </row>
    <row r="85" spans="1:23" ht="18">
      <c r="A85" s="2">
        <v>84</v>
      </c>
      <c r="B85" s="2" t="s">
        <v>422</v>
      </c>
      <c r="C85" s="2" t="s">
        <v>423</v>
      </c>
      <c r="D85" s="2"/>
      <c r="E85" s="2" t="s">
        <v>56</v>
      </c>
      <c r="F85" s="2" t="s">
        <v>424</v>
      </c>
      <c r="G85" s="5" t="s">
        <v>765</v>
      </c>
      <c r="H85" s="2" t="s">
        <v>425</v>
      </c>
      <c r="I85" s="2" t="s">
        <v>463</v>
      </c>
      <c r="J85" s="7" t="s">
        <v>29</v>
      </c>
      <c r="K85" s="8">
        <f>210000/30</f>
        <v>7000</v>
      </c>
      <c r="L85" s="8">
        <f>210000/30</f>
        <v>7000</v>
      </c>
      <c r="M85" s="3">
        <v>126000</v>
      </c>
      <c r="N85" s="2"/>
      <c r="O85" s="2" t="s">
        <v>476</v>
      </c>
      <c r="P85" s="2" t="s">
        <v>477</v>
      </c>
      <c r="Q85" s="2" t="s">
        <v>486</v>
      </c>
      <c r="R85" s="2" t="s">
        <v>488</v>
      </c>
      <c r="S85" s="2">
        <v>20150928</v>
      </c>
      <c r="T85" s="2">
        <v>84</v>
      </c>
      <c r="U85" s="2">
        <v>1</v>
      </c>
      <c r="V85" s="2">
        <v>2</v>
      </c>
      <c r="W85" s="2" t="s">
        <v>301</v>
      </c>
    </row>
    <row r="86" spans="1:23" ht="18">
      <c r="A86" s="2">
        <v>85</v>
      </c>
      <c r="B86" s="2" t="s">
        <v>418</v>
      </c>
      <c r="C86" s="2" t="s">
        <v>419</v>
      </c>
      <c r="D86" s="2"/>
      <c r="E86" s="2" t="s">
        <v>56</v>
      </c>
      <c r="F86" s="2" t="s">
        <v>426</v>
      </c>
      <c r="G86" s="5" t="s">
        <v>766</v>
      </c>
      <c r="H86" s="2" t="s">
        <v>427</v>
      </c>
      <c r="I86" s="2" t="s">
        <v>463</v>
      </c>
      <c r="J86" s="7" t="s">
        <v>453</v>
      </c>
      <c r="K86" s="8">
        <v>5000</v>
      </c>
      <c r="L86" s="8">
        <v>5000</v>
      </c>
      <c r="M86" s="3">
        <v>102900</v>
      </c>
      <c r="N86" s="2"/>
      <c r="O86" s="2" t="s">
        <v>476</v>
      </c>
      <c r="P86" s="2" t="s">
        <v>477</v>
      </c>
      <c r="Q86" s="2" t="s">
        <v>486</v>
      </c>
      <c r="R86" s="2" t="s">
        <v>488</v>
      </c>
      <c r="S86" s="2">
        <v>20150928</v>
      </c>
      <c r="T86" s="2">
        <v>85</v>
      </c>
      <c r="U86" s="2">
        <v>1</v>
      </c>
      <c r="V86" s="2">
        <v>2</v>
      </c>
      <c r="W86" s="2" t="s">
        <v>489</v>
      </c>
    </row>
    <row r="87" spans="1:23" ht="18">
      <c r="A87" s="2">
        <v>86</v>
      </c>
      <c r="B87" s="2">
        <v>40.226999999999997</v>
      </c>
      <c r="C87" s="2" t="s">
        <v>428</v>
      </c>
      <c r="D87" s="2"/>
      <c r="E87" s="2" t="s">
        <v>56</v>
      </c>
      <c r="F87" s="2" t="s">
        <v>429</v>
      </c>
      <c r="G87" s="5" t="s">
        <v>767</v>
      </c>
      <c r="H87" s="2" t="s">
        <v>430</v>
      </c>
      <c r="I87" s="2" t="s">
        <v>464</v>
      </c>
      <c r="J87" s="7" t="s">
        <v>453</v>
      </c>
      <c r="K87" s="8">
        <v>20000</v>
      </c>
      <c r="L87" s="8">
        <v>20000</v>
      </c>
      <c r="M87" s="3">
        <v>135000</v>
      </c>
      <c r="N87" s="2"/>
      <c r="O87" s="2" t="s">
        <v>478</v>
      </c>
      <c r="P87" s="2" t="s">
        <v>479</v>
      </c>
      <c r="Q87" s="2" t="s">
        <v>487</v>
      </c>
      <c r="R87" s="2" t="s">
        <v>488</v>
      </c>
      <c r="S87" s="2">
        <v>20150928</v>
      </c>
      <c r="T87" s="2">
        <v>86</v>
      </c>
      <c r="U87" s="2">
        <v>1</v>
      </c>
      <c r="V87" s="2">
        <v>2</v>
      </c>
      <c r="W87" s="2" t="s">
        <v>301</v>
      </c>
    </row>
    <row r="88" spans="1:23" ht="18">
      <c r="A88" s="2">
        <v>87</v>
      </c>
      <c r="B88" s="2">
        <v>40.506</v>
      </c>
      <c r="C88" s="2" t="s">
        <v>431</v>
      </c>
      <c r="D88" s="2"/>
      <c r="E88" s="2" t="s">
        <v>24</v>
      </c>
      <c r="F88" s="2" t="s">
        <v>432</v>
      </c>
      <c r="G88" s="5" t="s">
        <v>768</v>
      </c>
      <c r="H88" s="2" t="s">
        <v>433</v>
      </c>
      <c r="I88" s="2" t="s">
        <v>465</v>
      </c>
      <c r="J88" s="7" t="s">
        <v>453</v>
      </c>
      <c r="K88" s="8">
        <v>25000</v>
      </c>
      <c r="L88" s="8">
        <v>25000</v>
      </c>
      <c r="M88" s="3">
        <v>5600</v>
      </c>
      <c r="N88" s="2"/>
      <c r="O88" s="2" t="s">
        <v>480</v>
      </c>
      <c r="P88" s="2" t="s">
        <v>481</v>
      </c>
      <c r="Q88" s="2" t="s">
        <v>487</v>
      </c>
      <c r="R88" s="2" t="s">
        <v>488</v>
      </c>
      <c r="S88" s="2">
        <v>20150928</v>
      </c>
      <c r="T88" s="2">
        <v>87</v>
      </c>
      <c r="U88" s="2">
        <v>1</v>
      </c>
      <c r="V88" s="2">
        <v>2</v>
      </c>
      <c r="W88" s="2" t="s">
        <v>301</v>
      </c>
    </row>
    <row r="89" spans="1:23" ht="18">
      <c r="A89" s="2">
        <v>88</v>
      </c>
      <c r="B89" s="2" t="s">
        <v>491</v>
      </c>
      <c r="C89" s="2" t="s">
        <v>492</v>
      </c>
      <c r="D89" s="2"/>
      <c r="E89" s="2" t="s">
        <v>24</v>
      </c>
      <c r="F89" s="2" t="s">
        <v>493</v>
      </c>
      <c r="G89" s="5" t="s">
        <v>769</v>
      </c>
      <c r="H89" s="2" t="s">
        <v>494</v>
      </c>
      <c r="I89" s="2" t="s">
        <v>604</v>
      </c>
      <c r="J89" s="7" t="s">
        <v>453</v>
      </c>
      <c r="K89" s="8">
        <v>20000</v>
      </c>
      <c r="L89" s="8">
        <v>20000</v>
      </c>
      <c r="M89" s="3">
        <v>40500000</v>
      </c>
      <c r="N89" s="2"/>
      <c r="O89" s="2" t="s">
        <v>636</v>
      </c>
      <c r="P89" s="2" t="s">
        <v>471</v>
      </c>
      <c r="Q89" s="2" t="s">
        <v>636</v>
      </c>
      <c r="R89" s="2" t="s">
        <v>637</v>
      </c>
      <c r="S89" s="2">
        <v>20150518</v>
      </c>
      <c r="T89" s="2">
        <v>88</v>
      </c>
      <c r="U89" s="2">
        <v>2</v>
      </c>
      <c r="V89" s="2">
        <v>1</v>
      </c>
      <c r="W89" s="2" t="s">
        <v>301</v>
      </c>
    </row>
    <row r="90" spans="1:23" ht="18">
      <c r="A90" s="2">
        <v>89</v>
      </c>
      <c r="B90" s="2" t="s">
        <v>491</v>
      </c>
      <c r="C90" s="2" t="s">
        <v>495</v>
      </c>
      <c r="D90" s="2"/>
      <c r="E90" s="2" t="s">
        <v>24</v>
      </c>
      <c r="F90" s="2"/>
      <c r="G90" s="5" t="s">
        <v>770</v>
      </c>
      <c r="H90" s="2" t="s">
        <v>496</v>
      </c>
      <c r="I90" s="2" t="s">
        <v>605</v>
      </c>
      <c r="J90" s="7" t="s">
        <v>86</v>
      </c>
      <c r="K90" s="8">
        <v>1</v>
      </c>
      <c r="L90" s="8">
        <v>1</v>
      </c>
      <c r="M90" s="3">
        <v>420000000</v>
      </c>
      <c r="N90" s="2"/>
      <c r="O90" s="2" t="s">
        <v>661</v>
      </c>
      <c r="P90" s="2" t="s">
        <v>471</v>
      </c>
      <c r="Q90" s="2" t="s">
        <v>638</v>
      </c>
      <c r="R90" s="2" t="s">
        <v>637</v>
      </c>
      <c r="S90" s="2">
        <v>20150518</v>
      </c>
      <c r="T90" s="2">
        <v>89</v>
      </c>
      <c r="U90" s="2">
        <v>2</v>
      </c>
      <c r="V90" s="2">
        <v>1</v>
      </c>
      <c r="W90" s="2" t="s">
        <v>301</v>
      </c>
    </row>
    <row r="91" spans="1:23" ht="36">
      <c r="A91" s="2">
        <v>90</v>
      </c>
      <c r="B91" s="2" t="s">
        <v>497</v>
      </c>
      <c r="C91" s="2" t="s">
        <v>498</v>
      </c>
      <c r="D91" s="2"/>
      <c r="E91" s="2" t="s">
        <v>24</v>
      </c>
      <c r="F91" s="2" t="s">
        <v>499</v>
      </c>
      <c r="G91" s="5" t="s">
        <v>771</v>
      </c>
      <c r="H91" s="2" t="s">
        <v>500</v>
      </c>
      <c r="I91" s="2" t="s">
        <v>606</v>
      </c>
      <c r="J91" s="7" t="s">
        <v>86</v>
      </c>
      <c r="K91" s="8">
        <v>1</v>
      </c>
      <c r="L91" s="8">
        <v>1</v>
      </c>
      <c r="M91" s="3">
        <v>46000000</v>
      </c>
      <c r="N91" s="2"/>
      <c r="O91" s="2" t="s">
        <v>662</v>
      </c>
      <c r="P91" s="2" t="s">
        <v>663</v>
      </c>
      <c r="Q91" s="2" t="s">
        <v>639</v>
      </c>
      <c r="R91" s="2" t="s">
        <v>637</v>
      </c>
      <c r="S91" s="2">
        <v>20150518</v>
      </c>
      <c r="T91" s="2">
        <v>90</v>
      </c>
      <c r="U91" s="2">
        <v>2</v>
      </c>
      <c r="V91" s="2">
        <v>1</v>
      </c>
      <c r="W91" s="2" t="s">
        <v>489</v>
      </c>
    </row>
    <row r="92" spans="1:23" ht="18">
      <c r="A92" s="2">
        <v>91</v>
      </c>
      <c r="B92" s="2" t="s">
        <v>501</v>
      </c>
      <c r="C92" s="2" t="s">
        <v>502</v>
      </c>
      <c r="D92" s="2"/>
      <c r="E92" s="2" t="s">
        <v>24</v>
      </c>
      <c r="F92" s="2" t="s">
        <v>503</v>
      </c>
      <c r="G92" s="5" t="s">
        <v>772</v>
      </c>
      <c r="H92" s="2" t="s">
        <v>504</v>
      </c>
      <c r="I92" s="2" t="s">
        <v>605</v>
      </c>
      <c r="J92" s="7" t="s">
        <v>61</v>
      </c>
      <c r="K92" s="8">
        <v>1</v>
      </c>
      <c r="L92" s="8">
        <v>1</v>
      </c>
      <c r="M92" s="3">
        <v>231000000</v>
      </c>
      <c r="N92" s="2"/>
      <c r="O92" s="2" t="s">
        <v>664</v>
      </c>
      <c r="P92" s="2" t="s">
        <v>471</v>
      </c>
      <c r="Q92" s="2" t="s">
        <v>640</v>
      </c>
      <c r="R92" s="2" t="s">
        <v>637</v>
      </c>
      <c r="S92" s="2">
        <v>20150518</v>
      </c>
      <c r="T92" s="2">
        <v>91</v>
      </c>
      <c r="U92" s="2">
        <v>2</v>
      </c>
      <c r="V92" s="2">
        <v>1</v>
      </c>
      <c r="W92" s="2" t="s">
        <v>301</v>
      </c>
    </row>
    <row r="93" spans="1:23" ht="18">
      <c r="A93" s="2">
        <v>92</v>
      </c>
      <c r="B93" s="2" t="s">
        <v>505</v>
      </c>
      <c r="C93" s="2" t="s">
        <v>506</v>
      </c>
      <c r="D93" s="2"/>
      <c r="E93" s="2" t="s">
        <v>24</v>
      </c>
      <c r="F93" s="2" t="s">
        <v>507</v>
      </c>
      <c r="G93" s="5" t="s">
        <v>773</v>
      </c>
      <c r="H93" s="2" t="s">
        <v>509</v>
      </c>
      <c r="I93" s="2" t="s">
        <v>607</v>
      </c>
      <c r="J93" s="7" t="s">
        <v>86</v>
      </c>
      <c r="K93" s="8">
        <v>1</v>
      </c>
      <c r="L93" s="8">
        <v>1</v>
      </c>
      <c r="M93" s="3">
        <v>5540000</v>
      </c>
      <c r="N93" s="2"/>
      <c r="O93" s="2" t="s">
        <v>665</v>
      </c>
      <c r="P93" s="2" t="s">
        <v>471</v>
      </c>
      <c r="Q93" s="2" t="s">
        <v>641</v>
      </c>
      <c r="R93" s="2" t="s">
        <v>637</v>
      </c>
      <c r="S93" s="2">
        <v>20150518</v>
      </c>
      <c r="T93" s="2">
        <v>92</v>
      </c>
      <c r="U93" s="2">
        <v>2</v>
      </c>
      <c r="V93" s="2">
        <v>1</v>
      </c>
      <c r="W93" s="2" t="s">
        <v>301</v>
      </c>
    </row>
    <row r="94" spans="1:23" ht="18">
      <c r="A94" s="2">
        <v>93</v>
      </c>
      <c r="B94" s="2" t="s">
        <v>510</v>
      </c>
      <c r="C94" s="2" t="s">
        <v>511</v>
      </c>
      <c r="D94" s="2"/>
      <c r="E94" s="2" t="s">
        <v>24</v>
      </c>
      <c r="F94" s="2" t="s">
        <v>512</v>
      </c>
      <c r="G94" s="5" t="s">
        <v>774</v>
      </c>
      <c r="H94" s="2" t="s">
        <v>513</v>
      </c>
      <c r="I94" s="2" t="s">
        <v>608</v>
      </c>
      <c r="J94" s="7" t="s">
        <v>86</v>
      </c>
      <c r="K94" s="8">
        <v>1</v>
      </c>
      <c r="L94" s="8">
        <v>1</v>
      </c>
      <c r="M94" s="3">
        <v>9375000</v>
      </c>
      <c r="N94" s="2"/>
      <c r="O94" s="2" t="s">
        <v>666</v>
      </c>
      <c r="P94" s="2" t="s">
        <v>667</v>
      </c>
      <c r="Q94" s="2" t="s">
        <v>642</v>
      </c>
      <c r="R94" s="2" t="s">
        <v>637</v>
      </c>
      <c r="S94" s="2">
        <v>20150518</v>
      </c>
      <c r="T94" s="2">
        <v>93</v>
      </c>
      <c r="U94" s="2">
        <v>2</v>
      </c>
      <c r="V94" s="2">
        <v>1</v>
      </c>
      <c r="W94" s="2" t="s">
        <v>300</v>
      </c>
    </row>
    <row r="95" spans="1:23" ht="18">
      <c r="A95" s="2">
        <v>94</v>
      </c>
      <c r="B95" s="2" t="s">
        <v>510</v>
      </c>
      <c r="C95" s="2" t="s">
        <v>511</v>
      </c>
      <c r="D95" s="2"/>
      <c r="E95" s="2" t="s">
        <v>24</v>
      </c>
      <c r="F95" s="2" t="s">
        <v>139</v>
      </c>
      <c r="G95" s="5" t="s">
        <v>775</v>
      </c>
      <c r="H95" s="2" t="s">
        <v>514</v>
      </c>
      <c r="I95" s="2" t="s">
        <v>609</v>
      </c>
      <c r="J95" s="7" t="s">
        <v>61</v>
      </c>
      <c r="K95" s="8">
        <v>1</v>
      </c>
      <c r="L95" s="8">
        <v>1</v>
      </c>
      <c r="M95" s="3">
        <v>21000000</v>
      </c>
      <c r="N95" s="2"/>
      <c r="O95" s="2" t="s">
        <v>666</v>
      </c>
      <c r="P95" s="2" t="s">
        <v>667</v>
      </c>
      <c r="Q95" s="2" t="s">
        <v>642</v>
      </c>
      <c r="R95" s="2" t="s">
        <v>637</v>
      </c>
      <c r="S95" s="2">
        <v>20150518</v>
      </c>
      <c r="T95" s="2">
        <v>94</v>
      </c>
      <c r="U95" s="2">
        <v>2</v>
      </c>
      <c r="V95" s="2">
        <v>1</v>
      </c>
      <c r="W95" s="2" t="s">
        <v>300</v>
      </c>
    </row>
    <row r="96" spans="1:23" ht="18">
      <c r="A96" s="2">
        <v>95</v>
      </c>
      <c r="B96" s="2" t="s">
        <v>515</v>
      </c>
      <c r="C96" s="2" t="s">
        <v>516</v>
      </c>
      <c r="D96" s="2"/>
      <c r="E96" s="2" t="s">
        <v>24</v>
      </c>
      <c r="F96" s="2" t="s">
        <v>517</v>
      </c>
      <c r="G96" s="5" t="s">
        <v>776</v>
      </c>
      <c r="H96" s="2" t="s">
        <v>518</v>
      </c>
      <c r="I96" s="2" t="s">
        <v>610</v>
      </c>
      <c r="J96" s="7" t="s">
        <v>86</v>
      </c>
      <c r="K96" s="8">
        <v>1</v>
      </c>
      <c r="L96" s="8">
        <v>1</v>
      </c>
      <c r="M96" s="3">
        <v>3850000</v>
      </c>
      <c r="N96" s="2"/>
      <c r="O96" s="2" t="s">
        <v>636</v>
      </c>
      <c r="P96" s="2" t="s">
        <v>471</v>
      </c>
      <c r="Q96" s="2" t="s">
        <v>636</v>
      </c>
      <c r="R96" s="2" t="s">
        <v>637</v>
      </c>
      <c r="S96" s="2">
        <v>20150518</v>
      </c>
      <c r="T96" s="2">
        <v>95</v>
      </c>
      <c r="U96" s="2">
        <v>2</v>
      </c>
      <c r="V96" s="2">
        <v>1</v>
      </c>
      <c r="W96" s="2" t="s">
        <v>301</v>
      </c>
    </row>
    <row r="97" spans="1:23" ht="18">
      <c r="A97" s="2">
        <v>96</v>
      </c>
      <c r="B97" s="2" t="s">
        <v>519</v>
      </c>
      <c r="C97" s="2" t="s">
        <v>520</v>
      </c>
      <c r="D97" s="2"/>
      <c r="E97" s="2" t="s">
        <v>24</v>
      </c>
      <c r="F97" s="2" t="s">
        <v>521</v>
      </c>
      <c r="G97" s="5" t="s">
        <v>269</v>
      </c>
      <c r="H97" s="2" t="s">
        <v>522</v>
      </c>
      <c r="I97" s="2" t="s">
        <v>611</v>
      </c>
      <c r="J97" s="7" t="s">
        <v>86</v>
      </c>
      <c r="K97" s="8">
        <v>1</v>
      </c>
      <c r="L97" s="8">
        <v>1</v>
      </c>
      <c r="M97" s="3">
        <v>120000000</v>
      </c>
      <c r="N97" s="2"/>
      <c r="O97" s="2" t="s">
        <v>636</v>
      </c>
      <c r="P97" s="2" t="s">
        <v>471</v>
      </c>
      <c r="Q97" s="2" t="s">
        <v>636</v>
      </c>
      <c r="R97" s="2" t="s">
        <v>637</v>
      </c>
      <c r="S97" s="2">
        <v>20150518</v>
      </c>
      <c r="T97" s="2">
        <v>96</v>
      </c>
      <c r="U97" s="2">
        <v>2</v>
      </c>
      <c r="V97" s="2">
        <v>1</v>
      </c>
      <c r="W97" s="2" t="s">
        <v>301</v>
      </c>
    </row>
    <row r="98" spans="1:23" ht="18">
      <c r="A98" s="2">
        <v>97</v>
      </c>
      <c r="B98" s="2" t="s">
        <v>523</v>
      </c>
      <c r="C98" s="2" t="s">
        <v>524</v>
      </c>
      <c r="D98" s="2"/>
      <c r="E98" s="2" t="s">
        <v>24</v>
      </c>
      <c r="F98" s="2" t="s">
        <v>525</v>
      </c>
      <c r="G98" s="5" t="s">
        <v>777</v>
      </c>
      <c r="H98" s="2" t="s">
        <v>526</v>
      </c>
      <c r="I98" s="2" t="s">
        <v>612</v>
      </c>
      <c r="J98" s="7" t="s">
        <v>802</v>
      </c>
      <c r="K98" s="8">
        <v>68000</v>
      </c>
      <c r="L98" s="8">
        <v>68000</v>
      </c>
      <c r="M98" s="3">
        <v>7350000</v>
      </c>
      <c r="N98" s="2"/>
      <c r="O98" s="2" t="s">
        <v>668</v>
      </c>
      <c r="P98" s="2" t="s">
        <v>471</v>
      </c>
      <c r="Q98" s="2" t="s">
        <v>643</v>
      </c>
      <c r="R98" s="2" t="s">
        <v>637</v>
      </c>
      <c r="S98" s="2">
        <v>20150518</v>
      </c>
      <c r="T98" s="2">
        <v>97</v>
      </c>
      <c r="U98" s="2">
        <v>2</v>
      </c>
      <c r="V98" s="2">
        <v>1</v>
      </c>
      <c r="W98" s="2" t="s">
        <v>301</v>
      </c>
    </row>
    <row r="99" spans="1:23" ht="18">
      <c r="A99" s="2">
        <v>98</v>
      </c>
      <c r="B99" s="2" t="s">
        <v>527</v>
      </c>
      <c r="C99" s="2" t="s">
        <v>528</v>
      </c>
      <c r="D99" s="2"/>
      <c r="E99" s="2" t="s">
        <v>24</v>
      </c>
      <c r="F99" s="2" t="s">
        <v>529</v>
      </c>
      <c r="G99" s="5" t="s">
        <v>778</v>
      </c>
      <c r="H99" s="2" t="s">
        <v>530</v>
      </c>
      <c r="I99" s="2" t="s">
        <v>613</v>
      </c>
      <c r="J99" s="7" t="s">
        <v>802</v>
      </c>
      <c r="K99" s="8">
        <v>3000</v>
      </c>
      <c r="L99" s="8">
        <v>3000</v>
      </c>
      <c r="M99" s="3">
        <v>5760000</v>
      </c>
      <c r="N99" s="2"/>
      <c r="O99" s="2" t="s">
        <v>669</v>
      </c>
      <c r="P99" s="2" t="s">
        <v>663</v>
      </c>
      <c r="Q99" s="2" t="s">
        <v>639</v>
      </c>
      <c r="R99" s="2" t="s">
        <v>637</v>
      </c>
      <c r="S99" s="2">
        <v>20150518</v>
      </c>
      <c r="T99" s="2">
        <v>98</v>
      </c>
      <c r="U99" s="2">
        <v>2</v>
      </c>
      <c r="V99" s="2">
        <v>1</v>
      </c>
      <c r="W99" s="2" t="s">
        <v>489</v>
      </c>
    </row>
    <row r="100" spans="1:23" ht="18">
      <c r="A100" s="2">
        <v>99</v>
      </c>
      <c r="B100" s="2" t="s">
        <v>531</v>
      </c>
      <c r="C100" s="2" t="s">
        <v>532</v>
      </c>
      <c r="D100" s="2"/>
      <c r="E100" s="2" t="s">
        <v>24</v>
      </c>
      <c r="F100" s="2" t="s">
        <v>533</v>
      </c>
      <c r="G100" s="5" t="s">
        <v>779</v>
      </c>
      <c r="H100" s="2" t="s">
        <v>534</v>
      </c>
      <c r="I100" s="2" t="s">
        <v>614</v>
      </c>
      <c r="J100" s="7" t="s">
        <v>802</v>
      </c>
      <c r="K100" s="8">
        <v>1</v>
      </c>
      <c r="L100" s="8">
        <v>1</v>
      </c>
      <c r="M100" s="3">
        <v>107200000</v>
      </c>
      <c r="N100" s="2"/>
      <c r="O100" s="2" t="s">
        <v>670</v>
      </c>
      <c r="P100" s="2" t="s">
        <v>471</v>
      </c>
      <c r="Q100" s="2" t="s">
        <v>644</v>
      </c>
      <c r="R100" s="2" t="s">
        <v>645</v>
      </c>
      <c r="S100" s="2">
        <v>20150928</v>
      </c>
      <c r="T100" s="2">
        <v>99</v>
      </c>
      <c r="U100" s="2">
        <v>2</v>
      </c>
      <c r="V100" s="2">
        <v>1</v>
      </c>
      <c r="W100" s="2" t="s">
        <v>680</v>
      </c>
    </row>
    <row r="101" spans="1:23" ht="18">
      <c r="A101" s="2">
        <v>100</v>
      </c>
      <c r="B101" s="2" t="s">
        <v>535</v>
      </c>
      <c r="C101" s="2" t="s">
        <v>536</v>
      </c>
      <c r="D101" s="2"/>
      <c r="E101" s="2" t="s">
        <v>24</v>
      </c>
      <c r="F101" s="2" t="s">
        <v>537</v>
      </c>
      <c r="G101" s="5" t="s">
        <v>780</v>
      </c>
      <c r="H101" s="2" t="s">
        <v>538</v>
      </c>
      <c r="I101" s="2" t="s">
        <v>612</v>
      </c>
      <c r="J101" s="7" t="s">
        <v>29</v>
      </c>
      <c r="K101" s="8">
        <v>1</v>
      </c>
      <c r="L101" s="8">
        <v>1</v>
      </c>
      <c r="M101" s="3">
        <v>16500000</v>
      </c>
      <c r="N101" s="2"/>
      <c r="O101" s="2" t="s">
        <v>655</v>
      </c>
      <c r="P101" s="2" t="s">
        <v>471</v>
      </c>
      <c r="Q101" s="2" t="s">
        <v>646</v>
      </c>
      <c r="R101" s="2" t="s">
        <v>647</v>
      </c>
      <c r="S101" s="2">
        <v>20151110</v>
      </c>
      <c r="T101" s="2">
        <v>100</v>
      </c>
      <c r="U101" s="2">
        <v>2</v>
      </c>
      <c r="V101" s="2">
        <v>1</v>
      </c>
      <c r="W101" s="2" t="s">
        <v>681</v>
      </c>
    </row>
    <row r="102" spans="1:23" ht="36">
      <c r="A102" s="2">
        <v>101</v>
      </c>
      <c r="B102" s="2" t="s">
        <v>505</v>
      </c>
      <c r="C102" s="2" t="s">
        <v>508</v>
      </c>
      <c r="D102" s="2"/>
      <c r="E102" s="2" t="s">
        <v>24</v>
      </c>
      <c r="F102" s="2" t="s">
        <v>32</v>
      </c>
      <c r="G102" s="5" t="s">
        <v>781</v>
      </c>
      <c r="H102" s="2" t="s">
        <v>539</v>
      </c>
      <c r="I102" s="2" t="s">
        <v>615</v>
      </c>
      <c r="J102" s="7" t="s">
        <v>29</v>
      </c>
      <c r="K102" s="8">
        <v>2500</v>
      </c>
      <c r="L102" s="8">
        <v>2500</v>
      </c>
      <c r="M102" s="3">
        <v>5000000</v>
      </c>
      <c r="N102" s="2"/>
      <c r="O102" s="2" t="s">
        <v>671</v>
      </c>
      <c r="P102" s="2" t="s">
        <v>471</v>
      </c>
      <c r="Q102" s="2" t="s">
        <v>648</v>
      </c>
      <c r="R102" s="2" t="s">
        <v>649</v>
      </c>
      <c r="S102" s="2">
        <v>20151126</v>
      </c>
      <c r="T102" s="2">
        <v>101</v>
      </c>
      <c r="U102" s="2">
        <v>2</v>
      </c>
      <c r="V102" s="2">
        <v>1</v>
      </c>
      <c r="W102" s="2" t="s">
        <v>680</v>
      </c>
    </row>
    <row r="103" spans="1:23" ht="18">
      <c r="A103" s="2">
        <v>102</v>
      </c>
      <c r="B103" s="2" t="s">
        <v>540</v>
      </c>
      <c r="C103" s="2" t="s">
        <v>541</v>
      </c>
      <c r="D103" s="2"/>
      <c r="E103" s="2" t="s">
        <v>24</v>
      </c>
      <c r="F103" s="2" t="s">
        <v>542</v>
      </c>
      <c r="G103" s="5" t="s">
        <v>782</v>
      </c>
      <c r="H103" s="2" t="s">
        <v>543</v>
      </c>
      <c r="I103" s="2" t="s">
        <v>616</v>
      </c>
      <c r="J103" s="7" t="s">
        <v>29</v>
      </c>
      <c r="K103" s="8">
        <v>400</v>
      </c>
      <c r="L103" s="8">
        <v>400</v>
      </c>
      <c r="M103" s="3">
        <v>4500000</v>
      </c>
      <c r="N103" s="2"/>
      <c r="O103" s="2" t="s">
        <v>672</v>
      </c>
      <c r="P103" s="2" t="s">
        <v>471</v>
      </c>
      <c r="Q103" s="2" t="s">
        <v>650</v>
      </c>
      <c r="R103" s="2" t="s">
        <v>647</v>
      </c>
      <c r="S103" s="2">
        <v>20151110</v>
      </c>
      <c r="T103" s="2">
        <v>102</v>
      </c>
      <c r="U103" s="2">
        <v>2</v>
      </c>
      <c r="V103" s="2">
        <v>1</v>
      </c>
      <c r="W103" s="2" t="s">
        <v>301</v>
      </c>
    </row>
    <row r="104" spans="1:23" ht="18">
      <c r="A104" s="2">
        <v>103</v>
      </c>
      <c r="B104" s="2" t="s">
        <v>491</v>
      </c>
      <c r="C104" s="2" t="s">
        <v>544</v>
      </c>
      <c r="D104" s="2"/>
      <c r="E104" s="2" t="s">
        <v>24</v>
      </c>
      <c r="F104" s="2" t="s">
        <v>545</v>
      </c>
      <c r="G104" s="5" t="s">
        <v>783</v>
      </c>
      <c r="H104" s="2" t="s">
        <v>546</v>
      </c>
      <c r="I104" s="2" t="s">
        <v>617</v>
      </c>
      <c r="J104" s="7" t="s">
        <v>29</v>
      </c>
      <c r="K104" s="8">
        <v>10000</v>
      </c>
      <c r="L104" s="8">
        <v>10000</v>
      </c>
      <c r="M104" s="3">
        <v>70560000</v>
      </c>
      <c r="N104" s="2"/>
      <c r="O104" s="2" t="s">
        <v>673</v>
      </c>
      <c r="P104" s="2" t="s">
        <v>471</v>
      </c>
      <c r="Q104" s="2" t="s">
        <v>651</v>
      </c>
      <c r="R104" s="2" t="s">
        <v>652</v>
      </c>
      <c r="S104" s="2">
        <v>20161110</v>
      </c>
      <c r="T104" s="2">
        <v>103</v>
      </c>
      <c r="U104" s="2">
        <v>2</v>
      </c>
      <c r="V104" s="2">
        <v>1</v>
      </c>
      <c r="W104" s="2" t="s">
        <v>681</v>
      </c>
    </row>
    <row r="105" spans="1:23" ht="18">
      <c r="A105" s="2">
        <v>104</v>
      </c>
      <c r="B105" s="2" t="s">
        <v>505</v>
      </c>
      <c r="C105" s="2" t="s">
        <v>508</v>
      </c>
      <c r="D105" s="2"/>
      <c r="E105" s="2" t="s">
        <v>24</v>
      </c>
      <c r="F105" s="2" t="s">
        <v>547</v>
      </c>
      <c r="G105" s="5" t="s">
        <v>784</v>
      </c>
      <c r="H105" s="2" t="s">
        <v>539</v>
      </c>
      <c r="I105" s="2" t="s">
        <v>618</v>
      </c>
      <c r="J105" s="7" t="s">
        <v>29</v>
      </c>
      <c r="K105" s="8">
        <v>16000</v>
      </c>
      <c r="L105" s="8">
        <v>16000</v>
      </c>
      <c r="M105" s="3">
        <v>2500000</v>
      </c>
      <c r="N105" s="2"/>
      <c r="O105" s="2" t="s">
        <v>671</v>
      </c>
      <c r="P105" s="2" t="s">
        <v>471</v>
      </c>
      <c r="Q105" s="2" t="s">
        <v>648</v>
      </c>
      <c r="R105" s="2" t="s">
        <v>649</v>
      </c>
      <c r="S105" s="2">
        <v>20151126</v>
      </c>
      <c r="T105" s="2">
        <v>104</v>
      </c>
      <c r="U105" s="2">
        <v>2</v>
      </c>
      <c r="V105" s="2">
        <v>1</v>
      </c>
      <c r="W105" s="2" t="s">
        <v>301</v>
      </c>
    </row>
    <row r="106" spans="1:23" ht="18">
      <c r="A106" s="2">
        <v>105</v>
      </c>
      <c r="B106" s="2" t="s">
        <v>527</v>
      </c>
      <c r="C106" s="2" t="s">
        <v>548</v>
      </c>
      <c r="D106" s="2"/>
      <c r="E106" s="2" t="s">
        <v>24</v>
      </c>
      <c r="F106" s="2" t="s">
        <v>549</v>
      </c>
      <c r="G106" s="5" t="s">
        <v>785</v>
      </c>
      <c r="H106" s="2" t="s">
        <v>550</v>
      </c>
      <c r="I106" s="2" t="s">
        <v>619</v>
      </c>
      <c r="J106" s="7" t="s">
        <v>29</v>
      </c>
      <c r="K106" s="8">
        <v>1</v>
      </c>
      <c r="L106" s="8">
        <v>1</v>
      </c>
      <c r="M106" s="3">
        <v>11520000</v>
      </c>
      <c r="N106" s="2"/>
      <c r="O106" s="2" t="s">
        <v>674</v>
      </c>
      <c r="P106" s="2" t="s">
        <v>663</v>
      </c>
      <c r="Q106" s="2" t="s">
        <v>653</v>
      </c>
      <c r="R106" s="2" t="s">
        <v>645</v>
      </c>
      <c r="S106" s="2">
        <v>20150928</v>
      </c>
      <c r="T106" s="2">
        <v>105</v>
      </c>
      <c r="U106" s="2">
        <v>2</v>
      </c>
      <c r="V106" s="2">
        <v>1</v>
      </c>
      <c r="W106" s="2" t="s">
        <v>681</v>
      </c>
    </row>
    <row r="107" spans="1:23" ht="18">
      <c r="A107" s="2">
        <v>106</v>
      </c>
      <c r="B107" s="2" t="s">
        <v>551</v>
      </c>
      <c r="C107" s="2" t="s">
        <v>552</v>
      </c>
      <c r="D107" s="2"/>
      <c r="E107" s="2" t="s">
        <v>24</v>
      </c>
      <c r="F107" s="2" t="s">
        <v>553</v>
      </c>
      <c r="G107" s="5" t="s">
        <v>197</v>
      </c>
      <c r="H107" s="2" t="s">
        <v>554</v>
      </c>
      <c r="I107" s="2" t="s">
        <v>620</v>
      </c>
      <c r="J107" s="7" t="s">
        <v>29</v>
      </c>
      <c r="K107" s="8">
        <v>1</v>
      </c>
      <c r="L107" s="8">
        <v>1</v>
      </c>
      <c r="M107" s="3">
        <v>31500000</v>
      </c>
      <c r="N107" s="2"/>
      <c r="O107" s="2" t="s">
        <v>675</v>
      </c>
      <c r="P107" s="2" t="s">
        <v>471</v>
      </c>
      <c r="Q107" s="2" t="s">
        <v>654</v>
      </c>
      <c r="R107" s="2" t="s">
        <v>645</v>
      </c>
      <c r="S107" s="2">
        <v>20150928</v>
      </c>
      <c r="T107" s="2">
        <v>106</v>
      </c>
      <c r="U107" s="2">
        <v>2</v>
      </c>
      <c r="V107" s="2">
        <v>1</v>
      </c>
      <c r="W107" s="2" t="s">
        <v>681</v>
      </c>
    </row>
    <row r="108" spans="1:23" ht="18">
      <c r="A108" s="2">
        <v>107</v>
      </c>
      <c r="B108" s="2" t="s">
        <v>535</v>
      </c>
      <c r="C108" s="2" t="s">
        <v>555</v>
      </c>
      <c r="D108" s="2"/>
      <c r="E108" s="2" t="s">
        <v>24</v>
      </c>
      <c r="F108" s="2" t="s">
        <v>556</v>
      </c>
      <c r="G108" s="5" t="s">
        <v>786</v>
      </c>
      <c r="H108" s="2" t="s">
        <v>557</v>
      </c>
      <c r="I108" s="2" t="s">
        <v>621</v>
      </c>
      <c r="J108" s="7" t="s">
        <v>29</v>
      </c>
      <c r="K108" s="8">
        <v>4000</v>
      </c>
      <c r="L108" s="8">
        <v>4000</v>
      </c>
      <c r="M108" s="3">
        <v>16800000</v>
      </c>
      <c r="N108" s="2"/>
      <c r="O108" s="2" t="s">
        <v>655</v>
      </c>
      <c r="P108" s="2" t="s">
        <v>471</v>
      </c>
      <c r="Q108" s="2" t="s">
        <v>655</v>
      </c>
      <c r="R108" s="2" t="s">
        <v>299</v>
      </c>
      <c r="S108" s="2">
        <v>20150402</v>
      </c>
      <c r="T108" s="2">
        <v>107</v>
      </c>
      <c r="U108" s="2">
        <v>2</v>
      </c>
      <c r="V108" s="2">
        <v>1</v>
      </c>
      <c r="W108" s="2" t="s">
        <v>489</v>
      </c>
    </row>
    <row r="109" spans="1:23" ht="18">
      <c r="A109" s="2">
        <v>108</v>
      </c>
      <c r="B109" s="2" t="s">
        <v>558</v>
      </c>
      <c r="C109" s="2" t="s">
        <v>559</v>
      </c>
      <c r="D109" s="2"/>
      <c r="E109" s="2" t="s">
        <v>24</v>
      </c>
      <c r="F109" s="2" t="s">
        <v>556</v>
      </c>
      <c r="G109" s="5" t="s">
        <v>787</v>
      </c>
      <c r="H109" s="2" t="s">
        <v>560</v>
      </c>
      <c r="I109" s="2" t="s">
        <v>622</v>
      </c>
      <c r="J109" s="7" t="s">
        <v>29</v>
      </c>
      <c r="K109" s="8">
        <v>3000</v>
      </c>
      <c r="L109" s="8">
        <v>3000</v>
      </c>
      <c r="M109" s="3">
        <v>78000000</v>
      </c>
      <c r="N109" s="2"/>
      <c r="O109" s="2" t="s">
        <v>656</v>
      </c>
      <c r="P109" s="2" t="s">
        <v>471</v>
      </c>
      <c r="Q109" s="2" t="s">
        <v>656</v>
      </c>
      <c r="R109" s="2" t="s">
        <v>299</v>
      </c>
      <c r="S109" s="2">
        <v>20150402</v>
      </c>
      <c r="T109" s="2">
        <v>108</v>
      </c>
      <c r="U109" s="2">
        <v>2</v>
      </c>
      <c r="V109" s="2">
        <v>1</v>
      </c>
      <c r="W109" s="2" t="s">
        <v>301</v>
      </c>
    </row>
    <row r="110" spans="1:23" ht="18">
      <c r="A110" s="2">
        <v>109</v>
      </c>
      <c r="B110" s="2" t="s">
        <v>561</v>
      </c>
      <c r="C110" s="2" t="s">
        <v>562</v>
      </c>
      <c r="D110" s="2"/>
      <c r="E110" s="2" t="s">
        <v>24</v>
      </c>
      <c r="F110" s="2" t="s">
        <v>556</v>
      </c>
      <c r="G110" s="5" t="s">
        <v>788</v>
      </c>
      <c r="H110" s="2" t="s">
        <v>563</v>
      </c>
      <c r="I110" s="2" t="s">
        <v>623</v>
      </c>
      <c r="J110" s="7" t="s">
        <v>29</v>
      </c>
      <c r="K110" s="8">
        <v>1</v>
      </c>
      <c r="L110" s="8">
        <v>1</v>
      </c>
      <c r="M110" s="3">
        <v>19000000</v>
      </c>
      <c r="N110" s="2"/>
      <c r="O110" s="2" t="s">
        <v>656</v>
      </c>
      <c r="P110" s="2" t="s">
        <v>471</v>
      </c>
      <c r="Q110" s="2" t="s">
        <v>656</v>
      </c>
      <c r="R110" s="2" t="s">
        <v>299</v>
      </c>
      <c r="S110" s="2">
        <v>20150402</v>
      </c>
      <c r="T110" s="2">
        <v>109</v>
      </c>
      <c r="U110" s="2">
        <v>2</v>
      </c>
      <c r="V110" s="2">
        <v>1</v>
      </c>
      <c r="W110" s="2" t="s">
        <v>301</v>
      </c>
    </row>
    <row r="111" spans="1:23" ht="18">
      <c r="A111" s="2">
        <v>110</v>
      </c>
      <c r="B111" s="2" t="s">
        <v>564</v>
      </c>
      <c r="C111" s="2" t="s">
        <v>565</v>
      </c>
      <c r="D111" s="2"/>
      <c r="E111" s="2" t="s">
        <v>24</v>
      </c>
      <c r="F111" s="2" t="s">
        <v>556</v>
      </c>
      <c r="G111" s="5" t="s">
        <v>789</v>
      </c>
      <c r="H111" s="2" t="s">
        <v>566</v>
      </c>
      <c r="I111" s="2" t="s">
        <v>624</v>
      </c>
      <c r="J111" s="7" t="s">
        <v>61</v>
      </c>
      <c r="K111" s="8">
        <v>2000</v>
      </c>
      <c r="L111" s="8">
        <v>2000</v>
      </c>
      <c r="M111" s="3">
        <v>21000000</v>
      </c>
      <c r="N111" s="2"/>
      <c r="O111" s="2" t="s">
        <v>656</v>
      </c>
      <c r="P111" s="2" t="s">
        <v>471</v>
      </c>
      <c r="Q111" s="2" t="s">
        <v>656</v>
      </c>
      <c r="R111" s="2" t="s">
        <v>299</v>
      </c>
      <c r="S111" s="2">
        <v>20150402</v>
      </c>
      <c r="T111" s="2">
        <v>110</v>
      </c>
      <c r="U111" s="2">
        <v>2</v>
      </c>
      <c r="V111" s="2">
        <v>1</v>
      </c>
      <c r="W111" s="2" t="s">
        <v>301</v>
      </c>
    </row>
    <row r="112" spans="1:23" ht="18">
      <c r="A112" s="2">
        <v>111</v>
      </c>
      <c r="B112" s="2" t="s">
        <v>567</v>
      </c>
      <c r="C112" s="2" t="s">
        <v>568</v>
      </c>
      <c r="D112" s="2"/>
      <c r="E112" s="2" t="s">
        <v>24</v>
      </c>
      <c r="F112" s="2" t="s">
        <v>569</v>
      </c>
      <c r="G112" s="5" t="s">
        <v>790</v>
      </c>
      <c r="H112" s="2" t="s">
        <v>570</v>
      </c>
      <c r="I112" s="2" t="s">
        <v>625</v>
      </c>
      <c r="J112" s="7" t="s">
        <v>61</v>
      </c>
      <c r="K112" s="8">
        <v>4000</v>
      </c>
      <c r="L112" s="8">
        <v>4000</v>
      </c>
      <c r="M112" s="3">
        <v>21600000</v>
      </c>
      <c r="N112" s="2"/>
      <c r="O112" s="2" t="s">
        <v>676</v>
      </c>
      <c r="P112" s="2" t="s">
        <v>471</v>
      </c>
      <c r="Q112" s="2" t="s">
        <v>656</v>
      </c>
      <c r="R112" s="2" t="s">
        <v>299</v>
      </c>
      <c r="S112" s="2">
        <v>20150402</v>
      </c>
      <c r="T112" s="2">
        <v>111</v>
      </c>
      <c r="U112" s="2">
        <v>2</v>
      </c>
      <c r="V112" s="2">
        <v>1</v>
      </c>
      <c r="W112" s="2" t="s">
        <v>301</v>
      </c>
    </row>
    <row r="113" spans="1:23" ht="18">
      <c r="A113" s="2">
        <v>112</v>
      </c>
      <c r="B113" s="2" t="s">
        <v>571</v>
      </c>
      <c r="C113" s="2" t="s">
        <v>572</v>
      </c>
      <c r="D113" s="2"/>
      <c r="E113" s="2" t="s">
        <v>24</v>
      </c>
      <c r="F113" s="2" t="s">
        <v>573</v>
      </c>
      <c r="G113" s="5" t="s">
        <v>791</v>
      </c>
      <c r="H113" s="2" t="s">
        <v>574</v>
      </c>
      <c r="I113" s="2" t="s">
        <v>626</v>
      </c>
      <c r="J113" s="7" t="s">
        <v>61</v>
      </c>
      <c r="K113" s="8">
        <v>4000</v>
      </c>
      <c r="L113" s="8">
        <v>4000</v>
      </c>
      <c r="M113" s="3">
        <v>17250000</v>
      </c>
      <c r="N113" s="2"/>
      <c r="O113" s="2" t="s">
        <v>677</v>
      </c>
      <c r="P113" s="2" t="s">
        <v>471</v>
      </c>
      <c r="Q113" s="2" t="s">
        <v>657</v>
      </c>
      <c r="R113" s="2" t="s">
        <v>299</v>
      </c>
      <c r="S113" s="2">
        <v>20150402</v>
      </c>
      <c r="T113" s="2">
        <v>112</v>
      </c>
      <c r="U113" s="2">
        <v>2</v>
      </c>
      <c r="V113" s="2">
        <v>1</v>
      </c>
      <c r="W113" s="2" t="s">
        <v>301</v>
      </c>
    </row>
    <row r="114" spans="1:23" ht="18">
      <c r="A114" s="2">
        <v>113</v>
      </c>
      <c r="B114" s="2" t="s">
        <v>575</v>
      </c>
      <c r="C114" s="2" t="s">
        <v>576</v>
      </c>
      <c r="D114" s="2"/>
      <c r="E114" s="2" t="s">
        <v>24</v>
      </c>
      <c r="F114" s="2" t="s">
        <v>577</v>
      </c>
      <c r="G114" s="6" t="s">
        <v>792</v>
      </c>
      <c r="H114" s="2" t="s">
        <v>578</v>
      </c>
      <c r="I114" s="2" t="s">
        <v>627</v>
      </c>
      <c r="J114" s="7" t="s">
        <v>61</v>
      </c>
      <c r="K114" s="8">
        <v>90000</v>
      </c>
      <c r="L114" s="8">
        <v>90000</v>
      </c>
      <c r="M114" s="3">
        <v>9600000</v>
      </c>
      <c r="N114" s="2"/>
      <c r="O114" s="2" t="s">
        <v>678</v>
      </c>
      <c r="P114" s="2" t="s">
        <v>471</v>
      </c>
      <c r="Q114" s="2" t="s">
        <v>658</v>
      </c>
      <c r="R114" s="2" t="s">
        <v>299</v>
      </c>
      <c r="S114" s="2">
        <v>20150402</v>
      </c>
      <c r="T114" s="2">
        <v>113</v>
      </c>
      <c r="U114" s="2">
        <v>2</v>
      </c>
      <c r="V114" s="2">
        <v>1</v>
      </c>
      <c r="W114" s="2" t="s">
        <v>301</v>
      </c>
    </row>
    <row r="115" spans="1:23" ht="18">
      <c r="A115" s="2">
        <v>114</v>
      </c>
      <c r="B115" s="2" t="s">
        <v>575</v>
      </c>
      <c r="C115" s="2" t="s">
        <v>579</v>
      </c>
      <c r="D115" s="2"/>
      <c r="E115" s="2" t="s">
        <v>24</v>
      </c>
      <c r="F115" s="2" t="s">
        <v>580</v>
      </c>
      <c r="G115" s="6" t="s">
        <v>793</v>
      </c>
      <c r="H115" s="2" t="s">
        <v>581</v>
      </c>
      <c r="I115" s="2" t="s">
        <v>628</v>
      </c>
      <c r="J115" s="7" t="s">
        <v>61</v>
      </c>
      <c r="K115" s="8">
        <v>43000</v>
      </c>
      <c r="L115" s="8">
        <v>43000</v>
      </c>
      <c r="M115" s="3">
        <v>15000000</v>
      </c>
      <c r="N115" s="2"/>
      <c r="O115" s="2" t="s">
        <v>677</v>
      </c>
      <c r="P115" s="2" t="s">
        <v>471</v>
      </c>
      <c r="Q115" s="2" t="s">
        <v>657</v>
      </c>
      <c r="R115" s="2" t="s">
        <v>299</v>
      </c>
      <c r="S115" s="2">
        <v>20150402</v>
      </c>
      <c r="T115" s="2">
        <v>114</v>
      </c>
      <c r="U115" s="2">
        <v>2</v>
      </c>
      <c r="V115" s="2">
        <v>1</v>
      </c>
      <c r="W115" s="2" t="s">
        <v>301</v>
      </c>
    </row>
    <row r="116" spans="1:23" ht="18">
      <c r="A116" s="2">
        <v>115</v>
      </c>
      <c r="B116" s="2" t="s">
        <v>582</v>
      </c>
      <c r="C116" s="2" t="s">
        <v>583</v>
      </c>
      <c r="D116" s="2"/>
      <c r="E116" s="2" t="s">
        <v>24</v>
      </c>
      <c r="F116" s="2" t="s">
        <v>573</v>
      </c>
      <c r="G116" s="6" t="s">
        <v>794</v>
      </c>
      <c r="H116" s="2" t="s">
        <v>584</v>
      </c>
      <c r="I116" s="2" t="s">
        <v>629</v>
      </c>
      <c r="J116" s="7" t="s">
        <v>61</v>
      </c>
      <c r="K116" s="8">
        <v>40000</v>
      </c>
      <c r="L116" s="8">
        <v>40000</v>
      </c>
      <c r="M116" s="3">
        <v>14175000</v>
      </c>
      <c r="N116" s="2"/>
      <c r="O116" s="2" t="s">
        <v>677</v>
      </c>
      <c r="P116" s="2" t="s">
        <v>471</v>
      </c>
      <c r="Q116" s="2" t="s">
        <v>657</v>
      </c>
      <c r="R116" s="2" t="s">
        <v>299</v>
      </c>
      <c r="S116" s="2">
        <v>20150402</v>
      </c>
      <c r="T116" s="2">
        <v>115</v>
      </c>
      <c r="U116" s="2">
        <v>2</v>
      </c>
      <c r="V116" s="2">
        <v>1</v>
      </c>
      <c r="W116" s="2" t="s">
        <v>301</v>
      </c>
    </row>
    <row r="117" spans="1:23" ht="18">
      <c r="A117" s="2">
        <v>116</v>
      </c>
      <c r="B117" s="2" t="s">
        <v>510</v>
      </c>
      <c r="C117" s="2" t="s">
        <v>585</v>
      </c>
      <c r="D117" s="2"/>
      <c r="E117" s="2" t="s">
        <v>24</v>
      </c>
      <c r="F117" s="2" t="s">
        <v>586</v>
      </c>
      <c r="G117" s="6" t="s">
        <v>795</v>
      </c>
      <c r="H117" s="2" t="s">
        <v>513</v>
      </c>
      <c r="I117" s="2" t="s">
        <v>630</v>
      </c>
      <c r="J117" s="7" t="s">
        <v>61</v>
      </c>
      <c r="K117" s="8">
        <v>52000</v>
      </c>
      <c r="L117" s="8">
        <v>52000</v>
      </c>
      <c r="M117" s="3">
        <v>75000000</v>
      </c>
      <c r="N117" s="2"/>
      <c r="O117" s="2" t="s">
        <v>666</v>
      </c>
      <c r="P117" s="2" t="s">
        <v>471</v>
      </c>
      <c r="Q117" s="2" t="s">
        <v>659</v>
      </c>
      <c r="R117" s="2" t="s">
        <v>299</v>
      </c>
      <c r="S117" s="2">
        <v>20150402</v>
      </c>
      <c r="T117" s="2">
        <v>116</v>
      </c>
      <c r="U117" s="2">
        <v>2</v>
      </c>
      <c r="V117" s="2">
        <v>1</v>
      </c>
      <c r="W117" s="2" t="s">
        <v>301</v>
      </c>
    </row>
    <row r="118" spans="1:23" ht="18">
      <c r="A118" s="2">
        <v>117</v>
      </c>
      <c r="B118" s="2" t="s">
        <v>501</v>
      </c>
      <c r="C118" s="2" t="s">
        <v>587</v>
      </c>
      <c r="D118" s="2"/>
      <c r="E118" s="2" t="s">
        <v>24</v>
      </c>
      <c r="F118" s="2" t="s">
        <v>569</v>
      </c>
      <c r="G118" s="6" t="s">
        <v>796</v>
      </c>
      <c r="H118" s="2" t="s">
        <v>588</v>
      </c>
      <c r="I118" s="2" t="s">
        <v>605</v>
      </c>
      <c r="J118" s="7" t="s">
        <v>61</v>
      </c>
      <c r="K118" s="8">
        <v>40000</v>
      </c>
      <c r="L118" s="8">
        <v>40000</v>
      </c>
      <c r="M118" s="3">
        <v>39000000</v>
      </c>
      <c r="N118" s="2"/>
      <c r="O118" s="2" t="s">
        <v>676</v>
      </c>
      <c r="P118" s="2" t="s">
        <v>471</v>
      </c>
      <c r="Q118" s="2" t="s">
        <v>656</v>
      </c>
      <c r="R118" s="2" t="s">
        <v>299</v>
      </c>
      <c r="S118" s="2">
        <v>20150402</v>
      </c>
      <c r="T118" s="2">
        <v>117</v>
      </c>
      <c r="U118" s="2">
        <v>2</v>
      </c>
      <c r="V118" s="2">
        <v>1</v>
      </c>
      <c r="W118" s="2" t="s">
        <v>301</v>
      </c>
    </row>
    <row r="119" spans="1:23" ht="18">
      <c r="A119" s="2">
        <v>118</v>
      </c>
      <c r="B119" s="2" t="s">
        <v>497</v>
      </c>
      <c r="C119" s="2" t="s">
        <v>589</v>
      </c>
      <c r="D119" s="2"/>
      <c r="E119" s="2" t="s">
        <v>24</v>
      </c>
      <c r="F119" s="2" t="s">
        <v>577</v>
      </c>
      <c r="G119" s="6" t="s">
        <v>797</v>
      </c>
      <c r="H119" s="2" t="s">
        <v>590</v>
      </c>
      <c r="I119" s="2" t="s">
        <v>631</v>
      </c>
      <c r="J119" s="7" t="s">
        <v>453</v>
      </c>
      <c r="K119" s="8">
        <v>1</v>
      </c>
      <c r="L119" s="8">
        <v>1</v>
      </c>
      <c r="M119" s="3">
        <v>30000000</v>
      </c>
      <c r="N119" s="2"/>
      <c r="O119" s="2" t="s">
        <v>636</v>
      </c>
      <c r="P119" s="2" t="s">
        <v>471</v>
      </c>
      <c r="Q119" s="2" t="s">
        <v>636</v>
      </c>
      <c r="R119" s="2" t="s">
        <v>299</v>
      </c>
      <c r="S119" s="2">
        <v>20150402</v>
      </c>
      <c r="T119" s="2">
        <v>118</v>
      </c>
      <c r="U119" s="2">
        <v>2</v>
      </c>
      <c r="V119" s="2">
        <v>1</v>
      </c>
      <c r="W119" s="2" t="s">
        <v>301</v>
      </c>
    </row>
    <row r="120" spans="1:23" ht="18">
      <c r="A120" s="2">
        <v>119</v>
      </c>
      <c r="B120" s="2" t="s">
        <v>531</v>
      </c>
      <c r="C120" s="2" t="s">
        <v>591</v>
      </c>
      <c r="D120" s="2"/>
      <c r="E120" s="2" t="s">
        <v>24</v>
      </c>
      <c r="F120" s="2" t="s">
        <v>592</v>
      </c>
      <c r="G120" s="6" t="s">
        <v>798</v>
      </c>
      <c r="H120" s="2" t="s">
        <v>593</v>
      </c>
      <c r="I120" s="2" t="s">
        <v>632</v>
      </c>
      <c r="J120" s="7" t="s">
        <v>453</v>
      </c>
      <c r="K120" s="8">
        <v>1</v>
      </c>
      <c r="L120" s="8">
        <v>1</v>
      </c>
      <c r="M120" s="3">
        <v>35000000</v>
      </c>
      <c r="N120" s="2"/>
      <c r="O120" s="2" t="s">
        <v>679</v>
      </c>
      <c r="P120" s="2" t="s">
        <v>471</v>
      </c>
      <c r="Q120" s="2" t="s">
        <v>657</v>
      </c>
      <c r="R120" s="2" t="s">
        <v>299</v>
      </c>
      <c r="S120" s="2">
        <v>20150402</v>
      </c>
      <c r="T120" s="2">
        <v>119</v>
      </c>
      <c r="U120" s="2">
        <v>2</v>
      </c>
      <c r="V120" s="2">
        <v>1</v>
      </c>
      <c r="W120" s="2" t="s">
        <v>301</v>
      </c>
    </row>
    <row r="121" spans="1:23" ht="18">
      <c r="A121" s="2">
        <v>120</v>
      </c>
      <c r="B121" s="2" t="s">
        <v>594</v>
      </c>
      <c r="C121" s="2" t="s">
        <v>595</v>
      </c>
      <c r="D121" s="2"/>
      <c r="E121" s="2" t="s">
        <v>24</v>
      </c>
      <c r="F121" s="2" t="s">
        <v>556</v>
      </c>
      <c r="G121" s="6" t="s">
        <v>799</v>
      </c>
      <c r="H121" s="2" t="s">
        <v>596</v>
      </c>
      <c r="I121" s="2" t="s">
        <v>633</v>
      </c>
      <c r="J121" s="7" t="s">
        <v>86</v>
      </c>
      <c r="K121" s="8">
        <v>1</v>
      </c>
      <c r="L121" s="8">
        <v>1</v>
      </c>
      <c r="M121" s="3">
        <v>7500000</v>
      </c>
      <c r="N121" s="2"/>
      <c r="O121" s="2" t="s">
        <v>677</v>
      </c>
      <c r="P121" s="2" t="s">
        <v>471</v>
      </c>
      <c r="Q121" s="2" t="s">
        <v>657</v>
      </c>
      <c r="R121" s="2" t="s">
        <v>299</v>
      </c>
      <c r="S121" s="2">
        <v>20150402</v>
      </c>
      <c r="T121" s="2">
        <v>120</v>
      </c>
      <c r="U121" s="2">
        <v>2</v>
      </c>
      <c r="V121" s="2">
        <v>1</v>
      </c>
      <c r="W121" s="2" t="s">
        <v>301</v>
      </c>
    </row>
    <row r="122" spans="1:23" ht="18">
      <c r="A122" s="2">
        <v>121</v>
      </c>
      <c r="B122" s="2" t="s">
        <v>597</v>
      </c>
      <c r="C122" s="2" t="s">
        <v>598</v>
      </c>
      <c r="D122" s="2"/>
      <c r="E122" s="2" t="s">
        <v>24</v>
      </c>
      <c r="F122" s="2" t="s">
        <v>586</v>
      </c>
      <c r="G122" s="6" t="s">
        <v>800</v>
      </c>
      <c r="H122" s="2" t="s">
        <v>599</v>
      </c>
      <c r="I122" s="2" t="s">
        <v>634</v>
      </c>
      <c r="J122" s="7" t="s">
        <v>453</v>
      </c>
      <c r="K122" s="8">
        <v>1</v>
      </c>
      <c r="L122" s="8">
        <v>1</v>
      </c>
      <c r="M122" s="3">
        <v>2925000</v>
      </c>
      <c r="N122" s="2"/>
      <c r="O122" s="2" t="s">
        <v>673</v>
      </c>
      <c r="P122" s="2" t="s">
        <v>471</v>
      </c>
      <c r="Q122" s="2" t="s">
        <v>660</v>
      </c>
      <c r="R122" s="2" t="s">
        <v>299</v>
      </c>
      <c r="S122" s="2">
        <v>20150402</v>
      </c>
      <c r="T122" s="2">
        <v>121</v>
      </c>
      <c r="U122" s="2">
        <v>2</v>
      </c>
      <c r="V122" s="2">
        <v>1</v>
      </c>
      <c r="W122" s="2" t="s">
        <v>301</v>
      </c>
    </row>
    <row r="123" spans="1:23" ht="18">
      <c r="A123" s="2">
        <v>122</v>
      </c>
      <c r="B123" s="2" t="s">
        <v>600</v>
      </c>
      <c r="C123" s="2" t="s">
        <v>601</v>
      </c>
      <c r="D123" s="2"/>
      <c r="E123" s="2" t="s">
        <v>24</v>
      </c>
      <c r="F123" s="2" t="s">
        <v>602</v>
      </c>
      <c r="G123" s="6" t="s">
        <v>801</v>
      </c>
      <c r="H123" s="2" t="s">
        <v>603</v>
      </c>
      <c r="I123" s="2" t="s">
        <v>635</v>
      </c>
      <c r="J123" s="7" t="s">
        <v>86</v>
      </c>
      <c r="K123" s="8">
        <v>1</v>
      </c>
      <c r="L123" s="8">
        <v>1</v>
      </c>
      <c r="M123" s="3">
        <v>11000000</v>
      </c>
      <c r="N123" s="2"/>
      <c r="O123" s="2" t="s">
        <v>636</v>
      </c>
      <c r="P123" s="2" t="s">
        <v>471</v>
      </c>
      <c r="Q123" s="2" t="s">
        <v>636</v>
      </c>
      <c r="R123" s="2" t="s">
        <v>299</v>
      </c>
      <c r="S123" s="2">
        <v>20150402</v>
      </c>
      <c r="T123" s="2">
        <v>122</v>
      </c>
      <c r="U123" s="2">
        <v>2</v>
      </c>
      <c r="V123" s="2">
        <v>1</v>
      </c>
      <c r="W123" s="2" t="s">
        <v>301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DuLieuMau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2021-01-12T02:34:45Z</dcterms:modified>
</cp:coreProperties>
</file>