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z325\Desktop\"/>
    </mc:Choice>
  </mc:AlternateContent>
  <xr:revisionPtr revIDLastSave="0" documentId="8_{09BD179D-AD68-4901-9D0F-41321DDBD8C8}" xr6:coauthVersionLast="47" xr6:coauthVersionMax="47" xr10:uidLastSave="{00000000-0000-0000-0000-000000000000}"/>
  <bookViews>
    <workbookView xWindow="-108" yWindow="-108" windowWidth="23256" windowHeight="12456" xr2:uid="{D3DCE20B-538D-4F7F-8C7B-25CAB19184A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1" l="1"/>
  <c r="H56" i="1"/>
  <c r="H57" i="1"/>
  <c r="H58" i="1"/>
  <c r="D56" i="1"/>
  <c r="D57" i="1"/>
  <c r="D58" i="1"/>
  <c r="D55" i="1"/>
  <c r="P51" i="1"/>
  <c r="P52" i="1"/>
  <c r="P53" i="1"/>
  <c r="P54" i="1"/>
  <c r="P39" i="1"/>
  <c r="P40" i="1"/>
  <c r="P41" i="1"/>
  <c r="P42" i="1"/>
  <c r="P38" i="1"/>
  <c r="P26" i="1"/>
  <c r="P27" i="1"/>
  <c r="P28" i="1"/>
  <c r="P29" i="1"/>
  <c r="P25" i="1"/>
  <c r="I19" i="1" a="1"/>
  <c r="I19" i="1" s="1"/>
  <c r="D13" i="1" a="1"/>
  <c r="D13" i="1" s="1"/>
  <c r="D14" i="1" s="1"/>
  <c r="N7" i="1"/>
  <c r="N8" i="1"/>
  <c r="N9" i="1"/>
  <c r="N6" i="1"/>
  <c r="M10" i="1"/>
  <c r="E10" i="1"/>
  <c r="F10" i="1"/>
  <c r="G10" i="1"/>
  <c r="H10" i="1"/>
  <c r="I10" i="1"/>
  <c r="J10" i="1"/>
  <c r="K10" i="1"/>
  <c r="L10" i="1"/>
  <c r="D10" i="1"/>
  <c r="D12" i="1" l="1"/>
  <c r="D15" i="1"/>
  <c r="L22" i="1"/>
  <c r="L21" i="1"/>
  <c r="L20" i="1"/>
  <c r="L19" i="1"/>
  <c r="K22" i="1"/>
  <c r="K21" i="1"/>
  <c r="K20" i="1"/>
  <c r="K19" i="1"/>
  <c r="J22" i="1"/>
  <c r="J21" i="1"/>
  <c r="J20" i="1"/>
  <c r="J19" i="1"/>
  <c r="I22" i="1"/>
  <c r="I21" i="1"/>
  <c r="I20" i="1"/>
  <c r="F13" i="1"/>
  <c r="M13" i="1"/>
  <c r="I13" i="1"/>
  <c r="E13" i="1"/>
  <c r="K13" i="1"/>
  <c r="G13" i="1"/>
  <c r="J13" i="1"/>
  <c r="L13" i="1"/>
  <c r="L12" i="1" s="1"/>
  <c r="H13" i="1"/>
  <c r="D25" i="1" l="1" a="1"/>
  <c r="D16" i="1"/>
  <c r="D25" i="1"/>
  <c r="D29" i="1" s="1"/>
  <c r="E26" i="1"/>
  <c r="L26" i="1"/>
  <c r="G28" i="1"/>
  <c r="K26" i="1"/>
  <c r="E25" i="1"/>
  <c r="I26" i="1"/>
  <c r="F27" i="1"/>
  <c r="F28" i="1"/>
  <c r="J26" i="1"/>
  <c r="K28" i="1"/>
  <c r="G27" i="1"/>
  <c r="J28" i="1"/>
  <c r="I28" i="1"/>
  <c r="K25" i="1"/>
  <c r="D26" i="1"/>
  <c r="M27" i="1"/>
  <c r="G26" i="1"/>
  <c r="M28" i="1"/>
  <c r="G25" i="1"/>
  <c r="G29" i="1" s="1"/>
  <c r="H26" i="1"/>
  <c r="L27" i="1"/>
  <c r="F26" i="1"/>
  <c r="I25" i="1"/>
  <c r="H25" i="1"/>
  <c r="H29" i="1" s="1"/>
  <c r="K27" i="1"/>
  <c r="H28" i="1"/>
  <c r="F25" i="1"/>
  <c r="I27" i="1"/>
  <c r="M25" i="1"/>
  <c r="E28" i="1"/>
  <c r="L28" i="1"/>
  <c r="J25" i="1"/>
  <c r="H27" i="1"/>
  <c r="L25" i="1"/>
  <c r="M26" i="1"/>
  <c r="J27" i="1"/>
  <c r="E27" i="1"/>
  <c r="D28" i="1"/>
  <c r="D27" i="1"/>
  <c r="L14" i="1"/>
  <c r="L16" i="1" s="1"/>
  <c r="L15" i="1"/>
  <c r="J12" i="1"/>
  <c r="J14" i="1"/>
  <c r="J15" i="1"/>
  <c r="G15" i="1"/>
  <c r="G12" i="1"/>
  <c r="G14" i="1"/>
  <c r="M14" i="1"/>
  <c r="M15" i="1"/>
  <c r="M12" i="1"/>
  <c r="E14" i="1"/>
  <c r="E15" i="1"/>
  <c r="E12" i="1"/>
  <c r="I14" i="1"/>
  <c r="I12" i="1"/>
  <c r="I15" i="1"/>
  <c r="H14" i="1"/>
  <c r="H15" i="1"/>
  <c r="H12" i="1"/>
  <c r="H16" i="1" s="1"/>
  <c r="K15" i="1"/>
  <c r="K12" i="1"/>
  <c r="K14" i="1"/>
  <c r="F12" i="1"/>
  <c r="F14" i="1"/>
  <c r="F15" i="1"/>
  <c r="D59" i="1" l="1"/>
  <c r="J29" i="1"/>
  <c r="N21" i="1"/>
  <c r="F16" i="1"/>
  <c r="I16" i="1"/>
  <c r="N20" i="1"/>
  <c r="F29" i="1"/>
  <c r="I29" i="1"/>
  <c r="M16" i="1"/>
  <c r="G16" i="1"/>
  <c r="J16" i="1"/>
  <c r="L29" i="1"/>
  <c r="N22" i="1"/>
  <c r="K29" i="1"/>
  <c r="K16" i="1"/>
  <c r="E16" i="1"/>
  <c r="P50" i="1"/>
  <c r="M29" i="1"/>
  <c r="E29" i="1"/>
</calcChain>
</file>

<file path=xl/sharedStrings.xml><?xml version="1.0" encoding="utf-8"?>
<sst xmlns="http://schemas.openxmlformats.org/spreadsheetml/2006/main" count="63" uniqueCount="21">
  <si>
    <t>x1</t>
  </si>
  <si>
    <t>x2</t>
  </si>
  <si>
    <t>x3</t>
  </si>
  <si>
    <t>x4</t>
  </si>
  <si>
    <t>d1</t>
  </si>
  <si>
    <t>d2</t>
  </si>
  <si>
    <t>d3</t>
  </si>
  <si>
    <t>d4</t>
  </si>
  <si>
    <t>p2</t>
  </si>
  <si>
    <t>b</t>
  </si>
  <si>
    <t>zj-cj</t>
  </si>
  <si>
    <t>MAX</t>
  </si>
  <si>
    <t>OMEGA</t>
  </si>
  <si>
    <t>inverzní matice</t>
  </si>
  <si>
    <t>počet n.</t>
  </si>
  <si>
    <t>x</t>
  </si>
  <si>
    <t>,</t>
  </si>
  <si>
    <t>ohodnocení je</t>
  </si>
  <si>
    <t>bazický vektor</t>
  </si>
  <si>
    <t>b - vektor pravých stran</t>
  </si>
  <si>
    <t>hodnotu zvýším 2,75, abych mohl vytvořit alespoň alternativní řešení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</si>
</sst>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2" fillId="0" borderId="2" xfId="0" applyFont="1" applyBorder="1"/>
    <xf numFmtId="0" fontId="0" fillId="0" borderId="2" xfId="0" applyBorder="1"/>
    <xf numFmtId="0" fontId="0" fillId="0" borderId="7" xfId="0" applyBorder="1"/>
    <xf numFmtId="0" fontId="2" fillId="0" borderId="8" xfId="0" applyFont="1" applyBorder="1" applyAlignment="1">
      <alignment horizontal="center"/>
    </xf>
    <xf numFmtId="0" fontId="0" fillId="2" borderId="2" xfId="0" applyFill="1" applyBorder="1"/>
    <xf numFmtId="0" fontId="0" fillId="3" borderId="1" xfId="0" applyFill="1" applyBorder="1"/>
    <xf numFmtId="0" fontId="2" fillId="0" borderId="0" xfId="0" applyFont="1"/>
    <xf numFmtId="0" fontId="2" fillId="0" borderId="9" xfId="0" applyFont="1" applyBorder="1"/>
    <xf numFmtId="0" fontId="0" fillId="0" borderId="11" xfId="0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2" fillId="4" borderId="1" xfId="0" applyFont="1" applyFill="1" applyBorder="1"/>
    <xf numFmtId="0" fontId="0" fillId="4" borderId="0" xfId="0" applyFill="1"/>
    <xf numFmtId="0" fontId="0" fillId="4" borderId="1" xfId="0" applyFill="1" applyBorder="1"/>
    <xf numFmtId="0" fontId="3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4797-F847-4CE3-A30E-6191599EBCAF}">
  <dimension ref="B4:Y1048576"/>
  <sheetViews>
    <sheetView tabSelected="1" zoomScale="90" zoomScaleNormal="90" zoomScaleSheetLayoutView="50" workbookViewId="0">
      <selection activeCell="B53" sqref="B53"/>
    </sheetView>
  </sheetViews>
  <sheetFormatPr defaultRowHeight="14.4" x14ac:dyDescent="0.3"/>
  <cols>
    <col min="2" max="2" width="12.6640625" customWidth="1"/>
    <col min="4" max="4" width="11.33203125" bestFit="1" customWidth="1"/>
    <col min="5" max="12" width="11.21875" bestFit="1" customWidth="1"/>
    <col min="13" max="13" width="13.5546875" bestFit="1" customWidth="1"/>
    <col min="17" max="17" width="11.44140625" bestFit="1" customWidth="1"/>
  </cols>
  <sheetData>
    <row r="4" spans="2:14" x14ac:dyDescent="0.3">
      <c r="D4" s="1">
        <v>1.5</v>
      </c>
      <c r="E4" s="1">
        <v>4.5</v>
      </c>
      <c r="F4" s="1">
        <v>2.5</v>
      </c>
      <c r="G4" s="1">
        <v>6</v>
      </c>
      <c r="H4" s="1">
        <v>0</v>
      </c>
      <c r="I4" s="1">
        <v>0</v>
      </c>
      <c r="J4" s="1">
        <v>0</v>
      </c>
      <c r="K4" s="1">
        <v>0</v>
      </c>
      <c r="L4" s="1">
        <v>-10</v>
      </c>
      <c r="M4" s="1"/>
    </row>
    <row r="5" spans="2:14" x14ac:dyDescent="0.3"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10" t="s">
        <v>9</v>
      </c>
      <c r="N5" s="2" t="s">
        <v>12</v>
      </c>
    </row>
    <row r="6" spans="2:14" x14ac:dyDescent="0.3">
      <c r="B6" s="1">
        <v>0</v>
      </c>
      <c r="C6" s="2" t="s">
        <v>4</v>
      </c>
      <c r="D6" s="1">
        <v>1</v>
      </c>
      <c r="E6" s="1">
        <v>1</v>
      </c>
      <c r="F6" s="7">
        <v>1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1">
        <v>400</v>
      </c>
      <c r="N6" s="1">
        <f>M6/F6</f>
        <v>400</v>
      </c>
    </row>
    <row r="7" spans="2:14" x14ac:dyDescent="0.3">
      <c r="B7" s="1">
        <v>-10</v>
      </c>
      <c r="C7" s="2" t="s">
        <v>8</v>
      </c>
      <c r="D7" s="7">
        <v>1</v>
      </c>
      <c r="E7" s="7">
        <v>0</v>
      </c>
      <c r="F7" s="15">
        <v>1</v>
      </c>
      <c r="G7" s="7">
        <v>0</v>
      </c>
      <c r="H7" s="7">
        <v>0</v>
      </c>
      <c r="I7" s="7">
        <v>-1</v>
      </c>
      <c r="J7" s="7">
        <v>0</v>
      </c>
      <c r="K7" s="7">
        <v>0</v>
      </c>
      <c r="L7" s="7">
        <v>1</v>
      </c>
      <c r="M7" s="14">
        <v>300</v>
      </c>
      <c r="N7" s="7">
        <f t="shared" ref="N7:N9" si="0">M7/F7</f>
        <v>300</v>
      </c>
    </row>
    <row r="8" spans="2:14" x14ac:dyDescent="0.3">
      <c r="B8" s="1">
        <v>0</v>
      </c>
      <c r="C8" s="2" t="s">
        <v>6</v>
      </c>
      <c r="D8" s="1">
        <v>2</v>
      </c>
      <c r="E8" s="1">
        <v>3</v>
      </c>
      <c r="F8" s="7">
        <v>0.5</v>
      </c>
      <c r="G8" s="1">
        <v>4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1">
        <v>500</v>
      </c>
      <c r="N8" s="1">
        <f t="shared" si="0"/>
        <v>1000</v>
      </c>
    </row>
    <row r="9" spans="2:14" ht="15" thickBot="1" x14ac:dyDescent="0.35">
      <c r="B9" s="1">
        <v>0</v>
      </c>
      <c r="C9" s="2" t="s">
        <v>7</v>
      </c>
      <c r="D9" s="3">
        <v>1</v>
      </c>
      <c r="E9" s="3">
        <v>2</v>
      </c>
      <c r="F9" s="8">
        <v>0.5</v>
      </c>
      <c r="G9" s="3">
        <v>1.5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12">
        <v>250</v>
      </c>
      <c r="N9" s="1">
        <f t="shared" si="0"/>
        <v>500</v>
      </c>
    </row>
    <row r="10" spans="2:14" ht="15" thickBot="1" x14ac:dyDescent="0.35">
      <c r="B10" s="29" t="s">
        <v>10</v>
      </c>
      <c r="C10" s="30"/>
      <c r="D10" s="4">
        <f>SUMPRODUCT($B$6:$B$9,D6:D9)-D4</f>
        <v>-11.5</v>
      </c>
      <c r="E10" s="5">
        <f t="shared" ref="E10:L10" si="1">SUMPRODUCT($B$6:$B$9,E6:E9)-E4</f>
        <v>-4.5</v>
      </c>
      <c r="F10" s="9">
        <f t="shared" si="1"/>
        <v>-12.5</v>
      </c>
      <c r="G10" s="5">
        <f t="shared" si="1"/>
        <v>-6</v>
      </c>
      <c r="H10" s="5">
        <f t="shared" si="1"/>
        <v>0</v>
      </c>
      <c r="I10" s="5">
        <f t="shared" si="1"/>
        <v>10</v>
      </c>
      <c r="J10" s="5">
        <f t="shared" si="1"/>
        <v>0</v>
      </c>
      <c r="K10" s="5">
        <f t="shared" si="1"/>
        <v>0</v>
      </c>
      <c r="L10" s="5">
        <f t="shared" si="1"/>
        <v>0</v>
      </c>
      <c r="M10" s="6">
        <f>SUMPRODUCT($B$6:$B$9,M6:M9)</f>
        <v>-3000</v>
      </c>
      <c r="N10" s="13" t="s">
        <v>11</v>
      </c>
    </row>
    <row r="11" spans="2:14" x14ac:dyDescent="0.3">
      <c r="D11" s="2" t="s">
        <v>0</v>
      </c>
      <c r="E11" s="2" t="s">
        <v>1</v>
      </c>
      <c r="F11" s="2" t="s">
        <v>2</v>
      </c>
      <c r="G11" s="2" t="s">
        <v>3</v>
      </c>
      <c r="H11" s="2" t="s">
        <v>4</v>
      </c>
      <c r="I11" s="2" t="s">
        <v>5</v>
      </c>
      <c r="J11" s="2" t="s">
        <v>6</v>
      </c>
      <c r="K11" s="2" t="s">
        <v>7</v>
      </c>
      <c r="L11" s="2" t="s">
        <v>8</v>
      </c>
      <c r="M11" s="10" t="s">
        <v>9</v>
      </c>
      <c r="N11" s="2" t="s">
        <v>12</v>
      </c>
    </row>
    <row r="12" spans="2:14" x14ac:dyDescent="0.3">
      <c r="B12" s="1">
        <v>0</v>
      </c>
      <c r="C12" s="2" t="s">
        <v>4</v>
      </c>
      <c r="D12" s="1">
        <f>D6-$F$6*D13</f>
        <v>0</v>
      </c>
      <c r="E12" s="1">
        <f t="shared" ref="E12:M12" si="2">E6-$F$6*E13</f>
        <v>1</v>
      </c>
      <c r="F12" s="1">
        <f t="shared" si="2"/>
        <v>0</v>
      </c>
      <c r="G12" s="1">
        <f t="shared" si="2"/>
        <v>1</v>
      </c>
      <c r="H12" s="1">
        <f t="shared" si="2"/>
        <v>1</v>
      </c>
      <c r="I12" s="1">
        <f t="shared" si="2"/>
        <v>1</v>
      </c>
      <c r="J12" s="1">
        <f t="shared" si="2"/>
        <v>0</v>
      </c>
      <c r="K12" s="1">
        <f t="shared" si="2"/>
        <v>0</v>
      </c>
      <c r="L12" s="1">
        <f t="shared" si="2"/>
        <v>-1</v>
      </c>
      <c r="M12" s="1">
        <f t="shared" si="2"/>
        <v>100</v>
      </c>
      <c r="N12" s="1"/>
    </row>
    <row r="13" spans="2:14" x14ac:dyDescent="0.3">
      <c r="B13" s="1">
        <v>2.5</v>
      </c>
      <c r="C13" s="2" t="s">
        <v>2</v>
      </c>
      <c r="D13" s="1">
        <f t="array" ref="D13:M13">D7:M7/F7</f>
        <v>1</v>
      </c>
      <c r="E13" s="1">
        <v>0</v>
      </c>
      <c r="F13" s="1">
        <v>1</v>
      </c>
      <c r="G13" s="1">
        <v>0</v>
      </c>
      <c r="H13" s="1">
        <v>0</v>
      </c>
      <c r="I13" s="1">
        <v>-1</v>
      </c>
      <c r="J13" s="1">
        <v>0</v>
      </c>
      <c r="K13" s="1">
        <v>0</v>
      </c>
      <c r="L13" s="1">
        <v>1</v>
      </c>
      <c r="M13" s="11">
        <v>300</v>
      </c>
      <c r="N13" s="1"/>
    </row>
    <row r="14" spans="2:14" x14ac:dyDescent="0.3">
      <c r="B14" s="1">
        <v>0</v>
      </c>
      <c r="C14" s="2" t="s">
        <v>6</v>
      </c>
      <c r="D14" s="1">
        <f>D8-$F$8*D13</f>
        <v>1.5</v>
      </c>
      <c r="E14" s="1">
        <f t="shared" ref="E14:M14" si="3">E8-$F$8*E13</f>
        <v>3</v>
      </c>
      <c r="F14" s="1">
        <f t="shared" si="3"/>
        <v>0</v>
      </c>
      <c r="G14" s="1">
        <f t="shared" si="3"/>
        <v>4</v>
      </c>
      <c r="H14" s="1">
        <f t="shared" si="3"/>
        <v>0</v>
      </c>
      <c r="I14" s="1">
        <f t="shared" si="3"/>
        <v>0.5</v>
      </c>
      <c r="J14" s="1">
        <f t="shared" si="3"/>
        <v>1</v>
      </c>
      <c r="K14" s="1">
        <f t="shared" si="3"/>
        <v>0</v>
      </c>
      <c r="L14" s="1">
        <f t="shared" si="3"/>
        <v>-0.5</v>
      </c>
      <c r="M14" s="1">
        <f t="shared" si="3"/>
        <v>350</v>
      </c>
      <c r="N14" s="1"/>
    </row>
    <row r="15" spans="2:14" ht="15" thickBot="1" x14ac:dyDescent="0.35">
      <c r="B15" s="1">
        <v>0</v>
      </c>
      <c r="C15" s="2" t="s">
        <v>7</v>
      </c>
      <c r="D15" s="3">
        <f>D9-$F$9*D13</f>
        <v>0.5</v>
      </c>
      <c r="E15" s="3">
        <f t="shared" ref="E15:M15" si="4">E9-$F$9*E13</f>
        <v>2</v>
      </c>
      <c r="F15" s="3">
        <f t="shared" si="4"/>
        <v>0</v>
      </c>
      <c r="G15" s="3">
        <f t="shared" si="4"/>
        <v>1.5</v>
      </c>
      <c r="H15" s="3">
        <f t="shared" si="4"/>
        <v>0</v>
      </c>
      <c r="I15" s="3">
        <f t="shared" si="4"/>
        <v>0.5</v>
      </c>
      <c r="J15" s="3">
        <f t="shared" si="4"/>
        <v>0</v>
      </c>
      <c r="K15" s="3">
        <f t="shared" si="4"/>
        <v>1</v>
      </c>
      <c r="L15" s="3">
        <f t="shared" si="4"/>
        <v>-0.5</v>
      </c>
      <c r="M15" s="3">
        <f t="shared" si="4"/>
        <v>100</v>
      </c>
      <c r="N15" s="1"/>
    </row>
    <row r="16" spans="2:14" ht="15" thickBot="1" x14ac:dyDescent="0.35">
      <c r="B16" s="29" t="s">
        <v>10</v>
      </c>
      <c r="C16" s="30"/>
      <c r="D16" s="4">
        <f>SUMPRODUCT($B$12:$B$15,D12:D15)-D4</f>
        <v>1</v>
      </c>
      <c r="E16" s="4">
        <f t="shared" ref="E16:M16" si="5">SUMPRODUCT($B$12:$B$15,E12:E15)-E4</f>
        <v>-4.5</v>
      </c>
      <c r="F16" s="4">
        <f t="shared" si="5"/>
        <v>0</v>
      </c>
      <c r="G16" s="4">
        <f t="shared" si="5"/>
        <v>-6</v>
      </c>
      <c r="H16" s="4">
        <f t="shared" si="5"/>
        <v>0</v>
      </c>
      <c r="I16" s="4">
        <f t="shared" si="5"/>
        <v>-2.5</v>
      </c>
      <c r="J16" s="4">
        <f t="shared" si="5"/>
        <v>0</v>
      </c>
      <c r="K16" s="4">
        <f t="shared" si="5"/>
        <v>0</v>
      </c>
      <c r="L16" s="4">
        <f t="shared" si="5"/>
        <v>12.5</v>
      </c>
      <c r="M16" s="4">
        <f t="shared" si="5"/>
        <v>750</v>
      </c>
      <c r="N16" s="13" t="s">
        <v>11</v>
      </c>
    </row>
    <row r="18" spans="2:25" x14ac:dyDescent="0.3">
      <c r="B18" s="24" t="s">
        <v>5</v>
      </c>
      <c r="C18" s="24" t="s">
        <v>2</v>
      </c>
      <c r="D18" s="24" t="s">
        <v>6</v>
      </c>
      <c r="E18" s="24" t="s">
        <v>3</v>
      </c>
      <c r="F18" s="25"/>
      <c r="G18" s="25"/>
      <c r="H18" s="25"/>
      <c r="J18" s="25"/>
      <c r="K18" s="25"/>
      <c r="L18" s="25"/>
      <c r="M18" s="25"/>
      <c r="N18" s="25"/>
    </row>
    <row r="19" spans="2:25" x14ac:dyDescent="0.3">
      <c r="B19" s="26">
        <v>0</v>
      </c>
      <c r="C19" s="26">
        <v>1</v>
      </c>
      <c r="D19" s="26">
        <v>0</v>
      </c>
      <c r="E19" s="26">
        <v>1</v>
      </c>
      <c r="F19" s="25"/>
      <c r="G19" s="25" t="s">
        <v>13</v>
      </c>
      <c r="H19" s="25"/>
      <c r="I19" s="25">
        <f t="array" ref="I19:L22">MINVERSE(B19:E22)</f>
        <v>1.5</v>
      </c>
      <c r="J19" s="25">
        <v>-1</v>
      </c>
      <c r="K19" s="25">
        <v>0</v>
      </c>
      <c r="L19" s="25">
        <v>-1</v>
      </c>
      <c r="M19" s="25"/>
      <c r="N19" s="25">
        <f>(M25/I19)*-1</f>
        <v>-33.333333333333336</v>
      </c>
    </row>
    <row r="20" spans="2:25" x14ac:dyDescent="0.3">
      <c r="B20" s="26">
        <v>-1</v>
      </c>
      <c r="C20" s="26">
        <v>1</v>
      </c>
      <c r="D20" s="26">
        <v>0</v>
      </c>
      <c r="E20" s="26">
        <v>0</v>
      </c>
      <c r="F20" s="25"/>
      <c r="G20" s="25"/>
      <c r="H20" s="25"/>
      <c r="I20" s="25">
        <v>1.5</v>
      </c>
      <c r="J20" s="25">
        <v>0</v>
      </c>
      <c r="K20" s="25">
        <v>0</v>
      </c>
      <c r="L20" s="25">
        <v>-1</v>
      </c>
      <c r="M20" s="25"/>
      <c r="N20" s="25">
        <f t="shared" ref="N20:N22" si="6">(M26/I20)*-1</f>
        <v>-233.33333333333334</v>
      </c>
    </row>
    <row r="21" spans="2:25" x14ac:dyDescent="0.3">
      <c r="B21" s="26">
        <v>0</v>
      </c>
      <c r="C21" s="26">
        <v>0.5</v>
      </c>
      <c r="D21" s="26">
        <v>1</v>
      </c>
      <c r="E21" s="26">
        <v>4</v>
      </c>
      <c r="F21" s="25"/>
      <c r="G21" s="25"/>
      <c r="H21" s="25"/>
      <c r="I21" s="25">
        <v>1.25</v>
      </c>
      <c r="J21" s="25">
        <v>0</v>
      </c>
      <c r="K21" s="25">
        <v>1</v>
      </c>
      <c r="L21" s="25">
        <v>-3.5</v>
      </c>
      <c r="M21" s="25"/>
      <c r="N21" s="25">
        <f t="shared" si="6"/>
        <v>-100</v>
      </c>
    </row>
    <row r="22" spans="2:25" x14ac:dyDescent="0.3">
      <c r="B22" s="26">
        <v>0</v>
      </c>
      <c r="C22" s="26">
        <v>0.5</v>
      </c>
      <c r="D22" s="26">
        <v>0</v>
      </c>
      <c r="E22" s="26">
        <v>1.5</v>
      </c>
      <c r="F22" s="25"/>
      <c r="G22" s="25"/>
      <c r="H22" s="25"/>
      <c r="I22" s="25">
        <v>-0.5</v>
      </c>
      <c r="J22" s="25">
        <v>0</v>
      </c>
      <c r="K22" s="25">
        <v>0</v>
      </c>
      <c r="L22" s="25">
        <v>1</v>
      </c>
      <c r="M22" s="25"/>
      <c r="N22" s="25">
        <f t="shared" si="6"/>
        <v>100</v>
      </c>
    </row>
    <row r="24" spans="2:25" ht="15" thickBot="1" x14ac:dyDescent="0.35">
      <c r="B24" s="1" t="s">
        <v>18</v>
      </c>
      <c r="C24" s="1"/>
      <c r="D24" s="2" t="s">
        <v>0</v>
      </c>
      <c r="E24" s="2" t="s">
        <v>1</v>
      </c>
      <c r="F24" s="2" t="s">
        <v>2</v>
      </c>
      <c r="G24" s="2" t="s">
        <v>3</v>
      </c>
      <c r="H24" s="2" t="s">
        <v>4</v>
      </c>
      <c r="I24" s="2" t="s">
        <v>5</v>
      </c>
      <c r="J24" s="2" t="s">
        <v>6</v>
      </c>
      <c r="K24" s="2" t="s">
        <v>7</v>
      </c>
      <c r="L24" s="2" t="s">
        <v>8</v>
      </c>
      <c r="M24" s="2" t="s">
        <v>19</v>
      </c>
      <c r="O24" s="17"/>
      <c r="P24" s="16"/>
      <c r="Y24" s="16"/>
    </row>
    <row r="25" spans="2:25" x14ac:dyDescent="0.3">
      <c r="B25" s="1">
        <v>0</v>
      </c>
      <c r="C25" s="2" t="s">
        <v>5</v>
      </c>
      <c r="D25" s="1">
        <f t="array" ref="D25:M28">MMULT(I19:L22,D6:M9)</f>
        <v>-0.5</v>
      </c>
      <c r="E25" s="1">
        <v>-0.5</v>
      </c>
      <c r="F25" s="1">
        <v>0</v>
      </c>
      <c r="G25" s="1">
        <v>0</v>
      </c>
      <c r="H25" s="1">
        <v>1.5</v>
      </c>
      <c r="I25" s="1">
        <v>1</v>
      </c>
      <c r="J25" s="1">
        <v>0</v>
      </c>
      <c r="K25" s="1">
        <v>-1</v>
      </c>
      <c r="L25" s="1">
        <v>-1</v>
      </c>
      <c r="M25" s="1">
        <v>50</v>
      </c>
      <c r="P25" s="20">
        <f>M25-$O$27*E25</f>
        <v>64</v>
      </c>
    </row>
    <row r="26" spans="2:25" ht="15" thickBot="1" x14ac:dyDescent="0.35">
      <c r="B26" s="1">
        <v>2.5</v>
      </c>
      <c r="C26" s="2" t="s">
        <v>2</v>
      </c>
      <c r="D26" s="1">
        <v>0.5</v>
      </c>
      <c r="E26" s="1">
        <v>-0.5</v>
      </c>
      <c r="F26" s="1">
        <v>1</v>
      </c>
      <c r="G26" s="1">
        <v>0</v>
      </c>
      <c r="H26" s="1">
        <v>1.5</v>
      </c>
      <c r="I26" s="1">
        <v>0</v>
      </c>
      <c r="J26" s="1">
        <v>0</v>
      </c>
      <c r="K26" s="1">
        <v>-1</v>
      </c>
      <c r="L26" s="1">
        <v>0</v>
      </c>
      <c r="M26" s="1">
        <v>350</v>
      </c>
      <c r="P26" s="21">
        <f t="shared" ref="P26:P29" si="7">M26-$O$27*E26</f>
        <v>364</v>
      </c>
    </row>
    <row r="27" spans="2:25" ht="15" thickBot="1" x14ac:dyDescent="0.35">
      <c r="B27" s="1">
        <v>0</v>
      </c>
      <c r="C27" s="2" t="s">
        <v>6</v>
      </c>
      <c r="D27" s="1">
        <v>-0.25</v>
      </c>
      <c r="E27" s="1">
        <v>-2.75</v>
      </c>
      <c r="F27" s="1">
        <v>0</v>
      </c>
      <c r="G27" s="1">
        <v>0</v>
      </c>
      <c r="H27" s="1">
        <v>1.25</v>
      </c>
      <c r="I27" s="1">
        <v>0</v>
      </c>
      <c r="J27" s="1">
        <v>1</v>
      </c>
      <c r="K27" s="1">
        <v>-3.5</v>
      </c>
      <c r="L27" s="1">
        <v>0</v>
      </c>
      <c r="M27" s="11">
        <v>125</v>
      </c>
      <c r="N27" s="18" t="s">
        <v>14</v>
      </c>
      <c r="O27" s="19">
        <v>28</v>
      </c>
      <c r="P27" s="21">
        <f t="shared" si="7"/>
        <v>202</v>
      </c>
    </row>
    <row r="28" spans="2:25" x14ac:dyDescent="0.3">
      <c r="B28" s="1">
        <v>6</v>
      </c>
      <c r="C28" s="2" t="s">
        <v>3</v>
      </c>
      <c r="D28" s="1">
        <v>0.5</v>
      </c>
      <c r="E28" s="1">
        <v>1.5</v>
      </c>
      <c r="F28" s="1">
        <v>0</v>
      </c>
      <c r="G28" s="1">
        <v>1</v>
      </c>
      <c r="H28" s="1">
        <v>-0.5</v>
      </c>
      <c r="I28" s="1">
        <v>0</v>
      </c>
      <c r="J28" s="1">
        <v>0</v>
      </c>
      <c r="K28" s="1">
        <v>1</v>
      </c>
      <c r="L28" s="1">
        <v>0</v>
      </c>
      <c r="M28" s="1">
        <v>50</v>
      </c>
      <c r="P28" s="21">
        <f t="shared" si="7"/>
        <v>8</v>
      </c>
    </row>
    <row r="29" spans="2:25" ht="15" thickBot="1" x14ac:dyDescent="0.35">
      <c r="B29" s="29" t="s">
        <v>10</v>
      </c>
      <c r="C29" s="29"/>
      <c r="D29" s="1">
        <f>SUMPRODUCT($B$25:$B$28,D25:D28)-D4</f>
        <v>2.75</v>
      </c>
      <c r="E29" s="1">
        <f t="shared" ref="E29:M29" si="8">SUMPRODUCT($B$25:$B$28,E25:E28)-E4</f>
        <v>3.25</v>
      </c>
      <c r="F29" s="1">
        <f t="shared" si="8"/>
        <v>0</v>
      </c>
      <c r="G29" s="1">
        <f t="shared" si="8"/>
        <v>0</v>
      </c>
      <c r="H29" s="1">
        <f t="shared" si="8"/>
        <v>0.75</v>
      </c>
      <c r="I29" s="1">
        <f t="shared" si="8"/>
        <v>0</v>
      </c>
      <c r="J29" s="1">
        <f t="shared" si="8"/>
        <v>0</v>
      </c>
      <c r="K29" s="1">
        <f t="shared" si="8"/>
        <v>3.5</v>
      </c>
      <c r="L29" s="1">
        <f t="shared" si="8"/>
        <v>10</v>
      </c>
      <c r="M29" s="1">
        <f t="shared" si="8"/>
        <v>1175</v>
      </c>
      <c r="P29" s="22">
        <f t="shared" si="7"/>
        <v>1084</v>
      </c>
    </row>
    <row r="31" spans="2:25" x14ac:dyDescent="0.3">
      <c r="P31" s="16"/>
    </row>
    <row r="32" spans="2:25" x14ac:dyDescent="0.3">
      <c r="H32" s="16"/>
    </row>
    <row r="34" spans="2:16" x14ac:dyDescent="0.3">
      <c r="C34" s="16"/>
    </row>
    <row r="37" spans="2:16" ht="15" thickBot="1" x14ac:dyDescent="0.35"/>
    <row r="38" spans="2:16" ht="15" thickBot="1" x14ac:dyDescent="0.35">
      <c r="P38" s="20">
        <f>M25-K25*$O$39</f>
        <v>25</v>
      </c>
    </row>
    <row r="39" spans="2:16" ht="15" thickBot="1" x14ac:dyDescent="0.35">
      <c r="O39" s="23">
        <v>-25</v>
      </c>
      <c r="P39" s="21">
        <f>M26-K26*$O$39</f>
        <v>325</v>
      </c>
    </row>
    <row r="40" spans="2:16" x14ac:dyDescent="0.3">
      <c r="P40" s="21">
        <f>M27-K27*$O$39</f>
        <v>37.5</v>
      </c>
    </row>
    <row r="41" spans="2:16" x14ac:dyDescent="0.3">
      <c r="P41" s="21">
        <f>M28-K28*$O$39</f>
        <v>75</v>
      </c>
    </row>
    <row r="42" spans="2:16" ht="15" thickBot="1" x14ac:dyDescent="0.35">
      <c r="P42" s="22">
        <f>M29-K29*$O$39</f>
        <v>1262.5</v>
      </c>
    </row>
    <row r="44" spans="2:16" x14ac:dyDescent="0.3">
      <c r="B44" t="s">
        <v>16</v>
      </c>
    </row>
    <row r="49" spans="2:16" ht="15" thickBot="1" x14ac:dyDescent="0.35"/>
    <row r="50" spans="2:16" ht="15" thickBot="1" x14ac:dyDescent="0.35">
      <c r="C50" s="16"/>
      <c r="P50" s="20">
        <f>M25-$O$51*H25</f>
        <v>-25</v>
      </c>
    </row>
    <row r="51" spans="2:16" ht="15" thickBot="1" x14ac:dyDescent="0.35">
      <c r="O51" s="23">
        <v>50</v>
      </c>
      <c r="P51" s="21">
        <f t="shared" ref="P51:P54" si="9">M26-$O$51*H26</f>
        <v>275</v>
      </c>
    </row>
    <row r="52" spans="2:16" x14ac:dyDescent="0.3">
      <c r="P52" s="21">
        <f t="shared" si="9"/>
        <v>62.5</v>
      </c>
    </row>
    <row r="53" spans="2:16" x14ac:dyDescent="0.3">
      <c r="B53" t="s">
        <v>17</v>
      </c>
      <c r="D53">
        <v>1.5</v>
      </c>
      <c r="H53">
        <v>4.25</v>
      </c>
      <c r="P53" s="21">
        <f t="shared" si="9"/>
        <v>75</v>
      </c>
    </row>
    <row r="54" spans="2:16" ht="101.4" thickBot="1" x14ac:dyDescent="0.35">
      <c r="D54" s="2" t="s">
        <v>0</v>
      </c>
      <c r="F54" s="28" t="s">
        <v>20</v>
      </c>
      <c r="H54" s="2" t="s">
        <v>0</v>
      </c>
      <c r="P54" s="22">
        <f t="shared" si="9"/>
        <v>1137.5</v>
      </c>
    </row>
    <row r="55" spans="2:16" x14ac:dyDescent="0.3">
      <c r="D55" s="27">
        <f>D25</f>
        <v>-0.5</v>
      </c>
      <c r="H55" s="1">
        <v>-0.5</v>
      </c>
    </row>
    <row r="56" spans="2:16" x14ac:dyDescent="0.3">
      <c r="D56" s="27">
        <f t="shared" ref="D56:D59" si="10">D26</f>
        <v>0.5</v>
      </c>
      <c r="H56" s="1">
        <f t="shared" ref="H56:H58" si="11">D56</f>
        <v>0.5</v>
      </c>
    </row>
    <row r="57" spans="2:16" x14ac:dyDescent="0.3">
      <c r="D57" s="27">
        <f t="shared" si="10"/>
        <v>-0.25</v>
      </c>
      <c r="H57" s="1">
        <f t="shared" si="11"/>
        <v>-0.25</v>
      </c>
    </row>
    <row r="58" spans="2:16" x14ac:dyDescent="0.3">
      <c r="D58" s="27">
        <f t="shared" si="10"/>
        <v>0.5</v>
      </c>
      <c r="H58" s="1">
        <f t="shared" si="11"/>
        <v>0.5</v>
      </c>
    </row>
    <row r="59" spans="2:16" x14ac:dyDescent="0.3">
      <c r="B59" s="31" t="s">
        <v>10</v>
      </c>
      <c r="C59" s="32"/>
      <c r="D59" s="2">
        <f t="shared" si="10"/>
        <v>2.75</v>
      </c>
      <c r="H59" s="2">
        <v>0</v>
      </c>
    </row>
    <row r="1048576" spans="16:16" x14ac:dyDescent="0.3">
      <c r="P1048576" t="s">
        <v>15</v>
      </c>
    </row>
  </sheetData>
  <mergeCells count="4">
    <mergeCell ref="B10:C10"/>
    <mergeCell ref="B16:C16"/>
    <mergeCell ref="B29:C29"/>
    <mergeCell ref="B59:C59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Zedník</dc:creator>
  <cp:lastModifiedBy>Michal Zedník</cp:lastModifiedBy>
  <dcterms:created xsi:type="dcterms:W3CDTF">2024-11-20T06:17:24Z</dcterms:created>
  <dcterms:modified xsi:type="dcterms:W3CDTF">2024-11-20T11:20:35Z</dcterms:modified>
</cp:coreProperties>
</file>