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nius/Desktop/Data Analytics Bootcamp/Module 1 - Excel/"/>
    </mc:Choice>
  </mc:AlternateContent>
  <xr:revisionPtr revIDLastSave="0" documentId="8_{EB9EA4C8-13DD-D645-AD1B-2503714CC919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Kickstarter" sheetId="1" r:id="rId1"/>
    <sheet name="GB Box &amp; Whisker Plot" sheetId="13" r:id="rId2"/>
    <sheet name="Descriptive Statistics" sheetId="8" r:id="rId3"/>
    <sheet name="Successful US Spaces" sheetId="12" r:id="rId4"/>
    <sheet name="Failed US Spaces" sheetId="11" r:id="rId5"/>
    <sheet name="Successful US Wearables" sheetId="10" r:id="rId6"/>
    <sheet name="Failed US Wearables" sheetId="9" r:id="rId7"/>
    <sheet name="Failed US Kickstarters" sheetId="7" r:id="rId8"/>
    <sheet name="Successful US Kickstarters" sheetId="6" r:id="rId9"/>
    <sheet name="Edinburgh Research" sheetId="5" r:id="rId10"/>
    <sheet name="Category Statistics" sheetId="2" r:id="rId11"/>
    <sheet name="Subcategory Statistics" sheetId="3" r:id="rId12"/>
    <sheet name="Outcomes Based on Launch Date" sheetId="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8" l="1"/>
  <c r="B12" i="8"/>
  <c r="C7" i="8"/>
  <c r="C6" i="8"/>
  <c r="C5" i="8"/>
  <c r="B14" i="8"/>
  <c r="B13" i="8"/>
  <c r="C14" i="8"/>
  <c r="C13" i="8"/>
  <c r="C15" i="8" s="1"/>
  <c r="B15" i="8"/>
  <c r="B8" i="8"/>
  <c r="B7" i="8"/>
  <c r="B6" i="8"/>
  <c r="B5" i="8"/>
  <c r="C32" i="8"/>
  <c r="C31" i="8"/>
  <c r="B32" i="8"/>
  <c r="B31" i="8"/>
  <c r="C29" i="8"/>
  <c r="C28" i="8"/>
  <c r="B29" i="8"/>
  <c r="B28" i="8"/>
  <c r="C23" i="8"/>
  <c r="B23" i="8"/>
  <c r="C22" i="8"/>
  <c r="B22" i="8"/>
  <c r="C20" i="8"/>
  <c r="B20" i="8"/>
  <c r="C19" i="8"/>
  <c r="B19" i="8"/>
  <c r="C11" i="8"/>
  <c r="B11" i="8"/>
  <c r="C10" i="8"/>
  <c r="B10" i="8"/>
  <c r="C4" i="8"/>
  <c r="B4" i="8"/>
  <c r="C3" i="8"/>
  <c r="B3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736" i="1"/>
  <c r="O2245" i="1"/>
  <c r="O125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C8" i="8" l="1"/>
</calcChain>
</file>

<file path=xl/sharedStrings.xml><?xml version="1.0" encoding="utf-8"?>
<sst xmlns="http://schemas.openxmlformats.org/spreadsheetml/2006/main" count="40389" uniqueCount="8403">
  <si>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</si>
  <si>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</si>
  <si>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</si>
  <si>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</si>
  <si>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</si>
  <si>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</si>
  <si>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</si>
  <si>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</si>
  <si>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</si>
  <si>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</si>
  <si>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</si>
  <si>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</si>
  <si>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</si>
  <si>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</si>
  <si>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</si>
  <si>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</si>
  <si>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</si>
  <si>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</si>
  <si>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</si>
  <si>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</si>
  <si>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</si>
  <si>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</si>
  <si>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</si>
  <si>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</si>
  <si>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</si>
  <si>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</si>
  <si>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</si>
  <si>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</si>
  <si>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</si>
  <si>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</si>
  <si>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</si>
  <si>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</si>
  <si>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</si>
  <si>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</si>
  <si>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</si>
  <si>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</si>
  <si>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</si>
  <si>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</si>
  <si>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</si>
  <si>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</si>
  <si>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</si>
  <si>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</si>
  <si>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</si>
  <si>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</si>
  <si>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</si>
  <si>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</si>
  <si>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</si>
  <si>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</si>
  <si>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</si>
  <si>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</si>
  <si>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</si>
  <si>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</si>
  <si>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</si>
  <si>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</si>
  <si>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</si>
  <si>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</si>
  <si>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</si>
  <si>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</si>
  <si>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</si>
  <si>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</si>
  <si>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</si>
  <si>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</si>
  <si>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</si>
  <si>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</si>
  <si>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</si>
  <si>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</si>
  <si>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</si>
  <si>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</si>
  <si>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</si>
  <si>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</si>
  <si>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</si>
  <si>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</si>
  <si>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</si>
  <si>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</si>
  <si>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</si>
  <si>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</si>
  <si>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</si>
  <si>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</si>
  <si>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</si>
  <si>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</si>
  <si>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</si>
  <si>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</si>
  <si>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</si>
  <si>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</si>
  <si>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</si>
  <si>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</si>
  <si>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</si>
  <si>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</si>
  <si>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</si>
  <si>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</si>
  <si>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</si>
  <si>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</si>
  <si>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</si>
  <si>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</si>
  <si>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</si>
  <si>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</si>
  <si>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</si>
  <si>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</si>
  <si>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</si>
  <si>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</si>
  <si>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</si>
  <si>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</si>
  <si>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</si>
  <si>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</si>
  <si>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</si>
  <si>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</si>
  <si>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</si>
  <si>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</si>
  <si>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</si>
  <si>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</si>
  <si>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</si>
  <si>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</si>
  <si>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</si>
  <si>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</si>
  <si>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</si>
  <si>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</si>
  <si>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</si>
  <si>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</si>
  <si>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</si>
  <si>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</si>
  <si>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</si>
  <si>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</si>
  <si>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</si>
  <si>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</si>
  <si>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</si>
  <si>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</si>
  <si>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</si>
  <si>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</si>
  <si>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</si>
  <si>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</si>
  <si>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</si>
  <si>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</si>
  <si>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</si>
  <si>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</si>
  <si>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</si>
  <si>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</si>
  <si>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</si>
  <si>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</si>
  <si>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</si>
  <si>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</si>
  <si>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</si>
  <si>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</si>
  <si>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</si>
  <si>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</si>
  <si>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</si>
  <si>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</si>
  <si>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</si>
  <si>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</si>
  <si>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</si>
  <si>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</si>
  <si>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</si>
  <si>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</si>
  <si>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</si>
  <si>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</si>
  <si>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</si>
  <si>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</si>
  <si>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</si>
  <si>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</si>
  <si>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</si>
  <si>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</si>
  <si>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</si>
  <si>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</si>
  <si>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</si>
  <si>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</si>
  <si>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</si>
  <si>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</si>
  <si>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</si>
  <si>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</si>
  <si>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</si>
  <si>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</si>
  <si>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</si>
  <si>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</si>
  <si>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</si>
  <si>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</si>
  <si>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</si>
  <si>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</si>
  <si>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</si>
  <si>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</si>
  <si>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</si>
  <si>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</si>
  <si>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</si>
  <si>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</si>
  <si>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</si>
  <si>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</si>
  <si>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</si>
  <si>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</si>
  <si>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</si>
  <si>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</si>
  <si>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</si>
  <si>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</si>
  <si>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</si>
  <si>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</si>
  <si>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</si>
  <si>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</si>
  <si>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</si>
  <si>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</si>
  <si>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</si>
  <si>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</si>
  <si>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</si>
  <si>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</si>
  <si>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</si>
  <si>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</si>
  <si>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</si>
  <si>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</si>
  <si>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</si>
  <si>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</si>
  <si>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</si>
  <si>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</si>
  <si>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</si>
  <si>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</si>
  <si>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</si>
  <si>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</si>
  <si>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</si>
  <si>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</si>
  <si>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</si>
  <si>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</si>
  <si>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</si>
  <si>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</si>
  <si>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</si>
  <si>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</si>
  <si>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</si>
  <si>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</si>
  <si>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</si>
  <si>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</si>
  <si>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</si>
  <si>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</si>
  <si>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</si>
  <si>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</si>
  <si>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</si>
  <si>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</si>
  <si>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</si>
  <si>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</si>
  <si>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</si>
  <si>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</si>
  <si>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</si>
  <si>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</si>
  <si>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</si>
  <si>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</si>
  <si>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</si>
  <si>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</si>
  <si>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</si>
  <si>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</si>
  <si>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</si>
  <si>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</si>
  <si>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</si>
  <si>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</si>
  <si>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</si>
  <si>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</si>
  <si>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</si>
  <si>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</si>
  <si>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</si>
  <si>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</si>
  <si>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</si>
  <si>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</si>
  <si>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</si>
  <si>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</si>
  <si>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</si>
  <si>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</si>
  <si>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</si>
  <si>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</si>
  <si>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</si>
  <si>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</si>
  <si>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</si>
  <si>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</si>
  <si>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</si>
  <si>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</si>
  <si>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</si>
  <si>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</si>
  <si>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</si>
  <si>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</si>
  <si>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</si>
  <si>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</si>
  <si>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</si>
  <si>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</si>
  <si>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</si>
  <si>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</si>
  <si>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</si>
  <si>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</si>
  <si>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</si>
  <si>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</si>
  <si>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</si>
  <si>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</si>
  <si>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</si>
  <si>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</si>
  <si>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</si>
  <si>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</si>
  <si>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</si>
  <si>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</si>
  <si>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</si>
  <si>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</si>
  <si>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</si>
  <si>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</si>
  <si>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</si>
  <si>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</si>
  <si>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</si>
  <si>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</si>
  <si>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</si>
  <si>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</si>
  <si>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</si>
  <si>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</si>
  <si>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</si>
  <si>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</si>
  <si>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</si>
  <si>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</si>
  <si>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</si>
  <si>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</si>
  <si>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</si>
  <si>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</si>
  <si>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</si>
  <si>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</si>
  <si>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</si>
  <si>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</si>
  <si>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</si>
  <si>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</si>
  <si>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</si>
  <si>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</si>
  <si>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</si>
  <si>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</si>
  <si>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</si>
  <si>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</si>
  <si>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</si>
  <si>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</si>
  <si>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</si>
  <si>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</si>
  <si>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</si>
  <si>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</si>
  <si>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</si>
  <si>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</si>
  <si>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</si>
  <si>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</si>
  <si>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</si>
  <si>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</si>
  <si>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</si>
  <si>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</si>
  <si>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</si>
  <si>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</si>
  <si>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</si>
  <si>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</si>
  <si>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</si>
  <si>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</si>
  <si>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</si>
  <si>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</si>
  <si>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</si>
  <si>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</si>
  <si>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</si>
  <si>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</si>
  <si>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</si>
  <si>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</si>
  <si>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</si>
  <si>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</si>
  <si>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</si>
  <si>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</si>
  <si>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</si>
  <si>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</si>
  <si>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</si>
  <si>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</si>
  <si>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</si>
  <si>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</si>
  <si>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</si>
  <si>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</si>
  <si>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</si>
  <si>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</si>
  <si>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</si>
  <si>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</si>
  <si>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</si>
  <si>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</si>
  <si>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</si>
  <si>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</si>
  <si>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</si>
  <si>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</si>
  <si>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</si>
  <si>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</si>
  <si>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</si>
  <si>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</si>
  <si>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</si>
  <si>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</si>
  <si>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</si>
  <si>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</si>
  <si>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</si>
  <si>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</si>
  <si>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</si>
  <si>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</si>
  <si>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</si>
  <si>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</si>
  <si>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</si>
  <si>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</si>
  <si>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</si>
  <si>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</si>
  <si>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</si>
  <si>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</si>
  <si>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</si>
  <si>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</si>
  <si>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</si>
  <si>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</si>
  <si>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</si>
  <si>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</si>
  <si>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</si>
  <si>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</si>
  <si>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</si>
  <si>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</si>
  <si>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</si>
  <si>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</si>
  <si>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</si>
  <si>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</si>
  <si>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</si>
  <si>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</si>
  <si>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</si>
  <si>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</si>
  <si>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</si>
  <si>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</si>
  <si>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</si>
  <si>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</si>
  <si>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</si>
  <si>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</si>
  <si>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</si>
  <si>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</si>
  <si>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</si>
  <si>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</si>
  <si>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</si>
  <si>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</si>
  <si>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</si>
  <si>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</si>
  <si>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</si>
  <si>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</si>
  <si>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</si>
  <si>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</si>
  <si>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</si>
  <si>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</si>
  <si>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</si>
  <si>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</si>
  <si>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</si>
  <si>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</si>
  <si>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</si>
  <si>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</si>
  <si>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</si>
  <si>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</si>
  <si>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</si>
  <si>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</si>
  <si>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</si>
  <si>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</si>
  <si>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</si>
  <si>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</si>
  <si>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</si>
  <si>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</si>
  <si>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</si>
  <si>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</si>
  <si>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</si>
  <si>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</si>
  <si>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</si>
  <si>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</si>
  <si>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</si>
  <si>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</si>
  <si>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</si>
  <si>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</si>
  <si>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</si>
  <si>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</si>
  <si>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</si>
  <si>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</si>
  <si>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</si>
  <si>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</si>
  <si>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</si>
  <si>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</si>
  <si>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</si>
  <si>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</si>
  <si>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</si>
  <si>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</si>
  <si>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</si>
  <si>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</si>
  <si>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</si>
  <si>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</si>
  <si>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</si>
  <si>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</si>
  <si>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</si>
  <si>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</si>
  <si>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</si>
  <si>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</si>
  <si>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</si>
  <si>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</si>
  <si>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</si>
  <si>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</si>
  <si>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</si>
  <si>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</si>
  <si>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</si>
  <si>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</si>
  <si>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</si>
  <si>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</si>
  <si>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</si>
  <si>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</si>
  <si>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</si>
  <si>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</si>
  <si>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</si>
  <si>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</si>
  <si>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</si>
  <si>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</si>
  <si>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</si>
  <si>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</si>
  <si>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</si>
  <si>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</si>
  <si>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</si>
  <si>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</si>
  <si>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</si>
  <si>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</si>
  <si>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</si>
  <si>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</si>
  <si>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</si>
  <si>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</si>
  <si>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</si>
  <si>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</si>
  <si>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</si>
  <si>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</si>
  <si>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</si>
  <si>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</si>
  <si>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</si>
  <si>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</si>
  <si>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</si>
  <si>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</si>
  <si>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</si>
  <si>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</si>
  <si>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</si>
  <si>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</si>
  <si>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</si>
  <si>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</si>
  <si>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</si>
  <si>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</si>
  <si>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</si>
  <si>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</si>
  <si>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</si>
  <si>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</si>
  <si>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</si>
  <si>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</si>
  <si>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</si>
  <si>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</si>
  <si>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</si>
  <si>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</si>
  <si>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</si>
  <si>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</si>
  <si>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</si>
  <si>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</si>
  <si>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</si>
  <si>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</si>
  <si>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</si>
  <si>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</si>
  <si>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</si>
  <si>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</si>
  <si>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</si>
  <si>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</si>
  <si>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</si>
  <si>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</si>
  <si>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</si>
  <si>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</si>
  <si>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</si>
  <si>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</si>
  <si>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</si>
  <si>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</si>
  <si>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</si>
  <si>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</si>
  <si>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</si>
  <si>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</si>
  <si>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</si>
  <si>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</si>
  <si>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</si>
  <si>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</si>
  <si>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</si>
  <si>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</si>
  <si>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</si>
  <si>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</si>
  <si>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</si>
  <si>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</si>
  <si>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</si>
  <si>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</si>
  <si>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</si>
  <si>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</si>
  <si>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</si>
  <si>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</si>
  <si>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</si>
  <si>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</si>
  <si>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</si>
  <si>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</si>
  <si>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</si>
  <si>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</si>
  <si>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</si>
  <si>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</si>
  <si>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</si>
  <si>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</si>
  <si>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</si>
  <si>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</si>
  <si>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</si>
  <si>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</si>
  <si>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</si>
  <si>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</si>
  <si>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</si>
  <si>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</si>
  <si>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</si>
  <si>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</si>
  <si>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</si>
  <si>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</si>
  <si>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</si>
  <si>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</si>
  <si>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</si>
  <si>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</si>
  <si>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</si>
  <si>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</si>
  <si>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</si>
  <si>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</si>
  <si>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</si>
  <si>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</si>
  <si>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</si>
  <si>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</si>
  <si>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</si>
  <si>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</si>
  <si>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</si>
  <si>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</si>
  <si>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</si>
  <si>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</si>
  <si>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</si>
  <si>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</si>
  <si>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</si>
  <si>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</si>
  <si>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</si>
  <si>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</si>
  <si>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</si>
  <si>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</si>
  <si>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</si>
  <si>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</si>
  <si>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</si>
  <si>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</si>
  <si>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</si>
  <si>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</si>
  <si>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</si>
  <si>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</si>
  <si>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</si>
  <si>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</si>
  <si>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</si>
  <si>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</si>
  <si>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</si>
  <si>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</si>
  <si>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</si>
  <si>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</si>
  <si>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</si>
  <si>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</si>
  <si>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</si>
  <si>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</si>
  <si>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</si>
  <si>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</si>
  <si>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</si>
  <si>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</si>
  <si>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</si>
  <si>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</si>
  <si>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</si>
  <si>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</si>
  <si>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</si>
  <si>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</si>
  <si>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</si>
  <si>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</si>
  <si>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</si>
  <si>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</si>
  <si>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</si>
  <si>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</si>
  <si>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</si>
  <si>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</si>
  <si>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</si>
  <si>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</si>
  <si>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</si>
  <si>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</si>
  <si>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</si>
  <si>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</si>
  <si>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</si>
  <si>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</si>
  <si>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</si>
  <si>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</si>
  <si>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</si>
  <si>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</si>
  <si>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</si>
  <si>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</si>
  <si>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</si>
  <si>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</si>
  <si>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</si>
  <si>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</si>
  <si>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</si>
  <si>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</si>
  <si>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</si>
  <si>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</si>
  <si>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</si>
  <si>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</si>
  <si>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</si>
  <si>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</si>
  <si>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</si>
  <si>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</si>
  <si>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</si>
  <si>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</si>
  <si>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</si>
  <si>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</si>
  <si>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</si>
  <si>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</si>
  <si>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</si>
  <si>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</si>
  <si>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</si>
  <si>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</si>
  <si>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</si>
  <si>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</si>
  <si>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</si>
  <si>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</si>
  <si>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</si>
  <si>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</si>
  <si>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</si>
  <si>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</si>
  <si>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</si>
  <si>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</si>
  <si>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</si>
  <si>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</si>
  <si>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</si>
  <si>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</si>
  <si>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</si>
  <si>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</si>
  <si>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</si>
  <si>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</si>
  <si>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</si>
  <si>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</si>
  <si>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</si>
  <si>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</si>
  <si>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</si>
  <si>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</si>
  <si>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</si>
  <si>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</si>
  <si>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</si>
  <si>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</si>
  <si>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</si>
  <si>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</si>
  <si>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</si>
  <si>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</si>
  <si>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</si>
  <si>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</si>
  <si>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</si>
  <si>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</si>
  <si>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</si>
  <si>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</si>
  <si>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</si>
  <si>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</si>
  <si>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</si>
  <si>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</si>
  <si>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</si>
  <si>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</si>
  <si>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</si>
  <si>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</si>
  <si>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</si>
  <si>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</si>
  <si>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</si>
  <si>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</si>
  <si>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</si>
  <si>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</si>
  <si>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</si>
  <si>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</si>
  <si>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</si>
  <si>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</si>
  <si>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</si>
  <si>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</si>
  <si>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</si>
  <si>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</si>
  <si>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</si>
  <si>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</si>
  <si>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</si>
  <si>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</si>
  <si>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</si>
  <si>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</si>
  <si>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</si>
  <si>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</si>
  <si>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</si>
  <si>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</si>
  <si>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</si>
  <si>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</si>
  <si>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</si>
  <si>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</si>
  <si>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</si>
  <si>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</si>
  <si>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</si>
  <si>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</si>
  <si>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</si>
  <si>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</si>
  <si>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</si>
  <si>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</si>
  <si>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</si>
  <si>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</si>
  <si>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</si>
  <si>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</si>
  <si>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</si>
  <si>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</si>
  <si>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</si>
  <si>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</si>
  <si>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</si>
  <si>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</si>
  <si>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</si>
  <si>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</si>
  <si>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</si>
  <si>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</si>
  <si>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</si>
  <si>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</si>
  <si>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</si>
  <si>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</si>
  <si>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</si>
  <si>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</si>
  <si>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</si>
  <si>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</si>
  <si>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</si>
  <si>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</si>
  <si>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</si>
  <si>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</si>
  <si>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</si>
  <si>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</si>
  <si>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</si>
  <si>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</si>
  <si>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</si>
  <si>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</si>
  <si>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</si>
  <si>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</si>
  <si>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</si>
  <si>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</si>
  <si>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</si>
  <si>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</si>
  <si>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</si>
  <si>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</si>
  <si>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</si>
  <si>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</si>
  <si>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</si>
  <si>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</si>
  <si>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</si>
  <si>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</si>
  <si>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</si>
  <si>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</si>
  <si>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</si>
  <si>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</si>
  <si>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</si>
  <si>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</si>
  <si>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</si>
  <si>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</si>
  <si>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</si>
  <si>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</si>
  <si>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</si>
  <si>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</si>
  <si>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</si>
  <si>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</si>
  <si>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</si>
  <si>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</si>
  <si>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</si>
  <si>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</si>
  <si>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</si>
  <si>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</si>
  <si>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</si>
  <si>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</si>
  <si>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</si>
  <si>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</si>
  <si>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</si>
  <si>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</si>
  <si>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</si>
  <si>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</si>
  <si>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</si>
  <si>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</si>
  <si>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</si>
  <si>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</si>
  <si>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</si>
  <si>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</si>
  <si>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</si>
  <si>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</si>
  <si>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</si>
  <si>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</si>
  <si>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</si>
  <si>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</si>
  <si>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</si>
  <si>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</si>
  <si>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</si>
  <si>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</si>
  <si>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</si>
  <si>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</si>
  <si>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</si>
  <si>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</si>
  <si>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</si>
  <si>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</si>
  <si>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</si>
  <si>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</si>
  <si>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</si>
  <si>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</si>
  <si>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</si>
  <si>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</si>
  <si>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</si>
  <si>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</si>
  <si>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</si>
  <si>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</si>
  <si>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</si>
  <si>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</si>
  <si>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</si>
  <si>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</si>
  <si>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</si>
  <si>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</si>
  <si>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</si>
  <si>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</si>
  <si>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</si>
  <si>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</si>
  <si>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</si>
  <si>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</si>
  <si>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</si>
  <si>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</si>
  <si>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</si>
  <si>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</si>
  <si>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</si>
  <si>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</si>
  <si>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</si>
  <si>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</si>
  <si>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</si>
  <si>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</si>
  <si>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</si>
  <si>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</si>
  <si>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</si>
  <si>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</si>
  <si>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</si>
  <si>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</si>
  <si>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</si>
  <si>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</si>
  <si>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</si>
  <si>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</si>
  <si>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</si>
  <si>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</si>
  <si>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</si>
  <si>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</si>
  <si>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</si>
  <si>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</si>
  <si>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</si>
  <si>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</si>
  <si>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</si>
  <si>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</si>
  <si>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</si>
  <si>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</si>
  <si>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</si>
  <si>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</si>
  <si>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</si>
  <si>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</si>
  <si>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</si>
  <si>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</si>
  <si>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</si>
  <si>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</si>
  <si>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</si>
  <si>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</si>
  <si>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</si>
  <si>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</si>
  <si>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</si>
  <si>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</si>
  <si>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</si>
  <si>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</si>
  <si>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</si>
  <si>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</si>
  <si>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</si>
  <si>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</si>
  <si>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</si>
  <si>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</si>
  <si>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</si>
  <si>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</si>
  <si>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</si>
  <si>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</si>
  <si>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</si>
  <si>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</si>
  <si>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</si>
  <si>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</si>
  <si>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</si>
  <si>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</si>
  <si>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</si>
  <si>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</si>
  <si>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</si>
  <si>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</si>
  <si>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</si>
  <si>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</si>
  <si>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</si>
  <si>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</si>
  <si>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</si>
  <si>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</si>
  <si>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</si>
  <si>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</si>
  <si>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</si>
  <si>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</si>
  <si>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</si>
  <si>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</si>
  <si>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</si>
  <si>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</si>
  <si>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</si>
  <si>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</si>
  <si>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</si>
  <si>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</si>
  <si>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</si>
  <si>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</si>
  <si>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</si>
  <si>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</si>
  <si>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</si>
  <si>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</si>
  <si>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</si>
  <si>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</si>
  <si>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</si>
  <si>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</si>
  <si>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</si>
  <si>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</si>
  <si>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</si>
  <si>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</si>
  <si>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</si>
  <si>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</si>
  <si>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</si>
  <si>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</si>
  <si>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</si>
  <si>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</si>
  <si>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</si>
  <si>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</si>
  <si>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</si>
  <si>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</si>
  <si>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</si>
  <si>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</si>
  <si>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</si>
  <si>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</si>
  <si>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</si>
  <si>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</si>
  <si>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</si>
  <si>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</si>
  <si>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</si>
  <si>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</si>
  <si>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</si>
  <si>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</si>
  <si>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</si>
  <si>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</si>
  <si>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</si>
  <si>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</si>
  <si>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</si>
  <si>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</si>
  <si>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</si>
  <si>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</si>
  <si>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</si>
  <si>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</si>
  <si>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</si>
  <si>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</si>
  <si>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</si>
  <si>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</si>
  <si>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</si>
  <si>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</si>
  <si>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</si>
  <si>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</si>
  <si>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</si>
  <si>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</si>
  <si>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</si>
  <si>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</si>
  <si>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</si>
  <si>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</si>
  <si>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</si>
  <si>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</si>
  <si>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</si>
  <si>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</si>
  <si>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</si>
  <si>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</si>
  <si>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</si>
  <si>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</si>
  <si>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</si>
  <si>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</si>
  <si>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</si>
  <si>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</si>
  <si>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</si>
  <si>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</si>
  <si>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</si>
  <si>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</si>
  <si>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</si>
  <si>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</si>
  <si>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</si>
  <si>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</si>
  <si>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</si>
  <si>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</si>
  <si>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</si>
  <si>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</si>
  <si>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</si>
  <si>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</si>
  <si>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</si>
  <si>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</si>
  <si>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</si>
  <si>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</si>
  <si>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</si>
  <si>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</si>
  <si>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</si>
  <si>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</si>
  <si>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</si>
  <si>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</si>
  <si>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</si>
  <si>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</si>
  <si>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</si>
  <si>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</si>
  <si>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</si>
  <si>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</si>
  <si>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</si>
  <si>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</si>
  <si>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</si>
  <si>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</si>
  <si>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</si>
  <si>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</si>
  <si>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</si>
  <si>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</si>
  <si>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</si>
  <si>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</si>
  <si>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</si>
  <si>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</si>
  <si>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</si>
  <si>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</si>
  <si>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</si>
  <si>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</si>
  <si>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</si>
  <si>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</si>
  <si>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</si>
  <si>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</si>
  <si>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</si>
  <si>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</si>
  <si>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</si>
  <si>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</si>
  <si>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</si>
  <si>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</si>
  <si>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</si>
  <si>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</si>
  <si>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</si>
  <si>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</si>
  <si>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</si>
  <si>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</si>
  <si>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</si>
  <si>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</si>
  <si>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</si>
  <si>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</si>
  <si>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</si>
  <si>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</si>
  <si>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</si>
  <si>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</si>
  <si>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</si>
  <si>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</si>
  <si>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</si>
  <si>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</si>
  <si>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</si>
  <si>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</si>
  <si>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</si>
  <si>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</si>
  <si>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</si>
  <si>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</si>
  <si>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</si>
  <si>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</si>
  <si>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</si>
  <si>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</si>
  <si>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</si>
  <si>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</si>
  <si>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</si>
  <si>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</si>
  <si>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</si>
  <si>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</si>
  <si>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</si>
  <si>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</si>
  <si>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</si>
  <si>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</si>
  <si>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</si>
  <si>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</si>
  <si>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</si>
  <si>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</si>
  <si>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</si>
  <si>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</si>
  <si>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</si>
  <si>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</si>
  <si>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</si>
  <si>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</si>
  <si>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</si>
  <si>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</si>
  <si>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</si>
  <si>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</si>
  <si>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</si>
  <si>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</si>
  <si>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</si>
  <si>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</si>
  <si>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</si>
  <si>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</si>
  <si>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</si>
  <si>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</si>
  <si>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</si>
  <si>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</si>
  <si>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</si>
  <si>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</si>
  <si>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</si>
  <si>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</si>
  <si>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</si>
  <si>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</si>
  <si>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</si>
  <si>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</si>
  <si>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</si>
  <si>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</si>
  <si>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</si>
  <si>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</si>
  <si>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</si>
  <si>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</si>
  <si>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</si>
  <si>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</si>
  <si>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</si>
  <si>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</si>
  <si>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</si>
  <si>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</si>
  <si>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</si>
  <si>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</si>
  <si>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</si>
  <si>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</si>
  <si>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</si>
  <si>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</si>
  <si>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</si>
  <si>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</si>
  <si>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</si>
  <si>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</si>
  <si>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</si>
  <si>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</si>
  <si>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</si>
  <si>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</si>
  <si>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</si>
  <si>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</si>
  <si>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</si>
  <si>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</si>
  <si>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</si>
  <si>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</si>
  <si>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</si>
  <si>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</si>
  <si>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</si>
  <si>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</si>
  <si>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</si>
  <si>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</si>
  <si>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</si>
  <si>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</si>
  <si>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</si>
  <si>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</si>
  <si>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</si>
  <si>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</si>
  <si>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</si>
  <si>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</si>
  <si>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</si>
  <si>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</si>
  <si>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</si>
  <si>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</si>
  <si>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</si>
  <si>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</si>
  <si>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</si>
  <si>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</si>
  <si>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</si>
  <si>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</si>
  <si>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</si>
  <si>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</si>
  <si>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</si>
  <si>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</si>
  <si>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</si>
  <si>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</si>
  <si>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</si>
  <si>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</si>
  <si>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</si>
  <si>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</si>
  <si>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</si>
  <si>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</si>
  <si>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</si>
  <si>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</si>
  <si>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</si>
  <si>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</si>
  <si>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</si>
  <si>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</si>
  <si>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</si>
  <si>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</si>
  <si>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</si>
  <si>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</si>
  <si>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</si>
  <si>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</si>
  <si>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</si>
  <si>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</si>
  <si>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</si>
  <si>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</si>
  <si>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</si>
  <si>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</si>
  <si>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</si>
  <si>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</si>
  <si>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</si>
  <si>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</si>
  <si>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</si>
  <si>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</si>
  <si>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</si>
  <si>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</si>
  <si>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</si>
  <si>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</si>
  <si>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</si>
  <si>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</si>
  <si>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</si>
  <si>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</si>
  <si>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</si>
  <si>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</si>
  <si>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</si>
  <si>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</si>
  <si>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</si>
  <si>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</si>
  <si>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</si>
  <si>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</si>
  <si>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</si>
  <si>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</si>
  <si>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</si>
  <si>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</si>
  <si>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</si>
  <si>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</si>
  <si>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</si>
  <si>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</si>
  <si>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</si>
  <si>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</si>
  <si>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</si>
  <si>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</si>
  <si>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</si>
  <si>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</si>
  <si>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</si>
  <si>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</si>
  <si>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</si>
  <si>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</si>
  <si>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</si>
  <si>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</si>
  <si>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</si>
  <si>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</si>
  <si>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</si>
  <si>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</si>
  <si>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</si>
  <si>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</si>
  <si>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</si>
  <si>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</si>
  <si>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</si>
  <si>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</si>
  <si>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</si>
  <si>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</si>
  <si>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</si>
  <si>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</si>
  <si>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</si>
  <si>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</si>
  <si>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</si>
  <si>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</si>
  <si>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</si>
  <si>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</si>
  <si>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</si>
  <si>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</si>
  <si>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</si>
  <si>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</si>
  <si>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</si>
  <si>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</si>
  <si>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</si>
  <si>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</si>
  <si>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</si>
  <si>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</si>
  <si>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</si>
  <si>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</si>
  <si>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</si>
  <si>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</si>
  <si>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</si>
  <si>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</si>
  <si>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</si>
  <si>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</si>
  <si>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</si>
  <si>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</si>
  <si>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</si>
  <si>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</si>
  <si>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</si>
  <si>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</si>
  <si>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</si>
  <si>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</si>
  <si>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</si>
  <si>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</si>
  <si>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</si>
  <si>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</si>
  <si>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</si>
  <si>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</si>
  <si>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</si>
  <si>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</si>
  <si>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</si>
  <si>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</si>
  <si>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</si>
  <si>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</si>
  <si>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</si>
  <si>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</si>
  <si>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</si>
  <si>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</si>
  <si>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</si>
  <si>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</si>
  <si>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</si>
  <si>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</si>
  <si>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</si>
  <si>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</si>
  <si>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</si>
  <si>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</si>
  <si>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</si>
  <si>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</si>
  <si>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</si>
  <si>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</si>
  <si>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</si>
  <si>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</si>
  <si>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</si>
  <si>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</si>
  <si>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</si>
  <si>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</si>
  <si>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</si>
  <si>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</si>
  <si>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</si>
  <si>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</si>
  <si>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</si>
  <si>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</si>
  <si>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</si>
  <si>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</si>
  <si>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</si>
  <si>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</si>
  <si>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</si>
  <si>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</si>
  <si>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</si>
  <si>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</si>
  <si>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</si>
  <si>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</si>
  <si>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</si>
  <si>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</si>
  <si>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</si>
  <si>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</si>
  <si>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</si>
  <si>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</si>
  <si>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</si>
  <si>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</si>
  <si>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</si>
  <si>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</si>
  <si>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</si>
  <si>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</si>
  <si>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</si>
  <si>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</si>
  <si>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</si>
  <si>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</si>
  <si>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</si>
  <si>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</si>
  <si>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</si>
  <si>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</si>
  <si>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</si>
  <si>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</si>
  <si>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</si>
  <si>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</si>
  <si>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</si>
  <si>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</si>
  <si>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</si>
  <si>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</si>
  <si>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</si>
  <si>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</si>
  <si>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</si>
  <si>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</si>
  <si>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</si>
  <si>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</si>
  <si>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</si>
  <si>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</si>
  <si>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</si>
  <si>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</si>
  <si>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</si>
  <si>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</si>
  <si>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</si>
  <si>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</si>
  <si>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</si>
  <si>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</si>
  <si>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</si>
  <si>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</si>
  <si>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</si>
  <si>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</si>
  <si>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</si>
  <si>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</si>
  <si>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</si>
  <si>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</si>
  <si>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</si>
  <si>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</si>
  <si>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</si>
  <si>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</si>
  <si>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</si>
  <si>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</si>
  <si>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</si>
  <si>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</si>
  <si>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</si>
  <si>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</si>
  <si>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</si>
  <si>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</si>
  <si>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</si>
  <si>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</si>
  <si>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</si>
  <si>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</si>
  <si>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</si>
  <si>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</si>
  <si>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</si>
  <si>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</si>
  <si>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</si>
  <si>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</si>
  <si>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</si>
  <si>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</si>
  <si>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</si>
  <si>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</si>
  <si>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</si>
  <si>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</si>
  <si>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</si>
  <si>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</si>
  <si>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</si>
  <si>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</si>
  <si>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</si>
  <si>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</si>
  <si>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</si>
  <si>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</si>
  <si>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</si>
  <si>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</si>
  <si>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</si>
  <si>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</si>
  <si>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</si>
  <si>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</si>
  <si>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</si>
  <si>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</si>
  <si>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</si>
  <si>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</si>
  <si>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</si>
  <si>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</si>
  <si>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</si>
  <si>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</si>
  <si>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</si>
  <si>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</si>
  <si>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</si>
  <si>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</si>
  <si>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</si>
  <si>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</si>
  <si>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</si>
  <si>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</si>
  <si>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</si>
  <si>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</si>
  <si>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</si>
  <si>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</si>
  <si>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</si>
  <si>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</si>
  <si>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</si>
  <si>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</si>
  <si>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</si>
  <si>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</si>
  <si>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</si>
  <si>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</si>
  <si>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</si>
  <si>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</si>
  <si>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</si>
  <si>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</si>
  <si>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</si>
  <si>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</si>
  <si>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</si>
  <si>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</si>
  <si>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</si>
  <si>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</si>
  <si>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</si>
  <si>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</si>
  <si>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</si>
  <si>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</si>
  <si>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</si>
  <si>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</si>
  <si>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</si>
  <si>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</si>
  <si>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</si>
  <si>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</si>
  <si>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</si>
  <si>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</si>
  <si>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</si>
  <si>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</si>
  <si>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</si>
  <si>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</si>
  <si>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</si>
  <si>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</si>
  <si>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</si>
  <si>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</si>
  <si>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</si>
  <si>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</si>
  <si>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</si>
  <si>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</si>
  <si>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</si>
  <si>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</si>
  <si>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</si>
  <si>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</si>
  <si>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</si>
  <si>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</si>
  <si>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</si>
  <si>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</si>
  <si>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</si>
  <si>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</si>
  <si>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</si>
  <si>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</si>
  <si>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</si>
  <si>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</si>
  <si>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</si>
  <si>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</si>
  <si>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</si>
  <si>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</si>
  <si>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</si>
  <si>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</si>
  <si>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</si>
  <si>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</si>
  <si>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</si>
  <si>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</si>
  <si>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</si>
  <si>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</si>
  <si>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</si>
  <si>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</si>
  <si>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</si>
  <si>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</si>
  <si>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</si>
  <si>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</si>
  <si>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</si>
  <si>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</si>
  <si>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</si>
  <si>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</si>
  <si>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</si>
  <si>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</si>
  <si>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</si>
  <si>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</si>
  <si>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</si>
  <si>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</si>
  <si>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</si>
  <si>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</si>
  <si>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</si>
  <si>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</si>
  <si>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</si>
  <si>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</si>
  <si>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</si>
  <si>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</si>
  <si>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</si>
  <si>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</si>
  <si>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</si>
  <si>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</si>
  <si>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</si>
  <si>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</si>
  <si>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</si>
  <si>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</si>
  <si>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</si>
  <si>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</si>
  <si>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</si>
  <si>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</si>
  <si>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</si>
  <si>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</si>
  <si>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</si>
  <si>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</si>
  <si>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</si>
  <si>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</si>
  <si>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</si>
  <si>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</si>
  <si>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</si>
  <si>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</si>
  <si>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</si>
  <si>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</si>
  <si>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</si>
  <si>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</si>
  <si>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</si>
  <si>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</si>
  <si>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</si>
  <si>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</si>
  <si>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</si>
  <si>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</si>
  <si>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</si>
  <si>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</si>
  <si>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</si>
  <si>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</si>
  <si>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</si>
  <si>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</si>
  <si>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</si>
  <si>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</si>
  <si>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</si>
  <si>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</si>
  <si>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</si>
  <si>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</si>
  <si>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</si>
  <si>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</si>
  <si>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</si>
  <si>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</si>
  <si>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</si>
  <si>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</si>
  <si>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</si>
  <si>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</si>
  <si>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</si>
  <si>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</si>
  <si>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</si>
  <si>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</si>
  <si>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</si>
  <si>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</si>
  <si>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</si>
  <si>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</si>
  <si>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</si>
  <si>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</si>
  <si>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</si>
  <si>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</si>
  <si>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</si>
  <si>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</si>
  <si>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</si>
  <si>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</si>
  <si>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</si>
  <si>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</si>
  <si>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</si>
  <si>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</si>
  <si>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</si>
  <si>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</si>
  <si>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</si>
  <si>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</si>
  <si>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</si>
  <si>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</si>
  <si>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</si>
  <si>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</si>
  <si>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</si>
  <si>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</si>
  <si>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</si>
  <si>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</si>
  <si>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</si>
  <si>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</si>
  <si>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</si>
  <si>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</si>
  <si>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</si>
  <si>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</si>
  <si>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</si>
  <si>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</si>
  <si>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</si>
  <si>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</si>
  <si>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</si>
  <si>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</si>
  <si>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</si>
  <si>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</si>
  <si>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</si>
  <si>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</si>
  <si>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</si>
  <si>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</si>
  <si>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</si>
  <si>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</si>
  <si>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</si>
  <si>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</si>
  <si>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</si>
  <si>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</si>
  <si>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</si>
  <si>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</si>
  <si>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</si>
  <si>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</si>
  <si>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</si>
  <si>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</si>
  <si>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</si>
  <si>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</si>
  <si>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</si>
  <si>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</si>
  <si>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</si>
  <si>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</si>
  <si>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</si>
  <si>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</si>
  <si>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</si>
  <si>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</si>
  <si>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</si>
  <si>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</si>
  <si>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</si>
  <si>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</si>
  <si>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</si>
  <si>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</si>
  <si>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</si>
  <si>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</si>
  <si>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</si>
  <si>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</si>
  <si>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</si>
  <si>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</si>
  <si>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</si>
  <si>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</si>
  <si>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</si>
  <si>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</si>
  <si>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</si>
  <si>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</si>
  <si>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</si>
  <si>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</si>
  <si>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</si>
  <si>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</si>
  <si>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</si>
  <si>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</si>
  <si>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</si>
  <si>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</si>
  <si>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</si>
  <si>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</si>
  <si>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</si>
  <si>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</si>
  <si>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</si>
  <si>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</si>
  <si>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</si>
  <si>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</si>
  <si>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</si>
  <si>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</si>
  <si>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</si>
  <si>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</si>
  <si>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</si>
  <si>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</si>
  <si>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</si>
  <si>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</si>
  <si>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</si>
  <si>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</si>
  <si>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</si>
  <si>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</si>
  <si>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</si>
  <si>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</si>
  <si>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</si>
  <si>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</si>
  <si>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</si>
  <si>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</si>
  <si>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</si>
  <si>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</si>
  <si>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</si>
  <si>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</si>
  <si>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</si>
  <si>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</si>
  <si>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</si>
  <si>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</si>
  <si>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</si>
  <si>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</si>
  <si>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</si>
  <si>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</si>
  <si>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</si>
  <si>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</si>
  <si>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</si>
  <si>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</si>
  <si>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</si>
  <si>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</si>
  <si>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</si>
  <si>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</si>
  <si>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</si>
  <si>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</si>
  <si>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</si>
  <si>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</si>
  <si>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</si>
  <si>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</si>
  <si>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</si>
  <si>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</si>
  <si>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</si>
  <si>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</si>
  <si>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</si>
  <si>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</si>
  <si>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</si>
  <si>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</si>
  <si>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</si>
  <si>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</si>
  <si>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</si>
  <si>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</si>
  <si>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</si>
  <si>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</si>
  <si>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</si>
  <si>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</si>
  <si>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</si>
  <si>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</si>
  <si>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</si>
  <si>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</si>
  <si>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</si>
  <si>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</si>
  <si>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</si>
  <si>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</si>
  <si>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</si>
  <si>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</si>
  <si>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</si>
  <si>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</si>
  <si>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</si>
  <si>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</si>
  <si>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</si>
  <si>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</si>
  <si>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</si>
  <si>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</si>
  <si>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</si>
  <si>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</si>
  <si>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</si>
  <si>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</si>
  <si>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</si>
  <si>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</si>
  <si>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</si>
  <si>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</si>
  <si>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</si>
  <si>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</si>
  <si>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</si>
  <si>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</si>
  <si>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</si>
  <si>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</si>
  <si>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</si>
  <si>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</si>
  <si>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</si>
  <si>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</si>
  <si>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</si>
  <si>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</si>
  <si>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</si>
  <si>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</si>
  <si>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</si>
  <si>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</si>
  <si>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</si>
  <si>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</si>
  <si>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</si>
  <si>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</si>
  <si>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</si>
  <si>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</si>
  <si>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</si>
  <si>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</si>
  <si>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</si>
  <si>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</si>
  <si>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</si>
  <si>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</si>
  <si>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</si>
  <si>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</si>
  <si>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</si>
  <si>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</si>
  <si>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</si>
  <si>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</si>
  <si>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</si>
  <si>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</si>
  <si>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</si>
  <si>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</si>
  <si>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</si>
  <si>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</si>
  <si>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</si>
  <si>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</si>
  <si>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</si>
  <si>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</si>
  <si>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</si>
  <si>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</si>
  <si>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</si>
  <si>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</si>
  <si>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</si>
  <si>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</si>
  <si>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</si>
  <si>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</si>
  <si>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</si>
  <si>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</si>
  <si>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</si>
  <si>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</si>
  <si>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</si>
  <si>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</si>
  <si>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</si>
  <si>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</si>
  <si>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</si>
  <si>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</si>
  <si>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</si>
  <si>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</si>
  <si>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</si>
  <si>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</si>
  <si>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</si>
  <si>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</si>
  <si>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</si>
  <si>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</si>
  <si>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</si>
  <si>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</si>
  <si>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</si>
  <si>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</si>
  <si>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</si>
  <si>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</si>
  <si>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</si>
  <si>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</si>
  <si>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</si>
  <si>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</si>
  <si>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</si>
  <si>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</si>
  <si>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</si>
  <si>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</si>
  <si>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</si>
  <si>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</si>
  <si>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</si>
  <si>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</si>
  <si>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</si>
  <si>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</si>
  <si>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</si>
  <si>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</si>
  <si>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</si>
  <si>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</si>
  <si>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</si>
  <si>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</si>
  <si>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</si>
  <si>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</si>
  <si>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</si>
  <si>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</si>
  <si>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</si>
  <si>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</si>
  <si>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</si>
  <si>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</si>
  <si>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</si>
  <si>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</si>
  <si>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</si>
  <si>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</si>
  <si>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</si>
  <si>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</si>
  <si>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</si>
  <si>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</si>
  <si>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</si>
  <si>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</si>
  <si>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</si>
  <si>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</si>
  <si>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</si>
  <si>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</si>
  <si>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</si>
  <si>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</si>
  <si>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</si>
  <si>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</si>
  <si>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</si>
  <si>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</si>
  <si>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</si>
  <si>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</si>
  <si>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</si>
  <si>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</si>
  <si>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</si>
  <si>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</si>
  <si>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</si>
  <si>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</si>
  <si>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</si>
  <si>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</si>
  <si>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</si>
  <si>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</si>
  <si>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</si>
  <si>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</si>
  <si>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</si>
  <si>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</si>
  <si>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</si>
  <si>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</si>
  <si>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</si>
  <si>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</si>
  <si>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</si>
  <si>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</si>
  <si>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</si>
  <si>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</si>
  <si>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</si>
  <si>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</si>
  <si>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</si>
  <si>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</si>
  <si>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</si>
  <si>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</si>
  <si>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</si>
  <si>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</si>
  <si>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</si>
  <si>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</si>
  <si>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</si>
  <si>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</si>
  <si>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</si>
  <si>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</si>
  <si>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</si>
  <si>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</si>
  <si>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</si>
  <si>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</si>
  <si>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</si>
  <si>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</si>
  <si>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</si>
  <si>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</si>
  <si>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</si>
  <si>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</si>
  <si>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</si>
  <si>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</si>
  <si>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</si>
  <si>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</si>
  <si>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</si>
  <si>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</si>
  <si>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</si>
  <si>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</si>
  <si>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</si>
  <si>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</si>
  <si>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</si>
  <si>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</si>
  <si>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</si>
  <si>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</si>
  <si>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</si>
  <si>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</si>
  <si>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</si>
  <si>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</si>
  <si>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</si>
  <si>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</si>
  <si>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</si>
  <si>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</si>
  <si>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</si>
  <si>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</si>
  <si>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</si>
  <si>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</si>
  <si>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</si>
  <si>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</si>
  <si>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</si>
  <si>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</si>
  <si>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</si>
  <si>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</si>
  <si>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</si>
  <si>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</si>
  <si>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</si>
  <si>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</si>
  <si>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</si>
  <si>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</si>
  <si>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</si>
  <si>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</si>
  <si>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</si>
  <si>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</si>
  <si>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</si>
  <si>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</si>
  <si>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</si>
  <si>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</si>
  <si>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</si>
  <si>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</si>
  <si>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</si>
  <si>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</si>
  <si>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</si>
  <si>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</si>
  <si>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</si>
  <si>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</si>
  <si>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</si>
  <si>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</si>
  <si>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</si>
  <si>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</si>
  <si>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</si>
  <si>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</si>
  <si>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</si>
  <si>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</si>
  <si>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</si>
  <si>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</si>
  <si>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</si>
  <si>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</si>
  <si>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</si>
  <si>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</si>
  <si>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</si>
  <si>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</si>
  <si>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</si>
  <si>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</si>
  <si>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</si>
  <si>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</si>
  <si>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</si>
  <si>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</si>
  <si>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</si>
  <si>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</si>
  <si>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</si>
  <si>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</si>
  <si>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</si>
  <si>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</si>
  <si>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</si>
  <si>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</si>
  <si>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</si>
  <si>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</si>
  <si>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</si>
  <si>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</si>
  <si>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</si>
  <si>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</si>
  <si>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</si>
  <si>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</si>
  <si>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</si>
  <si>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</si>
  <si>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</si>
  <si>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</si>
  <si>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</si>
  <si>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</si>
  <si>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</si>
  <si>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</si>
  <si>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</si>
  <si>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</si>
  <si>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</si>
  <si>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</si>
  <si>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</si>
  <si>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</si>
  <si>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</si>
  <si>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</si>
  <si>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</si>
  <si>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</si>
  <si>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</si>
  <si>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</si>
  <si>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</si>
  <si>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</si>
  <si>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</si>
  <si>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</si>
  <si>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</si>
  <si>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</si>
  <si>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</si>
  <si>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</si>
  <si>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</si>
  <si>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</si>
  <si>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</si>
  <si>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</si>
  <si>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</si>
  <si>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</si>
  <si>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</si>
  <si>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</si>
  <si>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</si>
  <si>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</si>
  <si>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</si>
  <si>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</si>
  <si>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</si>
  <si>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</si>
  <si>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</si>
  <si>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</si>
  <si>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</si>
  <si>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</si>
  <si>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</si>
  <si>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</si>
  <si>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</si>
  <si>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</si>
  <si>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</si>
  <si>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</si>
  <si>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</si>
  <si>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</si>
  <si>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</si>
  <si>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</si>
  <si>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</si>
  <si>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</si>
  <si>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</si>
  <si>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</si>
  <si>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</si>
  <si>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</si>
  <si>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</si>
  <si>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</si>
  <si>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</si>
  <si>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</si>
  <si>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</si>
  <si>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</si>
  <si>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</si>
  <si>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</si>
  <si>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</si>
  <si>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</si>
  <si>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</si>
  <si>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</si>
  <si>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</si>
  <si>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</si>
  <si>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</si>
  <si>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</si>
  <si>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</si>
  <si>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</si>
  <si>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</si>
  <si>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</si>
  <si>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</si>
  <si>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</si>
  <si>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</si>
  <si>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</si>
  <si>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</si>
  <si>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</si>
  <si>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</si>
  <si>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</si>
  <si>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</si>
  <si>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</si>
  <si>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</si>
  <si>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</si>
  <si>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</si>
  <si>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</si>
  <si>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</si>
  <si>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</si>
  <si>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</si>
  <si>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</si>
  <si>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</si>
  <si>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</si>
  <si>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</si>
  <si>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</si>
  <si>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</si>
  <si>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</si>
  <si>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</si>
  <si>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</si>
  <si>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</si>
  <si>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</si>
  <si>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</si>
  <si>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</si>
  <si>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</si>
  <si>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</si>
  <si>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</si>
  <si>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</si>
  <si>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</si>
  <si>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</si>
  <si>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</si>
  <si>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</si>
  <si>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</si>
  <si>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</si>
  <si>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</si>
  <si>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</si>
  <si>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</si>
  <si>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</si>
  <si>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</si>
  <si>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</si>
  <si>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</si>
  <si>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</si>
  <si>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</si>
  <si>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</si>
  <si>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</si>
  <si>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</si>
  <si>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</si>
  <si>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</si>
  <si>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</si>
  <si>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</si>
  <si>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</si>
  <si>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</si>
  <si>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</si>
  <si>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</si>
  <si>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</si>
  <si>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</si>
  <si>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</si>
  <si>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</si>
  <si>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</si>
  <si>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</si>
  <si>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</si>
  <si>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</si>
  <si>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</si>
  <si>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</si>
  <si>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</si>
  <si>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</si>
  <si>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</si>
  <si>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</si>
  <si>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</si>
  <si>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</si>
  <si>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</si>
  <si>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</si>
  <si>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</si>
  <si>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</si>
  <si>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</si>
  <si>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</si>
  <si>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</si>
  <si>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</si>
  <si>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</si>
  <si>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</si>
  <si>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</si>
  <si>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</si>
  <si>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</si>
  <si>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</si>
  <si>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</si>
  <si>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</si>
  <si>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</si>
  <si>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</si>
  <si>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</si>
  <si>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</si>
  <si>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</si>
  <si>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</si>
  <si>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</si>
  <si>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</si>
  <si>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</si>
  <si>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</si>
  <si>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</si>
  <si>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</si>
  <si>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</si>
  <si>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</si>
  <si>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</si>
  <si>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</si>
  <si>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</si>
  <si>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</si>
  <si>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</si>
  <si>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</si>
  <si>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</si>
  <si>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</si>
  <si>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</si>
  <si>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</si>
  <si>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</si>
  <si>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</si>
  <si>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</si>
  <si>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</si>
  <si>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</si>
  <si>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</si>
  <si>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</si>
  <si>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</si>
  <si>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</si>
  <si>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</si>
  <si>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</si>
  <si>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</si>
  <si>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</si>
  <si>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</si>
  <si>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</si>
  <si>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</si>
  <si>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</si>
  <si>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</si>
  <si>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</si>
  <si>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</si>
  <si>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</si>
  <si>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</si>
  <si>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</si>
  <si>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</si>
  <si>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</si>
  <si>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</si>
  <si>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</si>
  <si>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</si>
  <si>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</si>
  <si>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</si>
  <si>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</si>
  <si>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</si>
  <si>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</si>
  <si>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</si>
  <si>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</si>
  <si>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</si>
  <si>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</si>
  <si>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</si>
  <si>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</si>
  <si>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</si>
  <si>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</si>
  <si>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</si>
  <si>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</si>
  <si>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</si>
  <si>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</si>
  <si>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</si>
  <si>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</si>
  <si>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</si>
  <si>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</si>
  <si>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</si>
  <si>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</si>
  <si>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</si>
  <si>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</si>
  <si>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</si>
  <si>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</si>
  <si>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</si>
  <si>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</si>
  <si>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</si>
  <si>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</si>
  <si>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</si>
  <si>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</si>
  <si>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</si>
  <si>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</si>
  <si>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</si>
  <si>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</si>
  <si>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</si>
  <si>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</si>
  <si>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</si>
  <si>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</si>
  <si>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</si>
  <si>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</si>
  <si>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</si>
  <si>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</si>
  <si>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</si>
  <si>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</si>
  <si>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</si>
  <si>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</si>
  <si>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</si>
  <si>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</si>
  <si>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</si>
  <si>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</si>
  <si>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</si>
  <si>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</si>
  <si>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</si>
  <si>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</si>
  <si>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</si>
  <si>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</si>
  <si>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</si>
  <si>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</si>
  <si>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</si>
  <si>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</si>
  <si>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</si>
  <si>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</si>
  <si>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</si>
  <si>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</si>
  <si>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</si>
  <si>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</si>
  <si>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</si>
  <si>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</si>
  <si>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</si>
  <si>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</si>
  <si>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</si>
  <si>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</si>
  <si>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</si>
  <si>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</si>
  <si>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</si>
  <si>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</si>
  <si>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</si>
  <si>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</si>
  <si>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</si>
  <si>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</si>
  <si>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</si>
  <si>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</si>
  <si>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</si>
  <si>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</si>
  <si>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</si>
  <si>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</si>
  <si>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</si>
  <si>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</si>
  <si>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</si>
  <si>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</si>
  <si>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</si>
  <si>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</si>
  <si>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</si>
  <si>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</si>
  <si>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</si>
  <si>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</si>
  <si>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</si>
  <si>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</si>
  <si>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</si>
  <si>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</si>
  <si>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</si>
  <si>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</si>
  <si>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</si>
  <si>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</si>
  <si>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</si>
  <si>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</si>
  <si>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</si>
  <si>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</si>
  <si>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</si>
  <si>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</si>
  <si>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</si>
  <si>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</si>
  <si>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</si>
  <si>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</si>
  <si>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</si>
  <si>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</si>
  <si>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</si>
  <si>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</si>
  <si>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</si>
  <si>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</si>
  <si>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</si>
  <si>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</si>
  <si>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</si>
  <si>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</si>
  <si>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</si>
  <si>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</si>
  <si>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</si>
  <si>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</si>
  <si>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</si>
  <si>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</si>
  <si>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</si>
  <si>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</si>
  <si>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</si>
  <si>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</si>
  <si>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</si>
  <si>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</si>
  <si>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</si>
  <si>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</si>
  <si>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</si>
  <si>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</si>
  <si>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</si>
  <si>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</si>
  <si>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</si>
  <si>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</si>
  <si>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</si>
  <si>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</si>
  <si>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</si>
  <si>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</si>
  <si>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</si>
  <si>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</si>
  <si>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</si>
  <si>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</si>
  <si>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</si>
  <si>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</si>
  <si>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</si>
  <si>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</si>
  <si>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</si>
  <si>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</si>
  <si>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</si>
  <si>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</si>
  <si>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</si>
  <si>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</si>
  <si>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</si>
  <si>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</si>
  <si>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</si>
  <si>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</si>
  <si>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</si>
  <si>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</si>
  <si>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</si>
  <si>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</si>
  <si>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</si>
  <si>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</si>
  <si>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</si>
  <si>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</si>
  <si>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</si>
  <si>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</si>
  <si>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</si>
  <si>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</si>
  <si>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</si>
  <si>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</si>
  <si>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</si>
  <si>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</si>
  <si>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</si>
  <si>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</si>
  <si>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</si>
  <si>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</si>
  <si>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</si>
  <si>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</si>
  <si>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</si>
  <si>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</si>
  <si>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</si>
  <si>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</si>
  <si>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</si>
  <si>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</si>
  <si>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</si>
  <si>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</si>
  <si>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</si>
  <si>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</si>
  <si>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</si>
  <si>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</si>
  <si>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</si>
  <si>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</si>
  <si>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</si>
  <si>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</si>
  <si>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</si>
  <si>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</si>
  <si>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</si>
  <si>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</si>
  <si>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</si>
  <si>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</si>
  <si>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</si>
  <si>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</si>
  <si>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</si>
  <si>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</si>
  <si>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</si>
  <si>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</si>
  <si>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</si>
  <si>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</si>
  <si>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</si>
  <si>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</si>
  <si>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</si>
  <si>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</si>
  <si>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</si>
  <si>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</si>
  <si>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</si>
  <si>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</si>
  <si>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</si>
  <si>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</si>
  <si>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</si>
  <si>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</si>
  <si>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</si>
  <si>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</si>
  <si>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</si>
  <si>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</si>
  <si>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</si>
  <si>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</si>
  <si>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</si>
  <si>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</si>
  <si>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</si>
  <si>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</si>
  <si>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</si>
  <si>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</si>
  <si>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</si>
  <si>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</si>
  <si>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</si>
  <si>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</si>
  <si>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</si>
  <si>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</si>
  <si>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</si>
  <si>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</si>
  <si>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</si>
  <si>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</si>
  <si>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</si>
  <si>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</si>
  <si>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</si>
  <si>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</si>
  <si>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</si>
  <si>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</si>
  <si>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</si>
  <si>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</si>
  <si>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</si>
  <si>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</si>
  <si>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</si>
  <si>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</si>
  <si>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</si>
  <si>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</si>
  <si>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</si>
  <si>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</si>
  <si>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</si>
  <si>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</si>
  <si>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</si>
  <si>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</si>
  <si>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</si>
  <si>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</si>
  <si>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</si>
  <si>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</si>
  <si>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</si>
  <si>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</si>
  <si>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</si>
  <si>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</si>
  <si>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</si>
  <si>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</si>
  <si>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</si>
  <si>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</si>
  <si>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</si>
  <si>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</si>
  <si>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</si>
  <si>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</si>
  <si>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</si>
  <si>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</si>
  <si>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</si>
  <si>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</si>
  <si>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</si>
  <si>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</si>
  <si>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</si>
  <si>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</si>
  <si>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</si>
  <si>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</si>
  <si>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</si>
  <si>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</si>
  <si>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</si>
  <si>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</si>
  <si>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</si>
  <si>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</si>
  <si>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</si>
  <si>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</si>
  <si>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</si>
  <si>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</si>
  <si>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</si>
  <si>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</si>
  <si>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</si>
  <si>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</si>
  <si>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</si>
  <si>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</si>
  <si>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</si>
  <si>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</si>
  <si>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</si>
  <si>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</si>
  <si>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</si>
  <si>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</si>
  <si>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</si>
  <si>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</si>
  <si>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</si>
  <si>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</si>
  <si>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</si>
  <si>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</si>
  <si>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</si>
  <si>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</si>
  <si>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</si>
  <si>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</si>
  <si>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</si>
  <si>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</si>
  <si>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</si>
  <si>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</si>
  <si>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</si>
  <si>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</si>
  <si>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</si>
  <si>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</si>
  <si>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</si>
  <si>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</si>
  <si>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</si>
  <si>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</si>
  <si>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</si>
  <si>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</si>
  <si>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</si>
  <si>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</si>
  <si>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</si>
  <si>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</si>
  <si>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</si>
  <si>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</si>
  <si>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</si>
  <si>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</si>
  <si>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</si>
  <si>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</si>
  <si>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</si>
  <si>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</si>
  <si>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</si>
  <si>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</si>
  <si>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</si>
  <si>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</si>
  <si>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</si>
  <si>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</si>
  <si>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</si>
  <si>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</si>
  <si>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</si>
  <si>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</si>
  <si>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</si>
  <si>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</si>
  <si>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</si>
  <si>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</si>
  <si>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</si>
  <si>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</si>
  <si>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</si>
  <si>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</si>
  <si>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</si>
  <si>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</si>
  <si>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</si>
  <si>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</si>
  <si>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</si>
  <si>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</si>
  <si>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</si>
  <si>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</si>
  <si>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</si>
  <si>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</si>
  <si>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</si>
  <si>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</si>
  <si>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</si>
  <si>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</si>
  <si>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</si>
  <si>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</si>
  <si>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</si>
  <si>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</si>
  <si>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</si>
  <si>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</si>
  <si>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</si>
  <si>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</si>
  <si>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</si>
  <si>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</si>
  <si>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</si>
  <si>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</si>
  <si>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</si>
  <si>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</si>
  <si>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</si>
  <si>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</si>
  <si>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</si>
  <si>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</si>
  <si>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</si>
  <si>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</si>
  <si>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</si>
  <si>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</si>
  <si>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</si>
  <si>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</si>
  <si>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</si>
  <si>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</si>
  <si>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</si>
  <si>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</si>
  <si>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</si>
  <si>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</si>
  <si>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</si>
  <si>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</si>
  <si>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</si>
  <si>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</si>
  <si>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</si>
  <si>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</si>
  <si>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</si>
  <si>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</si>
  <si>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</si>
  <si>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</si>
  <si>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</si>
  <si>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</si>
  <si>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</si>
  <si>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</si>
  <si>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</si>
  <si>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</si>
  <si>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</si>
  <si>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</si>
  <si>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</si>
  <si>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</si>
  <si>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</si>
  <si>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</si>
  <si>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</si>
  <si>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</si>
  <si>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</si>
  <si>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</si>
  <si>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</si>
  <si>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</si>
  <si>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</si>
  <si>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</si>
  <si>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</si>
  <si>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</si>
  <si>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</si>
  <si>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</si>
  <si>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</si>
  <si>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</si>
  <si>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</si>
  <si>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</si>
  <si>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</si>
  <si>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</si>
  <si>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</si>
  <si>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</si>
  <si>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</si>
  <si>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</si>
  <si>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</si>
  <si>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</si>
  <si>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</si>
  <si>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</si>
  <si>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</si>
  <si>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</si>
  <si>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</si>
  <si>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</si>
  <si>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</si>
  <si>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</si>
  <si>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</si>
  <si>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</si>
  <si>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</si>
  <si>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</si>
  <si>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</si>
  <si>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</si>
  <si>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</si>
  <si>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</si>
  <si>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</si>
  <si>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</si>
  <si>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</si>
  <si>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</si>
  <si>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</si>
  <si>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</si>
  <si>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</si>
  <si>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</si>
  <si>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</si>
  <si>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</si>
  <si>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</si>
  <si>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</si>
  <si>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</si>
  <si>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</si>
  <si>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</si>
  <si>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</si>
  <si>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</si>
  <si>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</si>
  <si>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</si>
  <si>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</si>
  <si>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</si>
  <si>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</si>
  <si>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</si>
  <si>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</si>
  <si>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</si>
  <si>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</si>
  <si>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</si>
  <si>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</si>
  <si>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</si>
  <si>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</si>
  <si>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</si>
  <si>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</si>
  <si>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</si>
  <si>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</si>
  <si>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</si>
  <si>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</si>
  <si>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</si>
  <si>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</si>
  <si>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</si>
  <si>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</si>
  <si>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</si>
  <si>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</si>
  <si>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</si>
  <si>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</si>
  <si>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</si>
  <si>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</si>
  <si>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</si>
  <si>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</si>
  <si>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</si>
  <si>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</si>
  <si>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</si>
  <si>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</si>
  <si>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</si>
  <si>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</si>
  <si>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</si>
  <si>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</si>
  <si>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</si>
  <si>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</si>
  <si>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</si>
  <si>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</si>
  <si>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</si>
  <si>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</si>
  <si>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</si>
  <si>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</si>
  <si>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</si>
  <si>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</si>
  <si>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</si>
  <si>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</si>
  <si>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</si>
  <si>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</si>
  <si>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</si>
  <si>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</si>
  <si>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</si>
  <si>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</si>
  <si>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</si>
  <si>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</si>
  <si>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</si>
  <si>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</si>
  <si>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</si>
  <si>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</si>
  <si>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</si>
  <si>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</si>
  <si>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</si>
  <si>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</si>
  <si>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</si>
  <si>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</si>
  <si>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</si>
  <si>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</si>
  <si>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</si>
  <si>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</si>
  <si>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</si>
  <si>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</si>
  <si>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</si>
  <si>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</si>
  <si>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</si>
  <si>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</si>
  <si>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</si>
  <si>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</si>
  <si>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</si>
  <si>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</si>
  <si>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</si>
  <si>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</si>
  <si>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</si>
  <si>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</si>
  <si>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</si>
  <si>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</si>
  <si>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</si>
  <si>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</si>
  <si>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</si>
  <si>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</si>
  <si>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</si>
  <si>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</si>
  <si>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</si>
  <si>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</si>
  <si>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</si>
  <si>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</si>
  <si>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</si>
  <si>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</si>
  <si>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</si>
  <si>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</si>
  <si>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</si>
  <si>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</si>
  <si>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</si>
  <si>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</si>
  <si>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</si>
  <si>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</si>
  <si>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</si>
  <si>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</si>
  <si>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</si>
  <si>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</si>
  <si>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</si>
  <si>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</si>
  <si>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</si>
  <si>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</si>
  <si>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</si>
  <si>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</si>
  <si>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</si>
  <si>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</si>
  <si>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</si>
  <si>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</si>
  <si>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</si>
  <si>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</si>
  <si>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</si>
  <si>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</si>
  <si>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</si>
  <si>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</si>
  <si>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</si>
  <si>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</si>
  <si>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</si>
  <si>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</si>
  <si>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</si>
  <si>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</si>
  <si>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</si>
  <si>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</si>
  <si>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</si>
  <si>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</si>
  <si>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</si>
  <si>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</si>
  <si>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</si>
  <si>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</si>
  <si>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</si>
  <si>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</si>
  <si>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</si>
  <si>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</si>
  <si>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</si>
  <si>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</si>
  <si>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</si>
  <si>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</si>
  <si>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</si>
  <si>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</si>
  <si>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</si>
  <si>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</si>
  <si>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</si>
  <si>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</si>
  <si>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</si>
  <si>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</si>
  <si>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</si>
  <si>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</si>
  <si>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</si>
  <si>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</si>
  <si>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</si>
  <si>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</si>
  <si>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</si>
  <si>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</si>
  <si>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</si>
  <si>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</si>
  <si>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</si>
  <si>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</si>
  <si>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</si>
  <si>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</si>
  <si>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</si>
  <si>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</si>
  <si>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</si>
  <si>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</si>
  <si>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</si>
  <si>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</si>
  <si>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</si>
  <si>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</si>
  <si>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</si>
  <si>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</si>
  <si>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</si>
  <si>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</si>
  <si>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</si>
  <si>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</si>
  <si>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</si>
  <si>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</si>
  <si>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</si>
  <si>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</si>
  <si>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</si>
  <si>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</si>
  <si>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</si>
  <si>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</si>
  <si>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</si>
  <si>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</si>
  <si>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</si>
  <si>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</si>
  <si>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</si>
  <si>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</si>
  <si>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</si>
  <si>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</si>
  <si>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</si>
  <si>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</si>
  <si>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</si>
  <si>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</si>
  <si>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</si>
  <si>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</si>
  <si>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</si>
  <si>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</si>
  <si>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</si>
  <si>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</si>
  <si>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</si>
  <si>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</si>
  <si>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</si>
  <si>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</si>
  <si>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</si>
  <si>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</si>
  <si>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</si>
  <si>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</si>
  <si>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</si>
  <si>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</si>
  <si>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</si>
  <si>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</si>
  <si>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</si>
  <si>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</si>
  <si>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</si>
  <si>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</si>
  <si>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</si>
  <si>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</si>
  <si>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</si>
  <si>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</si>
  <si>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</si>
  <si>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</si>
  <si>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</si>
  <si>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</si>
  <si>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</si>
  <si>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</si>
  <si>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</si>
  <si>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</si>
  <si>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</si>
  <si>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</si>
  <si>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</si>
  <si>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</si>
  <si>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</si>
  <si>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</si>
  <si>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</si>
  <si>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</si>
  <si>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</si>
  <si>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</si>
  <si>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</si>
  <si>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</si>
  <si>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</si>
  <si>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</si>
  <si>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</si>
  <si>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</si>
  <si>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</si>
  <si>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</si>
  <si>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</si>
  <si>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</si>
  <si>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</si>
  <si>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</si>
  <si>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</si>
  <si>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</si>
  <si>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</si>
  <si>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</si>
  <si>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</si>
  <si>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</si>
  <si>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</si>
  <si>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</si>
  <si>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</si>
  <si>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</si>
  <si>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</si>
  <si>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</si>
  <si>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</si>
  <si>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</si>
  <si>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</si>
  <si>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</si>
  <si>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</si>
  <si>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</si>
  <si>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</si>
  <si>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</si>
  <si>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</si>
  <si>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</si>
  <si>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</si>
  <si>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</si>
  <si>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</si>
  <si>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</si>
  <si>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</si>
  <si>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</si>
  <si>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</si>
  <si>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</si>
  <si>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</si>
  <si>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</si>
  <si>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</si>
  <si>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</si>
  <si>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</si>
  <si>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</si>
  <si>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</si>
  <si>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</si>
  <si>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</si>
  <si>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</si>
  <si>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</si>
  <si>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</si>
  <si>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</si>
  <si>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</si>
  <si>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</si>
  <si>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</si>
  <si>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</si>
  <si>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</si>
  <si>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</si>
  <si>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</si>
  <si>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</si>
  <si>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</si>
  <si>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</si>
  <si>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</si>
  <si>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</si>
  <si>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</si>
  <si>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</si>
  <si>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</si>
  <si>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</si>
  <si>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</si>
  <si>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</si>
  <si>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</si>
  <si>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</si>
  <si>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</si>
  <si>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</si>
  <si>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</si>
  <si>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</si>
  <si>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</si>
  <si>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</si>
  <si>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</si>
  <si>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</si>
  <si>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</si>
  <si>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</si>
  <si>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</si>
  <si>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</si>
  <si>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</si>
  <si>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</si>
  <si>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</si>
  <si>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</si>
  <si>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</si>
  <si>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</si>
  <si>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</si>
  <si>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</si>
  <si>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</si>
  <si>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</si>
  <si>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</si>
  <si>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</si>
  <si>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</si>
  <si>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</si>
  <si>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</si>
  <si>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</si>
  <si>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</si>
  <si>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</si>
  <si>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</si>
  <si>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</si>
  <si>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</si>
  <si>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</si>
  <si>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</si>
  <si>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</si>
  <si>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</si>
  <si>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</si>
  <si>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</si>
  <si>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</si>
  <si>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</si>
  <si>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</si>
  <si>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</si>
  <si>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</si>
  <si>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</si>
  <si>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</si>
  <si>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</si>
  <si>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</si>
  <si>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</si>
  <si>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</si>
  <si>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</si>
  <si>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</si>
  <si>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</si>
  <si>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</si>
  <si>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</si>
  <si>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</si>
  <si>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</si>
  <si>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</si>
  <si>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</si>
  <si>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</si>
  <si>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</si>
  <si>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</si>
  <si>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</si>
  <si>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</si>
  <si>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</si>
  <si>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</si>
  <si>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</si>
  <si>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</si>
  <si>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</si>
  <si>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</si>
  <si>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</si>
  <si>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</si>
  <si>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</si>
  <si>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</si>
  <si>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</si>
  <si>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</si>
  <si>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</si>
  <si>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</si>
  <si>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</si>
  <si>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</si>
  <si>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</si>
  <si>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</si>
  <si>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</si>
  <si>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</si>
  <si>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</si>
  <si>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</si>
  <si>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</si>
  <si>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</si>
  <si>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</si>
  <si>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</si>
  <si>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</si>
  <si>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</si>
  <si>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</si>
  <si>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</si>
  <si>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</si>
  <si>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</si>
  <si>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</si>
  <si>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</si>
  <si>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</si>
  <si>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</si>
  <si>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</si>
  <si>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</si>
  <si>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</si>
  <si>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</si>
  <si>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</si>
  <si>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</si>
  <si>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</si>
  <si>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</si>
  <si>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</si>
  <si>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</si>
  <si>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</si>
  <si>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</si>
  <si>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</si>
  <si>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</si>
  <si>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</si>
  <si>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</si>
  <si>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</si>
  <si>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</si>
  <si>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</si>
  <si>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</si>
  <si>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</si>
  <si>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</si>
  <si>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</si>
  <si>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</si>
  <si>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</si>
  <si>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</si>
  <si>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</si>
  <si>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</si>
  <si>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</si>
  <si>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</si>
  <si>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</si>
  <si>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</si>
  <si>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</si>
  <si>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</si>
  <si>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</si>
  <si>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</si>
  <si>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</si>
  <si>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</si>
  <si>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</si>
  <si>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</si>
  <si>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</si>
  <si>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</si>
  <si>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</si>
  <si>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</si>
  <si>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</si>
  <si>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</si>
  <si>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</si>
  <si>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</si>
  <si>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</si>
  <si>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</si>
  <si>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</si>
  <si>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</si>
  <si>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</si>
  <si>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</si>
  <si>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</si>
  <si>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</si>
  <si>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</si>
  <si>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</si>
  <si>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</si>
  <si>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</si>
  <si>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</si>
  <si>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</si>
  <si>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</si>
  <si>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</si>
  <si>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</si>
  <si>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</si>
  <si>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</si>
  <si>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</si>
  <si>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</si>
  <si>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</si>
  <si>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</si>
  <si>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</si>
  <si>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</si>
  <si>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</si>
  <si>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</si>
  <si>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</si>
  <si>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</si>
  <si>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</si>
  <si>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</si>
  <si>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</si>
  <si>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</si>
  <si>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</si>
  <si>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</si>
  <si>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</si>
  <si>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</si>
  <si>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</si>
  <si>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</si>
  <si>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</si>
  <si>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</si>
  <si>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</si>
  <si>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</si>
  <si>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</si>
  <si>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</si>
  <si>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</si>
  <si>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</si>
  <si>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</si>
  <si>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</si>
  <si>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</si>
  <si>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</si>
  <si>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</si>
  <si>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</si>
  <si>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</si>
  <si>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</si>
  <si>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</si>
  <si>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</si>
  <si>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</si>
  <si>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</si>
  <si>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</si>
  <si>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</si>
  <si>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</si>
  <si>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</si>
  <si>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</si>
  <si>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</si>
  <si>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</si>
  <si>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</si>
  <si>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</si>
  <si>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</si>
  <si>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</si>
  <si>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</si>
  <si>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</si>
  <si>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</si>
  <si>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</si>
  <si>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</si>
  <si>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</si>
  <si>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</si>
  <si>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</si>
  <si>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</si>
  <si>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</si>
  <si>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</si>
  <si>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</si>
  <si>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</si>
  <si>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</si>
  <si>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</si>
  <si>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</si>
  <si>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</si>
  <si>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</si>
  <si>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</si>
  <si>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</si>
  <si>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</si>
  <si>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</si>
  <si>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</si>
  <si>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</si>
  <si>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</si>
  <si>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</si>
  <si>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</si>
  <si>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</si>
  <si>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</si>
  <si>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</si>
  <si>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</si>
  <si>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</si>
  <si>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</si>
  <si>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</si>
  <si>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</si>
  <si>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</si>
  <si>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</si>
  <si>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</si>
  <si>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</si>
  <si>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</si>
  <si>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</si>
  <si>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</si>
  <si>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</si>
  <si>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</si>
  <si>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</si>
  <si>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</si>
  <si>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</si>
  <si>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</si>
  <si>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</si>
  <si>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</si>
  <si>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</si>
  <si>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</si>
  <si>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</si>
  <si>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</si>
  <si>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</si>
  <si>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</si>
  <si>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</si>
  <si>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</si>
  <si>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</si>
  <si>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</si>
  <si>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</si>
  <si>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</si>
  <si>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</si>
  <si>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</si>
  <si>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</si>
  <si>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</si>
  <si>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</si>
  <si>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</si>
  <si>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</si>
  <si>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</si>
  <si>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</si>
  <si>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</si>
  <si>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</si>
  <si>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</si>
  <si>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</si>
  <si>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</si>
  <si>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</si>
  <si>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</si>
  <si>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</si>
  <si>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</si>
  <si>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</si>
  <si>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</si>
  <si>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</si>
  <si>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</si>
  <si>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</si>
  <si>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</si>
  <si>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</si>
  <si>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</si>
  <si>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</si>
  <si>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</si>
  <si>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</si>
  <si>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</si>
  <si>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</si>
  <si>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</si>
  <si>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</si>
  <si>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</si>
  <si>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</si>
  <si>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</si>
  <si>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</si>
  <si>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</si>
  <si>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</si>
  <si>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</si>
  <si>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</si>
  <si>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</si>
  <si>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</si>
  <si>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</si>
  <si>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</si>
  <si>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</si>
  <si>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</si>
  <si>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</si>
  <si>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</si>
  <si>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</si>
  <si>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</si>
  <si>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</si>
  <si>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</si>
  <si>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</si>
  <si>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</si>
  <si>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</si>
  <si>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</si>
  <si>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</si>
  <si>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</si>
  <si>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</si>
  <si>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</si>
  <si>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</si>
  <si>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</si>
  <si>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</si>
  <si>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</si>
  <si>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</si>
  <si>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</si>
  <si>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</si>
  <si>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</si>
  <si>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</si>
  <si>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</si>
  <si>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</si>
  <si>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</si>
  <si>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</si>
  <si>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</si>
  <si>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</si>
  <si>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</si>
  <si>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</si>
  <si>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</si>
  <si>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</si>
  <si>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</si>
  <si>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</si>
  <si>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</si>
  <si>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</si>
  <si>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</si>
  <si>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</si>
  <si>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</si>
  <si>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</si>
  <si>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</si>
  <si>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</si>
  <si>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</si>
  <si>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</si>
  <si>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</si>
  <si>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</si>
  <si>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</si>
  <si>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</si>
  <si>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</si>
  <si>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</si>
  <si>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</si>
  <si>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</si>
  <si>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</si>
  <si>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</si>
  <si>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</si>
  <si>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</si>
  <si>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</si>
  <si>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</si>
  <si>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</si>
  <si>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</si>
  <si>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</si>
  <si>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</si>
  <si>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</si>
  <si>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</si>
  <si>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</si>
  <si>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</si>
  <si>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</si>
  <si>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</si>
  <si>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</si>
  <si>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</si>
  <si>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</si>
  <si>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</si>
  <si>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</si>
  <si>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</si>
  <si>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</si>
  <si>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</si>
  <si>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</si>
  <si>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</si>
  <si>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</si>
  <si>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</si>
  <si>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</si>
  <si>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</si>
  <si>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</si>
  <si>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</si>
  <si>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</si>
  <si>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</si>
  <si>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</si>
  <si>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</si>
  <si>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</si>
  <si>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</si>
  <si>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</si>
  <si>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</si>
  <si>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</si>
  <si>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</si>
  <si>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</si>
  <si>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</si>
  <si>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</si>
  <si>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</si>
  <si>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</si>
  <si>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</si>
  <si>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</si>
  <si>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</si>
  <si>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</si>
  <si>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</si>
  <si>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</si>
  <si>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</si>
  <si>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</si>
  <si>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</si>
  <si>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</si>
  <si>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</si>
  <si>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</si>
  <si>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</si>
  <si>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</si>
  <si>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</si>
  <si>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</si>
  <si>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</si>
  <si>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</si>
  <si>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</si>
  <si>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</si>
  <si>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</si>
  <si>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</si>
  <si>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</si>
  <si>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</si>
  <si>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</si>
  <si>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</si>
  <si>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</si>
  <si>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</si>
  <si>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</si>
  <si>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</si>
  <si>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</si>
  <si>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</si>
  <si>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</si>
  <si>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</si>
  <si>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</si>
  <si>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</si>
  <si>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</si>
  <si>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</si>
  <si>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</si>
  <si>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</si>
  <si>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</si>
  <si>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</si>
  <si>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</si>
  <si>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</si>
  <si>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</si>
  <si>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</si>
  <si>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</si>
  <si>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</si>
  <si>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</si>
  <si>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</si>
  <si>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</si>
  <si>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</si>
  <si>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</si>
  <si>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</si>
  <si>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</si>
  <si>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</si>
  <si>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</si>
  <si>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</si>
  <si>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</si>
  <si>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</si>
  <si>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</si>
  <si>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</si>
  <si>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</si>
  <si>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</si>
  <si>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</si>
  <si>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</si>
  <si>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</si>
  <si>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</si>
  <si>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</si>
  <si>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</si>
  <si>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</si>
  <si>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</si>
  <si>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</si>
  <si>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</si>
  <si>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</si>
  <si>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</si>
  <si>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</si>
  <si>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</si>
  <si>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</si>
  <si>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</si>
  <si>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</si>
  <si>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</si>
  <si>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</si>
  <si>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</si>
  <si>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</si>
  <si>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</si>
  <si>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</si>
  <si>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</si>
  <si>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</si>
  <si>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</si>
  <si>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</si>
  <si>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</si>
  <si>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</si>
  <si>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</si>
  <si>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</si>
  <si>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</si>
  <si>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</si>
  <si>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</si>
  <si>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</si>
  <si>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</si>
  <si>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</si>
  <si>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</si>
  <si>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</si>
  <si>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</si>
  <si>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</si>
  <si>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</si>
  <si>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</si>
  <si>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</si>
  <si>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</si>
  <si>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</si>
  <si>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</si>
  <si>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</si>
  <si>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</si>
  <si>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</si>
  <si>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</si>
  <si>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</si>
  <si>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</si>
  <si>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</si>
  <si>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</si>
  <si>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</si>
  <si>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</si>
  <si>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</si>
  <si>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</si>
  <si>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</si>
  <si>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</si>
  <si>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</si>
  <si>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</si>
  <si>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</si>
  <si>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</si>
  <si>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</si>
  <si>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</si>
  <si>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</si>
  <si>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</si>
  <si>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</si>
  <si>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</si>
  <si>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</si>
  <si>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</si>
  <si>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</si>
  <si>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</si>
  <si>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</si>
  <si>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</si>
  <si>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</si>
  <si>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</si>
  <si>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</si>
  <si>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</si>
  <si>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</si>
  <si>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</si>
  <si>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</si>
  <si>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</si>
  <si>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</si>
  <si>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</si>
  <si>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</si>
  <si>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</si>
  <si>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</si>
  <si>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</si>
  <si>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</si>
  <si>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</si>
  <si>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</si>
  <si>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</si>
  <si>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</si>
  <si>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</si>
  <si>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</si>
  <si>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</si>
  <si>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</si>
  <si>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</si>
  <si>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</si>
  <si>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</si>
  <si>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</si>
  <si>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</si>
  <si>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</si>
  <si>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</si>
  <si>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</si>
  <si>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</si>
  <si>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</si>
  <si>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</si>
  <si>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</si>
  <si>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</si>
  <si>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</si>
  <si>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</si>
  <si>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</si>
  <si>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</si>
  <si>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</si>
  <si>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</si>
  <si>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</si>
  <si>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</si>
  <si>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</si>
  <si>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</si>
  <si>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</si>
  <si>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</si>
  <si>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</si>
  <si>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</si>
  <si>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</si>
  <si>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</si>
  <si>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</si>
  <si>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</si>
  <si>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</si>
  <si>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</si>
  <si>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</si>
  <si>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</si>
  <si>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</si>
  <si>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</si>
  <si>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</si>
  <si>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</si>
  <si>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</si>
  <si>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</si>
  <si>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</si>
  <si>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</si>
  <si>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</si>
  <si>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</si>
  <si>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</si>
  <si>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</si>
  <si>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</si>
  <si>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</si>
  <si>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</si>
  <si>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</si>
  <si>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</si>
  <si>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</si>
  <si>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</si>
  <si>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</si>
  <si>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</si>
  <si>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</si>
  <si>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</si>
  <si>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</si>
  <si>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</si>
  <si>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</si>
  <si>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</si>
  <si>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</si>
  <si>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</si>
  <si>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</si>
  <si>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</si>
  <si>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</si>
  <si>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</si>
  <si>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</si>
  <si>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</si>
  <si>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</si>
  <si>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</si>
  <si>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</si>
  <si>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</si>
  <si>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</si>
  <si>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</si>
  <si>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</si>
  <si>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</si>
  <si>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</si>
  <si>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</si>
  <si>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</si>
  <si>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</si>
  <si>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</si>
  <si>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</si>
  <si>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</si>
  <si>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</si>
  <si>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</si>
  <si>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</si>
  <si>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</si>
  <si>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</si>
  <si>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</si>
  <si>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</si>
  <si>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</si>
  <si>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</si>
  <si>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</si>
  <si>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</si>
  <si>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</si>
  <si>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</si>
  <si>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</si>
  <si>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</si>
  <si>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</si>
  <si>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</si>
  <si>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</si>
  <si>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</si>
  <si>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</si>
  <si>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</si>
  <si>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</si>
  <si>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</si>
  <si>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</si>
  <si>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</si>
  <si>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</si>
  <si>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</si>
  <si>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</si>
  <si>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</si>
  <si>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</si>
  <si>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</si>
  <si>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</si>
  <si>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</si>
  <si>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</si>
  <si>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</si>
  <si>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</si>
  <si>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</si>
  <si>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</si>
  <si>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</si>
  <si>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</si>
  <si>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</si>
  <si>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</si>
  <si>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</si>
  <si>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</si>
  <si>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</si>
  <si>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</si>
  <si>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</si>
  <si>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</si>
  <si>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</si>
  <si>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</si>
  <si>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</si>
  <si>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</si>
  <si>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</si>
  <si>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</si>
  <si>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</si>
  <si>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</si>
  <si>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</si>
  <si>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</si>
  <si>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</si>
  <si>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</si>
  <si>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</si>
  <si>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</si>
  <si>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</si>
  <si>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</si>
  <si>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</si>
  <si>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</si>
  <si>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</si>
  <si>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</si>
  <si>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</si>
  <si>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</si>
  <si>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</si>
  <si>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</si>
  <si>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</si>
  <si>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</si>
  <si>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</si>
  <si>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</si>
  <si>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</si>
  <si>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</si>
  <si>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</si>
  <si>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</si>
  <si>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</si>
  <si>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</si>
  <si>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</si>
  <si>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</si>
  <si>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</si>
  <si>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</si>
  <si>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</si>
  <si>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</si>
  <si>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</si>
  <si>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</si>
  <si>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</si>
  <si>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</si>
  <si>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</si>
  <si>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</si>
  <si>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</si>
  <si>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</si>
  <si>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</si>
  <si>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</si>
  <si>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</si>
  <si>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</si>
  <si>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</si>
  <si>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</si>
  <si>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</si>
  <si>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</si>
  <si>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</si>
  <si>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</si>
  <si>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</si>
  <si>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</si>
  <si>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</si>
  <si>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</si>
  <si>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</si>
  <si>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</si>
  <si>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</si>
  <si>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</si>
  <si>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</si>
  <si>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</si>
  <si>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</si>
  <si>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</si>
  <si>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</si>
  <si>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</si>
  <si>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</si>
  <si>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</si>
  <si>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</si>
  <si>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</si>
  <si>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</si>
  <si>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</si>
  <si>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</si>
  <si>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</si>
  <si>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</si>
  <si>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</si>
  <si>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</si>
  <si>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</si>
  <si>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</si>
  <si>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</si>
  <si>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</si>
  <si>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</si>
  <si>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</si>
  <si>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</si>
  <si>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</si>
  <si>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</si>
  <si>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</si>
  <si>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</si>
  <si>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</si>
  <si>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</si>
  <si>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</si>
  <si>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</si>
  <si>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</si>
  <si>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</si>
  <si>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</si>
  <si>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</si>
  <si>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</si>
  <si>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</si>
  <si>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</si>
  <si>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</si>
  <si>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</si>
  <si>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</si>
  <si>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</si>
  <si>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</si>
  <si>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</si>
  <si>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</si>
  <si>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</si>
  <si>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</si>
  <si>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</si>
  <si>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</si>
  <si>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</si>
  <si>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</si>
  <si>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</si>
  <si>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</si>
  <si>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</si>
  <si>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</si>
  <si>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</si>
  <si>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</si>
  <si>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</si>
  <si>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</si>
  <si>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</si>
  <si>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</si>
  <si>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</si>
  <si>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</si>
  <si>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</si>
  <si>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</si>
  <si>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</si>
  <si>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</si>
  <si>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</si>
  <si>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</si>
  <si>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</si>
  <si>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</si>
  <si>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</si>
  <si>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</si>
  <si>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</si>
  <si>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</si>
  <si>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</si>
  <si>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</si>
  <si>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</si>
  <si>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</si>
  <si>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</si>
  <si>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</si>
  <si>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</si>
  <si>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</si>
  <si>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</si>
  <si>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</si>
  <si>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</si>
  <si>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</si>
  <si>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</si>
  <si>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</si>
  <si>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</si>
  <si>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</si>
  <si>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</si>
  <si>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</si>
  <si>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</si>
  <si>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</si>
  <si>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</si>
  <si>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</si>
  <si>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</si>
  <si>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</si>
  <si>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</si>
  <si>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</si>
  <si>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</si>
  <si>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</si>
  <si>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</si>
  <si>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</si>
  <si>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</si>
  <si>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</si>
  <si>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</si>
  <si>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</si>
  <si>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</si>
  <si>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</si>
  <si>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</si>
  <si>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</si>
  <si>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</si>
  <si>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</si>
  <si>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</si>
  <si>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</si>
  <si>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</si>
  <si>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</si>
  <si>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</si>
  <si>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</si>
  <si>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</si>
  <si>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</si>
  <si>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</si>
  <si>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</si>
  <si>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</si>
  <si>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</si>
  <si>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</si>
  <si>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</si>
  <si>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</si>
  <si>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</si>
  <si>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</si>
  <si>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</si>
  <si>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</si>
  <si>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</si>
  <si>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</si>
  <si>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</si>
  <si>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</si>
  <si>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</si>
  <si>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</si>
  <si>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</si>
  <si>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</si>
  <si>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</si>
  <si>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</si>
  <si>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</si>
  <si>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</si>
  <si>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</si>
  <si>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</si>
  <si>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</si>
  <si>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</si>
  <si>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</si>
  <si>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</si>
  <si>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</si>
  <si>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</si>
  <si>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</si>
  <si>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</si>
  <si>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</si>
  <si>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</si>
  <si>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</si>
  <si>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</si>
  <si>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</si>
  <si>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</si>
  <si>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</si>
  <si>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</si>
  <si>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</si>
  <si>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</si>
  <si>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</si>
  <si>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</si>
  <si>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</si>
  <si>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</si>
  <si>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</si>
  <si>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</si>
  <si>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</si>
  <si>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</si>
  <si>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</si>
  <si>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</si>
  <si>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</si>
  <si>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</si>
  <si>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</si>
  <si>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</si>
  <si>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</si>
  <si>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</si>
  <si>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</si>
  <si>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</si>
  <si>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</si>
  <si>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</si>
  <si>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</si>
  <si>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</si>
  <si>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</si>
  <si>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</si>
  <si>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</si>
  <si>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</si>
  <si>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</si>
  <si>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</si>
  <si>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</si>
  <si>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</si>
  <si>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</si>
  <si>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</si>
  <si>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</si>
  <si>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</si>
  <si>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</si>
  <si>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</si>
  <si>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</si>
  <si>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</si>
  <si>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</si>
  <si>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</si>
  <si>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</si>
  <si>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</si>
  <si>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</si>
  <si>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</si>
  <si>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</si>
  <si>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</si>
  <si>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</si>
  <si>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</si>
  <si>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</si>
  <si>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</si>
  <si>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</si>
  <si>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</si>
  <si>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</si>
  <si>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</si>
  <si>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</si>
  <si>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</si>
  <si>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</si>
  <si>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</si>
  <si>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</si>
  <si>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</si>
  <si>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</si>
  <si>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</si>
  <si>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</si>
  <si>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</si>
  <si>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</si>
  <si>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</si>
  <si>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</si>
  <si>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</si>
  <si>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</si>
  <si>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</si>
  <si>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</si>
  <si>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</si>
  <si>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</si>
  <si>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</si>
  <si>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</si>
  <si>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</si>
  <si>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</si>
  <si>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</si>
  <si>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</si>
  <si>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</si>
  <si>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</si>
  <si>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</si>
  <si>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</si>
  <si>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</si>
  <si>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</si>
  <si>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</si>
  <si>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</si>
  <si>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</si>
  <si>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</si>
  <si>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</si>
  <si>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</si>
  <si>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</si>
  <si>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</si>
  <si>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</si>
  <si>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</si>
  <si>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</si>
  <si>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</si>
  <si>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</si>
  <si>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</si>
  <si>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</si>
  <si>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</si>
  <si>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</si>
  <si>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</si>
  <si>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</si>
  <si>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</si>
  <si>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</si>
  <si>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</si>
  <si>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</si>
  <si>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</si>
  <si>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</si>
  <si>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</si>
  <si>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</si>
  <si>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</si>
  <si>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</si>
  <si>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</si>
  <si>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</si>
  <si>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</si>
  <si>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</si>
  <si>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</si>
  <si>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</si>
  <si>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</si>
  <si>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</si>
  <si>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</si>
  <si>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</si>
  <si>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</si>
  <si>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</si>
  <si>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</si>
  <si>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</si>
  <si>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</si>
  <si>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</si>
  <si>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</si>
  <si>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</si>
  <si>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</si>
  <si>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</si>
  <si>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</si>
  <si>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</si>
  <si>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</si>
  <si>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</si>
  <si>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</si>
  <si>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</si>
  <si>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</si>
  <si>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</si>
  <si>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</si>
  <si>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</si>
  <si>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</si>
  <si>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</si>
  <si>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</si>
  <si>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</si>
  <si>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</si>
  <si>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</si>
  <si>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</si>
  <si>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</si>
  <si>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</si>
  <si>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</si>
  <si>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</si>
  <si>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</si>
  <si>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</si>
  <si>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</si>
  <si>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</si>
  <si>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</si>
  <si>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</si>
  <si>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</si>
  <si>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</si>
  <si>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</si>
  <si>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</si>
  <si>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</si>
  <si>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</si>
  <si>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</si>
  <si>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</si>
  <si>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</si>
  <si>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</si>
  <si>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</si>
  <si>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</si>
  <si>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</si>
  <si>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</si>
  <si>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</si>
  <si>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</si>
  <si>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</si>
  <si>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</si>
  <si>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</si>
  <si>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</si>
  <si>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</si>
  <si>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</si>
  <si>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</si>
  <si>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</si>
  <si>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</si>
  <si>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</si>
  <si>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</si>
  <si>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</si>
  <si>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</si>
  <si>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</si>
  <si>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</si>
  <si>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</si>
  <si>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</si>
  <si>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</si>
  <si>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</si>
  <si>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</si>
  <si>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</si>
  <si>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</si>
  <si>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</si>
  <si>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</si>
  <si>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</si>
  <si>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</si>
  <si>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</si>
  <si>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</si>
  <si>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</si>
  <si>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</si>
  <si>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</si>
  <si>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</si>
  <si>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</si>
  <si>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</si>
  <si>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</si>
  <si>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</si>
  <si>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</si>
  <si>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</si>
  <si>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</si>
  <si>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</si>
  <si>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</si>
  <si>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</si>
  <si>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</si>
  <si>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</si>
  <si>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</si>
  <si>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</si>
  <si>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</si>
  <si>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</si>
  <si>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</si>
  <si>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</si>
  <si>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</si>
  <si>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</si>
  <si>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</si>
  <si>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</si>
  <si>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</si>
  <si>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</si>
  <si>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</si>
  <si>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</si>
  <si>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</si>
  <si>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</si>
  <si>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</si>
  <si>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</si>
  <si>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</si>
  <si>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</si>
  <si>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</si>
  <si>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</si>
  <si>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</si>
  <si>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</si>
  <si>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</si>
  <si>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</si>
  <si>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</si>
  <si>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</si>
  <si>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</si>
  <si>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</si>
  <si>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</si>
  <si>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</si>
  <si>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</si>
  <si>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</si>
  <si>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</si>
  <si>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</si>
  <si>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</si>
  <si>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</si>
  <si>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</si>
  <si>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</si>
  <si>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</si>
  <si>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</si>
  <si>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</si>
  <si>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</si>
  <si>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</si>
  <si>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</si>
  <si>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</si>
  <si>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</si>
  <si>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</si>
  <si>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</si>
  <si>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</si>
  <si>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</si>
  <si>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</si>
  <si>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</si>
  <si>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</si>
  <si>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</si>
  <si>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</si>
  <si>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</si>
  <si>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</si>
  <si>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</si>
  <si>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</si>
  <si>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</si>
  <si>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</si>
  <si>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</si>
  <si>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</si>
  <si>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</si>
  <si>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</si>
  <si>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</si>
  <si>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</si>
  <si>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</si>
  <si>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</si>
  <si>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</si>
  <si>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</si>
  <si>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</si>
  <si>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</si>
  <si>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</si>
  <si>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</si>
  <si>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</si>
  <si>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</si>
  <si>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</si>
  <si>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</si>
  <si>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</si>
  <si>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</si>
  <si>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</si>
  <si>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</si>
  <si>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</si>
  <si>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</si>
  <si>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</si>
  <si>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</si>
  <si>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</si>
  <si>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</si>
  <si>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</si>
  <si>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</si>
  <si>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</si>
  <si>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</si>
  <si>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</si>
  <si>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</si>
  <si>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</si>
  <si>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</si>
  <si>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</si>
  <si>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</si>
  <si>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</si>
  <si>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</si>
  <si>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</si>
  <si>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</si>
  <si>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</si>
  <si>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</si>
  <si>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</si>
  <si>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</si>
  <si>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</si>
  <si>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</si>
  <si>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</si>
  <si>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</si>
  <si>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</si>
  <si>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</si>
  <si>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</si>
  <si>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</si>
  <si>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</si>
  <si>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</si>
  <si>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</si>
  <si>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</si>
  <si>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</si>
  <si>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</si>
  <si>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</si>
  <si>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</si>
  <si>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</si>
  <si>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</si>
  <si>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</si>
  <si>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</si>
  <si>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</si>
  <si>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</si>
  <si>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</si>
  <si>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</si>
  <si>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</si>
  <si>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</si>
  <si>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</si>
  <si>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</si>
  <si>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</si>
  <si>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</si>
  <si>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</si>
  <si>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</si>
  <si>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</si>
  <si>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</si>
  <si>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</si>
  <si>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</si>
  <si>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</si>
  <si>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</si>
  <si>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</si>
  <si>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</si>
  <si>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</si>
  <si>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</si>
  <si>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</si>
  <si>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</si>
  <si>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</si>
  <si>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</si>
  <si>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</si>
  <si>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</si>
  <si>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</si>
  <si>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</si>
  <si>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</si>
  <si>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</si>
  <si>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</si>
  <si>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</si>
  <si>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</si>
  <si>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</si>
  <si>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</si>
  <si>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</si>
  <si>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</si>
  <si>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</si>
  <si>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</si>
  <si>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</si>
  <si>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</si>
  <si>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</si>
  <si>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</si>
  <si>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</si>
  <si>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</si>
  <si>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</si>
  <si>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</si>
  <si>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</si>
  <si>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</si>
  <si>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</si>
  <si>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</si>
  <si>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</si>
  <si>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</si>
  <si>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</si>
  <si>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</si>
  <si>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</si>
  <si>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</si>
  <si>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</si>
  <si>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</si>
  <si>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</si>
  <si>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</si>
  <si>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</si>
  <si>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</si>
  <si>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</si>
  <si>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</si>
  <si>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</si>
  <si>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</si>
  <si>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</si>
  <si>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</si>
  <si>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</si>
  <si>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</si>
  <si>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</si>
  <si>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</si>
  <si>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</si>
  <si>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</si>
  <si>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</si>
  <si>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</si>
  <si>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</si>
  <si>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</si>
  <si>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</si>
  <si>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</si>
  <si>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</si>
  <si>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</si>
  <si>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</si>
  <si>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</si>
  <si>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</si>
  <si>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</si>
  <si>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</si>
  <si>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</si>
  <si>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</si>
  <si>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</si>
  <si>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</si>
  <si>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</si>
  <si>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</si>
  <si>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</si>
  <si>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</si>
  <si>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</si>
  <si>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</si>
  <si>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</si>
  <si>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</si>
  <si>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</si>
  <si>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</si>
  <si>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</si>
  <si>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</si>
  <si>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</si>
  <si>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</si>
  <si>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</si>
  <si>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</si>
  <si>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</si>
  <si>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</si>
  <si>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</si>
  <si>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</si>
  <si>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</si>
  <si>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</si>
  <si>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</si>
  <si>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</si>
  <si>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</si>
  <si>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</si>
  <si>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</si>
  <si>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</si>
  <si>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</si>
  <si>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</si>
  <si>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</si>
  <si>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</si>
  <si>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</si>
  <si>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</si>
  <si>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</si>
  <si>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</si>
  <si>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</si>
  <si>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</si>
  <si>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</si>
  <si>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</si>
  <si>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</si>
  <si>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</si>
  <si>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</si>
  <si>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</si>
  <si>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</si>
  <si>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</si>
  <si>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</si>
  <si>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</si>
  <si>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</si>
  <si>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</si>
  <si>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</si>
  <si>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</si>
  <si>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</si>
  <si>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</si>
  <si>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</si>
  <si>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</si>
  <si>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</si>
  <si>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</si>
  <si>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</si>
  <si>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</si>
  <si>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</si>
  <si>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</si>
  <si>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</si>
  <si>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</si>
  <si>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</si>
  <si>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</si>
  <si>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</si>
  <si>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</si>
  <si>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</si>
  <si>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</si>
  <si>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</si>
  <si>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</si>
  <si>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</si>
  <si>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</si>
  <si>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</si>
  <si>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</si>
  <si>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</si>
  <si>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</si>
  <si>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</si>
  <si>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</si>
  <si>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</si>
  <si>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</si>
  <si>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</si>
  <si>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</si>
  <si>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</si>
  <si>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</si>
  <si>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</si>
  <si>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</si>
  <si>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</si>
  <si>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</si>
  <si>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</si>
  <si>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</si>
  <si>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</si>
  <si>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</si>
  <si>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</si>
  <si>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</si>
  <si>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</si>
  <si>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</si>
  <si>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</si>
  <si>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</si>
  <si>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</si>
  <si>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</si>
  <si>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</si>
  <si>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</si>
  <si>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</si>
  <si>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</si>
  <si>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</si>
  <si>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</si>
  <si>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</si>
  <si>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</si>
  <si>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</si>
  <si>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</si>
  <si>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</si>
  <si>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</si>
  <si>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</si>
  <si>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</si>
  <si>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</si>
  <si>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</si>
  <si>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</si>
  <si>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</si>
  <si>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</si>
  <si>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</si>
  <si>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</si>
  <si>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</si>
  <si>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</si>
  <si>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</si>
  <si>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</si>
  <si>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</si>
  <si>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</si>
  <si>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</si>
  <si>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</si>
  <si>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</si>
  <si>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</si>
  <si>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</si>
  <si>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</si>
  <si>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</si>
  <si>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</si>
  <si>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</si>
  <si>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</si>
  <si>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</si>
  <si>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</si>
  <si>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</si>
  <si>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</si>
  <si>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</si>
  <si>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</si>
  <si>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</si>
  <si>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</si>
  <si>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</si>
  <si>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</si>
  <si>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</si>
  <si>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</si>
  <si>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</si>
  <si>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</si>
  <si>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</si>
  <si>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</si>
  <si>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</si>
  <si>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</si>
  <si>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</si>
  <si>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</si>
  <si>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</si>
  <si>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</si>
  <si>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</si>
  <si>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</si>
  <si>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</si>
  <si>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</si>
  <si>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</si>
  <si>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</si>
  <si>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</si>
  <si>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</si>
  <si>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</si>
  <si>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</si>
  <si>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</si>
  <si>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</si>
  <si>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</si>
  <si>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</si>
  <si>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</si>
  <si>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</si>
  <si>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</si>
  <si>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</si>
  <si>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</si>
  <si>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</si>
  <si>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</si>
  <si>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</si>
  <si>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</si>
  <si>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</si>
  <si>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</si>
  <si>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</si>
  <si>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</si>
  <si>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</si>
  <si>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</si>
  <si>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</si>
  <si>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</si>
  <si>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</si>
  <si>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</si>
  <si>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</si>
  <si>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</si>
  <si>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</si>
  <si>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</si>
  <si>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</si>
  <si>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</si>
  <si>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</si>
  <si>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</si>
  <si>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</si>
  <si>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</si>
  <si>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</si>
  <si>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</si>
  <si>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</si>
  <si>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</si>
  <si>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</si>
  <si>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</si>
  <si>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</si>
  <si>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</si>
  <si>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</si>
  <si>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</si>
  <si>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</si>
  <si>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</si>
  <si>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</si>
  <si>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</si>
  <si>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</si>
  <si>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</si>
  <si>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</si>
  <si>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</si>
  <si>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</si>
  <si>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</si>
  <si>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</si>
  <si>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</si>
  <si>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</si>
  <si>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</si>
  <si>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</si>
  <si>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</si>
  <si>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</si>
  <si>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</si>
  <si>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</si>
  <si>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</si>
  <si>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</si>
  <si>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</si>
  <si>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</si>
  <si>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</si>
  <si>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</si>
  <si>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</si>
  <si>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</si>
  <si>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</si>
  <si>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</si>
  <si>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</si>
  <si>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</si>
  <si>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</si>
  <si>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</si>
  <si>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</si>
  <si>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</si>
  <si>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</si>
  <si>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</si>
  <si>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</si>
  <si>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</si>
  <si>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</si>
  <si>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</si>
  <si>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</si>
  <si>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</si>
  <si>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</si>
  <si>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</si>
  <si>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</si>
  <si>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</si>
  <si>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</si>
  <si>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</si>
  <si>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</si>
  <si>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</si>
  <si>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</si>
  <si>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</si>
  <si>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</si>
  <si>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</si>
  <si>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</si>
  <si>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</si>
  <si>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</si>
  <si>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</si>
  <si>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</si>
  <si>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</si>
  <si>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</si>
  <si>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</si>
  <si>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</si>
  <si>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</si>
  <si>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</si>
  <si>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</si>
  <si>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</si>
  <si>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</si>
  <si>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</si>
  <si>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</si>
  <si>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</si>
  <si>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</si>
  <si>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</si>
  <si>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</si>
  <si>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</si>
  <si>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</si>
  <si>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</si>
  <si>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</si>
  <si>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</si>
  <si>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</si>
  <si>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</si>
  <si>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</si>
  <si>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</si>
  <si>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</si>
  <si>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</si>
  <si>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</si>
  <si>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</si>
  <si>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</si>
  <si>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</si>
  <si>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</si>
  <si>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</si>
  <si>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</si>
  <si>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</si>
  <si>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</si>
  <si>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</si>
  <si>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</si>
  <si>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</si>
  <si>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</si>
  <si>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</si>
  <si>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</si>
  <si>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</si>
  <si>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</si>
  <si>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</si>
  <si>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</si>
  <si>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</si>
  <si>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</si>
  <si>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</si>
  <si>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</si>
  <si>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</si>
  <si>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</si>
  <si>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</si>
  <si>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</si>
  <si>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</si>
  <si>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</si>
  <si>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</si>
  <si>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</si>
  <si>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</si>
  <si>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</si>
  <si>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</si>
  <si>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</si>
  <si>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</si>
  <si>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</si>
  <si>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</si>
  <si>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</si>
  <si>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</si>
  <si>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</si>
  <si>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</si>
  <si>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</si>
  <si>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</si>
  <si>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</si>
  <si>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</si>
  <si>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</si>
  <si>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</si>
  <si>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</si>
  <si>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</si>
  <si>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</si>
  <si>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</si>
  <si>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</si>
  <si>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</si>
  <si>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</si>
  <si>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</si>
  <si>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</si>
  <si>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</si>
  <si>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</si>
  <si>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</si>
  <si>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</si>
  <si>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</si>
  <si>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</si>
  <si>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</si>
  <si>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</si>
  <si>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</si>
  <si>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</si>
  <si>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</si>
  <si>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</si>
  <si>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</si>
  <si>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</si>
  <si>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</si>
  <si>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</si>
  <si>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</si>
  <si>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</si>
  <si>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</si>
  <si>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</si>
  <si>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</si>
  <si>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</si>
  <si>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</si>
  <si>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</si>
  <si>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</si>
  <si>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</si>
  <si>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</si>
  <si>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</si>
  <si>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</si>
  <si>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</si>
  <si>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</si>
  <si>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</si>
  <si>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</si>
  <si>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</si>
  <si>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</si>
  <si>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</si>
  <si>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</si>
  <si>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</si>
  <si>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</si>
  <si>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</si>
  <si>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</si>
  <si>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</si>
  <si>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</si>
  <si>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</si>
  <si>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</si>
  <si>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</si>
  <si>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</si>
  <si>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</si>
  <si>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</si>
  <si>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</si>
  <si>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</si>
  <si>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</si>
  <si>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</si>
  <si>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</si>
  <si>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</si>
  <si>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</si>
  <si>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</si>
  <si>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</si>
  <si>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</si>
  <si>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</si>
  <si>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</si>
  <si>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</si>
  <si>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</si>
  <si>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</si>
  <si>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</si>
  <si>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</si>
  <si>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</si>
  <si>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</si>
  <si>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</si>
  <si>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</si>
  <si>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</si>
  <si>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</si>
  <si>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</si>
  <si>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</si>
  <si>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</si>
  <si>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</si>
  <si>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</si>
  <si>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</si>
  <si>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</si>
  <si>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</si>
  <si>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</si>
  <si>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</si>
  <si>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</si>
  <si>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</si>
  <si>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</si>
  <si>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</si>
  <si>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</si>
  <si>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</si>
  <si>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</si>
  <si>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</si>
  <si>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</si>
  <si>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</si>
  <si>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</si>
  <si>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</si>
  <si>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</si>
  <si>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</si>
  <si>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</si>
  <si>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</si>
  <si>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</si>
  <si>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</si>
  <si>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</si>
  <si>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</si>
  <si>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</si>
  <si>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</si>
  <si>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</si>
  <si>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</si>
  <si>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</si>
  <si>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</si>
  <si>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</si>
  <si>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</si>
  <si>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</si>
  <si>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</si>
  <si>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</si>
  <si>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</si>
  <si>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</si>
  <si>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</si>
  <si>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</si>
  <si>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</si>
  <si>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</si>
  <si>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</si>
  <si>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</si>
  <si>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</si>
  <si>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</si>
  <si>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</si>
  <si>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</si>
  <si>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</si>
  <si>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</si>
  <si>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</si>
  <si>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</si>
  <si>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</si>
  <si>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</si>
  <si>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</si>
  <si>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</si>
  <si>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</si>
  <si>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</si>
  <si>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</si>
  <si>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</si>
  <si>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</si>
  <si>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</si>
  <si>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</si>
  <si>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</si>
  <si>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</si>
  <si>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</si>
  <si>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</si>
  <si>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</si>
  <si>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</si>
  <si>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</si>
  <si>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</si>
  <si>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</si>
  <si>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</si>
  <si>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</si>
  <si>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</si>
  <si>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</si>
  <si>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</si>
  <si>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</si>
  <si>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</si>
  <si>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</si>
  <si>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</si>
  <si>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</si>
  <si>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</si>
  <si>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</si>
  <si>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</si>
  <si>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</si>
  <si>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</si>
  <si>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</si>
  <si>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</si>
  <si>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</si>
  <si>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</si>
  <si>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</si>
  <si>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</si>
  <si>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</si>
  <si>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</si>
  <si>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</si>
  <si>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</si>
  <si>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</si>
  <si>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</si>
  <si>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</si>
  <si>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</si>
  <si>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</si>
  <si>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</si>
  <si>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</si>
  <si>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</si>
  <si>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</si>
  <si>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</si>
  <si>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</si>
  <si>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</si>
  <si>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</si>
  <si>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</si>
  <si>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</si>
  <si>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</si>
  <si>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</si>
  <si>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</si>
  <si>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</si>
  <si>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</si>
  <si>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</si>
  <si>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</si>
  <si>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</si>
  <si>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</si>
  <si>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</si>
  <si>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</si>
  <si>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</si>
  <si>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</si>
  <si>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</si>
  <si>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</si>
  <si>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</si>
  <si>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</si>
  <si>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</si>
  <si>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</si>
  <si>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</si>
  <si>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</si>
  <si>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</si>
  <si>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</si>
  <si>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</si>
  <si>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</si>
  <si>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</si>
  <si>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</si>
  <si>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</si>
  <si>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</si>
  <si>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</si>
  <si>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</si>
  <si>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</si>
  <si>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</si>
  <si>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</si>
  <si>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</si>
  <si>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</si>
  <si>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</si>
  <si>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</si>
  <si>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</si>
  <si>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</si>
  <si>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</si>
  <si>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</si>
  <si>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</si>
  <si>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</si>
  <si>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</si>
  <si>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</si>
  <si>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</si>
  <si>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</si>
  <si>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</si>
  <si>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</si>
  <si>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</si>
  <si>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</si>
  <si>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</si>
  <si>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</si>
  <si>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</si>
  <si>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</si>
  <si>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</si>
  <si>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</si>
  <si>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</si>
  <si>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</si>
  <si>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</si>
  <si>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</si>
  <si>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</si>
  <si>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</si>
  <si>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</si>
  <si>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</si>
  <si>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</si>
  <si>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</si>
  <si>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</si>
  <si>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</si>
  <si>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</si>
  <si>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</si>
  <si>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</si>
  <si>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</si>
  <si>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</si>
  <si>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</si>
  <si>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</si>
  <si>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</si>
  <si>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</si>
  <si>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</si>
  <si>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</si>
  <si>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</si>
  <si>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</si>
  <si>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</si>
  <si>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</si>
  <si>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</si>
  <si>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</si>
  <si>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</si>
  <si>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</si>
  <si>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</si>
  <si>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</si>
  <si>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</si>
  <si>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</si>
  <si>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</si>
  <si>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</si>
  <si>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</si>
  <si>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</si>
  <si>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</si>
  <si>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</si>
  <si>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</si>
  <si>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</si>
  <si>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</si>
  <si>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</si>
  <si>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</si>
  <si>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</si>
  <si>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</si>
  <si>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</si>
  <si>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</si>
  <si>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</si>
  <si>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</si>
  <si>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</si>
  <si>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</si>
  <si>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</si>
  <si>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</si>
  <si>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</si>
  <si>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</si>
  <si>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</si>
  <si>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</si>
  <si>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</si>
  <si>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</si>
  <si>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</si>
  <si>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</si>
  <si>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</si>
  <si>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</si>
  <si>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</si>
  <si>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</si>
  <si>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</si>
  <si>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</si>
  <si>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</si>
  <si>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</si>
  <si>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</si>
  <si>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</si>
  <si>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</si>
  <si>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</si>
  <si>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</si>
  <si>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</si>
  <si>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</si>
  <si>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</si>
  <si>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</si>
  <si>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</si>
  <si>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</si>
  <si>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</si>
  <si>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</si>
  <si>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</si>
  <si>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</si>
  <si>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</si>
  <si>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</si>
  <si>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</si>
  <si>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</si>
  <si>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</si>
  <si>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</si>
  <si>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</si>
  <si>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</si>
  <si>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</si>
  <si>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</si>
  <si>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</si>
  <si>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</si>
  <si>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</si>
  <si>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</si>
  <si>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</si>
  <si>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</si>
  <si>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</si>
  <si>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</si>
  <si>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</si>
  <si>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</si>
  <si>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</si>
  <si>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</si>
  <si>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</si>
  <si>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</si>
  <si>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</si>
  <si>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</si>
  <si>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</si>
  <si>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</si>
  <si>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</si>
  <si>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</si>
  <si>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</si>
  <si>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</si>
  <si>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</si>
  <si>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</si>
  <si>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</si>
  <si>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</si>
  <si>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</si>
  <si>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</si>
  <si>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</si>
  <si>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</si>
  <si>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</si>
  <si>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</si>
  <si>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</si>
  <si>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</si>
  <si>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</si>
  <si>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</si>
  <si>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</si>
  <si>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</si>
  <si>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</si>
  <si>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</si>
  <si>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</si>
  <si>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</si>
  <si>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</si>
  <si>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</si>
  <si>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</si>
  <si>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</si>
  <si>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</si>
  <si>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</si>
  <si>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</si>
  <si>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</si>
  <si>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</si>
  <si>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</si>
  <si>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</si>
  <si>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</si>
  <si>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</si>
  <si>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</si>
  <si>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</si>
  <si>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</si>
  <si>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</si>
  <si>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</si>
  <si>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</si>
  <si>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</si>
  <si>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</si>
  <si>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</si>
  <si>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</si>
  <si>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</si>
  <si>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</si>
  <si>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</si>
  <si>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</si>
  <si>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</si>
  <si>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</si>
  <si>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</si>
  <si>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</si>
  <si>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</si>
  <si>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</si>
  <si>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</si>
  <si>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</si>
  <si>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</si>
  <si>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</si>
  <si>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</si>
  <si>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</si>
  <si>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</si>
  <si>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</si>
  <si>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</si>
  <si>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</si>
  <si>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</si>
  <si>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</si>
  <si>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</si>
  <si>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</si>
  <si>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</si>
  <si>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</si>
  <si>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</si>
  <si>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</si>
  <si>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</si>
  <si>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</si>
  <si>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</si>
  <si>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</si>
  <si>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</si>
  <si>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</si>
  <si>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</si>
  <si>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</si>
  <si>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</si>
  <si>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</si>
  <si>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</si>
  <si>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</si>
  <si>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</si>
  <si>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</si>
  <si>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</si>
  <si>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</si>
  <si>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</si>
  <si>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</si>
  <si>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</si>
  <si>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</si>
  <si>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</si>
  <si>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</si>
  <si>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</si>
  <si>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</si>
  <si>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</si>
  <si>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</si>
  <si>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</si>
  <si>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</si>
  <si>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</si>
  <si>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</si>
  <si>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</si>
  <si>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</si>
  <si>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</si>
  <si>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</si>
  <si>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</si>
  <si>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</si>
  <si>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</si>
  <si>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</si>
  <si>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</si>
  <si>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</si>
  <si>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</si>
  <si>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</si>
  <si>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</si>
  <si>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</si>
  <si>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</si>
  <si>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</si>
  <si>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</si>
  <si>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</si>
  <si>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</si>
  <si>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</si>
  <si>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</si>
  <si>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</si>
  <si>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</si>
  <si>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</si>
  <si>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</si>
  <si>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</si>
  <si>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</si>
  <si>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</si>
  <si>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</si>
  <si>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</si>
  <si>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</si>
  <si>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</si>
  <si>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</si>
  <si>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</si>
  <si>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</si>
  <si>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</si>
  <si>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</si>
  <si>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</si>
  <si>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</si>
  <si>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</si>
  <si>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</si>
  <si>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</si>
  <si>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</si>
  <si>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</si>
  <si>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</si>
  <si>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</si>
  <si>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</si>
  <si>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</si>
  <si>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</si>
  <si>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</si>
  <si>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</si>
  <si>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</si>
  <si>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</si>
  <si>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</si>
  <si>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</si>
  <si>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</si>
  <si>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</si>
  <si>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</si>
  <si>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</si>
  <si>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</si>
  <si>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</si>
  <si>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</si>
  <si>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</si>
  <si>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</si>
  <si>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</si>
  <si>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</si>
  <si>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</si>
  <si>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</si>
  <si>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</si>
  <si>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</si>
  <si>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</si>
  <si>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</si>
  <si>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</si>
  <si>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</si>
  <si>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</si>
  <si>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</si>
  <si>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</si>
  <si>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</si>
  <si>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</si>
  <si>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</si>
  <si>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</si>
  <si>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</si>
  <si>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</si>
  <si>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</si>
  <si>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</si>
  <si>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</si>
  <si>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</si>
  <si>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</si>
  <si>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</si>
  <si>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</si>
  <si>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</si>
  <si>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</si>
  <si>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</si>
  <si>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</si>
  <si>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</si>
  <si>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</si>
  <si>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</si>
  <si>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</si>
  <si>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</si>
  <si>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</si>
  <si>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</si>
  <si>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</si>
  <si>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</si>
  <si>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</si>
  <si>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</si>
  <si>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</si>
  <si>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</si>
  <si>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</si>
  <si>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</si>
  <si>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</si>
  <si>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</si>
  <si>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</si>
  <si>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</si>
  <si>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</si>
  <si>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</si>
  <si>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</si>
  <si>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</si>
  <si>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</si>
  <si>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</si>
  <si>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</si>
  <si>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</si>
  <si>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</si>
  <si>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</si>
  <si>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</si>
  <si>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</si>
  <si>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</si>
  <si>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</si>
  <si>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</si>
  <si>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</si>
  <si>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</si>
  <si>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</si>
  <si>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</si>
  <si>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</si>
  <si>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</si>
  <si>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</si>
  <si>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</si>
  <si>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</si>
  <si>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</si>
  <si>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</si>
  <si>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</si>
  <si>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</si>
  <si>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</si>
  <si>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</si>
  <si>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</si>
  <si>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</si>
  <si>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</si>
  <si>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</si>
  <si>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</si>
  <si>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</si>
  <si>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</si>
  <si>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</si>
  <si>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</si>
  <si>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</si>
  <si>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</si>
  <si>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</si>
  <si>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</si>
  <si>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</si>
  <si>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</si>
  <si>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</si>
  <si>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</si>
  <si>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</si>
  <si>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</si>
  <si>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</si>
  <si>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</si>
  <si>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</si>
  <si>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</si>
  <si>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</si>
  <si>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</si>
  <si>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</si>
  <si>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</si>
  <si>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</si>
  <si>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</si>
  <si>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</si>
  <si>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</si>
  <si>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</si>
  <si>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</si>
  <si>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</si>
  <si>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</si>
  <si>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</si>
  <si>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</si>
  <si>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</si>
  <si>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</si>
  <si>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</si>
  <si>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</si>
  <si>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</si>
  <si>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</si>
  <si>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</si>
  <si>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</si>
  <si>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</si>
  <si>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</si>
  <si>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</si>
  <si>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</si>
  <si>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</si>
  <si>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</si>
  <si>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</si>
  <si>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</si>
  <si>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</si>
  <si>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</si>
  <si>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</si>
  <si>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</si>
  <si>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</si>
  <si>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</si>
  <si>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</si>
  <si>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</si>
  <si>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</si>
  <si>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</si>
  <si>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</si>
  <si>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</si>
  <si>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</si>
  <si>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</si>
  <si>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</si>
  <si>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</si>
  <si>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</si>
  <si>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</si>
  <si>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</si>
  <si>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</si>
  <si>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</si>
  <si>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</si>
  <si>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</si>
  <si>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</si>
  <si>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</si>
  <si>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</si>
  <si>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</si>
  <si>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</si>
  <si>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</si>
  <si>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</si>
  <si>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</si>
  <si>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</si>
  <si>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</si>
  <si>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</si>
  <si>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</si>
  <si>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</si>
  <si>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</si>
  <si>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</si>
  <si>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</si>
  <si>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</si>
  <si>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</si>
  <si>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</si>
  <si>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</si>
  <si>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</si>
  <si>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</si>
  <si>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</si>
  <si>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</si>
  <si>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</si>
  <si>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</si>
  <si>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</si>
  <si>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</si>
  <si>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</si>
  <si>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</si>
  <si>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</si>
  <si>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</si>
  <si>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</si>
  <si>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</si>
  <si>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</si>
  <si>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</si>
  <si>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</si>
  <si>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</si>
  <si>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</si>
  <si>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</si>
  <si>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</si>
  <si>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</si>
  <si>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</si>
  <si>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</si>
  <si>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</si>
  <si>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</si>
  <si>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</si>
  <si>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</si>
  <si>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</si>
  <si>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</si>
  <si>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</si>
  <si>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</si>
  <si>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</si>
  <si>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</si>
  <si>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</si>
  <si>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</si>
  <si>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</si>
  <si>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</si>
  <si>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</si>
  <si>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</si>
  <si>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</si>
  <si>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</si>
  <si>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</si>
  <si>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</si>
  <si>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</si>
  <si>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</si>
  <si>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</si>
  <si>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</si>
  <si>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</si>
  <si>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</si>
  <si>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</si>
  <si>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</si>
  <si>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</si>
  <si>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</si>
  <si>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</si>
  <si>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</si>
  <si>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</si>
  <si>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</si>
  <si>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</si>
  <si>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</si>
  <si>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</si>
  <si>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</si>
  <si>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</si>
  <si>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</si>
  <si>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</si>
  <si>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</si>
  <si>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</si>
  <si>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</si>
  <si>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</si>
  <si>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</si>
  <si>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</si>
  <si>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</si>
  <si>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</si>
  <si>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</si>
  <si>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</si>
  <si>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</si>
  <si>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</si>
  <si>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</si>
  <si>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</si>
  <si>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</si>
  <si>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</si>
  <si>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</si>
  <si>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</si>
  <si>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</si>
  <si>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</si>
  <si>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</si>
  <si>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</si>
  <si>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</si>
  <si>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</si>
  <si>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</si>
  <si>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</si>
  <si>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</si>
  <si>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</si>
  <si>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</si>
  <si>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</si>
  <si>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</si>
  <si>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</si>
  <si>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</si>
  <si>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</si>
  <si>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</si>
  <si>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</si>
  <si>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</si>
  <si>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</si>
  <si>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</si>
  <si>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</si>
  <si>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</si>
  <si>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</si>
  <si>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</si>
  <si>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</si>
  <si>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</si>
  <si>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</si>
  <si>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</si>
  <si>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</si>
  <si>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</si>
  <si>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</si>
  <si>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</si>
  <si>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</si>
  <si>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</si>
  <si>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</si>
  <si>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</si>
  <si>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</si>
  <si>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</si>
  <si>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</si>
  <si>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</si>
  <si>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</si>
  <si>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</si>
  <si>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</si>
  <si>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</si>
  <si>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</si>
  <si>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</si>
  <si>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</si>
  <si>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</si>
  <si>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</si>
  <si>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</si>
  <si>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</si>
  <si>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</si>
  <si>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</si>
  <si>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</si>
  <si>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</si>
  <si>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</si>
  <si>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</si>
  <si>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</si>
  <si>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</si>
  <si>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</si>
  <si>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</si>
  <si>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</si>
  <si>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</si>
  <si>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</si>
  <si>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</si>
  <si>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</si>
  <si>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</si>
  <si>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</si>
  <si>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</si>
  <si>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</si>
  <si>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</si>
  <si>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</si>
  <si>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</si>
  <si>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</si>
  <si>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</si>
  <si>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</si>
  <si>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</si>
  <si>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</si>
  <si>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</si>
  <si>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</si>
  <si>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</si>
  <si>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</si>
  <si>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</si>
  <si>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</si>
  <si>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</si>
  <si>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</si>
  <si>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</si>
  <si>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</si>
  <si>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</si>
  <si>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</si>
  <si>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</si>
  <si>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</si>
  <si>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</si>
  <si>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</si>
  <si>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</si>
  <si>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</si>
  <si>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</si>
  <si>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</si>
  <si>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</si>
  <si>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</si>
  <si>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</si>
  <si>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</si>
  <si>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</si>
  <si>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</si>
  <si>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</si>
  <si>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</si>
  <si>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</si>
  <si>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</si>
  <si>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</si>
  <si>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</si>
  <si>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</si>
  <si>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</si>
  <si>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</si>
  <si>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</si>
  <si>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</si>
  <si>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</si>
  <si>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</si>
  <si>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</si>
  <si>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</si>
  <si>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</si>
  <si>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</si>
  <si>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</si>
  <si>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</si>
  <si>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</si>
  <si>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</si>
  <si>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</si>
  <si>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</si>
  <si>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</si>
  <si>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</si>
  <si>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</si>
  <si>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</si>
  <si>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</si>
  <si>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</si>
  <si>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</si>
  <si>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</si>
  <si>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</si>
  <si>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</si>
  <si>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</si>
  <si>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</si>
  <si>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</si>
  <si>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</si>
  <si>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</si>
  <si>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</si>
  <si>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</si>
  <si>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</si>
  <si>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</si>
  <si>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</si>
  <si>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</si>
  <si>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</si>
  <si>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</si>
  <si>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</si>
  <si>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</si>
  <si>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</si>
  <si>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</si>
  <si>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</si>
  <si>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</si>
  <si>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</si>
  <si>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</si>
  <si>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</si>
  <si>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</si>
  <si>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</si>
  <si>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</si>
  <si>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</si>
  <si>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</si>
  <si>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</si>
  <si>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</si>
  <si>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</si>
  <si>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</si>
  <si>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</si>
  <si>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</si>
  <si>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</si>
  <si>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</si>
  <si>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</si>
  <si>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</si>
  <si>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</si>
  <si>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</si>
  <si>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</si>
  <si>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</si>
  <si>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</si>
  <si>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</si>
  <si>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</si>
  <si>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</si>
  <si>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</si>
  <si>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</si>
  <si>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</si>
  <si>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</si>
  <si>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</si>
  <si>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</si>
  <si>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</si>
  <si>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</si>
  <si>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</si>
  <si>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</si>
  <si>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</si>
  <si>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</si>
  <si>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</si>
  <si>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</si>
  <si>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</si>
  <si>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</si>
  <si>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</si>
  <si>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</si>
  <si>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</si>
  <si>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</si>
  <si>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</si>
  <si>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</si>
  <si>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</si>
  <si>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</si>
  <si>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</si>
  <si>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</si>
  <si>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</si>
  <si>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</si>
  <si>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</si>
  <si>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</si>
  <si>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</si>
  <si>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</si>
  <si>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</si>
  <si>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</si>
  <si>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</si>
  <si>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</si>
  <si>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</si>
  <si>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</si>
  <si>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</si>
  <si>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</si>
  <si>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</si>
  <si>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</si>
  <si>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</si>
  <si>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</si>
  <si>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</si>
  <si>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</si>
  <si>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</si>
  <si>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</si>
  <si>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</si>
  <si>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</si>
  <si>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</si>
  <si>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</si>
  <si>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</si>
  <si>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</si>
  <si>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</si>
  <si>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</si>
  <si>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</si>
  <si>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</si>
  <si>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</si>
  <si>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</si>
  <si>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</si>
  <si>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</si>
  <si>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</si>
  <si>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</si>
  <si>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</si>
  <si>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</si>
  <si>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</si>
  <si>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</si>
  <si>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</si>
  <si>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</si>
  <si>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</si>
  <si>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</si>
  <si>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</si>
  <si>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</si>
  <si>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</si>
  <si>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</si>
  <si>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</si>
  <si>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</si>
  <si>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</si>
  <si>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</si>
  <si>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</si>
  <si>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</si>
  <si>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</si>
  <si>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</si>
  <si>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</si>
  <si>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</si>
  <si>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</si>
  <si>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</si>
  <si>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</si>
  <si>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</si>
  <si>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</si>
  <si>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</si>
  <si>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</si>
  <si>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</si>
  <si>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</si>
  <si>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</si>
  <si>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</si>
  <si>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</si>
  <si>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</si>
  <si>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</si>
  <si>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</si>
  <si>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</si>
  <si>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</si>
  <si>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</si>
  <si>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</si>
  <si>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</si>
  <si>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</si>
  <si>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</si>
  <si>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</si>
  <si>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</si>
  <si>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</si>
  <si>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</si>
  <si>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</si>
  <si>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</si>
  <si>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</si>
  <si>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</si>
  <si>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</si>
  <si>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</si>
  <si>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</si>
  <si>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</si>
  <si>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</si>
  <si>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</si>
  <si>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</si>
  <si>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</si>
  <si>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</si>
  <si>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</si>
  <si>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</si>
  <si>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</si>
  <si>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</si>
  <si>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</si>
  <si>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</si>
  <si>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</si>
  <si>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</si>
  <si>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</si>
  <si>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</si>
  <si>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</si>
  <si>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</si>
  <si>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</si>
  <si>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</si>
  <si>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</si>
  <si>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</si>
  <si>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</si>
  <si>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</si>
  <si>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</si>
  <si>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</si>
  <si>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</si>
  <si>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</si>
  <si>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</si>
  <si>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</si>
  <si>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</si>
  <si>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</si>
  <si>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</si>
  <si>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</si>
  <si>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</si>
  <si>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</si>
  <si>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</si>
  <si>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</si>
  <si>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</si>
  <si>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</si>
  <si>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</si>
  <si>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</si>
  <si>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</si>
  <si>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</si>
  <si>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</si>
  <si>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</si>
  <si>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</si>
  <si>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</si>
  <si>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</si>
  <si>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</si>
  <si>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</si>
  <si>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</si>
  <si>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</si>
  <si>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</si>
  <si>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</si>
  <si>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</si>
  <si>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</si>
  <si>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</si>
  <si>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</si>
  <si>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</si>
  <si>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</si>
  <si>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</si>
  <si>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</si>
  <si>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</si>
  <si>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</si>
  <si>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</si>
  <si>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</si>
  <si>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</si>
  <si>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</si>
  <si>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</si>
  <si>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</si>
  <si>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</si>
  <si>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</si>
  <si>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</si>
  <si>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</si>
  <si>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</si>
  <si>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</si>
  <si>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</si>
  <si>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</si>
  <si>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</si>
  <si>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</si>
  <si>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</si>
  <si>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</si>
  <si>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</si>
  <si>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</si>
  <si>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</si>
  <si>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</si>
  <si>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</si>
  <si>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</si>
  <si>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</si>
  <si>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</si>
  <si>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</si>
  <si>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</si>
  <si>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</si>
  <si>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</si>
  <si>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</si>
  <si>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</si>
  <si>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</si>
  <si>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</si>
  <si>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</si>
  <si>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</si>
  <si>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</si>
  <si>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</si>
  <si>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</si>
  <si>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</si>
  <si>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</si>
  <si>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</si>
  <si>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</si>
  <si>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</si>
  <si>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</si>
  <si>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</si>
  <si>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</si>
  <si>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</si>
  <si>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</si>
  <si>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</si>
  <si>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</si>
  <si>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</si>
  <si>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</si>
  <si>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</si>
  <si>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</si>
  <si>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</si>
  <si>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</si>
  <si>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</si>
  <si>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</si>
  <si>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</si>
  <si>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</si>
  <si>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</si>
  <si>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</si>
  <si>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</si>
  <si>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</si>
  <si>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</si>
  <si>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</si>
  <si>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</si>
  <si>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</si>
  <si>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</si>
  <si>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</si>
  <si>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</si>
  <si>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</si>
  <si>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</si>
  <si>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</si>
  <si>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</si>
  <si>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</si>
  <si>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</si>
  <si>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</si>
  <si>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</si>
  <si>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</si>
  <si>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</si>
  <si>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</si>
  <si>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</si>
  <si>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</si>
  <si>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</si>
  <si>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</si>
  <si>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</si>
  <si>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</si>
  <si>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</si>
  <si>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</si>
  <si>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</si>
  <si>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</si>
  <si>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</si>
  <si>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</si>
  <si>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</si>
  <si>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</si>
  <si>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</si>
  <si>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</si>
  <si>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</si>
  <si>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</si>
  <si>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</si>
  <si>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</si>
  <si>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</si>
  <si>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</si>
  <si>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</si>
  <si>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</si>
  <si>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</si>
  <si>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</si>
  <si>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</si>
  <si>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</si>
  <si>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</si>
  <si>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</si>
  <si>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</si>
  <si>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</si>
  <si>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</si>
  <si>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</si>
  <si>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</si>
  <si>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</si>
  <si>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</si>
  <si>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</si>
  <si>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</si>
  <si>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</si>
  <si>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</si>
  <si>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</si>
  <si>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</si>
  <si>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</si>
  <si>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</si>
  <si>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</si>
  <si>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</si>
  <si>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</si>
  <si>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</si>
  <si>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</si>
  <si>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</si>
  <si>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</si>
  <si>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</si>
  <si>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</si>
  <si>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</si>
  <si>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</si>
  <si>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</si>
  <si>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</si>
  <si>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</si>
  <si>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</si>
  <si>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</si>
  <si>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</si>
  <si>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</si>
  <si>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</si>
  <si>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</si>
  <si>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</si>
  <si>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</si>
  <si>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</si>
  <si>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</si>
  <si>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</si>
  <si>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</si>
  <si>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</si>
  <si>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</si>
  <si>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</si>
  <si>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</si>
  <si>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</si>
  <si>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</si>
  <si>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</si>
  <si>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</si>
  <si>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</si>
  <si>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</si>
  <si>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</si>
  <si>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</si>
  <si>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</si>
  <si>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</si>
  <si>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</si>
  <si>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</si>
  <si>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</si>
  <si>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</si>
  <si>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</si>
  <si>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</si>
  <si>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</si>
  <si>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</si>
  <si>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</si>
  <si>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</si>
  <si>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</si>
  <si>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</si>
  <si>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</si>
  <si>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</si>
  <si>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</si>
  <si>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</si>
  <si>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</si>
  <si>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</si>
  <si>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</si>
  <si>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</si>
  <si>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</si>
  <si>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</si>
  <si>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</si>
  <si>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</si>
  <si>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</si>
  <si>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</si>
  <si>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</si>
  <si>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</si>
  <si>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</si>
  <si>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</si>
  <si>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</si>
  <si>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</si>
  <si>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</si>
  <si>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</si>
  <si>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</si>
  <si>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</si>
  <si>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</si>
  <si>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</si>
  <si>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</si>
  <si>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</si>
  <si>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</si>
  <si>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</si>
  <si>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</si>
  <si>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</si>
  <si>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</si>
  <si>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</si>
  <si>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</si>
  <si>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</si>
  <si>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</si>
  <si>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</si>
  <si>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</si>
  <si>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</si>
  <si>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</si>
  <si>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</si>
  <si>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</si>
  <si>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</si>
  <si>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</si>
  <si>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</si>
  <si>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</si>
  <si>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</si>
  <si>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</si>
  <si>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</si>
  <si>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</si>
  <si>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</si>
  <si>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</si>
  <si>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</si>
  <si>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</si>
  <si>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</si>
  <si>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</si>
  <si>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</si>
  <si>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</si>
  <si>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</si>
  <si>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</si>
  <si>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</si>
  <si>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</si>
  <si>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</si>
  <si>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</si>
  <si>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</si>
  <si>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</si>
  <si>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</si>
  <si>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</si>
  <si>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</si>
  <si>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</si>
  <si>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</si>
  <si>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</si>
  <si>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</si>
  <si>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</si>
  <si>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</si>
  <si>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</si>
  <si>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</si>
  <si>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</si>
  <si>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</si>
  <si>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</si>
  <si>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</si>
  <si>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</si>
  <si>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</si>
  <si>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</si>
  <si>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</si>
  <si>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</si>
  <si>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</si>
  <si>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</si>
  <si>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</si>
  <si>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</si>
  <si>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</si>
  <si>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</si>
  <si>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</si>
  <si>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</si>
  <si>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</si>
  <si>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</si>
  <si>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</si>
  <si>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</si>
  <si>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</si>
  <si>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</si>
  <si>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</si>
  <si>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</si>
  <si>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</si>
  <si>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</si>
  <si>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</si>
  <si>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</si>
  <si>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</si>
  <si>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</si>
  <si>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</si>
  <si>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</si>
  <si>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</si>
  <si>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</si>
  <si>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</si>
  <si>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</si>
  <si>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</si>
  <si>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</si>
  <si>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</si>
  <si>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</si>
  <si>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</si>
  <si>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</si>
  <si>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</si>
  <si>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</si>
  <si>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</si>
  <si>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</si>
  <si>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</si>
  <si>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</si>
  <si>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</si>
  <si>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</si>
  <si>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</si>
  <si>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</si>
  <si>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</si>
  <si>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</si>
  <si>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</si>
  <si>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</si>
  <si>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</si>
  <si>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</si>
  <si>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</si>
  <si>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</si>
  <si>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</si>
  <si>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</si>
  <si>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</si>
  <si>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</si>
  <si>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</si>
  <si>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</si>
  <si>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</si>
  <si>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</si>
  <si>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</si>
  <si>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</si>
  <si>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</si>
  <si>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</si>
  <si>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</si>
  <si>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</si>
  <si>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</si>
  <si>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</si>
  <si>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</si>
  <si>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</si>
  <si>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</si>
  <si>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</si>
  <si>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</si>
  <si>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</si>
  <si>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</si>
  <si>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</si>
  <si>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</si>
  <si>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</si>
  <si>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</si>
  <si>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</si>
  <si>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</si>
  <si>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</si>
  <si>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</si>
  <si>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</si>
  <si>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</si>
  <si>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</si>
  <si>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</si>
  <si>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</si>
  <si>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</si>
  <si>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</si>
  <si>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</si>
  <si>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</si>
  <si>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</si>
  <si>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</si>
  <si>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</si>
  <si>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</si>
  <si>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</si>
  <si>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</si>
  <si>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</si>
  <si>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</si>
  <si>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</si>
  <si>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</si>
  <si>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</si>
  <si>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</si>
  <si>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</si>
  <si>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</si>
  <si>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</si>
  <si>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</si>
  <si>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</si>
  <si>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</si>
  <si>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</si>
  <si>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</si>
  <si>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</si>
  <si>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</si>
  <si>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</si>
  <si>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</si>
  <si>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</si>
  <si>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</si>
  <si>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</si>
  <si>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</si>
  <si>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</si>
  <si>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</si>
  <si>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</si>
  <si>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</si>
  <si>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</si>
  <si>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</si>
  <si>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</si>
  <si>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</si>
  <si>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</si>
  <si>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</si>
  <si>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</si>
  <si>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</si>
  <si>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</si>
  <si>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</si>
  <si>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</si>
  <si>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</si>
  <si>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</si>
  <si>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</si>
  <si>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</si>
  <si>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</si>
  <si>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</si>
  <si>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</si>
  <si>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</si>
  <si>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</si>
  <si>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</si>
  <si>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</si>
  <si>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</si>
  <si>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</si>
  <si>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</si>
  <si>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</si>
  <si>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</si>
  <si>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</si>
  <si>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</si>
  <si>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</si>
  <si>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</si>
  <si>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</si>
  <si>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</si>
  <si>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</si>
  <si>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</si>
  <si>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</si>
  <si>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</si>
  <si>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</si>
  <si>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</si>
  <si>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</si>
  <si>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</si>
  <si>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</si>
  <si>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</si>
  <si>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</si>
  <si>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</si>
  <si>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</si>
  <si>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</si>
  <si>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</si>
  <si>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</si>
  <si>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</si>
  <si>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</si>
  <si>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</si>
  <si>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</si>
  <si>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</si>
  <si>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</si>
  <si>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</si>
  <si>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</si>
  <si>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</si>
  <si>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</si>
  <si>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</si>
  <si>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</si>
  <si>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</si>
  <si>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</si>
  <si>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</si>
  <si>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</si>
  <si>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</si>
  <si>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</si>
  <si>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</si>
  <si>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</si>
  <si>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</si>
  <si>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</si>
  <si>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</si>
  <si>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</si>
  <si>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</si>
  <si>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</si>
  <si>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</si>
  <si>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</si>
  <si>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</si>
  <si>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</si>
  <si>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</si>
  <si>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</si>
  <si>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</si>
  <si>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</si>
  <si>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</si>
  <si>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</si>
  <si>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</si>
  <si>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</si>
  <si>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</si>
  <si>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</si>
  <si>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</si>
  <si>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</si>
  <si>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</si>
  <si>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</si>
  <si>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</si>
  <si>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</si>
  <si>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</si>
  <si>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</si>
  <si>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</si>
  <si>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</si>
  <si>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</si>
  <si>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</si>
  <si>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</si>
  <si>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</si>
  <si>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</si>
  <si>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</si>
  <si>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</si>
  <si>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</si>
  <si>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</si>
  <si>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</si>
  <si>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</si>
  <si>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</si>
  <si>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</si>
  <si>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</si>
  <si>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</si>
  <si>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</si>
  <si>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</si>
  <si>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</si>
  <si>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</si>
  <si>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</si>
  <si>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</si>
  <si>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</si>
  <si>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</si>
  <si>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</si>
  <si>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</si>
  <si>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</si>
  <si>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</si>
  <si>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</si>
  <si>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</si>
  <si>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</si>
  <si>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</si>
  <si>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</si>
  <si>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</si>
  <si>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</si>
  <si>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</si>
  <si>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</si>
  <si>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</si>
  <si>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</si>
  <si>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</si>
  <si>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</si>
  <si>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</si>
  <si>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</si>
  <si>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</si>
  <si>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</si>
  <si>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</si>
  <si>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</si>
  <si>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</si>
  <si>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</si>
  <si>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</si>
  <si>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</si>
  <si>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</si>
  <si>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</si>
  <si>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</si>
  <si>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</si>
  <si>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</si>
  <si>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</si>
  <si>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</si>
  <si>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</si>
  <si>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</si>
  <si>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</si>
  <si>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</si>
  <si>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</si>
  <si>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</si>
  <si>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</si>
  <si>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</si>
  <si>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</si>
  <si>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</si>
  <si>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</si>
  <si>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</si>
  <si>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</si>
  <si>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</si>
  <si>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</si>
  <si>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</si>
  <si>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</si>
  <si>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</si>
  <si>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</si>
  <si>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</si>
  <si>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</si>
  <si>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</si>
  <si>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</si>
  <si>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</si>
  <si>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</si>
  <si>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</si>
  <si>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</si>
  <si>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</si>
  <si>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</si>
  <si>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</si>
  <si>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</si>
  <si>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</si>
  <si>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</si>
  <si>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</si>
  <si>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</si>
  <si>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</si>
  <si>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</si>
  <si>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</si>
  <si>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</si>
  <si>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</si>
  <si>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</si>
  <si>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</si>
  <si>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</si>
  <si>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</si>
  <si>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</si>
  <si>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</si>
  <si>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</si>
  <si>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</si>
  <si>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</si>
  <si>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</si>
  <si>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</si>
  <si>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</si>
  <si>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</si>
  <si>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</si>
  <si>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</si>
  <si>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</si>
  <si>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</si>
  <si>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</si>
  <si>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</si>
  <si>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</si>
  <si>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</si>
  <si>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</si>
  <si>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</si>
  <si>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</si>
  <si>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</si>
  <si>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</si>
  <si>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</si>
  <si>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</si>
  <si>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</si>
  <si>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</si>
  <si>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</si>
  <si>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</si>
  <si>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</si>
  <si>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</si>
  <si>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</si>
  <si>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</si>
  <si>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</si>
  <si>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</si>
  <si>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</si>
  <si>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</si>
  <si>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</si>
  <si>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</si>
  <si>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</si>
  <si>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</si>
  <si>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</si>
  <si>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</si>
  <si>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</si>
  <si>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</si>
  <si>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</si>
  <si>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</si>
  <si>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</si>
  <si>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</si>
  <si>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</si>
  <si>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</si>
  <si>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</si>
  <si>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</si>
  <si>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</si>
  <si>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</si>
  <si>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</si>
  <si>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</si>
  <si>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</si>
  <si>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</si>
  <si>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</si>
  <si>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</si>
  <si>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</si>
  <si>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</si>
  <si>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</si>
  <si>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</si>
  <si>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</si>
  <si>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</si>
  <si>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</si>
  <si>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</si>
  <si>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</si>
  <si>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</si>
  <si>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</si>
  <si>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</si>
  <si>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</si>
  <si>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</si>
  <si>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</si>
  <si>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</si>
  <si>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</si>
  <si>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</si>
  <si>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</si>
  <si>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</si>
  <si>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</si>
  <si>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</si>
  <si>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</si>
  <si>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</si>
  <si>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</si>
  <si>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</si>
  <si>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</si>
  <si>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</si>
  <si>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</si>
  <si>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</si>
  <si>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</si>
  <si>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</si>
  <si>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</si>
  <si>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</si>
  <si>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</si>
  <si>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</si>
  <si>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</si>
  <si>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</si>
  <si>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</si>
  <si>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</si>
  <si>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</si>
  <si>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</si>
  <si>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</si>
  <si>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</si>
  <si>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</si>
  <si>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</si>
  <si>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</si>
  <si>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</si>
  <si>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</si>
  <si>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</si>
  <si>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</si>
  <si>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</si>
  <si>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</si>
  <si>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</si>
  <si>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</si>
  <si>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</si>
  <si>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</si>
  <si>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</si>
  <si>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</si>
  <si>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</si>
  <si>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</si>
  <si>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</si>
  <si>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</si>
  <si>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</si>
  <si>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</si>
  <si>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</si>
  <si>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</si>
  <si>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</si>
  <si>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</si>
  <si>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</si>
  <si>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</si>
  <si>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</si>
  <si>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</si>
  <si>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</si>
  <si>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</si>
  <si>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</si>
  <si>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</si>
  <si>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</si>
  <si>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</si>
  <si>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</si>
  <si>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</si>
  <si>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</si>
  <si>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</si>
  <si>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</si>
  <si>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</si>
  <si>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</si>
  <si>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</si>
  <si>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</si>
  <si>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</si>
  <si>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</si>
  <si>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</si>
  <si>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</si>
  <si>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</si>
  <si>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</si>
  <si>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</si>
  <si>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</si>
  <si>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</si>
  <si>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</si>
  <si>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</si>
  <si>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</si>
  <si>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</si>
  <si>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</si>
  <si>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</si>
  <si>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</si>
  <si>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</si>
  <si>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</si>
  <si>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</si>
  <si>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</si>
  <si>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</si>
  <si>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</si>
  <si>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</si>
  <si>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</si>
  <si>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</si>
  <si>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</si>
  <si>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</si>
  <si>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</si>
  <si>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</si>
  <si>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</si>
  <si>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</si>
  <si>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</si>
  <si>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</si>
  <si>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</si>
  <si>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</si>
  <si>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</si>
  <si>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</si>
  <si>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</si>
  <si>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</si>
  <si>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</si>
  <si>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</si>
  <si>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</si>
  <si>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</si>
  <si>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</si>
  <si>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</si>
  <si>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</si>
  <si>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</si>
  <si>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</si>
  <si>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</si>
  <si>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</si>
  <si>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</si>
  <si>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</si>
  <si>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</si>
  <si>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</si>
  <si>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</si>
  <si>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</si>
  <si>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</si>
  <si>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</si>
  <si>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</si>
  <si>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</si>
  <si>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</si>
  <si>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</si>
  <si>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</si>
  <si>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</si>
  <si>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</si>
  <si>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</si>
  <si>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</si>
  <si>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</si>
  <si>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</si>
  <si>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</si>
  <si>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</si>
  <si>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</si>
  <si>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</si>
  <si>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</si>
  <si>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</si>
  <si>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</si>
  <si>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</si>
  <si>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</si>
  <si>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</si>
  <si>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</si>
  <si>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</si>
  <si>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</si>
  <si>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</si>
  <si>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</si>
  <si>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</si>
  <si>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</si>
  <si>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</si>
  <si>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</si>
  <si>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</si>
  <si>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</si>
  <si>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</si>
  <si>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</si>
  <si>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</si>
  <si>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</si>
  <si>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</si>
  <si>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</si>
  <si>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</si>
  <si>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</si>
  <si>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</si>
  <si>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</si>
  <si>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</si>
  <si>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</si>
  <si>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</si>
  <si>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</si>
  <si>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</si>
  <si>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</si>
  <si>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</si>
  <si>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</si>
  <si>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</si>
  <si>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</si>
  <si>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</si>
  <si>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</si>
  <si>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</si>
  <si>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</si>
  <si>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</si>
  <si>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</si>
  <si>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</si>
  <si>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</si>
  <si>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</si>
  <si>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</si>
  <si>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</si>
  <si>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</si>
  <si>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</si>
  <si>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</si>
  <si>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</si>
  <si>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</si>
  <si>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</si>
  <si>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</si>
  <si>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</si>
  <si>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</si>
  <si>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</si>
  <si>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</si>
  <si>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</si>
  <si>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</si>
  <si>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</si>
  <si>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</si>
  <si>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</si>
  <si>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</si>
  <si>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</si>
  <si>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</si>
  <si>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</si>
  <si>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</si>
  <si>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</si>
  <si>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</si>
  <si>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</si>
  <si>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</si>
  <si>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</si>
  <si>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</si>
  <si>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</si>
  <si>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</si>
  <si>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</si>
  <si>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</si>
  <si>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</si>
  <si>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</si>
  <si>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</si>
  <si>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</si>
  <si>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</si>
  <si>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</si>
  <si>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</si>
  <si>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</si>
  <si>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</si>
  <si>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</si>
  <si>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</si>
  <si>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</si>
  <si>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</si>
  <si>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</si>
  <si>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</si>
  <si>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</si>
  <si>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</si>
  <si>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</si>
  <si>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</si>
  <si>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</si>
  <si>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</si>
  <si>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</si>
  <si>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</si>
  <si>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</si>
  <si>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</si>
  <si>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</si>
  <si>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</si>
  <si>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</si>
  <si>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</si>
  <si>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</si>
  <si>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</si>
  <si>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</si>
  <si>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</si>
  <si>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</si>
  <si>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</si>
  <si>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</si>
  <si>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</si>
  <si>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</si>
  <si>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</si>
  <si>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</si>
  <si>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</si>
  <si>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</si>
  <si>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</si>
  <si>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</si>
  <si>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</si>
  <si>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</si>
  <si>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</si>
  <si>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</si>
  <si>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</si>
  <si>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</si>
  <si>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</si>
  <si>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</si>
  <si>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</si>
  <si>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</si>
  <si>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</si>
  <si>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</si>
  <si>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</si>
  <si>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</si>
  <si>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</si>
  <si>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</si>
  <si>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</si>
  <si>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</si>
  <si>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</si>
  <si>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</si>
  <si>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</si>
  <si>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</si>
  <si>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</si>
  <si>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</si>
  <si>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</si>
  <si>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</si>
  <si>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</si>
  <si>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</si>
  <si>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</si>
  <si>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</si>
  <si>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</si>
  <si>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</si>
  <si>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</si>
  <si>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</si>
  <si>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</si>
  <si>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</si>
  <si>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</si>
  <si>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</si>
  <si>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</si>
  <si>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</si>
  <si>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</si>
  <si>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</si>
  <si>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</si>
  <si>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</si>
  <si>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</si>
  <si>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</si>
  <si>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</si>
  <si>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</si>
  <si>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</si>
  <si>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</si>
  <si>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</si>
  <si>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</si>
  <si>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</si>
  <si>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</si>
  <si>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</si>
  <si>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</si>
  <si>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</si>
  <si>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</si>
  <si>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</si>
  <si>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</si>
  <si>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</si>
  <si>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</si>
  <si>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</si>
  <si>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</si>
  <si>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</si>
  <si>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</si>
  <si>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</si>
  <si>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</si>
  <si>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</si>
  <si>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</si>
  <si>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</si>
  <si>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</si>
  <si>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</si>
  <si>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</si>
  <si>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</si>
  <si>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</si>
  <si>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</si>
  <si>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</si>
  <si>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</si>
  <si>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</si>
  <si>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</si>
  <si>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</si>
  <si>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</si>
  <si>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</si>
  <si>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</si>
  <si>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</si>
  <si>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</si>
  <si>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</si>
  <si>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</si>
  <si>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</si>
  <si>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</si>
  <si>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</si>
  <si>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</si>
  <si>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</si>
  <si>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</si>
  <si>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</si>
  <si>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</si>
  <si>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</si>
  <si>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</si>
  <si>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</si>
  <si>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</si>
  <si>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</si>
  <si>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</si>
  <si>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</si>
  <si>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</si>
  <si>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</si>
  <si>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</si>
  <si>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</si>
  <si>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</si>
  <si>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</si>
  <si>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</si>
  <si>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</si>
  <si>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</si>
  <si>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</si>
  <si>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</si>
  <si>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</si>
  <si>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</si>
  <si>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</si>
  <si>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</si>
  <si>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</si>
  <si>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</si>
  <si>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</si>
  <si>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</si>
  <si>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</si>
  <si>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</si>
  <si>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</si>
  <si>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</si>
  <si>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</si>
  <si>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</si>
  <si>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</si>
  <si>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</si>
  <si>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</si>
  <si>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</si>
  <si>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</si>
  <si>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</si>
  <si>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</si>
  <si>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</si>
  <si>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</si>
  <si>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</si>
  <si>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</si>
  <si>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</si>
  <si>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</si>
  <si>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</si>
  <si>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</si>
  <si>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</si>
  <si>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</si>
  <si>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</si>
  <si>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</si>
  <si>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</si>
  <si>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</si>
  <si>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</si>
  <si>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</si>
  <si>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</si>
  <si>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</si>
  <si>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</si>
  <si>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</si>
  <si>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</si>
  <si>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</si>
  <si>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</si>
  <si>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</si>
  <si>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</si>
  <si>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</si>
  <si>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</si>
  <si>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</si>
  <si>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</si>
  <si>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</si>
  <si>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</si>
  <si>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</si>
  <si>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</si>
  <si>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</si>
  <si>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</si>
  <si>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</si>
  <si>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</si>
  <si>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</si>
  <si>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</si>
  <si>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</si>
  <si>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</si>
  <si>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</si>
  <si>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</si>
  <si>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</si>
  <si>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</si>
  <si>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</si>
  <si>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</si>
  <si>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</si>
  <si>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</si>
  <si>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</si>
  <si>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</si>
  <si>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</si>
  <si>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</si>
  <si>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</si>
  <si>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</si>
  <si>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</si>
  <si>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</si>
  <si>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</si>
  <si>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</si>
  <si>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</si>
  <si>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</si>
  <si>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</si>
  <si>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</si>
  <si>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</si>
  <si>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</si>
  <si>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</si>
  <si>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</si>
  <si>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</si>
  <si>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</si>
  <si>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</si>
  <si>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</si>
  <si>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</si>
  <si>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</si>
  <si>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</si>
  <si>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</si>
  <si>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</si>
  <si>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</si>
  <si>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</si>
  <si>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</si>
  <si>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</si>
  <si>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</si>
  <si>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</si>
  <si>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</si>
  <si>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</si>
  <si>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</si>
  <si>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</si>
  <si>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</si>
  <si>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</si>
  <si>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</si>
  <si>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</si>
  <si>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</si>
  <si>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</si>
  <si>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</si>
  <si>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</si>
  <si>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</si>
  <si>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</si>
  <si>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</si>
  <si>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</si>
  <si>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</si>
  <si>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</si>
  <si>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</si>
  <si>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</si>
  <si>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</si>
  <si>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</si>
  <si>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</si>
  <si>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</si>
  <si>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</si>
  <si>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</si>
  <si>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</si>
  <si>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</si>
  <si>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</si>
  <si>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</si>
  <si>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</si>
  <si>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</si>
  <si>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</si>
  <si>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</si>
  <si>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</si>
  <si>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</si>
  <si>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</si>
  <si>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</si>
  <si>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</si>
  <si>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</si>
  <si>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</si>
  <si>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</si>
  <si>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</si>
  <si>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</si>
  <si>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</si>
  <si>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</si>
  <si>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</si>
  <si>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</si>
  <si>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</si>
  <si>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</si>
  <si>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</si>
  <si>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</si>
  <si>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</si>
  <si>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</si>
  <si>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</si>
  <si>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</si>
  <si>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</si>
  <si>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</si>
  <si>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</si>
  <si>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</si>
  <si>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</si>
  <si>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</si>
  <si>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</si>
  <si>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</si>
  <si>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</si>
  <si>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</si>
  <si>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</si>
  <si>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</si>
  <si>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</si>
  <si>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</si>
  <si>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</si>
  <si>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</si>
  <si>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</si>
  <si>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</si>
  <si>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</si>
  <si>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</si>
  <si>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</si>
  <si>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</si>
  <si>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</si>
  <si>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</si>
  <si>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</si>
  <si>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</si>
  <si>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</si>
  <si>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</si>
  <si>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</si>
  <si>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</si>
  <si>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</si>
  <si>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</si>
  <si>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</si>
  <si>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</si>
  <si>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</si>
  <si>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</si>
  <si>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</si>
  <si>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</si>
  <si>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</si>
  <si>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</si>
  <si>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</si>
  <si>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</si>
  <si>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</si>
  <si>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</si>
  <si>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</si>
  <si>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</si>
  <si>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</si>
  <si>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</si>
  <si>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</si>
  <si>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</si>
  <si>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</si>
  <si>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</si>
  <si>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</si>
  <si>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</si>
  <si>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</si>
  <si>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</si>
  <si>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</si>
  <si>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</si>
  <si>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</si>
  <si>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</si>
  <si>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</si>
  <si>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</si>
  <si>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</si>
  <si>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</si>
  <si>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</si>
  <si>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</si>
  <si>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</si>
  <si>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</si>
  <si>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</si>
  <si>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</si>
  <si>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</si>
  <si>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</si>
  <si>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</si>
  <si>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</si>
  <si>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</si>
  <si>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</si>
  <si>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</si>
  <si>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</si>
  <si>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</si>
  <si>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</si>
  <si>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</si>
  <si>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</si>
  <si>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</si>
  <si>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</si>
  <si>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</si>
  <si>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</si>
  <si>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</si>
  <si>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</si>
  <si>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</si>
  <si>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</si>
  <si>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</si>
  <si>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</si>
  <si>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</si>
  <si>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</si>
  <si>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</si>
  <si>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</si>
  <si>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</si>
  <si>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</si>
  <si>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</si>
  <si>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</si>
  <si>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</si>
  <si>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</si>
  <si>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</si>
  <si>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</si>
  <si>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</si>
  <si>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</si>
  <si>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</si>
  <si>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</si>
  <si>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</si>
  <si>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</si>
  <si>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</si>
  <si>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</si>
  <si>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</si>
  <si>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</si>
  <si>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</si>
  <si>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</si>
  <si>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</si>
  <si>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</si>
  <si>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</si>
  <si>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</si>
  <si>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</si>
  <si>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</si>
  <si>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</si>
  <si>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</si>
  <si>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</si>
  <si>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</si>
  <si>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</si>
  <si>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</si>
  <si>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</si>
  <si>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</si>
  <si>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</si>
  <si>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</si>
  <si>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</si>
  <si>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</si>
  <si>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</si>
  <si>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</si>
  <si>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</si>
  <si>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</si>
  <si>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</si>
  <si>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</si>
  <si>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</si>
  <si>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</si>
  <si>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</si>
  <si>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</si>
  <si>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</si>
  <si>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</si>
  <si>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</si>
  <si>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</si>
  <si>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</si>
  <si>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</si>
  <si>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</si>
  <si>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</si>
  <si>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</si>
  <si>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</si>
  <si>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</si>
  <si>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</si>
  <si>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</si>
  <si>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</si>
  <si>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</si>
  <si>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</si>
  <si>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</si>
  <si>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</si>
  <si>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</si>
  <si>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</si>
  <si>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</si>
  <si>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</si>
  <si>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</si>
  <si>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</si>
  <si>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</si>
  <si>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</si>
  <si>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</si>
  <si>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</si>
  <si>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</si>
  <si>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</si>
  <si>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</si>
  <si>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</si>
  <si>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</si>
  <si>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</si>
  <si>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</si>
  <si>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</si>
  <si>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</si>
  <si>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</si>
  <si>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</si>
  <si>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</si>
  <si>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</si>
  <si>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</si>
  <si>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</si>
  <si>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</si>
  <si>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</si>
  <si>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</si>
  <si>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</si>
  <si>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</si>
  <si>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</si>
  <si>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</si>
  <si>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</si>
  <si>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</si>
  <si>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</si>
  <si>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</si>
  <si>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</si>
  <si>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</si>
  <si>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</si>
  <si>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</si>
  <si>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</si>
  <si>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</si>
  <si>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</si>
  <si>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</si>
  <si>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</si>
  <si>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</si>
  <si>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</si>
  <si>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</si>
  <si>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</si>
  <si>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</si>
  <si>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</si>
  <si>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</si>
  <si>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</si>
  <si>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</si>
  <si>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</si>
  <si>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</si>
  <si>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</si>
  <si>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</si>
  <si>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</si>
  <si>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</si>
  <si>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</si>
  <si>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</si>
  <si>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</si>
  <si>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</si>
  <si>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</si>
  <si>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</si>
  <si>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</si>
  <si>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</si>
  <si>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</si>
  <si>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</si>
  <si>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</si>
  <si>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</si>
  <si>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</si>
  <si>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</si>
  <si>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</si>
  <si>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</si>
  <si>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</si>
  <si>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</si>
  <si>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</si>
  <si>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</si>
  <si>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</si>
  <si>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</si>
  <si>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</si>
  <si>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</si>
  <si>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</si>
  <si>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</si>
  <si>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</si>
  <si>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</si>
  <si>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</si>
  <si>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</si>
  <si>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</si>
  <si>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</si>
  <si>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</si>
  <si>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</si>
  <si>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</si>
  <si>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</si>
  <si>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</si>
  <si>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</si>
  <si>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</si>
  <si>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</si>
  <si>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</si>
  <si>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</si>
  <si>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</si>
  <si>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</si>
  <si>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</si>
  <si>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</si>
  <si>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</si>
  <si>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</si>
  <si>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</si>
  <si>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</si>
  <si>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</si>
  <si>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</si>
  <si>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</si>
  <si>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</si>
  <si>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</si>
  <si>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</si>
  <si>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</si>
  <si>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</si>
  <si>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</si>
  <si>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</si>
  <si>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</si>
  <si>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</si>
  <si>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</si>
  <si>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</si>
  <si>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</si>
  <si>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</si>
  <si>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</si>
  <si>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</si>
  <si>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</si>
  <si>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</si>
  <si>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</si>
  <si>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</si>
  <si>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</si>
  <si>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</si>
  <si>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</si>
  <si>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</si>
  <si>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</si>
  <si>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</si>
  <si>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</si>
  <si>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</si>
  <si>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</si>
  <si>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</si>
  <si>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</si>
  <si>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</si>
  <si>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</si>
  <si>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</si>
  <si>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</si>
  <si>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</si>
  <si>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</si>
  <si>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</si>
  <si>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</si>
  <si>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</si>
  <si>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</si>
  <si>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</si>
  <si>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</si>
  <si>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</si>
  <si>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</si>
  <si>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</si>
  <si>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</si>
  <si>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</si>
  <si>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</si>
  <si>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</si>
  <si>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</si>
  <si>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</si>
  <si>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</si>
  <si>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</si>
  <si>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</si>
  <si>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</si>
  <si>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</si>
  <si>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</si>
  <si>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</si>
  <si>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</si>
  <si>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</si>
  <si>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</si>
  <si>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</si>
  <si>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</si>
  <si>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</si>
  <si>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</si>
  <si>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</si>
  <si>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</si>
  <si>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</si>
  <si>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</si>
  <si>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</si>
  <si>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</si>
  <si>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</si>
  <si>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</si>
  <si>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</si>
  <si>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</si>
  <si>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</si>
  <si>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</si>
  <si>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</si>
  <si>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</si>
  <si>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</si>
  <si>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</si>
  <si>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</si>
  <si>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</si>
  <si>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</si>
  <si>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</si>
  <si>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</si>
  <si>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</si>
  <si>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</si>
  <si>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</si>
  <si>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</si>
  <si>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</si>
  <si>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</si>
  <si>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</si>
  <si>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</si>
  <si>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</si>
  <si>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</si>
  <si>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</si>
  <si>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</si>
  <si>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</si>
  <si>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</si>
  <si>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</si>
  <si>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</si>
  <si>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</si>
  <si>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</si>
  <si>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</si>
  <si>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</si>
  <si>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</si>
  <si>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</si>
  <si>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</si>
  <si>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</si>
  <si>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</si>
  <si>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</si>
  <si>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</si>
  <si>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</si>
  <si>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</si>
  <si>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</si>
  <si>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</si>
  <si>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</si>
  <si>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</si>
  <si>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</si>
  <si>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</si>
  <si>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</si>
  <si>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</si>
  <si>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</si>
  <si>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</si>
  <si>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</si>
  <si>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</si>
  <si>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</si>
  <si>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</si>
  <si>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</si>
  <si>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</si>
  <si>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</si>
  <si>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</si>
  <si>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</si>
  <si>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</si>
  <si>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</si>
  <si>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</si>
  <si>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</si>
  <si>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</si>
  <si>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</si>
  <si>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</si>
  <si>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</si>
  <si>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</si>
  <si>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</si>
  <si>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</si>
  <si>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</si>
  <si>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</si>
  <si>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</si>
  <si>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</si>
  <si>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</si>
  <si>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</si>
  <si>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</si>
  <si>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</si>
  <si>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</si>
  <si>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</si>
  <si>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</si>
  <si>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</si>
  <si>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</si>
  <si>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</si>
  <si>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</si>
  <si>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</si>
  <si>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</si>
  <si>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</si>
  <si>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</si>
  <si>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</si>
  <si>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</si>
  <si>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</si>
  <si>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</si>
  <si>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</si>
  <si>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</si>
  <si>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</si>
  <si>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</si>
  <si>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</si>
  <si>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</si>
  <si>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</si>
  <si>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</si>
  <si>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</si>
  <si>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</si>
  <si>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</si>
  <si>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</si>
  <si>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</si>
  <si>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</si>
  <si>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</si>
  <si>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</si>
  <si>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</si>
  <si>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</si>
  <si>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</si>
  <si>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</si>
  <si>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</si>
  <si>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</si>
  <si>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</si>
  <si>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</si>
  <si>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</si>
  <si>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</si>
  <si>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</si>
  <si>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</si>
  <si>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</si>
  <si>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</si>
  <si>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</si>
  <si>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</si>
  <si>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</si>
  <si>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</si>
  <si>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</si>
  <si>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</si>
  <si>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</si>
  <si>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</si>
  <si>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</si>
  <si>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</si>
  <si>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</si>
  <si>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</si>
  <si>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</si>
  <si>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</si>
  <si>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</si>
  <si>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</si>
  <si>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</si>
  <si>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</si>
  <si>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</si>
  <si>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</si>
  <si>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</si>
  <si>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</si>
  <si>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</si>
  <si>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</si>
  <si>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</si>
  <si>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</si>
  <si>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</si>
  <si>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</si>
  <si>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</si>
  <si>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</si>
  <si>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</si>
  <si>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</si>
  <si>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</si>
  <si>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</si>
  <si>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</si>
  <si>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</si>
  <si>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</si>
  <si>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</si>
  <si>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</si>
  <si>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</si>
  <si>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</si>
  <si>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</si>
  <si>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</si>
  <si>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</si>
  <si>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</si>
  <si>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</si>
  <si>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</si>
  <si>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</si>
  <si>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</si>
  <si>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</si>
  <si>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</si>
  <si>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</si>
  <si>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</si>
  <si>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</si>
  <si>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</si>
  <si>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</si>
  <si>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</si>
  <si>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</si>
  <si>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</si>
  <si>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</si>
  <si>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</si>
  <si>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</si>
  <si>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</si>
  <si>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</si>
  <si>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</si>
  <si>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</si>
  <si>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</si>
  <si>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</si>
  <si>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</si>
  <si>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</si>
  <si>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</si>
  <si>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</si>
  <si>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</si>
  <si>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</si>
  <si>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</si>
  <si>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</si>
  <si>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</si>
  <si>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</si>
  <si>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</si>
  <si>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</si>
  <si>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</si>
  <si>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</si>
  <si>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</si>
  <si>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</si>
  <si>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</si>
  <si>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</si>
  <si>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</si>
  <si>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</si>
  <si>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</si>
  <si>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</si>
  <si>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</si>
  <si>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</si>
  <si>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</si>
  <si>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</si>
  <si>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</si>
  <si>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</si>
  <si>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</si>
  <si>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</si>
  <si>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</si>
  <si>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</si>
  <si>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</si>
  <si>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</si>
  <si>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</si>
  <si>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</si>
  <si>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</si>
  <si>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</si>
  <si>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</si>
  <si>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</si>
  <si>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</si>
  <si>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</si>
  <si>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</si>
  <si>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</si>
  <si>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</si>
  <si>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</si>
  <si>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</si>
  <si>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</si>
  <si>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</si>
  <si>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</si>
  <si>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</si>
  <si>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</si>
  <si>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</si>
  <si>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</si>
  <si>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</si>
  <si>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</si>
  <si>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</si>
  <si>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</si>
  <si>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</si>
  <si>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</si>
  <si>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</si>
  <si>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</si>
  <si>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</si>
  <si>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</si>
  <si>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</si>
  <si>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</si>
  <si>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</si>
  <si>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</si>
  <si>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</si>
  <si>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</si>
  <si>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</si>
  <si>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</si>
  <si>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</si>
  <si>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</si>
  <si>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</si>
  <si>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</si>
  <si>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</si>
  <si>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</si>
  <si>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</si>
  <si>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</si>
  <si>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</si>
  <si>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</si>
  <si>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</si>
  <si>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</si>
  <si>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</si>
  <si>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</si>
  <si>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</si>
  <si>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</si>
  <si>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</si>
  <si>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</si>
  <si>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</si>
  <si>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</si>
  <si>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</si>
  <si>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</si>
  <si>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</si>
  <si>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</si>
  <si>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</si>
  <si>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</si>
  <si>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</si>
  <si>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</si>
  <si>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</si>
  <si>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</si>
  <si>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</si>
  <si>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</si>
  <si>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</si>
  <si>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</si>
  <si>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</si>
  <si>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</si>
  <si>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</si>
  <si>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</si>
  <si>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</si>
  <si>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</si>
  <si>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</si>
  <si>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</si>
  <si>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</si>
  <si>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</si>
  <si>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</si>
  <si>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</si>
  <si>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</si>
  <si>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</si>
  <si>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</si>
  <si>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</si>
  <si>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</si>
  <si>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</si>
  <si>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</si>
  <si>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</si>
  <si>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</si>
  <si>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</si>
  <si>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</si>
  <si>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</si>
  <si>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</si>
  <si>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</si>
  <si>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</si>
  <si>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</si>
  <si>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</si>
  <si>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</si>
  <si>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</si>
  <si>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</si>
  <si>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</si>
  <si>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</si>
  <si>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</si>
  <si>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</si>
  <si>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</si>
  <si>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</si>
  <si>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</si>
  <si>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</si>
  <si>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</si>
  <si>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</si>
  <si>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</si>
  <si>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</si>
  <si>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</si>
  <si>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</si>
  <si>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</si>
  <si>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</si>
  <si>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</si>
  <si>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</si>
  <si>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</si>
  <si>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</si>
  <si>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</si>
  <si>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</si>
  <si>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</si>
  <si>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</si>
  <si>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</si>
  <si>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</si>
  <si>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</si>
  <si>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</si>
  <si>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</si>
  <si>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</si>
  <si>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</si>
  <si>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</si>
  <si>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</si>
  <si>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</si>
  <si>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</si>
  <si>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</si>
  <si>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</si>
  <si>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</si>
  <si>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</si>
  <si>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</si>
  <si>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</si>
  <si>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</si>
  <si>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</si>
  <si>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</si>
  <si>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</si>
  <si>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</si>
  <si>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</si>
  <si>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</si>
  <si>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</si>
  <si>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</si>
  <si>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</si>
  <si>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</si>
  <si>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</si>
  <si>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</si>
  <si>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</si>
  <si>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</si>
  <si>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</si>
  <si>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</si>
  <si>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</si>
  <si>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</si>
  <si>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</si>
  <si>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</si>
  <si>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</si>
  <si>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</si>
  <si>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</si>
  <si>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</si>
  <si>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</si>
  <si>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</si>
  <si>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</si>
  <si>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</si>
  <si>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</si>
  <si>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</si>
  <si>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</si>
  <si>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</si>
  <si>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</si>
  <si>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</si>
  <si>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</si>
  <si>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</si>
  <si>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</si>
  <si>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</si>
  <si>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</si>
  <si>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</si>
  <si>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</si>
  <si>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</si>
  <si>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</si>
  <si>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</si>
  <si>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</si>
  <si>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</si>
  <si>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</si>
  <si>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</si>
  <si>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</si>
  <si>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</si>
  <si>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</si>
  <si>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</si>
  <si>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</si>
  <si>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</si>
  <si>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</si>
  <si>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</si>
  <si>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</si>
  <si>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</si>
  <si>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</si>
  <si>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</si>
  <si>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</si>
  <si>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</si>
  <si>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</si>
  <si>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</si>
  <si>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</si>
  <si>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</si>
  <si>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</si>
  <si>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</si>
  <si>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</si>
  <si>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</si>
  <si>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</si>
  <si>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</si>
  <si>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</si>
  <si>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</si>
  <si>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</si>
  <si>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</si>
  <si>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</si>
  <si>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</si>
  <si>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</si>
  <si>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</si>
  <si>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</si>
  <si>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</si>
  <si>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</si>
  <si>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</si>
  <si>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</si>
  <si>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</si>
  <si>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</si>
  <si>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</si>
  <si>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</si>
  <si>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</si>
  <si>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</si>
  <si>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</si>
  <si>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</si>
  <si>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</si>
  <si>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</si>
  <si>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</si>
  <si>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</si>
  <si>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</si>
  <si>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</si>
  <si>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</si>
  <si>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</si>
  <si>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</si>
  <si>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</si>
  <si>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</si>
  <si>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</si>
  <si>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</si>
  <si>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</si>
  <si>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</si>
  <si>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</si>
  <si>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</si>
  <si>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</si>
  <si>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</si>
  <si>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</si>
  <si>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</si>
  <si>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</si>
  <si>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</si>
  <si>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</si>
  <si>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</si>
  <si>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</si>
  <si>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</si>
  <si>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</si>
  <si>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</si>
  <si>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</si>
  <si>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</si>
  <si>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</si>
  <si>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</si>
  <si>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</si>
  <si>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</si>
  <si>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</si>
  <si>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</si>
  <si>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</si>
  <si>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</si>
  <si>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</si>
  <si>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</si>
  <si>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</si>
  <si>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</si>
  <si>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</si>
  <si>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</si>
  <si>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</si>
  <si>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</si>
  <si>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</si>
  <si>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</si>
  <si>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</si>
  <si>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</si>
  <si>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</si>
  <si>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</si>
  <si>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</si>
  <si>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</si>
  <si>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</si>
  <si>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</si>
  <si>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</si>
  <si>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</si>
  <si>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</si>
  <si>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</si>
  <si>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</si>
  <si>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</si>
  <si>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</si>
  <si>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</si>
  <si>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</si>
  <si>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</si>
  <si>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</si>
  <si>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</si>
  <si>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</si>
  <si>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</si>
  <si>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</si>
  <si>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</si>
  <si>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</si>
  <si>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</si>
  <si>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</si>
  <si>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</si>
  <si>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</si>
  <si>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</si>
  <si>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</si>
  <si>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</si>
  <si>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</si>
  <si>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</si>
  <si>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</si>
  <si>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</si>
  <si>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</si>
  <si>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</si>
  <si>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</si>
  <si>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</si>
  <si>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</si>
  <si>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</si>
  <si>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</si>
  <si>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</si>
  <si>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</si>
  <si>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</si>
  <si>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</si>
  <si>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</si>
  <si>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</si>
  <si>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</si>
  <si>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</si>
  <si>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</si>
  <si>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</si>
  <si>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</si>
  <si>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</si>
  <si>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</si>
  <si>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</si>
  <si>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</si>
  <si>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</si>
  <si>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</si>
  <si>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</si>
  <si>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</si>
  <si>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</si>
  <si>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</si>
  <si>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</si>
  <si>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</si>
  <si>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</si>
  <si>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</si>
  <si>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</si>
  <si>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</si>
  <si>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</si>
  <si>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</si>
  <si>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</si>
  <si>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</si>
  <si>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</si>
  <si>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</si>
  <si>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</si>
  <si>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</si>
  <si>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</si>
  <si>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</si>
  <si>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</si>
  <si>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</si>
  <si>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</si>
  <si>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</si>
  <si>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</si>
  <si>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</si>
  <si>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</si>
  <si>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</si>
  <si>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</si>
  <si>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</si>
  <si>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</si>
  <si>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</si>
  <si>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</si>
  <si>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</si>
  <si>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</si>
  <si>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</si>
  <si>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</si>
  <si>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</si>
  <si>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</si>
  <si>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</si>
  <si>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</si>
  <si>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</si>
  <si>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</si>
  <si>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</si>
  <si>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</si>
  <si>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</si>
  <si>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</si>
  <si>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</si>
  <si>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</si>
  <si>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</si>
  <si>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</si>
  <si>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</si>
  <si>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</si>
  <si>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</si>
  <si>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</si>
  <si>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</si>
  <si>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</si>
  <si>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</si>
  <si>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</si>
  <si>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</si>
  <si>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</si>
  <si>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</si>
  <si>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</si>
  <si>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</si>
  <si>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</si>
  <si>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</si>
  <si>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</si>
  <si>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</si>
  <si>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</si>
  <si>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</si>
  <si>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</si>
  <si>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</si>
  <si>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</si>
  <si>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</si>
  <si>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</si>
  <si>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</si>
  <si>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</si>
  <si>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</si>
  <si>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</si>
  <si>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</si>
  <si>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</si>
  <si>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</si>
  <si>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</si>
  <si>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</si>
  <si>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</si>
  <si>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</si>
  <si>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</si>
  <si>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</si>
  <si>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</si>
  <si>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</si>
  <si>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</si>
  <si>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</si>
  <si>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</si>
  <si>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</si>
  <si>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</si>
  <si>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</si>
  <si>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</si>
  <si>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</si>
  <si>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</si>
  <si>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</si>
  <si>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</si>
  <si>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</si>
  <si>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</si>
  <si>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</si>
  <si>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</si>
  <si>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</si>
  <si>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</si>
  <si>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</si>
  <si>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</si>
  <si>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</si>
  <si>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</si>
  <si>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</si>
  <si>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</si>
  <si>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</si>
  <si>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</si>
  <si>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</si>
  <si>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</si>
  <si>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</si>
  <si>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</si>
  <si>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</si>
  <si>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</si>
  <si>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</si>
  <si>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</si>
  <si>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</si>
  <si>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</si>
  <si>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</si>
  <si>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</si>
  <si>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</si>
  <si>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</si>
  <si>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</si>
  <si>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</si>
  <si>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</si>
  <si>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</si>
  <si>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</si>
  <si>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</si>
  <si>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</si>
  <si>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</si>
  <si>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</si>
  <si>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</si>
  <si>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</si>
  <si>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</si>
  <si>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</si>
  <si>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</si>
  <si>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</si>
  <si>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</si>
  <si>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</si>
  <si>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</si>
  <si>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</si>
  <si>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</si>
  <si>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</si>
  <si>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</si>
  <si>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</si>
  <si>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</si>
  <si>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</si>
  <si>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</si>
  <si>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</si>
  <si>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</si>
  <si>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</si>
  <si>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</si>
  <si>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</si>
  <si>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</si>
  <si>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</si>
  <si>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</si>
  <si>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</si>
  <si>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</si>
  <si>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</si>
  <si>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</si>
  <si>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</si>
  <si>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</si>
  <si>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</si>
  <si>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</si>
  <si>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</si>
  <si>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</si>
  <si>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</si>
  <si>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Descriptive Stats - Plays</t>
  </si>
  <si>
    <t>Descriptive Stats - Wearables</t>
  </si>
  <si>
    <t>Descriptive Stats - 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</si>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</sst>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28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4A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[data-1-1-3-StarterBook_JJones.xlsx]Category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2-A248-A754-9EFC2479A0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D2-A248-A754-9EFC2479A0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D2-A248-A754-9EFC2479A0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D2-A248-A754-9EFC2479A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124751488"/>
        <c:axId val="2124753136"/>
      </c:barChart>
      <c:catAx>
        <c:axId val="212475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753136"/>
        <c:crosses val="autoZero"/>
        <c:auto val="1"/>
        <c:lblAlgn val="ctr"/>
        <c:lblOffset val="100"/>
        <c:noMultiLvlLbl val="0"/>
      </c:catAx>
      <c:valAx>
        <c:axId val="21247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7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[data-1-1-3-StarterBook_JJones.xlsx]Subcategory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C-D540-8EF1-EFF9370CF4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44C-D540-8EF1-EFF9370CF4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44C-D540-8EF1-EFF9370CF4D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44C-D540-8EF1-EFF9370C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471951"/>
        <c:axId val="28064815"/>
      </c:barChart>
      <c:catAx>
        <c:axId val="2747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64815"/>
        <c:crosses val="autoZero"/>
        <c:auto val="1"/>
        <c:lblAlgn val="ctr"/>
        <c:lblOffset val="100"/>
        <c:noMultiLvlLbl val="0"/>
      </c:catAx>
      <c:valAx>
        <c:axId val="280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[data-1-1-3-StarterBook_JJones.xlsx]Outcomes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D-7149-AF55-96B01A1F445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6D-7149-AF55-96B01A1F445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6D-7149-AF55-96B01A1F445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6D-7149-AF55-96B01A1F4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067696"/>
        <c:axId val="1732069344"/>
      </c:lineChart>
      <c:catAx>
        <c:axId val="173206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69344"/>
        <c:crosses val="autoZero"/>
        <c:auto val="1"/>
        <c:lblAlgn val="ctr"/>
        <c:lblOffset val="100"/>
        <c:noMultiLvlLbl val="0"/>
      </c:catAx>
      <c:valAx>
        <c:axId val="17320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6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6DEE608D-6981-1741-B38F-90AB911DA82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152094-37CC-C141-B5DC-310C9BA9A64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1FC9BB-8C35-264D-A991-B81AC1C0042B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4EBA77-CB49-894F-A5B4-B3C3CF20CC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CBA3B08-32C8-D745-9ABF-09D3E31397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38100</xdr:rowOff>
    </xdr:from>
    <xdr:to>
      <xdr:col>15</xdr:col>
      <xdr:colOff>393700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CA461-45A5-124E-A63B-E5BBFDEBA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470746</xdr:colOff>
      <xdr:row>2</xdr:row>
      <xdr:rowOff>74083</xdr:rowOff>
    </xdr:from>
    <xdr:to>
      <xdr:col>19</xdr:col>
      <xdr:colOff>537633</xdr:colOff>
      <xdr:row>23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FE8D9-5E36-CB4F-9C9F-A61BF92E9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82550</xdr:rowOff>
    </xdr:from>
    <xdr:to>
      <xdr:col>13</xdr:col>
      <xdr:colOff>787400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1951E-6FE9-884A-A803-CD3788012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545518749997" createdVersion="7" refreshedVersion="7" minRefreshableVersion="3" recordCount="4114" xr:uid="{565A77BC-89F4-4841-BC33-29F4AF559D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569904861113" createdVersion="7" refreshedVersion="7" minRefreshableVersion="3" recordCount="4114" xr:uid="{7BCBF9C6-BE56-554E-9006-5D274F2C63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0ADB7-B462-9D4C-8E01-E75D2E622F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98449-E2F1-3B48-A8DE-5D7311898E6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430D4-3F39-514A-8105-273D3219A47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2" zoomScaleNormal="132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3190" sqref="D319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832031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13.5" bestFit="1" customWidth="1"/>
    <col min="18" max="18" width="14.5" bestFit="1" customWidth="1"/>
    <col min="19" max="19" width="11.5" style="15" customWidth="1"/>
    <col min="20" max="20" width="11.6640625" customWidth="1"/>
  </cols>
  <sheetData>
    <row r="1" spans="1:20" ht="32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ref="S4:S66" si="3">(((J4/60)/60)/24)+DATE(1970,1,1)</f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3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3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3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3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3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3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3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3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3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3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3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3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3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3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3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3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3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3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3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3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3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3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3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3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3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3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3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3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3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3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3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3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3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3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3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3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3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3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3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3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3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3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3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3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3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3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3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3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3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3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3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3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3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3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3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3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3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3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3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3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3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5">
        <f t="shared" si="3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0C30F94-8FAD-D547-8A8D-A1F85DF809B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7" priority="2" operator="containsText" text="failed">
      <formula>NOT(ISERROR(SEARCH("failed",F1)))</formula>
    </cfRule>
    <cfRule type="containsText" dxfId="26" priority="3" operator="containsText" text="canceled">
      <formula>NOT(ISERROR(SEARCH("canceled",F1)))</formula>
    </cfRule>
    <cfRule type="containsText" dxfId="25" priority="4" operator="containsText" text="successful">
      <formula>NOT(ISERROR(SEARCH("successful",F1)))</formula>
    </cfRule>
    <cfRule type="containsText" dxfId="24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F30B-34CD-8041-AAA9-58C4BDFF59F0}">
  <dimension ref="A1:C32"/>
  <sheetViews>
    <sheetView topLeftCell="A2" zoomScale="117" workbookViewId="0">
      <selection activeCell="C15" sqref="C15"/>
    </sheetView>
  </sheetViews>
  <sheetFormatPr baseColWidth="10" defaultRowHeight="15" x14ac:dyDescent="0.2"/>
  <cols>
    <col min="1" max="1" width="25" bestFit="1" customWidth="1"/>
    <col min="2" max="2" width="10.83203125" style="23"/>
    <col min="3" max="3" width="11.1640625" style="23" bestFit="1" customWidth="1"/>
  </cols>
  <sheetData>
    <row r="1" spans="1:3" x14ac:dyDescent="0.2">
      <c r="A1" s="24" t="s">
        <v>8392</v>
      </c>
      <c r="B1" s="24"/>
      <c r="C1" s="24"/>
    </row>
    <row r="2" spans="1:3" x14ac:dyDescent="0.2">
      <c r="B2" s="22" t="s">
        <v>8386</v>
      </c>
      <c r="C2" s="22" t="s">
        <v>8387</v>
      </c>
    </row>
    <row r="3" spans="1:3" x14ac:dyDescent="0.2">
      <c r="A3" t="s">
        <v>8388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x14ac:dyDescent="0.2">
      <c r="A4" t="s">
        <v>8389</v>
      </c>
      <c r="B4" s="23">
        <f>MEDIAN('Successful US Kickstarters'!D:D)</f>
        <v>3000</v>
      </c>
      <c r="C4" s="23">
        <f>MEDIAN('Failed US Kickstarters'!D:D)</f>
        <v>5000</v>
      </c>
    </row>
    <row r="5" spans="1:3" x14ac:dyDescent="0.2">
      <c r="A5" t="s">
        <v>8395</v>
      </c>
      <c r="B5" s="23">
        <f>_xlfn.STDEV.P('Successful US Kickstarters'!D:D)</f>
        <v>7748.7537726373303</v>
      </c>
      <c r="C5" s="23">
        <f>_xlfn.STDEV.P('Failed US Kickstarters'!D:D)</f>
        <v>21967.731061515115</v>
      </c>
    </row>
    <row r="6" spans="1:3" x14ac:dyDescent="0.2">
      <c r="A6" t="s">
        <v>8396</v>
      </c>
      <c r="B6" s="23">
        <f>_xlfn.QUARTILE.EXC('Successful US Kickstarters'!D:D, 3)</f>
        <v>5000</v>
      </c>
      <c r="C6" s="23">
        <f>_xlfn.QUARTILE.EXC('Failed US Kickstarters'!D:D, 3)</f>
        <v>10000</v>
      </c>
    </row>
    <row r="7" spans="1:3" x14ac:dyDescent="0.2">
      <c r="A7" t="s">
        <v>8397</v>
      </c>
      <c r="B7" s="23">
        <f>_xlfn.QUARTILE.EXC('Successful US Kickstarters'!D:D, 1)</f>
        <v>1500</v>
      </c>
      <c r="C7" s="23">
        <f>_xlfn.QUARTILE.EXC('Failed US Kickstarters'!D:D, 1)</f>
        <v>2000</v>
      </c>
    </row>
    <row r="8" spans="1:3" x14ac:dyDescent="0.2">
      <c r="A8" t="s">
        <v>8398</v>
      </c>
      <c r="B8" s="23">
        <f>B6-B7</f>
        <v>3500</v>
      </c>
      <c r="C8" s="23">
        <f>C6-C7</f>
        <v>8000</v>
      </c>
    </row>
    <row r="10" spans="1:3" x14ac:dyDescent="0.2">
      <c r="A10" t="s">
        <v>8390</v>
      </c>
      <c r="B10" s="23">
        <f>AVERAGE('Successful US Kickstarters'!E:E)</f>
        <v>5601.5458009708727</v>
      </c>
      <c r="C10" s="23">
        <f>AVERAGE('Failed US Kickstarters'!E:E)</f>
        <v>558.65484000000004</v>
      </c>
    </row>
    <row r="11" spans="1:3" x14ac:dyDescent="0.2">
      <c r="A11" t="s">
        <v>8391</v>
      </c>
      <c r="B11" s="23">
        <f>MEDIAN('Successful US Kickstarters'!E:E)</f>
        <v>3167.5</v>
      </c>
      <c r="C11" s="23">
        <f>MEDIAN('Failed US Kickstarters'!E:E)</f>
        <v>103</v>
      </c>
    </row>
    <row r="12" spans="1:3" x14ac:dyDescent="0.2">
      <c r="A12" t="s">
        <v>8399</v>
      </c>
      <c r="B12" s="23">
        <f>_xlfn.STDEV.P('Successful US Kickstarters'!E:E)</f>
        <v>8334.5731699164608</v>
      </c>
      <c r="C12" s="23">
        <f>_xlfn.STDEV.P('Failed US Kickstarters'!E:E)</f>
        <v>1330.5230280400915</v>
      </c>
    </row>
    <row r="13" spans="1:3" x14ac:dyDescent="0.2">
      <c r="A13" t="s">
        <v>8400</v>
      </c>
      <c r="B13" s="23">
        <f>_xlfn.QUARTILE.EXC('Successful US Kickstarters'!E:E, 3)</f>
        <v>5699</v>
      </c>
      <c r="C13" s="23">
        <f>_xlfn.QUARTILE.EXC('Failed US Kickstarters'!E:E, 3)</f>
        <v>501</v>
      </c>
    </row>
    <row r="14" spans="1:3" x14ac:dyDescent="0.2">
      <c r="A14" t="s">
        <v>8401</v>
      </c>
      <c r="B14" s="23">
        <f>_xlfn.QUARTILE.EXC('Successful US Kickstarters'!E:E, 1)</f>
        <v>1716.5074999999999</v>
      </c>
      <c r="C14" s="23">
        <f>_xlfn.QUARTILE.EXC('Failed US Kickstarters'!E:E, 1)</f>
        <v>9.25</v>
      </c>
    </row>
    <row r="15" spans="1:3" x14ac:dyDescent="0.2">
      <c r="A15" t="s">
        <v>8402</v>
      </c>
      <c r="B15" s="23">
        <f>B13-B14</f>
        <v>3982.4925000000003</v>
      </c>
      <c r="C15" s="23">
        <f>C13-C14</f>
        <v>491.75</v>
      </c>
    </row>
    <row r="16" spans="1:3" x14ac:dyDescent="0.2">
      <c r="A16" s="23"/>
    </row>
    <row r="17" spans="1:3" x14ac:dyDescent="0.2">
      <c r="A17" s="24" t="s">
        <v>8393</v>
      </c>
      <c r="B17" s="24"/>
      <c r="C17" s="24"/>
    </row>
    <row r="18" spans="1:3" x14ac:dyDescent="0.2">
      <c r="B18" s="22" t="s">
        <v>8386</v>
      </c>
      <c r="C18" s="22" t="s">
        <v>8387</v>
      </c>
    </row>
    <row r="19" spans="1:3" x14ac:dyDescent="0.2">
      <c r="A19" t="s">
        <v>8388</v>
      </c>
      <c r="B19" s="23">
        <f>AVERAGE('Successful US Wearables'!D:D)</f>
        <v>18040.470588235294</v>
      </c>
      <c r="C19" s="23">
        <f>AVERAGE('Failed US Wearables'!D:D)</f>
        <v>50063.765432098764</v>
      </c>
    </row>
    <row r="20" spans="1:3" x14ac:dyDescent="0.2">
      <c r="A20" t="s">
        <v>8389</v>
      </c>
      <c r="B20" s="23">
        <f>MEDIAN('Successful US Wearables'!D:D)</f>
        <v>12000</v>
      </c>
      <c r="C20" s="23">
        <f>MEDIAN('Failed US Wearables'!D:D)</f>
        <v>27500</v>
      </c>
    </row>
    <row r="22" spans="1:3" x14ac:dyDescent="0.2">
      <c r="A22" t="s">
        <v>8390</v>
      </c>
      <c r="B22" s="23">
        <f>AVERAGE('Successful US Wearables'!E:E)</f>
        <v>26243.058235294116</v>
      </c>
      <c r="C22" s="23">
        <f>AVERAGE('Failed US Wearables'!E:E)</f>
        <v>7639.1902469135803</v>
      </c>
    </row>
    <row r="23" spans="1:3" x14ac:dyDescent="0.2">
      <c r="A23" t="s">
        <v>8391</v>
      </c>
      <c r="B23" s="23">
        <f>MEDIAN('Successful US Wearables'!E:E)</f>
        <v>18855</v>
      </c>
      <c r="C23" s="23">
        <f>MEDIAN('Failed US Wearables'!E:E)</f>
        <v>837</v>
      </c>
    </row>
    <row r="26" spans="1:3" x14ac:dyDescent="0.2">
      <c r="A26" s="24" t="s">
        <v>8394</v>
      </c>
      <c r="B26" s="24"/>
      <c r="C26" s="24"/>
    </row>
    <row r="27" spans="1:3" x14ac:dyDescent="0.2">
      <c r="B27" s="22" t="s">
        <v>8386</v>
      </c>
      <c r="C27" s="22" t="s">
        <v>8387</v>
      </c>
    </row>
    <row r="28" spans="1:3" x14ac:dyDescent="0.2">
      <c r="A28" t="s">
        <v>8388</v>
      </c>
      <c r="B28" s="23">
        <f>AVERAGE('Successful US Spaces'!D:D)</f>
        <v>17456.853333333333</v>
      </c>
      <c r="C28" s="23">
        <f>AVERAGE('Failed US Spaces'!D:D)</f>
        <v>239827.12121212122</v>
      </c>
    </row>
    <row r="29" spans="1:3" x14ac:dyDescent="0.2">
      <c r="A29" t="s">
        <v>8389</v>
      </c>
      <c r="B29" s="23">
        <f>MEDIAN('Successful US Spaces'!D:D)</f>
        <v>8500</v>
      </c>
      <c r="C29" s="23">
        <f>MEDIAN('Failed US Spaces'!D:D)</f>
        <v>25000</v>
      </c>
    </row>
    <row r="31" spans="1:3" x14ac:dyDescent="0.2">
      <c r="A31" t="s">
        <v>8390</v>
      </c>
      <c r="B31" s="23">
        <f>AVERAGE('Successful US Spaces'!E:E)</f>
        <v>21702.898400000002</v>
      </c>
      <c r="C31" s="23">
        <f>AVERAGE('Failed US Spaces'!E:E)</f>
        <v>2130.0028787878787</v>
      </c>
    </row>
    <row r="32" spans="1:3" x14ac:dyDescent="0.2">
      <c r="A32" t="s">
        <v>8391</v>
      </c>
      <c r="B32" s="23">
        <f>MEDIAN('Successful US Spaces'!E:E)</f>
        <v>10373</v>
      </c>
      <c r="C32" s="23">
        <f>MEDIAN('Failed US Spaces'!E:E)</f>
        <v>403</v>
      </c>
    </row>
  </sheetData>
  <mergeCells count="3">
    <mergeCell ref="A1:C1"/>
    <mergeCell ref="A17:C17"/>
    <mergeCell ref="A26:C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46F2-31DF-8C47-B500-4B1C8968897A}">
  <dimension ref="A1:T76"/>
  <sheetViews>
    <sheetView workbookViewId="0">
      <selection sqref="A1:T76"/>
    </sheetView>
  </sheetViews>
  <sheetFormatPr baseColWidth="10" defaultRowHeight="15" x14ac:dyDescent="0.2"/>
  <sheetData>
    <row r="1" spans="1:20" ht="48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176" x14ac:dyDescent="0.2">
      <c r="A2">
        <v>2661</v>
      </c>
      <c r="B2" s="9" t="s">
        <v>2661</v>
      </c>
      <c r="C2" s="3" t="s">
        <v>6771</v>
      </c>
      <c r="D2" s="5">
        <v>5000</v>
      </c>
      <c r="E2" s="7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8354</v>
      </c>
      <c r="S2" s="15">
        <v>41542.958449074074</v>
      </c>
      <c r="T2" s="15">
        <v>41572.958449074074</v>
      </c>
    </row>
    <row r="3" spans="1:20" ht="208" x14ac:dyDescent="0.2">
      <c r="A3">
        <v>2662</v>
      </c>
      <c r="B3" s="9" t="s">
        <v>2662</v>
      </c>
      <c r="C3" s="3" t="s">
        <v>6772</v>
      </c>
      <c r="D3" s="5">
        <v>20000</v>
      </c>
      <c r="E3" s="7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8354</v>
      </c>
      <c r="S3" s="15">
        <v>42207.746678240743</v>
      </c>
      <c r="T3" s="15">
        <v>42237.746678240743</v>
      </c>
    </row>
    <row r="4" spans="1:20" ht="192" x14ac:dyDescent="0.2">
      <c r="A4">
        <v>2664</v>
      </c>
      <c r="B4" s="9" t="s">
        <v>2664</v>
      </c>
      <c r="C4" s="3" t="s">
        <v>6774</v>
      </c>
      <c r="D4" s="5">
        <v>17500</v>
      </c>
      <c r="E4" s="7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8354</v>
      </c>
      <c r="S4" s="15">
        <v>42313.02542824074</v>
      </c>
      <c r="T4" s="15">
        <v>42347.290972222225</v>
      </c>
    </row>
    <row r="5" spans="1:20" ht="208" x14ac:dyDescent="0.2">
      <c r="A5">
        <v>2665</v>
      </c>
      <c r="B5" s="9" t="s">
        <v>2665</v>
      </c>
      <c r="C5" s="3" t="s">
        <v>6775</v>
      </c>
      <c r="D5" s="5">
        <v>3500</v>
      </c>
      <c r="E5" s="7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8354</v>
      </c>
      <c r="S5" s="15">
        <v>42083.895532407405</v>
      </c>
      <c r="T5" s="15">
        <v>42128.895532407405</v>
      </c>
    </row>
    <row r="6" spans="1:20" ht="224" x14ac:dyDescent="0.2">
      <c r="A6">
        <v>2666</v>
      </c>
      <c r="B6" s="9" t="s">
        <v>2666</v>
      </c>
      <c r="C6" s="3" t="s">
        <v>6776</v>
      </c>
      <c r="D6" s="5">
        <v>10000</v>
      </c>
      <c r="E6" s="7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8354</v>
      </c>
      <c r="S6" s="15">
        <v>42235.764340277776</v>
      </c>
      <c r="T6" s="15">
        <v>42272.875</v>
      </c>
    </row>
    <row r="7" spans="1:20" ht="208" x14ac:dyDescent="0.2">
      <c r="A7">
        <v>2667</v>
      </c>
      <c r="B7" s="9" t="s">
        <v>2667</v>
      </c>
      <c r="C7" s="3" t="s">
        <v>6777</v>
      </c>
      <c r="D7" s="5">
        <v>1500</v>
      </c>
      <c r="E7" s="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8354</v>
      </c>
      <c r="S7" s="15">
        <v>42380.926111111112</v>
      </c>
      <c r="T7" s="15">
        <v>42410.926111111112</v>
      </c>
    </row>
    <row r="8" spans="1:20" ht="192" x14ac:dyDescent="0.2">
      <c r="A8">
        <v>2669</v>
      </c>
      <c r="B8" s="9" t="s">
        <v>2669</v>
      </c>
      <c r="C8" s="3" t="s">
        <v>6779</v>
      </c>
      <c r="D8" s="5">
        <v>800</v>
      </c>
      <c r="E8" s="7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8354</v>
      </c>
      <c r="S8" s="15">
        <v>42319.035833333335</v>
      </c>
      <c r="T8" s="15">
        <v>42379.035833333335</v>
      </c>
    </row>
    <row r="9" spans="1:20" ht="208" x14ac:dyDescent="0.2">
      <c r="A9">
        <v>2706</v>
      </c>
      <c r="B9" s="9" t="s">
        <v>2706</v>
      </c>
      <c r="C9" s="3" t="s">
        <v>6816</v>
      </c>
      <c r="D9" s="5">
        <v>35000</v>
      </c>
      <c r="E9" s="7">
        <v>39304</v>
      </c>
      <c r="F9" t="s">
        <v>8218</v>
      </c>
      <c r="G9" t="s">
        <v>8223</v>
      </c>
      <c r="H9" t="s">
        <v>8245</v>
      </c>
      <c r="I9">
        <v>1413442740</v>
      </c>
      <c r="J9">
        <v>1410937483</v>
      </c>
      <c r="K9" t="b">
        <v>1</v>
      </c>
      <c r="L9">
        <v>263</v>
      </c>
      <c r="M9" t="b">
        <v>1</v>
      </c>
      <c r="N9" t="s">
        <v>8301</v>
      </c>
      <c r="O9">
        <v>112</v>
      </c>
      <c r="P9">
        <v>149.44</v>
      </c>
      <c r="Q9" s="11" t="s">
        <v>8315</v>
      </c>
      <c r="R9" t="s">
        <v>8355</v>
      </c>
      <c r="S9" s="15">
        <v>41899.294942129629</v>
      </c>
      <c r="T9" s="15">
        <v>41928.290972222225</v>
      </c>
    </row>
    <row r="10" spans="1:20" ht="176" x14ac:dyDescent="0.2">
      <c r="A10">
        <v>2707</v>
      </c>
      <c r="B10" s="9" t="s">
        <v>2707</v>
      </c>
      <c r="C10" s="3" t="s">
        <v>6817</v>
      </c>
      <c r="D10" s="5">
        <v>8000</v>
      </c>
      <c r="E10" s="7">
        <v>28067.57</v>
      </c>
      <c r="F10" t="s">
        <v>8218</v>
      </c>
      <c r="G10" t="s">
        <v>8223</v>
      </c>
      <c r="H10" t="s">
        <v>8245</v>
      </c>
      <c r="I10">
        <v>1369637940</v>
      </c>
      <c r="J10">
        <v>1367088443</v>
      </c>
      <c r="K10" t="b">
        <v>1</v>
      </c>
      <c r="L10">
        <v>394</v>
      </c>
      <c r="M10" t="b">
        <v>1</v>
      </c>
      <c r="N10" t="s">
        <v>8301</v>
      </c>
      <c r="O10">
        <v>351</v>
      </c>
      <c r="P10">
        <v>71.239999999999995</v>
      </c>
      <c r="Q10" s="11" t="s">
        <v>8315</v>
      </c>
      <c r="R10" t="s">
        <v>8355</v>
      </c>
      <c r="S10" s="15">
        <v>41391.782905092594</v>
      </c>
      <c r="T10" s="15">
        <v>41421.290972222225</v>
      </c>
    </row>
    <row r="11" spans="1:20" ht="208" x14ac:dyDescent="0.2">
      <c r="A11">
        <v>2709</v>
      </c>
      <c r="B11" s="9" t="s">
        <v>2709</v>
      </c>
      <c r="C11" s="3" t="s">
        <v>6819</v>
      </c>
      <c r="D11" s="5">
        <v>50000</v>
      </c>
      <c r="E11" s="7">
        <v>50803</v>
      </c>
      <c r="F11" t="s">
        <v>8218</v>
      </c>
      <c r="G11" t="s">
        <v>8223</v>
      </c>
      <c r="H11" t="s">
        <v>8245</v>
      </c>
      <c r="I11">
        <v>1475553540</v>
      </c>
      <c r="J11">
        <v>1472528141</v>
      </c>
      <c r="K11" t="b">
        <v>1</v>
      </c>
      <c r="L11">
        <v>308</v>
      </c>
      <c r="M11" t="b">
        <v>1</v>
      </c>
      <c r="N11" t="s">
        <v>8301</v>
      </c>
      <c r="O11">
        <v>102</v>
      </c>
      <c r="P11">
        <v>164.94</v>
      </c>
      <c r="Q11" s="11" t="s">
        <v>8315</v>
      </c>
      <c r="R11" t="s">
        <v>8355</v>
      </c>
      <c r="S11" s="15">
        <v>42612.149780092594</v>
      </c>
      <c r="T11" s="15">
        <v>42647.165972222225</v>
      </c>
    </row>
    <row r="12" spans="1:20" ht="128" x14ac:dyDescent="0.2">
      <c r="A12">
        <v>2710</v>
      </c>
      <c r="B12" s="9" t="s">
        <v>2710</v>
      </c>
      <c r="C12" s="3" t="s">
        <v>6820</v>
      </c>
      <c r="D12" s="5">
        <v>60000</v>
      </c>
      <c r="E12" s="7">
        <v>92340.21</v>
      </c>
      <c r="F12" t="s">
        <v>8218</v>
      </c>
      <c r="G12" t="s">
        <v>8223</v>
      </c>
      <c r="H12" t="s">
        <v>8245</v>
      </c>
      <c r="I12">
        <v>1407549600</v>
      </c>
      <c r="J12">
        <v>1404797428</v>
      </c>
      <c r="K12" t="b">
        <v>1</v>
      </c>
      <c r="L12">
        <v>1088</v>
      </c>
      <c r="M12" t="b">
        <v>1</v>
      </c>
      <c r="N12" t="s">
        <v>8301</v>
      </c>
      <c r="O12">
        <v>154</v>
      </c>
      <c r="P12">
        <v>84.87</v>
      </c>
      <c r="Q12" s="11" t="s">
        <v>8315</v>
      </c>
      <c r="R12" t="s">
        <v>8355</v>
      </c>
      <c r="S12" s="15">
        <v>41828.229490740741</v>
      </c>
      <c r="T12" s="15">
        <v>41860.083333333336</v>
      </c>
    </row>
    <row r="13" spans="1:20" ht="192" x14ac:dyDescent="0.2">
      <c r="A13">
        <v>2712</v>
      </c>
      <c r="B13" s="9" t="s">
        <v>2712</v>
      </c>
      <c r="C13" s="3" t="s">
        <v>6822</v>
      </c>
      <c r="D13" s="5">
        <v>5500</v>
      </c>
      <c r="E13" s="7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>
        <v>131</v>
      </c>
      <c r="P13">
        <v>50.53</v>
      </c>
      <c r="Q13" s="11" t="s">
        <v>8315</v>
      </c>
      <c r="R13" t="s">
        <v>8355</v>
      </c>
      <c r="S13" s="15">
        <v>41432.062037037038</v>
      </c>
      <c r="T13" s="15">
        <v>41468.75</v>
      </c>
    </row>
    <row r="14" spans="1:20" ht="240" x14ac:dyDescent="0.2">
      <c r="A14">
        <v>2713</v>
      </c>
      <c r="B14" s="9" t="s">
        <v>2713</v>
      </c>
      <c r="C14" s="3" t="s">
        <v>6823</v>
      </c>
      <c r="D14" s="5">
        <v>150000</v>
      </c>
      <c r="E14" s="7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>
        <v>102</v>
      </c>
      <c r="P14">
        <v>108</v>
      </c>
      <c r="Q14" s="11" t="s">
        <v>8315</v>
      </c>
      <c r="R14" t="s">
        <v>8355</v>
      </c>
      <c r="S14" s="15">
        <v>42322.653749999998</v>
      </c>
      <c r="T14" s="15">
        <v>42362.653749999998</v>
      </c>
    </row>
    <row r="15" spans="1:20" ht="128" x14ac:dyDescent="0.2">
      <c r="A15">
        <v>2714</v>
      </c>
      <c r="B15" s="9" t="s">
        <v>2714</v>
      </c>
      <c r="C15" s="3" t="s">
        <v>6824</v>
      </c>
      <c r="D15" s="5">
        <v>25000</v>
      </c>
      <c r="E15" s="7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>
        <v>116</v>
      </c>
      <c r="P15">
        <v>95.37</v>
      </c>
      <c r="Q15" s="11" t="s">
        <v>8315</v>
      </c>
      <c r="R15" t="s">
        <v>8355</v>
      </c>
      <c r="S15" s="15">
        <v>42629.655046296291</v>
      </c>
      <c r="T15" s="15">
        <v>42657.958333333328</v>
      </c>
    </row>
    <row r="16" spans="1:20" ht="224" x14ac:dyDescent="0.2">
      <c r="A16">
        <v>2715</v>
      </c>
      <c r="B16" s="9" t="s">
        <v>2715</v>
      </c>
      <c r="C16" s="3" t="s">
        <v>6825</v>
      </c>
      <c r="D16" s="5">
        <v>12000</v>
      </c>
      <c r="E16" s="7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>
        <v>265</v>
      </c>
      <c r="P16">
        <v>57.63</v>
      </c>
      <c r="Q16" s="11" t="s">
        <v>8315</v>
      </c>
      <c r="R16" t="s">
        <v>8355</v>
      </c>
      <c r="S16" s="15">
        <v>42387.398472222223</v>
      </c>
      <c r="T16" s="15">
        <v>42421.398472222223</v>
      </c>
    </row>
    <row r="17" spans="1:20" ht="176" x14ac:dyDescent="0.2">
      <c r="A17">
        <v>2717</v>
      </c>
      <c r="B17" s="9" t="s">
        <v>2717</v>
      </c>
      <c r="C17" s="3" t="s">
        <v>6827</v>
      </c>
      <c r="D17" s="5">
        <v>25000</v>
      </c>
      <c r="E17" s="7">
        <v>30026</v>
      </c>
      <c r="F17" t="s">
        <v>8218</v>
      </c>
      <c r="G17" t="s">
        <v>8223</v>
      </c>
      <c r="H17" t="s">
        <v>8245</v>
      </c>
      <c r="I17">
        <v>1417906649</v>
      </c>
      <c r="J17">
        <v>1414015049</v>
      </c>
      <c r="K17" t="b">
        <v>1</v>
      </c>
      <c r="L17">
        <v>325</v>
      </c>
      <c r="M17" t="b">
        <v>1</v>
      </c>
      <c r="N17" t="s">
        <v>8301</v>
      </c>
      <c r="O17">
        <v>120</v>
      </c>
      <c r="P17">
        <v>92.39</v>
      </c>
      <c r="Q17" s="11" t="s">
        <v>8315</v>
      </c>
      <c r="R17" t="s">
        <v>8355</v>
      </c>
      <c r="S17" s="15">
        <v>41934.914918981485</v>
      </c>
      <c r="T17" s="15">
        <v>41979.956585648149</v>
      </c>
    </row>
    <row r="18" spans="1:20" ht="192" x14ac:dyDescent="0.2">
      <c r="A18">
        <v>2718</v>
      </c>
      <c r="B18" s="9" t="s">
        <v>2718</v>
      </c>
      <c r="C18" s="3" t="s">
        <v>6828</v>
      </c>
      <c r="D18" s="5">
        <v>18000</v>
      </c>
      <c r="E18" s="7">
        <v>18645</v>
      </c>
      <c r="F18" t="s">
        <v>8218</v>
      </c>
      <c r="G18" t="s">
        <v>8223</v>
      </c>
      <c r="H18" t="s">
        <v>8245</v>
      </c>
      <c r="I18">
        <v>1462316400</v>
      </c>
      <c r="J18">
        <v>1459865945</v>
      </c>
      <c r="K18" t="b">
        <v>1</v>
      </c>
      <c r="L18">
        <v>148</v>
      </c>
      <c r="M18" t="b">
        <v>1</v>
      </c>
      <c r="N18" t="s">
        <v>8301</v>
      </c>
      <c r="O18">
        <v>104</v>
      </c>
      <c r="P18">
        <v>125.98</v>
      </c>
      <c r="Q18" s="11" t="s">
        <v>8315</v>
      </c>
      <c r="R18" t="s">
        <v>8355</v>
      </c>
      <c r="S18" s="15">
        <v>42465.596585648149</v>
      </c>
      <c r="T18" s="15">
        <v>42493.958333333328</v>
      </c>
    </row>
    <row r="19" spans="1:20" ht="192" x14ac:dyDescent="0.2">
      <c r="A19">
        <v>2719</v>
      </c>
      <c r="B19" s="9" t="s">
        <v>2719</v>
      </c>
      <c r="C19" s="3" t="s">
        <v>6829</v>
      </c>
      <c r="D19" s="5">
        <v>6000</v>
      </c>
      <c r="E19" s="7">
        <v>6530</v>
      </c>
      <c r="F19" t="s">
        <v>8218</v>
      </c>
      <c r="G19" t="s">
        <v>8223</v>
      </c>
      <c r="H19" t="s">
        <v>8245</v>
      </c>
      <c r="I19">
        <v>1460936694</v>
      </c>
      <c r="J19">
        <v>1455756294</v>
      </c>
      <c r="K19" t="b">
        <v>0</v>
      </c>
      <c r="L19">
        <v>69</v>
      </c>
      <c r="M19" t="b">
        <v>1</v>
      </c>
      <c r="N19" t="s">
        <v>8301</v>
      </c>
      <c r="O19">
        <v>109</v>
      </c>
      <c r="P19">
        <v>94.64</v>
      </c>
      <c r="Q19" s="11" t="s">
        <v>8315</v>
      </c>
      <c r="R19" t="s">
        <v>8355</v>
      </c>
      <c r="S19" s="15">
        <v>42418.031180555554</v>
      </c>
      <c r="T19" s="15">
        <v>42477.989513888882</v>
      </c>
    </row>
    <row r="20" spans="1:20" ht="160" x14ac:dyDescent="0.2">
      <c r="A20">
        <v>2720</v>
      </c>
      <c r="B20" s="9" t="s">
        <v>2720</v>
      </c>
      <c r="C20" s="3" t="s">
        <v>6830</v>
      </c>
      <c r="D20" s="5">
        <v>25000</v>
      </c>
      <c r="E20" s="7">
        <v>29531</v>
      </c>
      <c r="F20" t="s">
        <v>8218</v>
      </c>
      <c r="G20" t="s">
        <v>8223</v>
      </c>
      <c r="H20" t="s">
        <v>8245</v>
      </c>
      <c r="I20">
        <v>1478866253</v>
      </c>
      <c r="J20">
        <v>1476270653</v>
      </c>
      <c r="K20" t="b">
        <v>0</v>
      </c>
      <c r="L20">
        <v>173</v>
      </c>
      <c r="M20" t="b">
        <v>1</v>
      </c>
      <c r="N20" t="s">
        <v>8301</v>
      </c>
      <c r="O20">
        <v>118</v>
      </c>
      <c r="P20">
        <v>170.7</v>
      </c>
      <c r="Q20" s="11" t="s">
        <v>8315</v>
      </c>
      <c r="R20" t="s">
        <v>8355</v>
      </c>
      <c r="S20" s="15">
        <v>42655.465891203698</v>
      </c>
      <c r="T20" s="15">
        <v>42685.507557870369</v>
      </c>
    </row>
    <row r="21" spans="1:20" ht="192" x14ac:dyDescent="0.2">
      <c r="A21">
        <v>2983</v>
      </c>
      <c r="B21" s="9" t="s">
        <v>2983</v>
      </c>
      <c r="C21" s="3" t="s">
        <v>7093</v>
      </c>
      <c r="D21" s="5">
        <v>116000</v>
      </c>
      <c r="E21" s="7">
        <v>169985.91</v>
      </c>
      <c r="F21" t="s">
        <v>8218</v>
      </c>
      <c r="G21" t="s">
        <v>8223</v>
      </c>
      <c r="H21" t="s">
        <v>8245</v>
      </c>
      <c r="I21">
        <v>1415722236</v>
      </c>
      <c r="J21">
        <v>1410534636</v>
      </c>
      <c r="K21" t="b">
        <v>1</v>
      </c>
      <c r="L21">
        <v>1095</v>
      </c>
      <c r="M21" t="b">
        <v>1</v>
      </c>
      <c r="N21" t="s">
        <v>8301</v>
      </c>
      <c r="O21">
        <v>147</v>
      </c>
      <c r="P21">
        <v>155.24</v>
      </c>
      <c r="Q21" s="11" t="s">
        <v>8315</v>
      </c>
      <c r="R21" t="s">
        <v>8355</v>
      </c>
      <c r="S21" s="15">
        <v>41894.632361111115</v>
      </c>
      <c r="T21" s="15">
        <v>41954.674027777779</v>
      </c>
    </row>
    <row r="22" spans="1:20" ht="224" x14ac:dyDescent="0.2">
      <c r="A22">
        <v>2984</v>
      </c>
      <c r="B22" s="9" t="s">
        <v>2984</v>
      </c>
      <c r="C22" s="3" t="s">
        <v>7094</v>
      </c>
      <c r="D22" s="5">
        <v>25000</v>
      </c>
      <c r="E22" s="7">
        <v>25088</v>
      </c>
      <c r="F22" t="s">
        <v>8218</v>
      </c>
      <c r="G22" t="s">
        <v>8223</v>
      </c>
      <c r="H22" t="s">
        <v>8245</v>
      </c>
      <c r="I22">
        <v>1472020881</v>
      </c>
      <c r="J22">
        <v>1469428881</v>
      </c>
      <c r="K22" t="b">
        <v>1</v>
      </c>
      <c r="L22">
        <v>218</v>
      </c>
      <c r="M22" t="b">
        <v>1</v>
      </c>
      <c r="N22" t="s">
        <v>8301</v>
      </c>
      <c r="O22">
        <v>100</v>
      </c>
      <c r="P22">
        <v>115.08</v>
      </c>
      <c r="Q22" s="11" t="s">
        <v>8315</v>
      </c>
      <c r="R22" t="s">
        <v>8355</v>
      </c>
      <c r="S22" s="15">
        <v>42576.278715277775</v>
      </c>
      <c r="T22" s="15">
        <v>42606.278715277775</v>
      </c>
    </row>
    <row r="23" spans="1:20" ht="208" x14ac:dyDescent="0.2">
      <c r="A23">
        <v>2987</v>
      </c>
      <c r="B23" s="9" t="s">
        <v>2987</v>
      </c>
      <c r="C23" s="3" t="s">
        <v>7097</v>
      </c>
      <c r="D23" s="5">
        <v>25000</v>
      </c>
      <c r="E23" s="7">
        <v>27600.2</v>
      </c>
      <c r="F23" t="s">
        <v>8218</v>
      </c>
      <c r="G23" t="s">
        <v>8223</v>
      </c>
      <c r="H23" t="s">
        <v>8245</v>
      </c>
      <c r="I23">
        <v>1476316800</v>
      </c>
      <c r="J23">
        <v>1473837751</v>
      </c>
      <c r="K23" t="b">
        <v>0</v>
      </c>
      <c r="L23">
        <v>265</v>
      </c>
      <c r="M23" t="b">
        <v>1</v>
      </c>
      <c r="N23" t="s">
        <v>8301</v>
      </c>
      <c r="O23">
        <v>110</v>
      </c>
      <c r="P23">
        <v>104.15</v>
      </c>
      <c r="Q23" s="11" t="s">
        <v>8315</v>
      </c>
      <c r="R23" t="s">
        <v>8355</v>
      </c>
      <c r="S23" s="15">
        <v>42627.307303240741</v>
      </c>
      <c r="T23" s="15">
        <v>42656</v>
      </c>
    </row>
    <row r="24" spans="1:20" ht="64" x14ac:dyDescent="0.2">
      <c r="A24">
        <v>2989</v>
      </c>
      <c r="B24" s="9" t="s">
        <v>2989</v>
      </c>
      <c r="C24" s="3" t="s">
        <v>7099</v>
      </c>
      <c r="D24" s="5">
        <v>20000</v>
      </c>
      <c r="E24" s="7">
        <v>35307</v>
      </c>
      <c r="F24" t="s">
        <v>8218</v>
      </c>
      <c r="G24" t="s">
        <v>8223</v>
      </c>
      <c r="H24" t="s">
        <v>8245</v>
      </c>
      <c r="I24">
        <v>1450673940</v>
      </c>
      <c r="J24">
        <v>1448756962</v>
      </c>
      <c r="K24" t="b">
        <v>0</v>
      </c>
      <c r="L24">
        <v>364</v>
      </c>
      <c r="M24" t="b">
        <v>1</v>
      </c>
      <c r="N24" t="s">
        <v>8301</v>
      </c>
      <c r="O24">
        <v>177</v>
      </c>
      <c r="P24">
        <v>97</v>
      </c>
      <c r="Q24" s="11" t="s">
        <v>8315</v>
      </c>
      <c r="R24" t="s">
        <v>8355</v>
      </c>
      <c r="S24" s="15">
        <v>42337.02039351852</v>
      </c>
      <c r="T24" s="15">
        <v>42359.207638888889</v>
      </c>
    </row>
    <row r="25" spans="1:20" ht="192" x14ac:dyDescent="0.2">
      <c r="A25">
        <v>2990</v>
      </c>
      <c r="B25" s="9" t="s">
        <v>2990</v>
      </c>
      <c r="C25" s="3" t="s">
        <v>7100</v>
      </c>
      <c r="D25" s="5">
        <v>10000</v>
      </c>
      <c r="E25" s="7">
        <v>10000</v>
      </c>
      <c r="F25" t="s">
        <v>8218</v>
      </c>
      <c r="G25" t="s">
        <v>8223</v>
      </c>
      <c r="H25" t="s">
        <v>8245</v>
      </c>
      <c r="I25">
        <v>1452174420</v>
      </c>
      <c r="J25">
        <v>1449150420</v>
      </c>
      <c r="K25" t="b">
        <v>0</v>
      </c>
      <c r="L25">
        <v>27</v>
      </c>
      <c r="M25" t="b">
        <v>1</v>
      </c>
      <c r="N25" t="s">
        <v>8301</v>
      </c>
      <c r="O25">
        <v>100</v>
      </c>
      <c r="P25">
        <v>370.37</v>
      </c>
      <c r="Q25" s="11" t="s">
        <v>8315</v>
      </c>
      <c r="R25" t="s">
        <v>8355</v>
      </c>
      <c r="S25" s="15">
        <v>42341.57430555555</v>
      </c>
      <c r="T25" s="15">
        <v>42376.57430555555</v>
      </c>
    </row>
    <row r="26" spans="1:20" ht="240" x14ac:dyDescent="0.2">
      <c r="A26">
        <v>2991</v>
      </c>
      <c r="B26" s="9" t="s">
        <v>2991</v>
      </c>
      <c r="C26" s="3" t="s">
        <v>7101</v>
      </c>
      <c r="D26" s="5">
        <v>8500</v>
      </c>
      <c r="E26" s="7">
        <v>8780</v>
      </c>
      <c r="F26" t="s">
        <v>8218</v>
      </c>
      <c r="G26" t="s">
        <v>8223</v>
      </c>
      <c r="H26" t="s">
        <v>8245</v>
      </c>
      <c r="I26">
        <v>1485547530</v>
      </c>
      <c r="J26">
        <v>1483646730</v>
      </c>
      <c r="K26" t="b">
        <v>0</v>
      </c>
      <c r="L26">
        <v>93</v>
      </c>
      <c r="M26" t="b">
        <v>1</v>
      </c>
      <c r="N26" t="s">
        <v>8301</v>
      </c>
      <c r="O26">
        <v>103</v>
      </c>
      <c r="P26">
        <v>94.41</v>
      </c>
      <c r="Q26" s="11" t="s">
        <v>8315</v>
      </c>
      <c r="R26" t="s">
        <v>8355</v>
      </c>
      <c r="S26" s="15">
        <v>42740.837152777778</v>
      </c>
      <c r="T26" s="15">
        <v>42762.837152777778</v>
      </c>
    </row>
    <row r="27" spans="1:20" ht="192" x14ac:dyDescent="0.2">
      <c r="A27">
        <v>2992</v>
      </c>
      <c r="B27" s="9" t="s">
        <v>2992</v>
      </c>
      <c r="C27" s="3" t="s">
        <v>7102</v>
      </c>
      <c r="D27" s="5">
        <v>3000</v>
      </c>
      <c r="E27" s="7">
        <v>3135</v>
      </c>
      <c r="F27" t="s">
        <v>8218</v>
      </c>
      <c r="G27" t="s">
        <v>8223</v>
      </c>
      <c r="H27" t="s">
        <v>8245</v>
      </c>
      <c r="I27">
        <v>1476037510</v>
      </c>
      <c r="J27">
        <v>1473445510</v>
      </c>
      <c r="K27" t="b">
        <v>0</v>
      </c>
      <c r="L27">
        <v>64</v>
      </c>
      <c r="M27" t="b">
        <v>1</v>
      </c>
      <c r="N27" t="s">
        <v>8301</v>
      </c>
      <c r="O27">
        <v>105</v>
      </c>
      <c r="P27">
        <v>48.98</v>
      </c>
      <c r="Q27" s="11" t="s">
        <v>8315</v>
      </c>
      <c r="R27" t="s">
        <v>8355</v>
      </c>
      <c r="S27" s="15">
        <v>42622.767476851848</v>
      </c>
      <c r="T27" s="15">
        <v>42652.767476851848</v>
      </c>
    </row>
    <row r="28" spans="1:20" ht="64" x14ac:dyDescent="0.2">
      <c r="A28">
        <v>2993</v>
      </c>
      <c r="B28" s="9" t="s">
        <v>2993</v>
      </c>
      <c r="C28" s="3" t="s">
        <v>7103</v>
      </c>
      <c r="D28" s="5">
        <v>1000</v>
      </c>
      <c r="E28" s="7">
        <v>1003</v>
      </c>
      <c r="F28" t="s">
        <v>8218</v>
      </c>
      <c r="G28" t="s">
        <v>8223</v>
      </c>
      <c r="H28" t="s">
        <v>8245</v>
      </c>
      <c r="I28">
        <v>1455998867</v>
      </c>
      <c r="J28">
        <v>1453406867</v>
      </c>
      <c r="K28" t="b">
        <v>0</v>
      </c>
      <c r="L28">
        <v>22</v>
      </c>
      <c r="M28" t="b">
        <v>1</v>
      </c>
      <c r="N28" t="s">
        <v>8301</v>
      </c>
      <c r="O28">
        <v>100</v>
      </c>
      <c r="P28">
        <v>45.59</v>
      </c>
      <c r="Q28" s="11" t="s">
        <v>8315</v>
      </c>
      <c r="R28" t="s">
        <v>8355</v>
      </c>
      <c r="S28" s="15">
        <v>42390.838738425926</v>
      </c>
      <c r="T28" s="15">
        <v>42420.838738425926</v>
      </c>
    </row>
    <row r="29" spans="1:20" ht="192" x14ac:dyDescent="0.2">
      <c r="A29">
        <v>2995</v>
      </c>
      <c r="B29" s="9" t="s">
        <v>2995</v>
      </c>
      <c r="C29" s="3" t="s">
        <v>7105</v>
      </c>
      <c r="D29" s="5">
        <v>15000</v>
      </c>
      <c r="E29" s="7">
        <v>15744</v>
      </c>
      <c r="F29" t="s">
        <v>8218</v>
      </c>
      <c r="G29" t="s">
        <v>8223</v>
      </c>
      <c r="H29" t="s">
        <v>8245</v>
      </c>
      <c r="I29">
        <v>1484841471</v>
      </c>
      <c r="J29">
        <v>1482249471</v>
      </c>
      <c r="K29" t="b">
        <v>0</v>
      </c>
      <c r="L29">
        <v>249</v>
      </c>
      <c r="M29" t="b">
        <v>1</v>
      </c>
      <c r="N29" t="s">
        <v>8301</v>
      </c>
      <c r="O29">
        <v>105</v>
      </c>
      <c r="P29">
        <v>63.23</v>
      </c>
      <c r="Q29" s="11" t="s">
        <v>8315</v>
      </c>
      <c r="R29" t="s">
        <v>8355</v>
      </c>
      <c r="S29" s="15">
        <v>42724.665173611109</v>
      </c>
      <c r="T29" s="15">
        <v>42754.665173611109</v>
      </c>
    </row>
    <row r="30" spans="1:20" ht="128" x14ac:dyDescent="0.2">
      <c r="A30">
        <v>2996</v>
      </c>
      <c r="B30" s="9" t="s">
        <v>2996</v>
      </c>
      <c r="C30" s="3" t="s">
        <v>7106</v>
      </c>
      <c r="D30" s="5">
        <v>35000</v>
      </c>
      <c r="E30" s="7">
        <v>60180</v>
      </c>
      <c r="F30" t="s">
        <v>8218</v>
      </c>
      <c r="G30" t="s">
        <v>8223</v>
      </c>
      <c r="H30" t="s">
        <v>8245</v>
      </c>
      <c r="I30">
        <v>1432677240</v>
      </c>
      <c r="J30">
        <v>1427493240</v>
      </c>
      <c r="K30" t="b">
        <v>0</v>
      </c>
      <c r="L30">
        <v>392</v>
      </c>
      <c r="M30" t="b">
        <v>1</v>
      </c>
      <c r="N30" t="s">
        <v>8301</v>
      </c>
      <c r="O30">
        <v>172</v>
      </c>
      <c r="P30">
        <v>153.52000000000001</v>
      </c>
      <c r="Q30" s="11" t="s">
        <v>8315</v>
      </c>
      <c r="R30" t="s">
        <v>8355</v>
      </c>
      <c r="S30" s="15">
        <v>42090.912500000006</v>
      </c>
      <c r="T30" s="15">
        <v>42150.912500000006</v>
      </c>
    </row>
    <row r="31" spans="1:20" ht="208" x14ac:dyDescent="0.2">
      <c r="A31">
        <v>2997</v>
      </c>
      <c r="B31" s="9" t="s">
        <v>2997</v>
      </c>
      <c r="C31" s="3" t="s">
        <v>7107</v>
      </c>
      <c r="D31" s="5">
        <v>10000</v>
      </c>
      <c r="E31" s="7">
        <v>10373</v>
      </c>
      <c r="F31" t="s">
        <v>8218</v>
      </c>
      <c r="G31" t="s">
        <v>8223</v>
      </c>
      <c r="H31" t="s">
        <v>8245</v>
      </c>
      <c r="I31">
        <v>1488171540</v>
      </c>
      <c r="J31">
        <v>1486661793</v>
      </c>
      <c r="K31" t="b">
        <v>0</v>
      </c>
      <c r="L31">
        <v>115</v>
      </c>
      <c r="M31" t="b">
        <v>1</v>
      </c>
      <c r="N31" t="s">
        <v>8301</v>
      </c>
      <c r="O31">
        <v>104</v>
      </c>
      <c r="P31">
        <v>90.2</v>
      </c>
      <c r="Q31" s="11" t="s">
        <v>8315</v>
      </c>
      <c r="R31" t="s">
        <v>8355</v>
      </c>
      <c r="S31" s="15">
        <v>42775.733715277776</v>
      </c>
      <c r="T31" s="15">
        <v>42793.207638888889</v>
      </c>
    </row>
    <row r="32" spans="1:20" ht="192" x14ac:dyDescent="0.2">
      <c r="A32">
        <v>2998</v>
      </c>
      <c r="B32" s="9" t="s">
        <v>2998</v>
      </c>
      <c r="C32" s="3" t="s">
        <v>7108</v>
      </c>
      <c r="D32" s="5">
        <v>50000</v>
      </c>
      <c r="E32" s="7">
        <v>51514.5</v>
      </c>
      <c r="F32" t="s">
        <v>8218</v>
      </c>
      <c r="G32" t="s">
        <v>8223</v>
      </c>
      <c r="H32" t="s">
        <v>8245</v>
      </c>
      <c r="I32">
        <v>1402892700</v>
      </c>
      <c r="J32">
        <v>1400474329</v>
      </c>
      <c r="K32" t="b">
        <v>0</v>
      </c>
      <c r="L32">
        <v>433</v>
      </c>
      <c r="M32" t="b">
        <v>1</v>
      </c>
      <c r="N32" t="s">
        <v>8301</v>
      </c>
      <c r="O32">
        <v>103</v>
      </c>
      <c r="P32">
        <v>118.97</v>
      </c>
      <c r="Q32" s="11" t="s">
        <v>8315</v>
      </c>
      <c r="R32" t="s">
        <v>8355</v>
      </c>
      <c r="S32" s="15">
        <v>41778.193622685183</v>
      </c>
      <c r="T32" s="15">
        <v>41806.184027777781</v>
      </c>
    </row>
    <row r="33" spans="1:20" ht="208" x14ac:dyDescent="0.2">
      <c r="A33">
        <v>2999</v>
      </c>
      <c r="B33" s="9" t="s">
        <v>2999</v>
      </c>
      <c r="C33" s="3" t="s">
        <v>7109</v>
      </c>
      <c r="D33" s="5">
        <v>1350</v>
      </c>
      <c r="E33" s="7">
        <v>1605</v>
      </c>
      <c r="F33" t="s">
        <v>8218</v>
      </c>
      <c r="G33" t="s">
        <v>8223</v>
      </c>
      <c r="H33" t="s">
        <v>8245</v>
      </c>
      <c r="I33">
        <v>1488333600</v>
      </c>
      <c r="J33">
        <v>1487094360</v>
      </c>
      <c r="K33" t="b">
        <v>0</v>
      </c>
      <c r="L33">
        <v>20</v>
      </c>
      <c r="M33" t="b">
        <v>1</v>
      </c>
      <c r="N33" t="s">
        <v>8301</v>
      </c>
      <c r="O33">
        <v>119</v>
      </c>
      <c r="P33">
        <v>80.25</v>
      </c>
      <c r="Q33" s="11" t="s">
        <v>8315</v>
      </c>
      <c r="R33" t="s">
        <v>8355</v>
      </c>
      <c r="S33" s="15">
        <v>42780.740277777775</v>
      </c>
      <c r="T33" s="15">
        <v>42795.083333333328</v>
      </c>
    </row>
    <row r="34" spans="1:20" ht="208" x14ac:dyDescent="0.2">
      <c r="A34">
        <v>3000</v>
      </c>
      <c r="B34" s="9" t="s">
        <v>3000</v>
      </c>
      <c r="C34" s="3" t="s">
        <v>7110</v>
      </c>
      <c r="D34" s="5">
        <v>500</v>
      </c>
      <c r="E34" s="7">
        <v>500</v>
      </c>
      <c r="F34" t="s">
        <v>8218</v>
      </c>
      <c r="G34" t="s">
        <v>8223</v>
      </c>
      <c r="H34" t="s">
        <v>8245</v>
      </c>
      <c r="I34">
        <v>1485885600</v>
      </c>
      <c r="J34">
        <v>1484682670</v>
      </c>
      <c r="K34" t="b">
        <v>0</v>
      </c>
      <c r="L34">
        <v>8</v>
      </c>
      <c r="M34" t="b">
        <v>1</v>
      </c>
      <c r="N34" t="s">
        <v>8301</v>
      </c>
      <c r="O34">
        <v>100</v>
      </c>
      <c r="P34">
        <v>62.5</v>
      </c>
      <c r="Q34" s="11" t="s">
        <v>8315</v>
      </c>
      <c r="R34" t="s">
        <v>8355</v>
      </c>
      <c r="S34" s="15">
        <v>42752.827199074076</v>
      </c>
      <c r="T34" s="15">
        <v>42766.75</v>
      </c>
    </row>
    <row r="35" spans="1:20" ht="192" x14ac:dyDescent="0.2">
      <c r="A35">
        <v>3001</v>
      </c>
      <c r="B35" s="9" t="s">
        <v>3001</v>
      </c>
      <c r="C35" s="3" t="s">
        <v>7111</v>
      </c>
      <c r="D35" s="5">
        <v>7214</v>
      </c>
      <c r="E35" s="7">
        <v>22991.01</v>
      </c>
      <c r="F35" t="s">
        <v>8218</v>
      </c>
      <c r="G35" t="s">
        <v>8223</v>
      </c>
      <c r="H35" t="s">
        <v>8245</v>
      </c>
      <c r="I35">
        <v>1468445382</v>
      </c>
      <c r="J35">
        <v>1465853382</v>
      </c>
      <c r="K35" t="b">
        <v>0</v>
      </c>
      <c r="L35">
        <v>175</v>
      </c>
      <c r="M35" t="b">
        <v>1</v>
      </c>
      <c r="N35" t="s">
        <v>8301</v>
      </c>
      <c r="O35">
        <v>319</v>
      </c>
      <c r="P35">
        <v>131.38</v>
      </c>
      <c r="Q35" s="11" t="s">
        <v>8315</v>
      </c>
      <c r="R35" t="s">
        <v>8355</v>
      </c>
      <c r="S35" s="15">
        <v>42534.895625000005</v>
      </c>
      <c r="T35" s="15">
        <v>42564.895625000005</v>
      </c>
    </row>
    <row r="36" spans="1:20" ht="128" x14ac:dyDescent="0.2">
      <c r="A36">
        <v>3002</v>
      </c>
      <c r="B36" s="9" t="s">
        <v>3002</v>
      </c>
      <c r="C36" s="3" t="s">
        <v>7112</v>
      </c>
      <c r="D36" s="5">
        <v>7000</v>
      </c>
      <c r="E36" s="7">
        <v>7595.43</v>
      </c>
      <c r="F36" t="s">
        <v>8218</v>
      </c>
      <c r="G36" t="s">
        <v>8223</v>
      </c>
      <c r="H36" t="s">
        <v>8245</v>
      </c>
      <c r="I36">
        <v>1356552252</v>
      </c>
      <c r="J36">
        <v>1353960252</v>
      </c>
      <c r="K36" t="b">
        <v>0</v>
      </c>
      <c r="L36">
        <v>104</v>
      </c>
      <c r="M36" t="b">
        <v>1</v>
      </c>
      <c r="N36" t="s">
        <v>8301</v>
      </c>
      <c r="O36">
        <v>109</v>
      </c>
      <c r="P36">
        <v>73.03</v>
      </c>
      <c r="Q36" s="11" t="s">
        <v>8315</v>
      </c>
      <c r="R36" t="s">
        <v>8355</v>
      </c>
      <c r="S36" s="15">
        <v>41239.83625</v>
      </c>
      <c r="T36" s="15">
        <v>41269.83625</v>
      </c>
    </row>
    <row r="37" spans="1:20" ht="208" x14ac:dyDescent="0.2">
      <c r="A37">
        <v>3003</v>
      </c>
      <c r="B37" s="9" t="s">
        <v>3003</v>
      </c>
      <c r="C37" s="3" t="s">
        <v>7113</v>
      </c>
      <c r="D37" s="5">
        <v>3000</v>
      </c>
      <c r="E37" s="7">
        <v>3035</v>
      </c>
      <c r="F37" t="s">
        <v>8218</v>
      </c>
      <c r="G37" t="s">
        <v>8223</v>
      </c>
      <c r="H37" t="s">
        <v>8245</v>
      </c>
      <c r="I37">
        <v>1456811940</v>
      </c>
      <c r="J37">
        <v>1454098976</v>
      </c>
      <c r="K37" t="b">
        <v>0</v>
      </c>
      <c r="L37">
        <v>17</v>
      </c>
      <c r="M37" t="b">
        <v>1</v>
      </c>
      <c r="N37" t="s">
        <v>8301</v>
      </c>
      <c r="O37">
        <v>101</v>
      </c>
      <c r="P37">
        <v>178.53</v>
      </c>
      <c r="Q37" s="11" t="s">
        <v>8315</v>
      </c>
      <c r="R37" t="s">
        <v>8355</v>
      </c>
      <c r="S37" s="15">
        <v>42398.849259259259</v>
      </c>
      <c r="T37" s="15">
        <v>42430.249305555553</v>
      </c>
    </row>
    <row r="38" spans="1:20" ht="208" x14ac:dyDescent="0.2">
      <c r="A38">
        <v>3004</v>
      </c>
      <c r="B38" s="9" t="s">
        <v>3004</v>
      </c>
      <c r="C38" s="3" t="s">
        <v>7114</v>
      </c>
      <c r="D38" s="5">
        <v>40000</v>
      </c>
      <c r="E38" s="7">
        <v>45126</v>
      </c>
      <c r="F38" t="s">
        <v>8218</v>
      </c>
      <c r="G38" t="s">
        <v>8223</v>
      </c>
      <c r="H38" t="s">
        <v>8245</v>
      </c>
      <c r="I38">
        <v>1416089324</v>
      </c>
      <c r="J38">
        <v>1413493724</v>
      </c>
      <c r="K38" t="b">
        <v>0</v>
      </c>
      <c r="L38">
        <v>277</v>
      </c>
      <c r="M38" t="b">
        <v>1</v>
      </c>
      <c r="N38" t="s">
        <v>8301</v>
      </c>
      <c r="O38">
        <v>113</v>
      </c>
      <c r="P38">
        <v>162.91</v>
      </c>
      <c r="Q38" s="11" t="s">
        <v>8315</v>
      </c>
      <c r="R38" t="s">
        <v>8355</v>
      </c>
      <c r="S38" s="15">
        <v>41928.881064814814</v>
      </c>
      <c r="T38" s="15">
        <v>41958.922731481478</v>
      </c>
    </row>
    <row r="39" spans="1:20" ht="208" x14ac:dyDescent="0.2">
      <c r="A39">
        <v>3005</v>
      </c>
      <c r="B39" s="9" t="s">
        <v>3005</v>
      </c>
      <c r="C39" s="3" t="s">
        <v>7115</v>
      </c>
      <c r="D39" s="5">
        <v>10600</v>
      </c>
      <c r="E39" s="7">
        <v>12772.6</v>
      </c>
      <c r="F39" t="s">
        <v>8218</v>
      </c>
      <c r="G39" t="s">
        <v>8223</v>
      </c>
      <c r="H39" t="s">
        <v>8245</v>
      </c>
      <c r="I39">
        <v>1412611905</v>
      </c>
      <c r="J39">
        <v>1410019905</v>
      </c>
      <c r="K39" t="b">
        <v>0</v>
      </c>
      <c r="L39">
        <v>118</v>
      </c>
      <c r="M39" t="b">
        <v>1</v>
      </c>
      <c r="N39" t="s">
        <v>8301</v>
      </c>
      <c r="O39">
        <v>120</v>
      </c>
      <c r="P39">
        <v>108.24</v>
      </c>
      <c r="Q39" s="11" t="s">
        <v>8315</v>
      </c>
      <c r="R39" t="s">
        <v>8355</v>
      </c>
      <c r="S39" s="15">
        <v>41888.674826388888</v>
      </c>
      <c r="T39" s="15">
        <v>41918.674826388888</v>
      </c>
    </row>
    <row r="40" spans="1:20" ht="96" x14ac:dyDescent="0.2">
      <c r="A40">
        <v>3007</v>
      </c>
      <c r="B40" s="9" t="s">
        <v>3007</v>
      </c>
      <c r="C40" s="3" t="s">
        <v>7117</v>
      </c>
      <c r="D40" s="5">
        <v>600</v>
      </c>
      <c r="E40" s="7">
        <v>1080</v>
      </c>
      <c r="F40" t="s">
        <v>8218</v>
      </c>
      <c r="G40" t="s">
        <v>8223</v>
      </c>
      <c r="H40" t="s">
        <v>8245</v>
      </c>
      <c r="I40">
        <v>1429938683</v>
      </c>
      <c r="J40">
        <v>1428124283</v>
      </c>
      <c r="K40" t="b">
        <v>0</v>
      </c>
      <c r="L40">
        <v>20</v>
      </c>
      <c r="M40" t="b">
        <v>1</v>
      </c>
      <c r="N40" t="s">
        <v>8301</v>
      </c>
      <c r="O40">
        <v>180</v>
      </c>
      <c r="P40">
        <v>54</v>
      </c>
      <c r="Q40" s="11" t="s">
        <v>8315</v>
      </c>
      <c r="R40" t="s">
        <v>8355</v>
      </c>
      <c r="S40" s="15">
        <v>42098.216238425928</v>
      </c>
      <c r="T40" s="15">
        <v>42119.216238425928</v>
      </c>
    </row>
    <row r="41" spans="1:20" ht="160" x14ac:dyDescent="0.2">
      <c r="A41">
        <v>3008</v>
      </c>
      <c r="B41" s="9" t="s">
        <v>3008</v>
      </c>
      <c r="C41" s="3" t="s">
        <v>7118</v>
      </c>
      <c r="D41" s="5">
        <v>3000</v>
      </c>
      <c r="E41" s="7">
        <v>3035</v>
      </c>
      <c r="F41" t="s">
        <v>8218</v>
      </c>
      <c r="G41" t="s">
        <v>8223</v>
      </c>
      <c r="H41" t="s">
        <v>8245</v>
      </c>
      <c r="I41">
        <v>1453352719</v>
      </c>
      <c r="J41">
        <v>1450760719</v>
      </c>
      <c r="K41" t="b">
        <v>0</v>
      </c>
      <c r="L41">
        <v>26</v>
      </c>
      <c r="M41" t="b">
        <v>1</v>
      </c>
      <c r="N41" t="s">
        <v>8301</v>
      </c>
      <c r="O41">
        <v>101</v>
      </c>
      <c r="P41">
        <v>116.73</v>
      </c>
      <c r="Q41" s="11" t="s">
        <v>8315</v>
      </c>
      <c r="R41" t="s">
        <v>8355</v>
      </c>
      <c r="S41" s="15">
        <v>42360.212025462963</v>
      </c>
      <c r="T41" s="15">
        <v>42390.212025462963</v>
      </c>
    </row>
    <row r="42" spans="1:20" ht="240" x14ac:dyDescent="0.2">
      <c r="A42">
        <v>3009</v>
      </c>
      <c r="B42" s="9" t="s">
        <v>3009</v>
      </c>
      <c r="C42" s="3" t="s">
        <v>7119</v>
      </c>
      <c r="D42" s="5">
        <v>25000</v>
      </c>
      <c r="E42" s="7">
        <v>29939</v>
      </c>
      <c r="F42" t="s">
        <v>8218</v>
      </c>
      <c r="G42" t="s">
        <v>8223</v>
      </c>
      <c r="H42" t="s">
        <v>8245</v>
      </c>
      <c r="I42">
        <v>1417012840</v>
      </c>
      <c r="J42">
        <v>1414417240</v>
      </c>
      <c r="K42" t="b">
        <v>0</v>
      </c>
      <c r="L42">
        <v>128</v>
      </c>
      <c r="M42" t="b">
        <v>1</v>
      </c>
      <c r="N42" t="s">
        <v>8301</v>
      </c>
      <c r="O42">
        <v>120</v>
      </c>
      <c r="P42">
        <v>233.9</v>
      </c>
      <c r="Q42" s="11" t="s">
        <v>8315</v>
      </c>
      <c r="R42" t="s">
        <v>8355</v>
      </c>
      <c r="S42" s="15">
        <v>41939.569907407407</v>
      </c>
      <c r="T42" s="15">
        <v>41969.611574074079</v>
      </c>
    </row>
    <row r="43" spans="1:20" ht="208" x14ac:dyDescent="0.2">
      <c r="A43">
        <v>3010</v>
      </c>
      <c r="B43" s="9" t="s">
        <v>3010</v>
      </c>
      <c r="C43" s="3" t="s">
        <v>7120</v>
      </c>
      <c r="D43" s="5">
        <v>1500</v>
      </c>
      <c r="E43" s="7">
        <v>2370</v>
      </c>
      <c r="F43" t="s">
        <v>8218</v>
      </c>
      <c r="G43" t="s">
        <v>8223</v>
      </c>
      <c r="H43" t="s">
        <v>8245</v>
      </c>
      <c r="I43">
        <v>1424548719</v>
      </c>
      <c r="J43">
        <v>1419364719</v>
      </c>
      <c r="K43" t="b">
        <v>0</v>
      </c>
      <c r="L43">
        <v>15</v>
      </c>
      <c r="M43" t="b">
        <v>1</v>
      </c>
      <c r="N43" t="s">
        <v>8301</v>
      </c>
      <c r="O43">
        <v>158</v>
      </c>
      <c r="P43">
        <v>158</v>
      </c>
      <c r="Q43" s="11" t="s">
        <v>8315</v>
      </c>
      <c r="R43" t="s">
        <v>8355</v>
      </c>
      <c r="S43" s="15">
        <v>41996.832395833335</v>
      </c>
      <c r="T43" s="15">
        <v>42056.832395833335</v>
      </c>
    </row>
    <row r="44" spans="1:20" ht="192" x14ac:dyDescent="0.2">
      <c r="A44">
        <v>3012</v>
      </c>
      <c r="B44" s="9" t="s">
        <v>3012</v>
      </c>
      <c r="C44" s="3" t="s">
        <v>7122</v>
      </c>
      <c r="D44" s="5">
        <v>4000</v>
      </c>
      <c r="E44" s="7">
        <v>4685</v>
      </c>
      <c r="F44" t="s">
        <v>8218</v>
      </c>
      <c r="G44" t="s">
        <v>8223</v>
      </c>
      <c r="H44" t="s">
        <v>8245</v>
      </c>
      <c r="I44">
        <v>1423587130</v>
      </c>
      <c r="J44">
        <v>1421772730</v>
      </c>
      <c r="K44" t="b">
        <v>0</v>
      </c>
      <c r="L44">
        <v>55</v>
      </c>
      <c r="M44" t="b">
        <v>1</v>
      </c>
      <c r="N44" t="s">
        <v>8301</v>
      </c>
      <c r="O44">
        <v>117</v>
      </c>
      <c r="P44">
        <v>85.18</v>
      </c>
      <c r="Q44" s="11" t="s">
        <v>8315</v>
      </c>
      <c r="R44" t="s">
        <v>8355</v>
      </c>
      <c r="S44" s="15">
        <v>42024.702893518523</v>
      </c>
      <c r="T44" s="15">
        <v>42045.702893518523</v>
      </c>
    </row>
    <row r="45" spans="1:20" ht="192" x14ac:dyDescent="0.2">
      <c r="A45">
        <v>3013</v>
      </c>
      <c r="B45" s="9" t="s">
        <v>3013</v>
      </c>
      <c r="C45" s="3" t="s">
        <v>7123</v>
      </c>
      <c r="D45" s="5">
        <v>10000</v>
      </c>
      <c r="E45" s="7">
        <v>15696</v>
      </c>
      <c r="F45" t="s">
        <v>8218</v>
      </c>
      <c r="G45" t="s">
        <v>8223</v>
      </c>
      <c r="H45" t="s">
        <v>8245</v>
      </c>
      <c r="I45">
        <v>1434917049</v>
      </c>
      <c r="J45">
        <v>1432325049</v>
      </c>
      <c r="K45" t="b">
        <v>0</v>
      </c>
      <c r="L45">
        <v>107</v>
      </c>
      <c r="M45" t="b">
        <v>1</v>
      </c>
      <c r="N45" t="s">
        <v>8301</v>
      </c>
      <c r="O45">
        <v>157</v>
      </c>
      <c r="P45">
        <v>146.69</v>
      </c>
      <c r="Q45" s="11" t="s">
        <v>8315</v>
      </c>
      <c r="R45" t="s">
        <v>8355</v>
      </c>
      <c r="S45" s="15">
        <v>42146.836215277777</v>
      </c>
      <c r="T45" s="15">
        <v>42176.836215277777</v>
      </c>
    </row>
    <row r="46" spans="1:20" ht="208" x14ac:dyDescent="0.2">
      <c r="A46">
        <v>3014</v>
      </c>
      <c r="B46" s="9" t="s">
        <v>3014</v>
      </c>
      <c r="C46" s="3" t="s">
        <v>7124</v>
      </c>
      <c r="D46" s="5">
        <v>25000</v>
      </c>
      <c r="E46" s="7">
        <v>28276</v>
      </c>
      <c r="F46" t="s">
        <v>8218</v>
      </c>
      <c r="G46" t="s">
        <v>8223</v>
      </c>
      <c r="H46" t="s">
        <v>8245</v>
      </c>
      <c r="I46">
        <v>1415163600</v>
      </c>
      <c r="J46">
        <v>1412737080</v>
      </c>
      <c r="K46" t="b">
        <v>0</v>
      </c>
      <c r="L46">
        <v>557</v>
      </c>
      <c r="M46" t="b">
        <v>1</v>
      </c>
      <c r="N46" t="s">
        <v>8301</v>
      </c>
      <c r="O46">
        <v>113</v>
      </c>
      <c r="P46">
        <v>50.76</v>
      </c>
      <c r="Q46" s="11" t="s">
        <v>8315</v>
      </c>
      <c r="R46" t="s">
        <v>8355</v>
      </c>
      <c r="S46" s="15">
        <v>41920.123611111114</v>
      </c>
      <c r="T46" s="15">
        <v>41948.208333333336</v>
      </c>
    </row>
    <row r="47" spans="1:20" ht="176" x14ac:dyDescent="0.2">
      <c r="A47">
        <v>3015</v>
      </c>
      <c r="B47" s="9" t="s">
        <v>3015</v>
      </c>
      <c r="C47" s="3" t="s">
        <v>7125</v>
      </c>
      <c r="D47" s="5">
        <v>3400</v>
      </c>
      <c r="E47" s="7">
        <v>3508</v>
      </c>
      <c r="F47" t="s">
        <v>8218</v>
      </c>
      <c r="G47" t="s">
        <v>8223</v>
      </c>
      <c r="H47" t="s">
        <v>8245</v>
      </c>
      <c r="I47">
        <v>1402459200</v>
      </c>
      <c r="J47">
        <v>1401125238</v>
      </c>
      <c r="K47" t="b">
        <v>0</v>
      </c>
      <c r="L47">
        <v>40</v>
      </c>
      <c r="M47" t="b">
        <v>1</v>
      </c>
      <c r="N47" t="s">
        <v>8301</v>
      </c>
      <c r="O47">
        <v>103</v>
      </c>
      <c r="P47">
        <v>87.7</v>
      </c>
      <c r="Q47" s="11" t="s">
        <v>8315</v>
      </c>
      <c r="R47" t="s">
        <v>8355</v>
      </c>
      <c r="S47" s="15">
        <v>41785.72729166667</v>
      </c>
      <c r="T47" s="15">
        <v>41801.166666666664</v>
      </c>
    </row>
    <row r="48" spans="1:20" ht="224" x14ac:dyDescent="0.2">
      <c r="A48">
        <v>3016</v>
      </c>
      <c r="B48" s="9" t="s">
        <v>3016</v>
      </c>
      <c r="C48" s="3" t="s">
        <v>7126</v>
      </c>
      <c r="D48" s="5">
        <v>8500</v>
      </c>
      <c r="E48" s="7">
        <v>8722</v>
      </c>
      <c r="F48" t="s">
        <v>8218</v>
      </c>
      <c r="G48" t="s">
        <v>8223</v>
      </c>
      <c r="H48" t="s">
        <v>8245</v>
      </c>
      <c r="I48">
        <v>1405688952</v>
      </c>
      <c r="J48">
        <v>1400504952</v>
      </c>
      <c r="K48" t="b">
        <v>0</v>
      </c>
      <c r="L48">
        <v>36</v>
      </c>
      <c r="M48" t="b">
        <v>1</v>
      </c>
      <c r="N48" t="s">
        <v>8301</v>
      </c>
      <c r="O48">
        <v>103</v>
      </c>
      <c r="P48">
        <v>242.28</v>
      </c>
      <c r="Q48" s="11" t="s">
        <v>8315</v>
      </c>
      <c r="R48" t="s">
        <v>8355</v>
      </c>
      <c r="S48" s="15">
        <v>41778.548055555555</v>
      </c>
      <c r="T48" s="15">
        <v>41838.548055555555</v>
      </c>
    </row>
    <row r="49" spans="1:20" ht="208" x14ac:dyDescent="0.2">
      <c r="A49">
        <v>3017</v>
      </c>
      <c r="B49" s="9" t="s">
        <v>3017</v>
      </c>
      <c r="C49" s="3" t="s">
        <v>7127</v>
      </c>
      <c r="D49" s="5">
        <v>22000</v>
      </c>
      <c r="E49" s="7">
        <v>23285</v>
      </c>
      <c r="F49" t="s">
        <v>8218</v>
      </c>
      <c r="G49" t="s">
        <v>8223</v>
      </c>
      <c r="H49" t="s">
        <v>8245</v>
      </c>
      <c r="I49">
        <v>1408566243</v>
      </c>
      <c r="J49">
        <v>1405974243</v>
      </c>
      <c r="K49" t="b">
        <v>0</v>
      </c>
      <c r="L49">
        <v>159</v>
      </c>
      <c r="M49" t="b">
        <v>1</v>
      </c>
      <c r="N49" t="s">
        <v>8301</v>
      </c>
      <c r="O49">
        <v>106</v>
      </c>
      <c r="P49">
        <v>146.44999999999999</v>
      </c>
      <c r="Q49" s="11" t="s">
        <v>8315</v>
      </c>
      <c r="R49" t="s">
        <v>8355</v>
      </c>
      <c r="S49" s="15">
        <v>41841.850034722222</v>
      </c>
      <c r="T49" s="15">
        <v>41871.850034722222</v>
      </c>
    </row>
    <row r="50" spans="1:20" ht="208" x14ac:dyDescent="0.2">
      <c r="A50">
        <v>3019</v>
      </c>
      <c r="B50" s="9" t="s">
        <v>3019</v>
      </c>
      <c r="C50" s="3" t="s">
        <v>7129</v>
      </c>
      <c r="D50" s="5">
        <v>15000</v>
      </c>
      <c r="E50" s="7">
        <v>18185</v>
      </c>
      <c r="F50" t="s">
        <v>8218</v>
      </c>
      <c r="G50" t="s">
        <v>8223</v>
      </c>
      <c r="H50" t="s">
        <v>8245</v>
      </c>
      <c r="I50">
        <v>1401159600</v>
      </c>
      <c r="J50">
        <v>1398801620</v>
      </c>
      <c r="K50" t="b">
        <v>0</v>
      </c>
      <c r="L50">
        <v>226</v>
      </c>
      <c r="M50" t="b">
        <v>1</v>
      </c>
      <c r="N50" t="s">
        <v>8301</v>
      </c>
      <c r="O50">
        <v>121</v>
      </c>
      <c r="P50">
        <v>80.459999999999994</v>
      </c>
      <c r="Q50" s="11" t="s">
        <v>8315</v>
      </c>
      <c r="R50" t="s">
        <v>8355</v>
      </c>
      <c r="S50" s="15">
        <v>41758.833564814813</v>
      </c>
      <c r="T50" s="15">
        <v>41786.125</v>
      </c>
    </row>
    <row r="51" spans="1:20" ht="192" x14ac:dyDescent="0.2">
      <c r="A51">
        <v>3020</v>
      </c>
      <c r="B51" s="9" t="s">
        <v>3020</v>
      </c>
      <c r="C51" s="3" t="s">
        <v>7130</v>
      </c>
      <c r="D51" s="5">
        <v>7000</v>
      </c>
      <c r="E51" s="7">
        <v>7040</v>
      </c>
      <c r="F51" t="s">
        <v>8218</v>
      </c>
      <c r="G51" t="s">
        <v>8223</v>
      </c>
      <c r="H51" t="s">
        <v>8245</v>
      </c>
      <c r="I51">
        <v>1439583533</v>
      </c>
      <c r="J51">
        <v>1434399533</v>
      </c>
      <c r="K51" t="b">
        <v>0</v>
      </c>
      <c r="L51">
        <v>30</v>
      </c>
      <c r="M51" t="b">
        <v>1</v>
      </c>
      <c r="N51" t="s">
        <v>8301</v>
      </c>
      <c r="O51">
        <v>101</v>
      </c>
      <c r="P51">
        <v>234.67</v>
      </c>
      <c r="Q51" s="11" t="s">
        <v>8315</v>
      </c>
      <c r="R51" t="s">
        <v>8355</v>
      </c>
      <c r="S51" s="15">
        <v>42170.846446759257</v>
      </c>
      <c r="T51" s="15">
        <v>42230.846446759257</v>
      </c>
    </row>
    <row r="52" spans="1:20" ht="192" x14ac:dyDescent="0.2">
      <c r="A52">
        <v>3021</v>
      </c>
      <c r="B52" s="9" t="s">
        <v>3021</v>
      </c>
      <c r="C52" s="3" t="s">
        <v>7131</v>
      </c>
      <c r="D52" s="5">
        <v>4500</v>
      </c>
      <c r="E52" s="7">
        <v>5221</v>
      </c>
      <c r="F52" t="s">
        <v>8218</v>
      </c>
      <c r="G52" t="s">
        <v>8223</v>
      </c>
      <c r="H52" t="s">
        <v>8245</v>
      </c>
      <c r="I52">
        <v>1479794340</v>
      </c>
      <c r="J52">
        <v>1476715869</v>
      </c>
      <c r="K52" t="b">
        <v>0</v>
      </c>
      <c r="L52">
        <v>103</v>
      </c>
      <c r="M52" t="b">
        <v>1</v>
      </c>
      <c r="N52" t="s">
        <v>8301</v>
      </c>
      <c r="O52">
        <v>116</v>
      </c>
      <c r="P52">
        <v>50.69</v>
      </c>
      <c r="Q52" s="11" t="s">
        <v>8315</v>
      </c>
      <c r="R52" t="s">
        <v>8355</v>
      </c>
      <c r="S52" s="15">
        <v>42660.618854166663</v>
      </c>
      <c r="T52" s="15">
        <v>42696.249305555553</v>
      </c>
    </row>
    <row r="53" spans="1:20" ht="240" x14ac:dyDescent="0.2">
      <c r="A53">
        <v>3022</v>
      </c>
      <c r="B53" s="9" t="s">
        <v>3022</v>
      </c>
      <c r="C53" s="3" t="s">
        <v>7132</v>
      </c>
      <c r="D53" s="5">
        <v>10000</v>
      </c>
      <c r="E53" s="7">
        <v>10088</v>
      </c>
      <c r="F53" t="s">
        <v>8218</v>
      </c>
      <c r="G53" t="s">
        <v>8223</v>
      </c>
      <c r="H53" t="s">
        <v>8245</v>
      </c>
      <c r="I53">
        <v>1472338409</v>
      </c>
      <c r="J53">
        <v>1468450409</v>
      </c>
      <c r="K53" t="b">
        <v>0</v>
      </c>
      <c r="L53">
        <v>62</v>
      </c>
      <c r="M53" t="b">
        <v>1</v>
      </c>
      <c r="N53" t="s">
        <v>8301</v>
      </c>
      <c r="O53">
        <v>101</v>
      </c>
      <c r="P53">
        <v>162.71</v>
      </c>
      <c r="Q53" s="11" t="s">
        <v>8315</v>
      </c>
      <c r="R53" t="s">
        <v>8355</v>
      </c>
      <c r="S53" s="15">
        <v>42564.95380787037</v>
      </c>
      <c r="T53" s="15">
        <v>42609.95380787037</v>
      </c>
    </row>
    <row r="54" spans="1:20" ht="208" x14ac:dyDescent="0.2">
      <c r="A54">
        <v>3024</v>
      </c>
      <c r="B54" s="9" t="s">
        <v>3024</v>
      </c>
      <c r="C54" s="3" t="s">
        <v>7134</v>
      </c>
      <c r="D54" s="5">
        <v>5000</v>
      </c>
      <c r="E54" s="7">
        <v>12321</v>
      </c>
      <c r="F54" t="s">
        <v>8218</v>
      </c>
      <c r="G54" t="s">
        <v>8223</v>
      </c>
      <c r="H54" t="s">
        <v>8245</v>
      </c>
      <c r="I54">
        <v>1349567475</v>
      </c>
      <c r="J54">
        <v>1346975475</v>
      </c>
      <c r="K54" t="b">
        <v>0</v>
      </c>
      <c r="L54">
        <v>182</v>
      </c>
      <c r="M54" t="b">
        <v>1</v>
      </c>
      <c r="N54" t="s">
        <v>8301</v>
      </c>
      <c r="O54">
        <v>246</v>
      </c>
      <c r="P54">
        <v>67.7</v>
      </c>
      <c r="Q54" s="11" t="s">
        <v>8315</v>
      </c>
      <c r="R54" t="s">
        <v>8355</v>
      </c>
      <c r="S54" s="15">
        <v>41158.993923611109</v>
      </c>
      <c r="T54" s="15">
        <v>41188.993923611109</v>
      </c>
    </row>
    <row r="55" spans="1:20" ht="144" x14ac:dyDescent="0.2">
      <c r="A55">
        <v>3027</v>
      </c>
      <c r="B55" s="9" t="s">
        <v>3027</v>
      </c>
      <c r="C55" s="3" t="s">
        <v>7137</v>
      </c>
      <c r="D55" s="5">
        <v>40000</v>
      </c>
      <c r="E55" s="7">
        <v>52576</v>
      </c>
      <c r="F55" t="s">
        <v>8218</v>
      </c>
      <c r="G55" t="s">
        <v>8223</v>
      </c>
      <c r="H55" t="s">
        <v>8245</v>
      </c>
      <c r="I55">
        <v>1426866851</v>
      </c>
      <c r="J55">
        <v>1424278451</v>
      </c>
      <c r="K55" t="b">
        <v>0</v>
      </c>
      <c r="L55">
        <v>320</v>
      </c>
      <c r="M55" t="b">
        <v>1</v>
      </c>
      <c r="N55" t="s">
        <v>8301</v>
      </c>
      <c r="O55">
        <v>131</v>
      </c>
      <c r="P55">
        <v>164.3</v>
      </c>
      <c r="Q55" s="11" t="s">
        <v>8315</v>
      </c>
      <c r="R55" t="s">
        <v>8355</v>
      </c>
      <c r="S55" s="15">
        <v>42053.704293981486</v>
      </c>
      <c r="T55" s="15">
        <v>42083.662627314814</v>
      </c>
    </row>
    <row r="56" spans="1:20" ht="128" x14ac:dyDescent="0.2">
      <c r="A56">
        <v>3028</v>
      </c>
      <c r="B56" s="9" t="s">
        <v>3028</v>
      </c>
      <c r="C56" s="3" t="s">
        <v>7138</v>
      </c>
      <c r="D56" s="5">
        <v>5000</v>
      </c>
      <c r="E56" s="7">
        <v>8401</v>
      </c>
      <c r="F56" t="s">
        <v>8218</v>
      </c>
      <c r="G56" t="s">
        <v>8223</v>
      </c>
      <c r="H56" t="s">
        <v>8245</v>
      </c>
      <c r="I56">
        <v>1471242025</v>
      </c>
      <c r="J56">
        <v>1468650025</v>
      </c>
      <c r="K56" t="b">
        <v>0</v>
      </c>
      <c r="L56">
        <v>99</v>
      </c>
      <c r="M56" t="b">
        <v>1</v>
      </c>
      <c r="N56" t="s">
        <v>8301</v>
      </c>
      <c r="O56">
        <v>168</v>
      </c>
      <c r="P56">
        <v>84.86</v>
      </c>
      <c r="Q56" s="11" t="s">
        <v>8315</v>
      </c>
      <c r="R56" t="s">
        <v>8355</v>
      </c>
      <c r="S56" s="15">
        <v>42567.264178240745</v>
      </c>
      <c r="T56" s="15">
        <v>42597.264178240745</v>
      </c>
    </row>
    <row r="57" spans="1:20" ht="208" x14ac:dyDescent="0.2">
      <c r="A57">
        <v>3029</v>
      </c>
      <c r="B57" s="9" t="s">
        <v>3029</v>
      </c>
      <c r="C57" s="3" t="s">
        <v>7139</v>
      </c>
      <c r="D57" s="5">
        <v>30000</v>
      </c>
      <c r="E57" s="7">
        <v>32903</v>
      </c>
      <c r="F57" t="s">
        <v>8218</v>
      </c>
      <c r="G57" t="s">
        <v>8223</v>
      </c>
      <c r="H57" t="s">
        <v>8245</v>
      </c>
      <c r="I57">
        <v>1416285300</v>
      </c>
      <c r="J57">
        <v>1413824447</v>
      </c>
      <c r="K57" t="b">
        <v>0</v>
      </c>
      <c r="L57">
        <v>348</v>
      </c>
      <c r="M57" t="b">
        <v>1</v>
      </c>
      <c r="N57" t="s">
        <v>8301</v>
      </c>
      <c r="O57">
        <v>110</v>
      </c>
      <c r="P57">
        <v>94.55</v>
      </c>
      <c r="Q57" s="11" t="s">
        <v>8315</v>
      </c>
      <c r="R57" t="s">
        <v>8355</v>
      </c>
      <c r="S57" s="15">
        <v>41932.708877314813</v>
      </c>
      <c r="T57" s="15">
        <v>41961.190972222219</v>
      </c>
    </row>
    <row r="58" spans="1:20" ht="224" x14ac:dyDescent="0.2">
      <c r="A58">
        <v>3030</v>
      </c>
      <c r="B58" s="9" t="s">
        <v>3030</v>
      </c>
      <c r="C58" s="3" t="s">
        <v>7140</v>
      </c>
      <c r="D58" s="5">
        <v>1750</v>
      </c>
      <c r="E58" s="7">
        <v>1867</v>
      </c>
      <c r="F58" t="s">
        <v>8218</v>
      </c>
      <c r="G58" t="s">
        <v>8223</v>
      </c>
      <c r="H58" t="s">
        <v>8245</v>
      </c>
      <c r="I58">
        <v>1442426171</v>
      </c>
      <c r="J58">
        <v>1439834171</v>
      </c>
      <c r="K58" t="b">
        <v>0</v>
      </c>
      <c r="L58">
        <v>41</v>
      </c>
      <c r="M58" t="b">
        <v>1</v>
      </c>
      <c r="N58" t="s">
        <v>8301</v>
      </c>
      <c r="O58">
        <v>107</v>
      </c>
      <c r="P58">
        <v>45.54</v>
      </c>
      <c r="Q58" s="11" t="s">
        <v>8315</v>
      </c>
      <c r="R58" t="s">
        <v>8355</v>
      </c>
      <c r="S58" s="15">
        <v>42233.747349537036</v>
      </c>
      <c r="T58" s="15">
        <v>42263.747349537036</v>
      </c>
    </row>
    <row r="59" spans="1:20" ht="224" x14ac:dyDescent="0.2">
      <c r="A59">
        <v>3031</v>
      </c>
      <c r="B59" s="9" t="s">
        <v>3031</v>
      </c>
      <c r="C59" s="3" t="s">
        <v>7141</v>
      </c>
      <c r="D59" s="5">
        <v>1500</v>
      </c>
      <c r="E59" s="7">
        <v>1500</v>
      </c>
      <c r="F59" t="s">
        <v>8218</v>
      </c>
      <c r="G59" t="s">
        <v>8223</v>
      </c>
      <c r="H59" t="s">
        <v>8245</v>
      </c>
      <c r="I59">
        <v>1476479447</v>
      </c>
      <c r="J59">
        <v>1471295447</v>
      </c>
      <c r="K59" t="b">
        <v>0</v>
      </c>
      <c r="L59">
        <v>29</v>
      </c>
      <c r="M59" t="b">
        <v>1</v>
      </c>
      <c r="N59" t="s">
        <v>8301</v>
      </c>
      <c r="O59">
        <v>100</v>
      </c>
      <c r="P59">
        <v>51.72</v>
      </c>
      <c r="Q59" s="11" t="s">
        <v>8315</v>
      </c>
      <c r="R59" t="s">
        <v>8355</v>
      </c>
      <c r="S59" s="15">
        <v>42597.882488425923</v>
      </c>
      <c r="T59" s="15">
        <v>42657.882488425923</v>
      </c>
    </row>
    <row r="60" spans="1:20" ht="176" x14ac:dyDescent="0.2">
      <c r="A60">
        <v>3032</v>
      </c>
      <c r="B60" s="9" t="s">
        <v>3032</v>
      </c>
      <c r="C60" s="3" t="s">
        <v>7142</v>
      </c>
      <c r="D60" s="5">
        <v>1000</v>
      </c>
      <c r="E60" s="7">
        <v>1272</v>
      </c>
      <c r="F60" t="s">
        <v>8218</v>
      </c>
      <c r="G60" t="s">
        <v>8223</v>
      </c>
      <c r="H60" t="s">
        <v>8245</v>
      </c>
      <c r="I60">
        <v>1441933459</v>
      </c>
      <c r="J60">
        <v>1439341459</v>
      </c>
      <c r="K60" t="b">
        <v>0</v>
      </c>
      <c r="L60">
        <v>25</v>
      </c>
      <c r="M60" t="b">
        <v>1</v>
      </c>
      <c r="N60" t="s">
        <v>8301</v>
      </c>
      <c r="O60">
        <v>127</v>
      </c>
      <c r="P60">
        <v>50.88</v>
      </c>
      <c r="Q60" s="11" t="s">
        <v>8315</v>
      </c>
      <c r="R60" t="s">
        <v>8355</v>
      </c>
      <c r="S60" s="15">
        <v>42228.044664351852</v>
      </c>
      <c r="T60" s="15">
        <v>42258.044664351852</v>
      </c>
    </row>
    <row r="61" spans="1:20" ht="176" x14ac:dyDescent="0.2">
      <c r="A61">
        <v>3033</v>
      </c>
      <c r="B61" s="9" t="s">
        <v>3033</v>
      </c>
      <c r="C61" s="3" t="s">
        <v>7143</v>
      </c>
      <c r="D61" s="5">
        <v>3000</v>
      </c>
      <c r="E61" s="7">
        <v>4396</v>
      </c>
      <c r="F61" t="s">
        <v>8218</v>
      </c>
      <c r="G61" t="s">
        <v>8223</v>
      </c>
      <c r="H61" t="s">
        <v>8245</v>
      </c>
      <c r="I61">
        <v>1471487925</v>
      </c>
      <c r="J61">
        <v>1468895925</v>
      </c>
      <c r="K61" t="b">
        <v>0</v>
      </c>
      <c r="L61">
        <v>23</v>
      </c>
      <c r="M61" t="b">
        <v>1</v>
      </c>
      <c r="N61" t="s">
        <v>8301</v>
      </c>
      <c r="O61">
        <v>147</v>
      </c>
      <c r="P61">
        <v>191.13</v>
      </c>
      <c r="Q61" s="11" t="s">
        <v>8315</v>
      </c>
      <c r="R61" t="s">
        <v>8355</v>
      </c>
      <c r="S61" s="15">
        <v>42570.110243055555</v>
      </c>
      <c r="T61" s="15">
        <v>42600.110243055555</v>
      </c>
    </row>
    <row r="62" spans="1:20" ht="224" x14ac:dyDescent="0.2">
      <c r="A62">
        <v>3034</v>
      </c>
      <c r="B62" s="9" t="s">
        <v>3034</v>
      </c>
      <c r="C62" s="3" t="s">
        <v>7144</v>
      </c>
      <c r="D62" s="5">
        <v>100000</v>
      </c>
      <c r="E62" s="7">
        <v>112536</v>
      </c>
      <c r="F62" t="s">
        <v>8218</v>
      </c>
      <c r="G62" t="s">
        <v>8223</v>
      </c>
      <c r="H62" t="s">
        <v>8245</v>
      </c>
      <c r="I62">
        <v>1477972740</v>
      </c>
      <c r="J62">
        <v>1475326255</v>
      </c>
      <c r="K62" t="b">
        <v>0</v>
      </c>
      <c r="L62">
        <v>1260</v>
      </c>
      <c r="M62" t="b">
        <v>1</v>
      </c>
      <c r="N62" t="s">
        <v>8301</v>
      </c>
      <c r="O62">
        <v>113</v>
      </c>
      <c r="P62">
        <v>89.31</v>
      </c>
      <c r="Q62" s="11" t="s">
        <v>8315</v>
      </c>
      <c r="R62" t="s">
        <v>8355</v>
      </c>
      <c r="S62" s="15">
        <v>42644.535358796296</v>
      </c>
      <c r="T62" s="15">
        <v>42675.165972222225</v>
      </c>
    </row>
    <row r="63" spans="1:20" ht="128" x14ac:dyDescent="0.2">
      <c r="A63">
        <v>3035</v>
      </c>
      <c r="B63" s="9" t="s">
        <v>3035</v>
      </c>
      <c r="C63" s="3" t="s">
        <v>7145</v>
      </c>
      <c r="D63" s="5">
        <v>25000</v>
      </c>
      <c r="E63" s="7">
        <v>27196.71</v>
      </c>
      <c r="F63" t="s">
        <v>8218</v>
      </c>
      <c r="G63" t="s">
        <v>8223</v>
      </c>
      <c r="H63" t="s">
        <v>8245</v>
      </c>
      <c r="I63">
        <v>1367674009</v>
      </c>
      <c r="J63">
        <v>1365082009</v>
      </c>
      <c r="K63" t="b">
        <v>0</v>
      </c>
      <c r="L63">
        <v>307</v>
      </c>
      <c r="M63" t="b">
        <v>1</v>
      </c>
      <c r="N63" t="s">
        <v>8301</v>
      </c>
      <c r="O63">
        <v>109</v>
      </c>
      <c r="P63">
        <v>88.59</v>
      </c>
      <c r="Q63" s="11" t="s">
        <v>8315</v>
      </c>
      <c r="R63" t="s">
        <v>8355</v>
      </c>
      <c r="S63" s="15">
        <v>41368.560289351852</v>
      </c>
      <c r="T63" s="15">
        <v>41398.560289351852</v>
      </c>
    </row>
    <row r="64" spans="1:20" ht="208" x14ac:dyDescent="0.2">
      <c r="A64">
        <v>3036</v>
      </c>
      <c r="B64" s="9" t="s">
        <v>3036</v>
      </c>
      <c r="C64" s="3" t="s">
        <v>7146</v>
      </c>
      <c r="D64" s="5">
        <v>25000</v>
      </c>
      <c r="E64" s="7">
        <v>31683</v>
      </c>
      <c r="F64" t="s">
        <v>8218</v>
      </c>
      <c r="G64" t="s">
        <v>8223</v>
      </c>
      <c r="H64" t="s">
        <v>8245</v>
      </c>
      <c r="I64">
        <v>1376654340</v>
      </c>
      <c r="J64">
        <v>1373568644</v>
      </c>
      <c r="K64" t="b">
        <v>0</v>
      </c>
      <c r="L64">
        <v>329</v>
      </c>
      <c r="M64" t="b">
        <v>1</v>
      </c>
      <c r="N64" t="s">
        <v>8301</v>
      </c>
      <c r="O64">
        <v>127</v>
      </c>
      <c r="P64">
        <v>96.3</v>
      </c>
      <c r="Q64" s="11" t="s">
        <v>8315</v>
      </c>
      <c r="R64" t="s">
        <v>8355</v>
      </c>
      <c r="S64" s="15">
        <v>41466.785231481481</v>
      </c>
      <c r="T64" s="15">
        <v>41502.499305555553</v>
      </c>
    </row>
    <row r="65" spans="1:20" ht="240" x14ac:dyDescent="0.2">
      <c r="A65">
        <v>3037</v>
      </c>
      <c r="B65" s="9" t="s">
        <v>3037</v>
      </c>
      <c r="C65" s="3" t="s">
        <v>7147</v>
      </c>
      <c r="D65" s="5">
        <v>500</v>
      </c>
      <c r="E65" s="7">
        <v>1066</v>
      </c>
      <c r="F65" t="s">
        <v>8218</v>
      </c>
      <c r="G65" t="s">
        <v>8223</v>
      </c>
      <c r="H65" t="s">
        <v>8245</v>
      </c>
      <c r="I65">
        <v>1285995540</v>
      </c>
      <c r="J65">
        <v>1279574773</v>
      </c>
      <c r="K65" t="b">
        <v>0</v>
      </c>
      <c r="L65">
        <v>32</v>
      </c>
      <c r="M65" t="b">
        <v>1</v>
      </c>
      <c r="N65" t="s">
        <v>8301</v>
      </c>
      <c r="O65">
        <v>213</v>
      </c>
      <c r="P65">
        <v>33.31</v>
      </c>
      <c r="Q65" s="11" t="s">
        <v>8315</v>
      </c>
      <c r="R65" t="s">
        <v>8355</v>
      </c>
      <c r="S65" s="15">
        <v>40378.893206018518</v>
      </c>
      <c r="T65" s="15">
        <v>40453.207638888889</v>
      </c>
    </row>
    <row r="66" spans="1:20" ht="192" x14ac:dyDescent="0.2">
      <c r="A66">
        <v>3038</v>
      </c>
      <c r="B66" s="9" t="s">
        <v>3038</v>
      </c>
      <c r="C66" s="3" t="s">
        <v>7148</v>
      </c>
      <c r="D66" s="5">
        <v>1000</v>
      </c>
      <c r="E66" s="7">
        <v>1005</v>
      </c>
      <c r="F66" t="s">
        <v>8218</v>
      </c>
      <c r="G66" t="s">
        <v>8223</v>
      </c>
      <c r="H66" t="s">
        <v>8245</v>
      </c>
      <c r="I66">
        <v>1457071397</v>
      </c>
      <c r="J66">
        <v>1451887397</v>
      </c>
      <c r="K66" t="b">
        <v>0</v>
      </c>
      <c r="L66">
        <v>27</v>
      </c>
      <c r="M66" t="b">
        <v>1</v>
      </c>
      <c r="N66" t="s">
        <v>8301</v>
      </c>
      <c r="O66">
        <v>101</v>
      </c>
      <c r="P66">
        <v>37.22</v>
      </c>
      <c r="Q66" s="11" t="s">
        <v>8315</v>
      </c>
      <c r="R66" t="s">
        <v>8355</v>
      </c>
      <c r="S66" s="15">
        <v>42373.252280092594</v>
      </c>
      <c r="T66" s="15">
        <v>42433.252280092594</v>
      </c>
    </row>
    <row r="67" spans="1:20" ht="192" x14ac:dyDescent="0.2">
      <c r="A67">
        <v>3039</v>
      </c>
      <c r="B67" s="9" t="s">
        <v>3039</v>
      </c>
      <c r="C67" s="3" t="s">
        <v>7149</v>
      </c>
      <c r="D67" s="5">
        <v>20000</v>
      </c>
      <c r="E67" s="7">
        <v>21742.78</v>
      </c>
      <c r="F67" t="s">
        <v>8218</v>
      </c>
      <c r="G67" t="s">
        <v>8223</v>
      </c>
      <c r="H67" t="s">
        <v>8245</v>
      </c>
      <c r="I67">
        <v>1388303940</v>
      </c>
      <c r="J67">
        <v>1386011038</v>
      </c>
      <c r="K67" t="b">
        <v>0</v>
      </c>
      <c r="L67">
        <v>236</v>
      </c>
      <c r="M67" t="b">
        <v>1</v>
      </c>
      <c r="N67" t="s">
        <v>8301</v>
      </c>
      <c r="O67">
        <v>109</v>
      </c>
      <c r="P67">
        <v>92.13</v>
      </c>
      <c r="Q67" s="11" t="s">
        <v>8315</v>
      </c>
      <c r="R67" t="s">
        <v>8355</v>
      </c>
      <c r="S67" s="15">
        <v>41610.794421296298</v>
      </c>
      <c r="T67" s="15">
        <v>41637.332638888889</v>
      </c>
    </row>
    <row r="68" spans="1:20" ht="160" x14ac:dyDescent="0.2">
      <c r="A68">
        <v>3040</v>
      </c>
      <c r="B68" s="9" t="s">
        <v>3040</v>
      </c>
      <c r="C68" s="3" t="s">
        <v>7150</v>
      </c>
      <c r="D68" s="5">
        <v>3000</v>
      </c>
      <c r="E68" s="7">
        <v>3225</v>
      </c>
      <c r="F68" t="s">
        <v>8218</v>
      </c>
      <c r="G68" t="s">
        <v>8223</v>
      </c>
      <c r="H68" t="s">
        <v>8245</v>
      </c>
      <c r="I68">
        <v>1435359600</v>
      </c>
      <c r="J68">
        <v>1434999621</v>
      </c>
      <c r="K68" t="b">
        <v>0</v>
      </c>
      <c r="L68">
        <v>42</v>
      </c>
      <c r="M68" t="b">
        <v>1</v>
      </c>
      <c r="N68" t="s">
        <v>8301</v>
      </c>
      <c r="O68">
        <v>108</v>
      </c>
      <c r="P68">
        <v>76.790000000000006</v>
      </c>
      <c r="Q68" s="11" t="s">
        <v>8315</v>
      </c>
      <c r="R68" t="s">
        <v>8355</v>
      </c>
      <c r="S68" s="15">
        <v>42177.791909722218</v>
      </c>
      <c r="T68" s="15">
        <v>42181.958333333328</v>
      </c>
    </row>
    <row r="69" spans="1:20" ht="128" x14ac:dyDescent="0.2">
      <c r="A69">
        <v>3041</v>
      </c>
      <c r="B69" s="9" t="s">
        <v>3041</v>
      </c>
      <c r="C69" s="3" t="s">
        <v>7151</v>
      </c>
      <c r="D69" s="5">
        <v>8300</v>
      </c>
      <c r="E69" s="7">
        <v>9170</v>
      </c>
      <c r="F69" t="s">
        <v>8218</v>
      </c>
      <c r="G69" t="s">
        <v>8223</v>
      </c>
      <c r="H69" t="s">
        <v>8245</v>
      </c>
      <c r="I69">
        <v>1453323048</v>
      </c>
      <c r="J69">
        <v>1450731048</v>
      </c>
      <c r="K69" t="b">
        <v>0</v>
      </c>
      <c r="L69">
        <v>95</v>
      </c>
      <c r="M69" t="b">
        <v>1</v>
      </c>
      <c r="N69" t="s">
        <v>8301</v>
      </c>
      <c r="O69">
        <v>110</v>
      </c>
      <c r="P69">
        <v>96.53</v>
      </c>
      <c r="Q69" s="11" t="s">
        <v>8315</v>
      </c>
      <c r="R69" t="s">
        <v>8355</v>
      </c>
      <c r="S69" s="15">
        <v>42359.868611111116</v>
      </c>
      <c r="T69" s="15">
        <v>42389.868611111116</v>
      </c>
    </row>
    <row r="70" spans="1:20" ht="208" x14ac:dyDescent="0.2">
      <c r="A70">
        <v>3044</v>
      </c>
      <c r="B70" s="9" t="s">
        <v>3044</v>
      </c>
      <c r="C70" s="3" t="s">
        <v>7154</v>
      </c>
      <c r="D70" s="5">
        <v>12000</v>
      </c>
      <c r="E70" s="7">
        <v>13121</v>
      </c>
      <c r="F70" t="s">
        <v>8218</v>
      </c>
      <c r="G70" t="s">
        <v>8223</v>
      </c>
      <c r="H70" t="s">
        <v>8245</v>
      </c>
      <c r="I70">
        <v>1454433998</v>
      </c>
      <c r="J70">
        <v>1453137998</v>
      </c>
      <c r="K70" t="b">
        <v>0</v>
      </c>
      <c r="L70">
        <v>156</v>
      </c>
      <c r="M70" t="b">
        <v>1</v>
      </c>
      <c r="N70" t="s">
        <v>8301</v>
      </c>
      <c r="O70">
        <v>109</v>
      </c>
      <c r="P70">
        <v>84.11</v>
      </c>
      <c r="Q70" s="11" t="s">
        <v>8315</v>
      </c>
      <c r="R70" t="s">
        <v>8355</v>
      </c>
      <c r="S70" s="15">
        <v>42387.7268287037</v>
      </c>
      <c r="T70" s="15">
        <v>42402.7268287037</v>
      </c>
    </row>
    <row r="71" spans="1:20" ht="208" x14ac:dyDescent="0.2">
      <c r="A71">
        <v>3045</v>
      </c>
      <c r="B71" s="9" t="s">
        <v>3045</v>
      </c>
      <c r="C71" s="3" t="s">
        <v>7155</v>
      </c>
      <c r="D71" s="5">
        <v>4000</v>
      </c>
      <c r="E71" s="7">
        <v>5308.26</v>
      </c>
      <c r="F71" t="s">
        <v>8218</v>
      </c>
      <c r="G71" t="s">
        <v>8223</v>
      </c>
      <c r="H71" t="s">
        <v>8245</v>
      </c>
      <c r="I71">
        <v>1408679055</v>
      </c>
      <c r="J71">
        <v>1406087055</v>
      </c>
      <c r="K71" t="b">
        <v>0</v>
      </c>
      <c r="L71">
        <v>64</v>
      </c>
      <c r="M71" t="b">
        <v>1</v>
      </c>
      <c r="N71" t="s">
        <v>8301</v>
      </c>
      <c r="O71">
        <v>133</v>
      </c>
      <c r="P71">
        <v>82.94</v>
      </c>
      <c r="Q71" s="11" t="s">
        <v>8315</v>
      </c>
      <c r="R71" t="s">
        <v>8355</v>
      </c>
      <c r="S71" s="15">
        <v>41843.155729166669</v>
      </c>
      <c r="T71" s="15">
        <v>41873.155729166669</v>
      </c>
    </row>
    <row r="72" spans="1:20" ht="240" x14ac:dyDescent="0.2">
      <c r="A72">
        <v>3046</v>
      </c>
      <c r="B72" s="9" t="s">
        <v>3046</v>
      </c>
      <c r="C72" s="3" t="s">
        <v>7156</v>
      </c>
      <c r="D72" s="5">
        <v>7900</v>
      </c>
      <c r="E72" s="7">
        <v>15077</v>
      </c>
      <c r="F72" t="s">
        <v>8218</v>
      </c>
      <c r="G72" t="s">
        <v>8223</v>
      </c>
      <c r="H72" t="s">
        <v>8245</v>
      </c>
      <c r="I72">
        <v>1410324720</v>
      </c>
      <c r="J72">
        <v>1407784586</v>
      </c>
      <c r="K72" t="b">
        <v>0</v>
      </c>
      <c r="L72">
        <v>58</v>
      </c>
      <c r="M72" t="b">
        <v>1</v>
      </c>
      <c r="N72" t="s">
        <v>8301</v>
      </c>
      <c r="O72">
        <v>191</v>
      </c>
      <c r="P72">
        <v>259.95</v>
      </c>
      <c r="Q72" s="11" t="s">
        <v>8315</v>
      </c>
      <c r="R72" t="s">
        <v>8355</v>
      </c>
      <c r="S72" s="15">
        <v>41862.803078703706</v>
      </c>
      <c r="T72" s="15">
        <v>41892.202777777777</v>
      </c>
    </row>
    <row r="73" spans="1:20" ht="176" x14ac:dyDescent="0.2">
      <c r="A73">
        <v>3047</v>
      </c>
      <c r="B73" s="9" t="s">
        <v>3047</v>
      </c>
      <c r="C73" s="3" t="s">
        <v>7157</v>
      </c>
      <c r="D73" s="5">
        <v>500</v>
      </c>
      <c r="E73" s="7">
        <v>745</v>
      </c>
      <c r="F73" t="s">
        <v>8218</v>
      </c>
      <c r="G73" t="s">
        <v>8223</v>
      </c>
      <c r="H73" t="s">
        <v>8245</v>
      </c>
      <c r="I73">
        <v>1461762960</v>
      </c>
      <c r="J73">
        <v>1457999054</v>
      </c>
      <c r="K73" t="b">
        <v>0</v>
      </c>
      <c r="L73">
        <v>20</v>
      </c>
      <c r="M73" t="b">
        <v>1</v>
      </c>
      <c r="N73" t="s">
        <v>8301</v>
      </c>
      <c r="O73">
        <v>149</v>
      </c>
      <c r="P73">
        <v>37.25</v>
      </c>
      <c r="Q73" s="11" t="s">
        <v>8315</v>
      </c>
      <c r="R73" t="s">
        <v>8355</v>
      </c>
      <c r="S73" s="15">
        <v>42443.989050925928</v>
      </c>
      <c r="T73" s="15">
        <v>42487.552777777775</v>
      </c>
    </row>
    <row r="74" spans="1:20" ht="224" x14ac:dyDescent="0.2">
      <c r="A74">
        <v>3048</v>
      </c>
      <c r="B74" s="9" t="s">
        <v>3048</v>
      </c>
      <c r="C74" s="3" t="s">
        <v>7158</v>
      </c>
      <c r="D74" s="5">
        <v>5000</v>
      </c>
      <c r="E74" s="7">
        <v>8320</v>
      </c>
      <c r="F74" t="s">
        <v>8218</v>
      </c>
      <c r="G74" t="s">
        <v>8223</v>
      </c>
      <c r="H74" t="s">
        <v>8245</v>
      </c>
      <c r="I74">
        <v>1420060920</v>
      </c>
      <c r="J74">
        <v>1417556262</v>
      </c>
      <c r="K74" t="b">
        <v>0</v>
      </c>
      <c r="L74">
        <v>47</v>
      </c>
      <c r="M74" t="b">
        <v>1</v>
      </c>
      <c r="N74" t="s">
        <v>8301</v>
      </c>
      <c r="O74">
        <v>166</v>
      </c>
      <c r="P74">
        <v>177.02</v>
      </c>
      <c r="Q74" s="11" t="s">
        <v>8315</v>
      </c>
      <c r="R74" t="s">
        <v>8355</v>
      </c>
      <c r="S74" s="15">
        <v>41975.901180555549</v>
      </c>
      <c r="T74" s="15">
        <v>42004.890277777777</v>
      </c>
    </row>
    <row r="75" spans="1:20" ht="224" x14ac:dyDescent="0.2">
      <c r="A75">
        <v>3049</v>
      </c>
      <c r="B75" s="9" t="s">
        <v>3049</v>
      </c>
      <c r="C75" s="3" t="s">
        <v>7159</v>
      </c>
      <c r="D75" s="5">
        <v>3750</v>
      </c>
      <c r="E75" s="7">
        <v>4000</v>
      </c>
      <c r="F75" t="s">
        <v>8218</v>
      </c>
      <c r="G75" t="s">
        <v>8223</v>
      </c>
      <c r="H75" t="s">
        <v>8245</v>
      </c>
      <c r="I75">
        <v>1434241255</v>
      </c>
      <c r="J75">
        <v>1431649255</v>
      </c>
      <c r="K75" t="b">
        <v>0</v>
      </c>
      <c r="L75">
        <v>54</v>
      </c>
      <c r="M75" t="b">
        <v>1</v>
      </c>
      <c r="N75" t="s">
        <v>8301</v>
      </c>
      <c r="O75">
        <v>107</v>
      </c>
      <c r="P75">
        <v>74.069999999999993</v>
      </c>
      <c r="Q75" s="11" t="s">
        <v>8315</v>
      </c>
      <c r="R75" t="s">
        <v>8355</v>
      </c>
      <c r="S75" s="15">
        <v>42139.014525462961</v>
      </c>
      <c r="T75" s="15">
        <v>42169.014525462961</v>
      </c>
    </row>
    <row r="76" spans="1:20" ht="128" x14ac:dyDescent="0.2">
      <c r="A76">
        <v>3050</v>
      </c>
      <c r="B76" s="9" t="s">
        <v>3050</v>
      </c>
      <c r="C76" s="3" t="s">
        <v>7160</v>
      </c>
      <c r="D76" s="5">
        <v>600</v>
      </c>
      <c r="E76" s="7">
        <v>636</v>
      </c>
      <c r="F76" t="s">
        <v>8218</v>
      </c>
      <c r="G76" t="s">
        <v>8223</v>
      </c>
      <c r="H76" t="s">
        <v>8245</v>
      </c>
      <c r="I76">
        <v>1462420960</v>
      </c>
      <c r="J76">
        <v>1459828960</v>
      </c>
      <c r="K76" t="b">
        <v>0</v>
      </c>
      <c r="L76">
        <v>9</v>
      </c>
      <c r="M76" t="b">
        <v>1</v>
      </c>
      <c r="N76" t="s">
        <v>8301</v>
      </c>
      <c r="O76">
        <v>106</v>
      </c>
      <c r="P76">
        <v>70.67</v>
      </c>
      <c r="Q76" s="11" t="s">
        <v>8315</v>
      </c>
      <c r="R76" t="s">
        <v>8355</v>
      </c>
      <c r="S76" s="15">
        <v>42465.16851851852</v>
      </c>
      <c r="T76" s="15">
        <v>42495.16851851852</v>
      </c>
    </row>
  </sheetData>
  <conditionalFormatting sqref="F1:F76">
    <cfRule type="containsText" dxfId="23" priority="2" operator="containsText" text="failed">
      <formula>NOT(ISERROR(SEARCH("failed",F1)))</formula>
    </cfRule>
    <cfRule type="containsText" dxfId="22" priority="3" operator="containsText" text="canceled">
      <formula>NOT(ISERROR(SEARCH("canceled",F1)))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2:O76 O1:P1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0FE2-0A7E-1A4A-B05A-88C9F495ED78}">
  <dimension ref="A1:T67"/>
  <sheetViews>
    <sheetView workbookViewId="0">
      <selection activeCell="D2" sqref="D2"/>
    </sheetView>
  </sheetViews>
  <sheetFormatPr baseColWidth="10" defaultRowHeight="15" x14ac:dyDescent="0.2"/>
  <sheetData>
    <row r="1" spans="1:20" ht="48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192" x14ac:dyDescent="0.2">
      <c r="A2">
        <v>2671</v>
      </c>
      <c r="B2" s="9" t="s">
        <v>2671</v>
      </c>
      <c r="C2" s="3" t="s">
        <v>6781</v>
      </c>
      <c r="D2" s="5">
        <v>25000</v>
      </c>
      <c r="E2" s="7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8354</v>
      </c>
      <c r="S2" s="15">
        <v>41962.749027777783</v>
      </c>
      <c r="T2" s="15">
        <v>41992.818055555559</v>
      </c>
    </row>
    <row r="3" spans="1:20" ht="208" x14ac:dyDescent="0.2">
      <c r="A3">
        <v>2672</v>
      </c>
      <c r="B3" s="9" t="s">
        <v>2672</v>
      </c>
      <c r="C3" s="3" t="s">
        <v>6782</v>
      </c>
      <c r="D3" s="5">
        <v>10000</v>
      </c>
      <c r="E3" s="7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8354</v>
      </c>
      <c r="S3" s="15">
        <v>42344.884143518517</v>
      </c>
      <c r="T3" s="15">
        <v>42366.25</v>
      </c>
    </row>
    <row r="4" spans="1:20" ht="192" x14ac:dyDescent="0.2">
      <c r="A4">
        <v>2673</v>
      </c>
      <c r="B4" s="9" t="s">
        <v>2673</v>
      </c>
      <c r="C4" s="3" t="s">
        <v>6783</v>
      </c>
      <c r="D4" s="5">
        <v>40000</v>
      </c>
      <c r="E4" s="7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8354</v>
      </c>
      <c r="S4" s="15">
        <v>41912.541655092595</v>
      </c>
      <c r="T4" s="15">
        <v>41941.947916666664</v>
      </c>
    </row>
    <row r="5" spans="1:20" ht="208" x14ac:dyDescent="0.2">
      <c r="A5">
        <v>2674</v>
      </c>
      <c r="B5" s="9" t="s">
        <v>2674</v>
      </c>
      <c r="C5" s="3" t="s">
        <v>6784</v>
      </c>
      <c r="D5" s="5">
        <v>35000</v>
      </c>
      <c r="E5" s="7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8354</v>
      </c>
      <c r="S5" s="15">
        <v>42529.632754629631</v>
      </c>
      <c r="T5" s="15">
        <v>42556.207638888889</v>
      </c>
    </row>
    <row r="6" spans="1:20" ht="208" x14ac:dyDescent="0.2">
      <c r="A6">
        <v>2675</v>
      </c>
      <c r="B6" s="9" t="s">
        <v>2675</v>
      </c>
      <c r="C6" s="3" t="s">
        <v>6785</v>
      </c>
      <c r="D6" s="5">
        <v>25000</v>
      </c>
      <c r="E6" s="7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8354</v>
      </c>
      <c r="S6" s="15">
        <v>41923.857511574075</v>
      </c>
      <c r="T6" s="15">
        <v>41953.899178240739</v>
      </c>
    </row>
    <row r="7" spans="1:20" ht="192" x14ac:dyDescent="0.2">
      <c r="A7">
        <v>2677</v>
      </c>
      <c r="B7" s="9" t="s">
        <v>2677</v>
      </c>
      <c r="C7" s="3" t="s">
        <v>6787</v>
      </c>
      <c r="D7" s="5">
        <v>19500</v>
      </c>
      <c r="E7" s="7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8354</v>
      </c>
      <c r="S7" s="15">
        <v>41793.029432870368</v>
      </c>
      <c r="T7" s="15">
        <v>41823.029432870368</v>
      </c>
    </row>
    <row r="8" spans="1:20" ht="208" x14ac:dyDescent="0.2">
      <c r="A8">
        <v>2679</v>
      </c>
      <c r="B8" s="9" t="s">
        <v>2679</v>
      </c>
      <c r="C8" s="3" t="s">
        <v>6789</v>
      </c>
      <c r="D8" s="5">
        <v>40000</v>
      </c>
      <c r="E8" s="7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8354</v>
      </c>
      <c r="S8" s="15">
        <v>42033.001087962963</v>
      </c>
      <c r="T8" s="15">
        <v>42063.001087962963</v>
      </c>
    </row>
    <row r="9" spans="1:20" ht="208" x14ac:dyDescent="0.2">
      <c r="A9">
        <v>2941</v>
      </c>
      <c r="B9" s="9" t="s">
        <v>2941</v>
      </c>
      <c r="C9" s="3" t="s">
        <v>7051</v>
      </c>
      <c r="D9" s="5">
        <v>25000</v>
      </c>
      <c r="E9" s="7">
        <v>1</v>
      </c>
      <c r="F9" t="s">
        <v>8220</v>
      </c>
      <c r="G9" t="s">
        <v>8223</v>
      </c>
      <c r="H9" t="s">
        <v>8245</v>
      </c>
      <c r="I9">
        <v>1425250955</v>
      </c>
      <c r="J9">
        <v>1422658955</v>
      </c>
      <c r="K9" t="b">
        <v>0</v>
      </c>
      <c r="L9">
        <v>1</v>
      </c>
      <c r="M9" t="b">
        <v>0</v>
      </c>
      <c r="N9" t="s">
        <v>8301</v>
      </c>
      <c r="O9">
        <v>0</v>
      </c>
      <c r="P9">
        <v>1</v>
      </c>
      <c r="Q9" s="11" t="s">
        <v>8315</v>
      </c>
      <c r="R9" t="s">
        <v>8355</v>
      </c>
      <c r="S9" s="15">
        <v>42034.960127314815</v>
      </c>
      <c r="T9" s="15">
        <v>42064.960127314815</v>
      </c>
    </row>
    <row r="10" spans="1:20" ht="208" x14ac:dyDescent="0.2">
      <c r="A10">
        <v>2943</v>
      </c>
      <c r="B10" s="9" t="s">
        <v>2943</v>
      </c>
      <c r="C10" s="3" t="s">
        <v>7053</v>
      </c>
      <c r="D10" s="5">
        <v>3000</v>
      </c>
      <c r="E10" s="7">
        <v>0</v>
      </c>
      <c r="F10" t="s">
        <v>8220</v>
      </c>
      <c r="G10" t="s">
        <v>8223</v>
      </c>
      <c r="H10" t="s">
        <v>8245</v>
      </c>
      <c r="I10">
        <v>1428894380</v>
      </c>
      <c r="J10">
        <v>1426302380</v>
      </c>
      <c r="K10" t="b">
        <v>0</v>
      </c>
      <c r="L10">
        <v>0</v>
      </c>
      <c r="M10" t="b">
        <v>0</v>
      </c>
      <c r="N10" t="s">
        <v>8301</v>
      </c>
      <c r="O10">
        <v>0</v>
      </c>
      <c r="P10">
        <v>0</v>
      </c>
      <c r="Q10" s="11" t="s">
        <v>8315</v>
      </c>
      <c r="R10" t="s">
        <v>8355</v>
      </c>
      <c r="S10" s="15">
        <v>42077.129398148143</v>
      </c>
      <c r="T10" s="15">
        <v>42107.129398148143</v>
      </c>
    </row>
    <row r="11" spans="1:20" ht="160" x14ac:dyDescent="0.2">
      <c r="A11">
        <v>2944</v>
      </c>
      <c r="B11" s="9" t="s">
        <v>2944</v>
      </c>
      <c r="C11" s="3" t="s">
        <v>7054</v>
      </c>
      <c r="D11" s="5">
        <v>10000</v>
      </c>
      <c r="E11" s="7">
        <v>100</v>
      </c>
      <c r="F11" t="s">
        <v>8220</v>
      </c>
      <c r="G11" t="s">
        <v>8223</v>
      </c>
      <c r="H11" t="s">
        <v>8245</v>
      </c>
      <c r="I11">
        <v>1433714198</v>
      </c>
      <c r="J11">
        <v>1431122198</v>
      </c>
      <c r="K11" t="b">
        <v>0</v>
      </c>
      <c r="L11">
        <v>1</v>
      </c>
      <c r="M11" t="b">
        <v>0</v>
      </c>
      <c r="N11" t="s">
        <v>8301</v>
      </c>
      <c r="O11">
        <v>1</v>
      </c>
      <c r="P11">
        <v>100</v>
      </c>
      <c r="Q11" s="11" t="s">
        <v>8315</v>
      </c>
      <c r="R11" t="s">
        <v>8355</v>
      </c>
      <c r="S11" s="15">
        <v>42132.9143287037</v>
      </c>
      <c r="T11" s="15">
        <v>42162.9143287037</v>
      </c>
    </row>
    <row r="12" spans="1:20" ht="240" x14ac:dyDescent="0.2">
      <c r="A12">
        <v>2945</v>
      </c>
      <c r="B12" s="9" t="s">
        <v>2945</v>
      </c>
      <c r="C12" s="3" t="s">
        <v>7055</v>
      </c>
      <c r="D12" s="5">
        <v>50000</v>
      </c>
      <c r="E12" s="7">
        <v>0</v>
      </c>
      <c r="F12" t="s">
        <v>8220</v>
      </c>
      <c r="G12" t="s">
        <v>8223</v>
      </c>
      <c r="H12" t="s">
        <v>8245</v>
      </c>
      <c r="I12">
        <v>1432437660</v>
      </c>
      <c r="J12">
        <v>1429845660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1" t="s">
        <v>8315</v>
      </c>
      <c r="R12" t="s">
        <v>8355</v>
      </c>
      <c r="S12" s="15">
        <v>42118.139583333337</v>
      </c>
      <c r="T12" s="15">
        <v>42148.139583333337</v>
      </c>
    </row>
    <row r="13" spans="1:20" ht="224" x14ac:dyDescent="0.2">
      <c r="A13">
        <v>2947</v>
      </c>
      <c r="B13" s="9" t="s">
        <v>2947</v>
      </c>
      <c r="C13" s="3" t="s">
        <v>7057</v>
      </c>
      <c r="D13" s="5">
        <v>25000</v>
      </c>
      <c r="E13" s="7">
        <v>1072</v>
      </c>
      <c r="F13" t="s">
        <v>8220</v>
      </c>
      <c r="G13" t="s">
        <v>8223</v>
      </c>
      <c r="H13" t="s">
        <v>8245</v>
      </c>
      <c r="I13">
        <v>1480007460</v>
      </c>
      <c r="J13">
        <v>1475760567</v>
      </c>
      <c r="K13" t="b">
        <v>0</v>
      </c>
      <c r="L13">
        <v>13</v>
      </c>
      <c r="M13" t="b">
        <v>0</v>
      </c>
      <c r="N13" t="s">
        <v>8301</v>
      </c>
      <c r="O13">
        <v>4</v>
      </c>
      <c r="P13">
        <v>82.46</v>
      </c>
      <c r="Q13" s="11" t="s">
        <v>8315</v>
      </c>
      <c r="R13" t="s">
        <v>8355</v>
      </c>
      <c r="S13" s="15">
        <v>42649.562118055561</v>
      </c>
      <c r="T13" s="15">
        <v>42698.715972222228</v>
      </c>
    </row>
    <row r="14" spans="1:20" ht="224" x14ac:dyDescent="0.2">
      <c r="A14">
        <v>2948</v>
      </c>
      <c r="B14" s="9" t="s">
        <v>2948</v>
      </c>
      <c r="C14" s="3" t="s">
        <v>7058</v>
      </c>
      <c r="D14" s="5">
        <v>500000</v>
      </c>
      <c r="E14" s="7">
        <v>24</v>
      </c>
      <c r="F14" t="s">
        <v>8220</v>
      </c>
      <c r="G14" t="s">
        <v>8223</v>
      </c>
      <c r="H14" t="s">
        <v>8245</v>
      </c>
      <c r="I14">
        <v>1433259293</v>
      </c>
      <c r="J14">
        <v>1428075293</v>
      </c>
      <c r="K14" t="b">
        <v>0</v>
      </c>
      <c r="L14">
        <v>9</v>
      </c>
      <c r="M14" t="b">
        <v>0</v>
      </c>
      <c r="N14" t="s">
        <v>8301</v>
      </c>
      <c r="O14">
        <v>0</v>
      </c>
      <c r="P14">
        <v>2.67</v>
      </c>
      <c r="Q14" s="11" t="s">
        <v>8315</v>
      </c>
      <c r="R14" t="s">
        <v>8355</v>
      </c>
      <c r="S14" s="15">
        <v>42097.649224537032</v>
      </c>
      <c r="T14" s="15">
        <v>42157.649224537032</v>
      </c>
    </row>
    <row r="15" spans="1:20" ht="208" x14ac:dyDescent="0.2">
      <c r="A15">
        <v>2949</v>
      </c>
      <c r="B15" s="9" t="s">
        <v>2949</v>
      </c>
      <c r="C15" s="3" t="s">
        <v>7059</v>
      </c>
      <c r="D15" s="5">
        <v>1000</v>
      </c>
      <c r="E15" s="7">
        <v>25</v>
      </c>
      <c r="F15" t="s">
        <v>8220</v>
      </c>
      <c r="G15" t="s">
        <v>8223</v>
      </c>
      <c r="H15" t="s">
        <v>8245</v>
      </c>
      <c r="I15">
        <v>1447965917</v>
      </c>
      <c r="J15">
        <v>1445370317</v>
      </c>
      <c r="K15" t="b">
        <v>0</v>
      </c>
      <c r="L15">
        <v>2</v>
      </c>
      <c r="M15" t="b">
        <v>0</v>
      </c>
      <c r="N15" t="s">
        <v>8301</v>
      </c>
      <c r="O15">
        <v>3</v>
      </c>
      <c r="P15">
        <v>12.5</v>
      </c>
      <c r="Q15" s="11" t="s">
        <v>8315</v>
      </c>
      <c r="R15" t="s">
        <v>8355</v>
      </c>
      <c r="S15" s="15">
        <v>42297.823113425926</v>
      </c>
      <c r="T15" s="15">
        <v>42327.864780092597</v>
      </c>
    </row>
    <row r="16" spans="1:20" ht="224" x14ac:dyDescent="0.2">
      <c r="A16">
        <v>2950</v>
      </c>
      <c r="B16" s="9" t="s">
        <v>2950</v>
      </c>
      <c r="C16" s="3" t="s">
        <v>7060</v>
      </c>
      <c r="D16" s="5">
        <v>5000000</v>
      </c>
      <c r="E16" s="7">
        <v>0</v>
      </c>
      <c r="F16" t="s">
        <v>8220</v>
      </c>
      <c r="G16" t="s">
        <v>8223</v>
      </c>
      <c r="H16" t="s">
        <v>8245</v>
      </c>
      <c r="I16">
        <v>1453538752</v>
      </c>
      <c r="J16">
        <v>1450946752</v>
      </c>
      <c r="K16" t="b">
        <v>0</v>
      </c>
      <c r="L16">
        <v>0</v>
      </c>
      <c r="M16" t="b">
        <v>0</v>
      </c>
      <c r="N16" t="s">
        <v>8301</v>
      </c>
      <c r="O16">
        <v>0</v>
      </c>
      <c r="P16">
        <v>0</v>
      </c>
      <c r="Q16" s="11" t="s">
        <v>8315</v>
      </c>
      <c r="R16" t="s">
        <v>8355</v>
      </c>
      <c r="S16" s="15">
        <v>42362.36518518519</v>
      </c>
      <c r="T16" s="15">
        <v>42392.36518518519</v>
      </c>
    </row>
    <row r="17" spans="1:20" ht="160" x14ac:dyDescent="0.2">
      <c r="A17">
        <v>3052</v>
      </c>
      <c r="B17" s="9" t="s">
        <v>3052</v>
      </c>
      <c r="C17" s="3" t="s">
        <v>7162</v>
      </c>
      <c r="D17" s="5">
        <v>50000</v>
      </c>
      <c r="E17" s="7">
        <v>75</v>
      </c>
      <c r="F17" t="s">
        <v>8220</v>
      </c>
      <c r="G17" t="s">
        <v>8223</v>
      </c>
      <c r="H17" t="s">
        <v>8245</v>
      </c>
      <c r="I17">
        <v>1432828740</v>
      </c>
      <c r="J17">
        <v>1430237094</v>
      </c>
      <c r="K17" t="b">
        <v>0</v>
      </c>
      <c r="L17">
        <v>2</v>
      </c>
      <c r="M17" t="b">
        <v>0</v>
      </c>
      <c r="N17" t="s">
        <v>8301</v>
      </c>
      <c r="O17">
        <v>0</v>
      </c>
      <c r="P17">
        <v>37.5</v>
      </c>
      <c r="Q17" s="11" t="s">
        <v>8315</v>
      </c>
      <c r="R17" t="s">
        <v>8355</v>
      </c>
      <c r="S17" s="15">
        <v>42122.670069444444</v>
      </c>
      <c r="T17" s="15">
        <v>42152.665972222225</v>
      </c>
    </row>
    <row r="18" spans="1:20" ht="208" x14ac:dyDescent="0.2">
      <c r="A18">
        <v>3053</v>
      </c>
      <c r="B18" s="9" t="s">
        <v>3053</v>
      </c>
      <c r="C18" s="3" t="s">
        <v>7163</v>
      </c>
      <c r="D18" s="5">
        <v>10000</v>
      </c>
      <c r="E18" s="7">
        <v>40</v>
      </c>
      <c r="F18" t="s">
        <v>8220</v>
      </c>
      <c r="G18" t="s">
        <v>8223</v>
      </c>
      <c r="H18" t="s">
        <v>8245</v>
      </c>
      <c r="I18">
        <v>1412222340</v>
      </c>
      <c r="J18">
        <v>1407781013</v>
      </c>
      <c r="K18" t="b">
        <v>0</v>
      </c>
      <c r="L18">
        <v>3</v>
      </c>
      <c r="M18" t="b">
        <v>0</v>
      </c>
      <c r="N18" t="s">
        <v>8301</v>
      </c>
      <c r="O18">
        <v>0</v>
      </c>
      <c r="P18">
        <v>13.33</v>
      </c>
      <c r="Q18" s="11" t="s">
        <v>8315</v>
      </c>
      <c r="R18" t="s">
        <v>8355</v>
      </c>
      <c r="S18" s="15">
        <v>41862.761724537035</v>
      </c>
      <c r="T18" s="15">
        <v>41914.165972222225</v>
      </c>
    </row>
    <row r="19" spans="1:20" ht="208" x14ac:dyDescent="0.2">
      <c r="A19">
        <v>3054</v>
      </c>
      <c r="B19" s="9" t="s">
        <v>3054</v>
      </c>
      <c r="C19" s="3" t="s">
        <v>7164</v>
      </c>
      <c r="D19" s="5">
        <v>300</v>
      </c>
      <c r="E19" s="7">
        <v>0</v>
      </c>
      <c r="F19" t="s">
        <v>8220</v>
      </c>
      <c r="G19" t="s">
        <v>8223</v>
      </c>
      <c r="H19" t="s">
        <v>8245</v>
      </c>
      <c r="I19">
        <v>1425258240</v>
      </c>
      <c r="J19">
        <v>1422043154</v>
      </c>
      <c r="K19" t="b">
        <v>0</v>
      </c>
      <c r="L19">
        <v>0</v>
      </c>
      <c r="M19" t="b">
        <v>0</v>
      </c>
      <c r="N19" t="s">
        <v>8301</v>
      </c>
      <c r="O19">
        <v>0</v>
      </c>
      <c r="P19">
        <v>0</v>
      </c>
      <c r="Q19" s="11" t="s">
        <v>8315</v>
      </c>
      <c r="R19" t="s">
        <v>8355</v>
      </c>
      <c r="S19" s="15">
        <v>42027.832800925928</v>
      </c>
      <c r="T19" s="15">
        <v>42065.044444444444</v>
      </c>
    </row>
    <row r="20" spans="1:20" ht="208" x14ac:dyDescent="0.2">
      <c r="A20">
        <v>3055</v>
      </c>
      <c r="B20" s="9" t="s">
        <v>3055</v>
      </c>
      <c r="C20" s="3" t="s">
        <v>7165</v>
      </c>
      <c r="D20" s="5">
        <v>20000</v>
      </c>
      <c r="E20" s="7">
        <v>1</v>
      </c>
      <c r="F20" t="s">
        <v>8220</v>
      </c>
      <c r="G20" t="s">
        <v>8223</v>
      </c>
      <c r="H20" t="s">
        <v>8245</v>
      </c>
      <c r="I20">
        <v>1420844390</v>
      </c>
      <c r="J20">
        <v>1415660390</v>
      </c>
      <c r="K20" t="b">
        <v>0</v>
      </c>
      <c r="L20">
        <v>1</v>
      </c>
      <c r="M20" t="b">
        <v>0</v>
      </c>
      <c r="N20" t="s">
        <v>8301</v>
      </c>
      <c r="O20">
        <v>0</v>
      </c>
      <c r="P20">
        <v>1</v>
      </c>
      <c r="Q20" s="11" t="s">
        <v>8315</v>
      </c>
      <c r="R20" t="s">
        <v>8355</v>
      </c>
      <c r="S20" s="15">
        <v>41953.95821759259</v>
      </c>
      <c r="T20" s="15">
        <v>42013.95821759259</v>
      </c>
    </row>
    <row r="21" spans="1:20" ht="224" x14ac:dyDescent="0.2">
      <c r="A21">
        <v>3056</v>
      </c>
      <c r="B21" s="9" t="s">
        <v>3056</v>
      </c>
      <c r="C21" s="3" t="s">
        <v>7166</v>
      </c>
      <c r="D21" s="5">
        <v>25000</v>
      </c>
      <c r="E21" s="7">
        <v>0</v>
      </c>
      <c r="F21" t="s">
        <v>8220</v>
      </c>
      <c r="G21" t="s">
        <v>8223</v>
      </c>
      <c r="H21" t="s">
        <v>8245</v>
      </c>
      <c r="I21">
        <v>1412003784</v>
      </c>
      <c r="J21">
        <v>1406819784</v>
      </c>
      <c r="K21" t="b">
        <v>0</v>
      </c>
      <c r="L21">
        <v>0</v>
      </c>
      <c r="M21" t="b">
        <v>0</v>
      </c>
      <c r="N21" t="s">
        <v>8301</v>
      </c>
      <c r="O21">
        <v>0</v>
      </c>
      <c r="P21">
        <v>0</v>
      </c>
      <c r="Q21" s="11" t="s">
        <v>8315</v>
      </c>
      <c r="R21" t="s">
        <v>8355</v>
      </c>
      <c r="S21" s="15">
        <v>41851.636388888888</v>
      </c>
      <c r="T21" s="15">
        <v>41911.636388888888</v>
      </c>
    </row>
    <row r="22" spans="1:20" ht="192" x14ac:dyDescent="0.2">
      <c r="A22">
        <v>3059</v>
      </c>
      <c r="B22" s="9" t="s">
        <v>3059</v>
      </c>
      <c r="C22" s="3" t="s">
        <v>7169</v>
      </c>
      <c r="D22" s="5">
        <v>15000</v>
      </c>
      <c r="E22" s="7">
        <v>451</v>
      </c>
      <c r="F22" t="s">
        <v>8220</v>
      </c>
      <c r="G22" t="s">
        <v>8223</v>
      </c>
      <c r="H22" t="s">
        <v>8245</v>
      </c>
      <c r="I22">
        <v>1407536846</v>
      </c>
      <c r="J22">
        <v>1404944846</v>
      </c>
      <c r="K22" t="b">
        <v>0</v>
      </c>
      <c r="L22">
        <v>11</v>
      </c>
      <c r="M22" t="b">
        <v>0</v>
      </c>
      <c r="N22" t="s">
        <v>8301</v>
      </c>
      <c r="O22">
        <v>3</v>
      </c>
      <c r="P22">
        <v>41</v>
      </c>
      <c r="Q22" s="11" t="s">
        <v>8315</v>
      </c>
      <c r="R22" t="s">
        <v>8355</v>
      </c>
      <c r="S22" s="15">
        <v>41829.935717592591</v>
      </c>
      <c r="T22" s="15">
        <v>41859.935717592591</v>
      </c>
    </row>
    <row r="23" spans="1:20" ht="160" x14ac:dyDescent="0.2">
      <c r="A23">
        <v>3060</v>
      </c>
      <c r="B23" s="9" t="s">
        <v>3060</v>
      </c>
      <c r="C23" s="3" t="s">
        <v>7170</v>
      </c>
      <c r="D23" s="5">
        <v>220000</v>
      </c>
      <c r="E23" s="7">
        <v>335</v>
      </c>
      <c r="F23" t="s">
        <v>8220</v>
      </c>
      <c r="G23" t="s">
        <v>8223</v>
      </c>
      <c r="H23" t="s">
        <v>8245</v>
      </c>
      <c r="I23">
        <v>1443422134</v>
      </c>
      <c r="J23">
        <v>1440830134</v>
      </c>
      <c r="K23" t="b">
        <v>0</v>
      </c>
      <c r="L23">
        <v>6</v>
      </c>
      <c r="M23" t="b">
        <v>0</v>
      </c>
      <c r="N23" t="s">
        <v>8301</v>
      </c>
      <c r="O23">
        <v>0</v>
      </c>
      <c r="P23">
        <v>55.83</v>
      </c>
      <c r="Q23" s="11" t="s">
        <v>8315</v>
      </c>
      <c r="R23" t="s">
        <v>8355</v>
      </c>
      <c r="S23" s="15">
        <v>42245.274699074071</v>
      </c>
      <c r="T23" s="15">
        <v>42275.274699074071</v>
      </c>
    </row>
    <row r="24" spans="1:20" ht="64" x14ac:dyDescent="0.2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v>0</v>
      </c>
      <c r="P24">
        <v>0</v>
      </c>
      <c r="Q24" s="11" t="s">
        <v>8315</v>
      </c>
      <c r="R24" t="s">
        <v>8355</v>
      </c>
      <c r="S24" s="15">
        <v>41834.784120370372</v>
      </c>
      <c r="T24" s="15">
        <v>41864.784120370372</v>
      </c>
    </row>
    <row r="25" spans="1:20" ht="208" x14ac:dyDescent="0.2">
      <c r="A25">
        <v>3062</v>
      </c>
      <c r="B25" s="9" t="s">
        <v>3062</v>
      </c>
      <c r="C25" s="3" t="s">
        <v>7172</v>
      </c>
      <c r="D25" s="5">
        <v>10000</v>
      </c>
      <c r="E25" s="7">
        <v>6684</v>
      </c>
      <c r="F25" t="s">
        <v>8220</v>
      </c>
      <c r="G25" t="s">
        <v>8223</v>
      </c>
      <c r="H25" t="s">
        <v>8245</v>
      </c>
      <c r="I25">
        <v>1443636000</v>
      </c>
      <c r="J25">
        <v>1441111892</v>
      </c>
      <c r="K25" t="b">
        <v>0</v>
      </c>
      <c r="L25">
        <v>67</v>
      </c>
      <c r="M25" t="b">
        <v>0</v>
      </c>
      <c r="N25" t="s">
        <v>8301</v>
      </c>
      <c r="O25">
        <v>67</v>
      </c>
      <c r="P25">
        <v>99.76</v>
      </c>
      <c r="Q25" s="11" t="s">
        <v>8315</v>
      </c>
      <c r="R25" t="s">
        <v>8355</v>
      </c>
      <c r="S25" s="15">
        <v>42248.535787037035</v>
      </c>
      <c r="T25" s="15">
        <v>42277.75</v>
      </c>
    </row>
    <row r="26" spans="1:20" ht="144" x14ac:dyDescent="0.2">
      <c r="A26">
        <v>3063</v>
      </c>
      <c r="B26" s="9" t="s">
        <v>3063</v>
      </c>
      <c r="C26" s="3" t="s">
        <v>7173</v>
      </c>
      <c r="D26" s="5">
        <v>3000</v>
      </c>
      <c r="E26" s="7">
        <v>587</v>
      </c>
      <c r="F26" t="s">
        <v>8220</v>
      </c>
      <c r="G26" t="s">
        <v>8223</v>
      </c>
      <c r="H26" t="s">
        <v>8245</v>
      </c>
      <c r="I26">
        <v>1477174138</v>
      </c>
      <c r="J26">
        <v>1474150138</v>
      </c>
      <c r="K26" t="b">
        <v>0</v>
      </c>
      <c r="L26">
        <v>23</v>
      </c>
      <c r="M26" t="b">
        <v>0</v>
      </c>
      <c r="N26" t="s">
        <v>8301</v>
      </c>
      <c r="O26">
        <v>20</v>
      </c>
      <c r="P26">
        <v>25.52</v>
      </c>
      <c r="Q26" s="11" t="s">
        <v>8315</v>
      </c>
      <c r="R26" t="s">
        <v>8355</v>
      </c>
      <c r="S26" s="15">
        <v>42630.922893518517</v>
      </c>
      <c r="T26" s="15">
        <v>42665.922893518517</v>
      </c>
    </row>
    <row r="27" spans="1:20" ht="112" x14ac:dyDescent="0.2">
      <c r="A27">
        <v>3064</v>
      </c>
      <c r="B27" s="9" t="s">
        <v>3064</v>
      </c>
      <c r="C27" s="3" t="s">
        <v>7174</v>
      </c>
      <c r="D27" s="5">
        <v>75000</v>
      </c>
      <c r="E27" s="7">
        <v>8471</v>
      </c>
      <c r="F27" t="s">
        <v>8220</v>
      </c>
      <c r="G27" t="s">
        <v>8223</v>
      </c>
      <c r="H27" t="s">
        <v>8245</v>
      </c>
      <c r="I27">
        <v>1448175540</v>
      </c>
      <c r="J27">
        <v>1445483246</v>
      </c>
      <c r="K27" t="b">
        <v>0</v>
      </c>
      <c r="L27">
        <v>72</v>
      </c>
      <c r="M27" t="b">
        <v>0</v>
      </c>
      <c r="N27" t="s">
        <v>8301</v>
      </c>
      <c r="O27">
        <v>11</v>
      </c>
      <c r="P27">
        <v>117.65</v>
      </c>
      <c r="Q27" s="11" t="s">
        <v>8315</v>
      </c>
      <c r="R27" t="s">
        <v>8355</v>
      </c>
      <c r="S27" s="15">
        <v>42299.130162037036</v>
      </c>
      <c r="T27" s="15">
        <v>42330.290972222225</v>
      </c>
    </row>
    <row r="28" spans="1:20" ht="224" x14ac:dyDescent="0.2">
      <c r="A28">
        <v>3065</v>
      </c>
      <c r="B28" s="9" t="s">
        <v>3065</v>
      </c>
      <c r="C28" s="3" t="s">
        <v>7175</v>
      </c>
      <c r="D28" s="5">
        <v>25000</v>
      </c>
      <c r="E28" s="7">
        <v>10</v>
      </c>
      <c r="F28" t="s">
        <v>8220</v>
      </c>
      <c r="G28" t="s">
        <v>8223</v>
      </c>
      <c r="H28" t="s">
        <v>8245</v>
      </c>
      <c r="I28">
        <v>1406683172</v>
      </c>
      <c r="J28">
        <v>1404523172</v>
      </c>
      <c r="K28" t="b">
        <v>0</v>
      </c>
      <c r="L28">
        <v>2</v>
      </c>
      <c r="M28" t="b">
        <v>0</v>
      </c>
      <c r="N28" t="s">
        <v>8301</v>
      </c>
      <c r="O28">
        <v>0</v>
      </c>
      <c r="P28">
        <v>5</v>
      </c>
      <c r="Q28" s="11" t="s">
        <v>8315</v>
      </c>
      <c r="R28" t="s">
        <v>8355</v>
      </c>
      <c r="S28" s="15">
        <v>41825.055231481485</v>
      </c>
      <c r="T28" s="15">
        <v>41850.055231481485</v>
      </c>
    </row>
    <row r="29" spans="1:20" ht="208" x14ac:dyDescent="0.2">
      <c r="A29">
        <v>3068</v>
      </c>
      <c r="B29" s="9" t="s">
        <v>3068</v>
      </c>
      <c r="C29" s="3" t="s">
        <v>7178</v>
      </c>
      <c r="D29" s="5">
        <v>250000</v>
      </c>
      <c r="E29" s="7">
        <v>175</v>
      </c>
      <c r="F29" t="s">
        <v>8220</v>
      </c>
      <c r="G29" t="s">
        <v>8223</v>
      </c>
      <c r="H29" t="s">
        <v>8245</v>
      </c>
      <c r="I29">
        <v>1445013352</v>
      </c>
      <c r="J29">
        <v>1442421352</v>
      </c>
      <c r="K29" t="b">
        <v>0</v>
      </c>
      <c r="L29">
        <v>2</v>
      </c>
      <c r="M29" t="b">
        <v>0</v>
      </c>
      <c r="N29" t="s">
        <v>8301</v>
      </c>
      <c r="O29">
        <v>0</v>
      </c>
      <c r="P29">
        <v>87.5</v>
      </c>
      <c r="Q29" s="11" t="s">
        <v>8315</v>
      </c>
      <c r="R29" t="s">
        <v>8355</v>
      </c>
      <c r="S29" s="15">
        <v>42263.691574074073</v>
      </c>
      <c r="T29" s="15">
        <v>42293.691574074073</v>
      </c>
    </row>
    <row r="30" spans="1:20" ht="240" x14ac:dyDescent="0.2">
      <c r="A30">
        <v>3069</v>
      </c>
      <c r="B30" s="9" t="s">
        <v>3069</v>
      </c>
      <c r="C30" s="3" t="s">
        <v>7179</v>
      </c>
      <c r="D30" s="5">
        <v>1000</v>
      </c>
      <c r="E30" s="7">
        <v>141</v>
      </c>
      <c r="F30" t="s">
        <v>8220</v>
      </c>
      <c r="G30" t="s">
        <v>8223</v>
      </c>
      <c r="H30" t="s">
        <v>8245</v>
      </c>
      <c r="I30">
        <v>1418587234</v>
      </c>
      <c r="J30">
        <v>1415995234</v>
      </c>
      <c r="K30" t="b">
        <v>0</v>
      </c>
      <c r="L30">
        <v>7</v>
      </c>
      <c r="M30" t="b">
        <v>0</v>
      </c>
      <c r="N30" t="s">
        <v>8301</v>
      </c>
      <c r="O30">
        <v>14</v>
      </c>
      <c r="P30">
        <v>20.14</v>
      </c>
      <c r="Q30" s="11" t="s">
        <v>8315</v>
      </c>
      <c r="R30" t="s">
        <v>8355</v>
      </c>
      <c r="S30" s="15">
        <v>41957.833726851852</v>
      </c>
      <c r="T30" s="15">
        <v>41987.833726851852</v>
      </c>
    </row>
    <row r="31" spans="1:20" ht="192" x14ac:dyDescent="0.2">
      <c r="A31">
        <v>3071</v>
      </c>
      <c r="B31" s="9" t="s">
        <v>3071</v>
      </c>
      <c r="C31" s="3" t="s">
        <v>7181</v>
      </c>
      <c r="D31" s="5">
        <v>12000</v>
      </c>
      <c r="E31" s="7">
        <v>7173</v>
      </c>
      <c r="F31" t="s">
        <v>8220</v>
      </c>
      <c r="G31" t="s">
        <v>8223</v>
      </c>
      <c r="H31" t="s">
        <v>8245</v>
      </c>
      <c r="I31">
        <v>1429595940</v>
      </c>
      <c r="J31">
        <v>1428082481</v>
      </c>
      <c r="K31" t="b">
        <v>0</v>
      </c>
      <c r="L31">
        <v>117</v>
      </c>
      <c r="M31" t="b">
        <v>0</v>
      </c>
      <c r="N31" t="s">
        <v>8301</v>
      </c>
      <c r="O31">
        <v>60</v>
      </c>
      <c r="P31">
        <v>61.31</v>
      </c>
      <c r="Q31" s="11" t="s">
        <v>8315</v>
      </c>
      <c r="R31" t="s">
        <v>8355</v>
      </c>
      <c r="S31" s="15">
        <v>42097.732418981483</v>
      </c>
      <c r="T31" s="15">
        <v>42115.249305555553</v>
      </c>
    </row>
    <row r="32" spans="1:20" ht="208" x14ac:dyDescent="0.2">
      <c r="A32">
        <v>3072</v>
      </c>
      <c r="B32" s="9" t="s">
        <v>3072</v>
      </c>
      <c r="C32" s="3" t="s">
        <v>7182</v>
      </c>
      <c r="D32" s="5">
        <v>12000</v>
      </c>
      <c r="E32" s="7">
        <v>2</v>
      </c>
      <c r="F32" t="s">
        <v>8220</v>
      </c>
      <c r="G32" t="s">
        <v>8223</v>
      </c>
      <c r="H32" t="s">
        <v>8245</v>
      </c>
      <c r="I32">
        <v>1477791960</v>
      </c>
      <c r="J32">
        <v>1476549262</v>
      </c>
      <c r="K32" t="b">
        <v>0</v>
      </c>
      <c r="L32">
        <v>2</v>
      </c>
      <c r="M32" t="b">
        <v>0</v>
      </c>
      <c r="N32" t="s">
        <v>8301</v>
      </c>
      <c r="O32">
        <v>0</v>
      </c>
      <c r="P32">
        <v>1</v>
      </c>
      <c r="Q32" s="11" t="s">
        <v>8315</v>
      </c>
      <c r="R32" t="s">
        <v>8355</v>
      </c>
      <c r="S32" s="15">
        <v>42658.690532407403</v>
      </c>
      <c r="T32" s="15">
        <v>42673.073611111111</v>
      </c>
    </row>
    <row r="33" spans="1:20" ht="176" x14ac:dyDescent="0.2">
      <c r="A33">
        <v>3073</v>
      </c>
      <c r="B33" s="9" t="s">
        <v>3073</v>
      </c>
      <c r="C33" s="3" t="s">
        <v>7183</v>
      </c>
      <c r="D33" s="5">
        <v>2800000</v>
      </c>
      <c r="E33" s="7">
        <v>645</v>
      </c>
      <c r="F33" t="s">
        <v>8220</v>
      </c>
      <c r="G33" t="s">
        <v>8223</v>
      </c>
      <c r="H33" t="s">
        <v>8245</v>
      </c>
      <c r="I33">
        <v>1434309540</v>
      </c>
      <c r="J33">
        <v>1429287900</v>
      </c>
      <c r="K33" t="b">
        <v>0</v>
      </c>
      <c r="L33">
        <v>7</v>
      </c>
      <c r="M33" t="b">
        <v>0</v>
      </c>
      <c r="N33" t="s">
        <v>8301</v>
      </c>
      <c r="O33">
        <v>0</v>
      </c>
      <c r="P33">
        <v>92.14</v>
      </c>
      <c r="Q33" s="11" t="s">
        <v>8315</v>
      </c>
      <c r="R33" t="s">
        <v>8355</v>
      </c>
      <c r="S33" s="15">
        <v>42111.684027777781</v>
      </c>
      <c r="T33" s="15">
        <v>42169.804861111115</v>
      </c>
    </row>
    <row r="34" spans="1:20" ht="160" x14ac:dyDescent="0.2">
      <c r="A34">
        <v>3075</v>
      </c>
      <c r="B34" s="9" t="s">
        <v>3075</v>
      </c>
      <c r="C34" s="3" t="s">
        <v>7185</v>
      </c>
      <c r="D34" s="5">
        <v>15000</v>
      </c>
      <c r="E34" s="7">
        <v>1296</v>
      </c>
      <c r="F34" t="s">
        <v>8220</v>
      </c>
      <c r="G34" t="s">
        <v>8223</v>
      </c>
      <c r="H34" t="s">
        <v>8245</v>
      </c>
      <c r="I34">
        <v>1471573640</v>
      </c>
      <c r="J34">
        <v>1467253640</v>
      </c>
      <c r="K34" t="b">
        <v>0</v>
      </c>
      <c r="L34">
        <v>20</v>
      </c>
      <c r="M34" t="b">
        <v>0</v>
      </c>
      <c r="N34" t="s">
        <v>8301</v>
      </c>
      <c r="O34">
        <v>9</v>
      </c>
      <c r="P34">
        <v>64.8</v>
      </c>
      <c r="Q34" s="11" t="s">
        <v>8315</v>
      </c>
      <c r="R34" t="s">
        <v>8355</v>
      </c>
      <c r="S34" s="15">
        <v>42551.102314814809</v>
      </c>
      <c r="T34" s="15">
        <v>42601.102314814809</v>
      </c>
    </row>
    <row r="35" spans="1:20" ht="112" x14ac:dyDescent="0.2">
      <c r="A35">
        <v>3076</v>
      </c>
      <c r="B35" s="9" t="s">
        <v>3076</v>
      </c>
      <c r="C35" s="3" t="s">
        <v>7186</v>
      </c>
      <c r="D35" s="5">
        <v>10000</v>
      </c>
      <c r="E35" s="7">
        <v>1506</v>
      </c>
      <c r="F35" t="s">
        <v>8220</v>
      </c>
      <c r="G35" t="s">
        <v>8223</v>
      </c>
      <c r="H35" t="s">
        <v>8245</v>
      </c>
      <c r="I35">
        <v>1444405123</v>
      </c>
      <c r="J35">
        <v>1439221123</v>
      </c>
      <c r="K35" t="b">
        <v>0</v>
      </c>
      <c r="L35">
        <v>50</v>
      </c>
      <c r="M35" t="b">
        <v>0</v>
      </c>
      <c r="N35" t="s">
        <v>8301</v>
      </c>
      <c r="O35">
        <v>15</v>
      </c>
      <c r="P35">
        <v>30.12</v>
      </c>
      <c r="Q35" s="11" t="s">
        <v>8315</v>
      </c>
      <c r="R35" t="s">
        <v>8355</v>
      </c>
      <c r="S35" s="15">
        <v>42226.651886574073</v>
      </c>
      <c r="T35" s="15">
        <v>42286.651886574073</v>
      </c>
    </row>
    <row r="36" spans="1:20" ht="224" x14ac:dyDescent="0.2">
      <c r="A36">
        <v>3078</v>
      </c>
      <c r="B36" s="9" t="s">
        <v>3078</v>
      </c>
      <c r="C36" s="3" t="s">
        <v>7188</v>
      </c>
      <c r="D36" s="5">
        <v>60000</v>
      </c>
      <c r="E36" s="7">
        <v>71</v>
      </c>
      <c r="F36" t="s">
        <v>8220</v>
      </c>
      <c r="G36" t="s">
        <v>8223</v>
      </c>
      <c r="H36" t="s">
        <v>8245</v>
      </c>
      <c r="I36">
        <v>1424920795</v>
      </c>
      <c r="J36">
        <v>1422328795</v>
      </c>
      <c r="K36" t="b">
        <v>0</v>
      </c>
      <c r="L36">
        <v>3</v>
      </c>
      <c r="M36" t="b">
        <v>0</v>
      </c>
      <c r="N36" t="s">
        <v>8301</v>
      </c>
      <c r="O36">
        <v>0</v>
      </c>
      <c r="P36">
        <v>23.67</v>
      </c>
      <c r="Q36" s="11" t="s">
        <v>8315</v>
      </c>
      <c r="R36" t="s">
        <v>8355</v>
      </c>
      <c r="S36" s="15">
        <v>42031.138831018514</v>
      </c>
      <c r="T36" s="15">
        <v>42061.138831018514</v>
      </c>
    </row>
    <row r="37" spans="1:20" ht="192" x14ac:dyDescent="0.2">
      <c r="A37">
        <v>3079</v>
      </c>
      <c r="B37" s="9" t="s">
        <v>3079</v>
      </c>
      <c r="C37" s="3" t="s">
        <v>7189</v>
      </c>
      <c r="D37" s="5">
        <v>1333666</v>
      </c>
      <c r="E37" s="7">
        <v>11226</v>
      </c>
      <c r="F37" t="s">
        <v>8220</v>
      </c>
      <c r="G37" t="s">
        <v>8223</v>
      </c>
      <c r="H37" t="s">
        <v>8245</v>
      </c>
      <c r="I37">
        <v>1427040435</v>
      </c>
      <c r="J37">
        <v>1424452035</v>
      </c>
      <c r="K37" t="b">
        <v>0</v>
      </c>
      <c r="L37">
        <v>27</v>
      </c>
      <c r="M37" t="b">
        <v>0</v>
      </c>
      <c r="N37" t="s">
        <v>8301</v>
      </c>
      <c r="O37">
        <v>1</v>
      </c>
      <c r="P37">
        <v>415.78</v>
      </c>
      <c r="Q37" s="11" t="s">
        <v>8315</v>
      </c>
      <c r="R37" t="s">
        <v>8355</v>
      </c>
      <c r="S37" s="15">
        <v>42055.713368055556</v>
      </c>
      <c r="T37" s="15">
        <v>42085.671701388885</v>
      </c>
    </row>
    <row r="38" spans="1:20" ht="224" x14ac:dyDescent="0.2">
      <c r="A38">
        <v>3080</v>
      </c>
      <c r="B38" s="9" t="s">
        <v>3080</v>
      </c>
      <c r="C38" s="3" t="s">
        <v>7190</v>
      </c>
      <c r="D38" s="5">
        <v>2000000</v>
      </c>
      <c r="E38" s="7">
        <v>376</v>
      </c>
      <c r="F38" t="s">
        <v>8220</v>
      </c>
      <c r="G38" t="s">
        <v>8223</v>
      </c>
      <c r="H38" t="s">
        <v>8245</v>
      </c>
      <c r="I38">
        <v>1419644444</v>
      </c>
      <c r="J38">
        <v>1414456844</v>
      </c>
      <c r="K38" t="b">
        <v>0</v>
      </c>
      <c r="L38">
        <v>7</v>
      </c>
      <c r="M38" t="b">
        <v>0</v>
      </c>
      <c r="N38" t="s">
        <v>8301</v>
      </c>
      <c r="O38">
        <v>0</v>
      </c>
      <c r="P38">
        <v>53.71</v>
      </c>
      <c r="Q38" s="11" t="s">
        <v>8315</v>
      </c>
      <c r="R38" t="s">
        <v>8355</v>
      </c>
      <c r="S38" s="15">
        <v>41940.028287037036</v>
      </c>
      <c r="T38" s="15">
        <v>42000.0699537037</v>
      </c>
    </row>
    <row r="39" spans="1:20" ht="208" x14ac:dyDescent="0.2">
      <c r="A39">
        <v>3081</v>
      </c>
      <c r="B39" s="9" t="s">
        <v>3081</v>
      </c>
      <c r="C39" s="3" t="s">
        <v>7191</v>
      </c>
      <c r="D39" s="5">
        <v>1000000</v>
      </c>
      <c r="E39" s="7">
        <v>2103</v>
      </c>
      <c r="F39" t="s">
        <v>8220</v>
      </c>
      <c r="G39" t="s">
        <v>8223</v>
      </c>
      <c r="H39" t="s">
        <v>8245</v>
      </c>
      <c r="I39">
        <v>1442722891</v>
      </c>
      <c r="J39">
        <v>1440130891</v>
      </c>
      <c r="K39" t="b">
        <v>0</v>
      </c>
      <c r="L39">
        <v>5</v>
      </c>
      <c r="M39" t="b">
        <v>0</v>
      </c>
      <c r="N39" t="s">
        <v>8301</v>
      </c>
      <c r="O39">
        <v>0</v>
      </c>
      <c r="P39">
        <v>420.6</v>
      </c>
      <c r="Q39" s="11" t="s">
        <v>8315</v>
      </c>
      <c r="R39" t="s">
        <v>8355</v>
      </c>
      <c r="S39" s="15">
        <v>42237.181608796294</v>
      </c>
      <c r="T39" s="15">
        <v>42267.181608796294</v>
      </c>
    </row>
    <row r="40" spans="1:20" ht="192" x14ac:dyDescent="0.2">
      <c r="A40">
        <v>3082</v>
      </c>
      <c r="B40" s="9" t="s">
        <v>3082</v>
      </c>
      <c r="C40" s="3" t="s">
        <v>7192</v>
      </c>
      <c r="D40" s="5">
        <v>9000</v>
      </c>
      <c r="E40" s="7">
        <v>0</v>
      </c>
      <c r="F40" t="s">
        <v>8220</v>
      </c>
      <c r="G40" t="s">
        <v>8223</v>
      </c>
      <c r="H40" t="s">
        <v>8245</v>
      </c>
      <c r="I40">
        <v>1447628946</v>
      </c>
      <c r="J40">
        <v>1445033346</v>
      </c>
      <c r="K40" t="b">
        <v>0</v>
      </c>
      <c r="L40">
        <v>0</v>
      </c>
      <c r="M40" t="b">
        <v>0</v>
      </c>
      <c r="N40" t="s">
        <v>8301</v>
      </c>
      <c r="O40">
        <v>0</v>
      </c>
      <c r="P40">
        <v>0</v>
      </c>
      <c r="Q40" s="11" t="s">
        <v>8315</v>
      </c>
      <c r="R40" t="s">
        <v>8355</v>
      </c>
      <c r="S40" s="15">
        <v>42293.922986111109</v>
      </c>
      <c r="T40" s="15">
        <v>42323.96465277778</v>
      </c>
    </row>
    <row r="41" spans="1:20" ht="208" x14ac:dyDescent="0.2">
      <c r="A41">
        <v>3083</v>
      </c>
      <c r="B41" s="9" t="s">
        <v>3083</v>
      </c>
      <c r="C41" s="3" t="s">
        <v>7193</v>
      </c>
      <c r="D41" s="5">
        <v>20000</v>
      </c>
      <c r="E41" s="7">
        <v>56</v>
      </c>
      <c r="F41" t="s">
        <v>8220</v>
      </c>
      <c r="G41" t="s">
        <v>8223</v>
      </c>
      <c r="H41" t="s">
        <v>8245</v>
      </c>
      <c r="I41">
        <v>1409547600</v>
      </c>
      <c r="J41">
        <v>1406986278</v>
      </c>
      <c r="K41" t="b">
        <v>0</v>
      </c>
      <c r="L41">
        <v>3</v>
      </c>
      <c r="M41" t="b">
        <v>0</v>
      </c>
      <c r="N41" t="s">
        <v>8301</v>
      </c>
      <c r="O41">
        <v>0</v>
      </c>
      <c r="P41">
        <v>18.670000000000002</v>
      </c>
      <c r="Q41" s="11" t="s">
        <v>8315</v>
      </c>
      <c r="R41" t="s">
        <v>8355</v>
      </c>
      <c r="S41" s="15">
        <v>41853.563402777778</v>
      </c>
      <c r="T41" s="15">
        <v>41883.208333333336</v>
      </c>
    </row>
    <row r="42" spans="1:20" ht="224" x14ac:dyDescent="0.2">
      <c r="A42">
        <v>3084</v>
      </c>
      <c r="B42" s="9" t="s">
        <v>3084</v>
      </c>
      <c r="C42" s="3" t="s">
        <v>7194</v>
      </c>
      <c r="D42" s="5">
        <v>4059</v>
      </c>
      <c r="E42" s="7">
        <v>470</v>
      </c>
      <c r="F42" t="s">
        <v>8220</v>
      </c>
      <c r="G42" t="s">
        <v>8223</v>
      </c>
      <c r="H42" t="s">
        <v>8245</v>
      </c>
      <c r="I42">
        <v>1430851680</v>
      </c>
      <c r="J42">
        <v>1428340931</v>
      </c>
      <c r="K42" t="b">
        <v>0</v>
      </c>
      <c r="L42">
        <v>6</v>
      </c>
      <c r="M42" t="b">
        <v>0</v>
      </c>
      <c r="N42" t="s">
        <v>8301</v>
      </c>
      <c r="O42">
        <v>12</v>
      </c>
      <c r="P42">
        <v>78.33</v>
      </c>
      <c r="Q42" s="11" t="s">
        <v>8315</v>
      </c>
      <c r="R42" t="s">
        <v>8355</v>
      </c>
      <c r="S42" s="15">
        <v>42100.723738425921</v>
      </c>
      <c r="T42" s="15">
        <v>42129.783333333333</v>
      </c>
    </row>
    <row r="43" spans="1:20" ht="192" x14ac:dyDescent="0.2">
      <c r="A43">
        <v>3085</v>
      </c>
      <c r="B43" s="9" t="s">
        <v>3085</v>
      </c>
      <c r="C43" s="3" t="s">
        <v>7195</v>
      </c>
      <c r="D43" s="5">
        <v>25000</v>
      </c>
      <c r="E43" s="7">
        <v>610</v>
      </c>
      <c r="F43" t="s">
        <v>8220</v>
      </c>
      <c r="G43" t="s">
        <v>8223</v>
      </c>
      <c r="H43" t="s">
        <v>8245</v>
      </c>
      <c r="I43">
        <v>1443561159</v>
      </c>
      <c r="J43">
        <v>1440969159</v>
      </c>
      <c r="K43" t="b">
        <v>0</v>
      </c>
      <c r="L43">
        <v>9</v>
      </c>
      <c r="M43" t="b">
        <v>0</v>
      </c>
      <c r="N43" t="s">
        <v>8301</v>
      </c>
      <c r="O43">
        <v>2</v>
      </c>
      <c r="P43">
        <v>67.78</v>
      </c>
      <c r="Q43" s="11" t="s">
        <v>8315</v>
      </c>
      <c r="R43" t="s">
        <v>8355</v>
      </c>
      <c r="S43" s="15">
        <v>42246.883784722217</v>
      </c>
      <c r="T43" s="15">
        <v>42276.883784722217</v>
      </c>
    </row>
    <row r="44" spans="1:20" ht="208" x14ac:dyDescent="0.2">
      <c r="A44">
        <v>3087</v>
      </c>
      <c r="B44" s="9" t="s">
        <v>3087</v>
      </c>
      <c r="C44" s="3" t="s">
        <v>7197</v>
      </c>
      <c r="D44" s="5">
        <v>20000</v>
      </c>
      <c r="E44" s="7">
        <v>125</v>
      </c>
      <c r="F44" t="s">
        <v>8220</v>
      </c>
      <c r="G44" t="s">
        <v>8223</v>
      </c>
      <c r="H44" t="s">
        <v>8245</v>
      </c>
      <c r="I44">
        <v>1482294990</v>
      </c>
      <c r="J44">
        <v>1477107390</v>
      </c>
      <c r="K44" t="b">
        <v>0</v>
      </c>
      <c r="L44">
        <v>2</v>
      </c>
      <c r="M44" t="b">
        <v>0</v>
      </c>
      <c r="N44" t="s">
        <v>8301</v>
      </c>
      <c r="O44">
        <v>1</v>
      </c>
      <c r="P44">
        <v>62.5</v>
      </c>
      <c r="Q44" s="11" t="s">
        <v>8315</v>
      </c>
      <c r="R44" t="s">
        <v>8355</v>
      </c>
      <c r="S44" s="15">
        <v>42665.150347222225</v>
      </c>
      <c r="T44" s="15">
        <v>42725.192013888889</v>
      </c>
    </row>
    <row r="45" spans="1:20" ht="160" x14ac:dyDescent="0.2">
      <c r="A45">
        <v>3088</v>
      </c>
      <c r="B45" s="9" t="s">
        <v>3088</v>
      </c>
      <c r="C45" s="3" t="s">
        <v>7198</v>
      </c>
      <c r="D45" s="5">
        <v>65000</v>
      </c>
      <c r="E45" s="7">
        <v>126</v>
      </c>
      <c r="F45" t="s">
        <v>8220</v>
      </c>
      <c r="G45" t="s">
        <v>8223</v>
      </c>
      <c r="H45" t="s">
        <v>8245</v>
      </c>
      <c r="I45">
        <v>1420724460</v>
      </c>
      <c r="J45">
        <v>1418046247</v>
      </c>
      <c r="K45" t="b">
        <v>0</v>
      </c>
      <c r="L45">
        <v>3</v>
      </c>
      <c r="M45" t="b">
        <v>0</v>
      </c>
      <c r="N45" t="s">
        <v>8301</v>
      </c>
      <c r="O45">
        <v>0</v>
      </c>
      <c r="P45">
        <v>42</v>
      </c>
      <c r="Q45" s="11" t="s">
        <v>8315</v>
      </c>
      <c r="R45" t="s">
        <v>8355</v>
      </c>
      <c r="S45" s="15">
        <v>41981.57230324074</v>
      </c>
      <c r="T45" s="15">
        <v>42012.570138888885</v>
      </c>
    </row>
    <row r="46" spans="1:20" ht="160" x14ac:dyDescent="0.2">
      <c r="A46">
        <v>3089</v>
      </c>
      <c r="B46" s="9" t="s">
        <v>3089</v>
      </c>
      <c r="C46" s="3" t="s">
        <v>7199</v>
      </c>
      <c r="D46" s="5">
        <v>25000</v>
      </c>
      <c r="E46" s="7">
        <v>5854</v>
      </c>
      <c r="F46" t="s">
        <v>8220</v>
      </c>
      <c r="G46" t="s">
        <v>8223</v>
      </c>
      <c r="H46" t="s">
        <v>8245</v>
      </c>
      <c r="I46">
        <v>1468029540</v>
      </c>
      <c r="J46">
        <v>1465304483</v>
      </c>
      <c r="K46" t="b">
        <v>0</v>
      </c>
      <c r="L46">
        <v>45</v>
      </c>
      <c r="M46" t="b">
        <v>0</v>
      </c>
      <c r="N46" t="s">
        <v>8301</v>
      </c>
      <c r="O46">
        <v>23</v>
      </c>
      <c r="P46">
        <v>130.09</v>
      </c>
      <c r="Q46" s="11" t="s">
        <v>8315</v>
      </c>
      <c r="R46" t="s">
        <v>8355</v>
      </c>
      <c r="S46" s="15">
        <v>42528.542627314819</v>
      </c>
      <c r="T46" s="15">
        <v>42560.082638888889</v>
      </c>
    </row>
    <row r="47" spans="1:20" ht="208" x14ac:dyDescent="0.2">
      <c r="A47">
        <v>3090</v>
      </c>
      <c r="B47" s="9" t="s">
        <v>3090</v>
      </c>
      <c r="C47" s="3" t="s">
        <v>7200</v>
      </c>
      <c r="D47" s="5">
        <v>225000</v>
      </c>
      <c r="E47" s="7">
        <v>11432</v>
      </c>
      <c r="F47" t="s">
        <v>8220</v>
      </c>
      <c r="G47" t="s">
        <v>8223</v>
      </c>
      <c r="H47" t="s">
        <v>8245</v>
      </c>
      <c r="I47">
        <v>1430505545</v>
      </c>
      <c r="J47">
        <v>1425325145</v>
      </c>
      <c r="K47" t="b">
        <v>0</v>
      </c>
      <c r="L47">
        <v>9</v>
      </c>
      <c r="M47" t="b">
        <v>0</v>
      </c>
      <c r="N47" t="s">
        <v>8301</v>
      </c>
      <c r="O47">
        <v>5</v>
      </c>
      <c r="P47">
        <v>1270.22</v>
      </c>
      <c r="Q47" s="11" t="s">
        <v>8315</v>
      </c>
      <c r="R47" t="s">
        <v>8355</v>
      </c>
      <c r="S47" s="15">
        <v>42065.818807870368</v>
      </c>
      <c r="T47" s="15">
        <v>42125.777141203704</v>
      </c>
    </row>
    <row r="48" spans="1:20" ht="224" x14ac:dyDescent="0.2">
      <c r="A48">
        <v>3091</v>
      </c>
      <c r="B48" s="9" t="s">
        <v>3091</v>
      </c>
      <c r="C48" s="3" t="s">
        <v>7201</v>
      </c>
      <c r="D48" s="5">
        <v>5000</v>
      </c>
      <c r="E48" s="7">
        <v>796</v>
      </c>
      <c r="F48" t="s">
        <v>8220</v>
      </c>
      <c r="G48" t="s">
        <v>8223</v>
      </c>
      <c r="H48" t="s">
        <v>8245</v>
      </c>
      <c r="I48">
        <v>1471214743</v>
      </c>
      <c r="J48">
        <v>1468622743</v>
      </c>
      <c r="K48" t="b">
        <v>0</v>
      </c>
      <c r="L48">
        <v>9</v>
      </c>
      <c r="M48" t="b">
        <v>0</v>
      </c>
      <c r="N48" t="s">
        <v>8301</v>
      </c>
      <c r="O48">
        <v>16</v>
      </c>
      <c r="P48">
        <v>88.44</v>
      </c>
      <c r="Q48" s="11" t="s">
        <v>8315</v>
      </c>
      <c r="R48" t="s">
        <v>8355</v>
      </c>
      <c r="S48" s="15">
        <v>42566.948414351849</v>
      </c>
      <c r="T48" s="15">
        <v>42596.948414351849</v>
      </c>
    </row>
    <row r="49" spans="1:20" ht="176" x14ac:dyDescent="0.2">
      <c r="A49">
        <v>3092</v>
      </c>
      <c r="B49" s="9" t="s">
        <v>3092</v>
      </c>
      <c r="C49" s="3" t="s">
        <v>7202</v>
      </c>
      <c r="D49" s="5">
        <v>100000</v>
      </c>
      <c r="E49" s="7">
        <v>1183.19</v>
      </c>
      <c r="F49" t="s">
        <v>8220</v>
      </c>
      <c r="G49" t="s">
        <v>8223</v>
      </c>
      <c r="H49" t="s">
        <v>8245</v>
      </c>
      <c r="I49">
        <v>1444946400</v>
      </c>
      <c r="J49">
        <v>1441723912</v>
      </c>
      <c r="K49" t="b">
        <v>0</v>
      </c>
      <c r="L49">
        <v>21</v>
      </c>
      <c r="M49" t="b">
        <v>0</v>
      </c>
      <c r="N49" t="s">
        <v>8301</v>
      </c>
      <c r="O49">
        <v>1</v>
      </c>
      <c r="P49">
        <v>56.34</v>
      </c>
      <c r="Q49" s="11" t="s">
        <v>8315</v>
      </c>
      <c r="R49" t="s">
        <v>8355</v>
      </c>
      <c r="S49" s="15">
        <v>42255.619351851856</v>
      </c>
      <c r="T49" s="15">
        <v>42292.916666666672</v>
      </c>
    </row>
    <row r="50" spans="1:20" ht="160" x14ac:dyDescent="0.2">
      <c r="A50">
        <v>3094</v>
      </c>
      <c r="B50" s="9" t="s">
        <v>3094</v>
      </c>
      <c r="C50" s="3" t="s">
        <v>7204</v>
      </c>
      <c r="D50" s="5">
        <v>100000</v>
      </c>
      <c r="E50" s="7">
        <v>25</v>
      </c>
      <c r="F50" t="s">
        <v>8220</v>
      </c>
      <c r="G50" t="s">
        <v>8223</v>
      </c>
      <c r="H50" t="s">
        <v>8245</v>
      </c>
      <c r="I50">
        <v>1442775956</v>
      </c>
      <c r="J50">
        <v>1437591956</v>
      </c>
      <c r="K50" t="b">
        <v>0</v>
      </c>
      <c r="L50">
        <v>1</v>
      </c>
      <c r="M50" t="b">
        <v>0</v>
      </c>
      <c r="N50" t="s">
        <v>8301</v>
      </c>
      <c r="O50">
        <v>0</v>
      </c>
      <c r="P50">
        <v>25</v>
      </c>
      <c r="Q50" s="11" t="s">
        <v>8315</v>
      </c>
      <c r="R50" t="s">
        <v>8355</v>
      </c>
      <c r="S50" s="15">
        <v>42207.795787037037</v>
      </c>
      <c r="T50" s="15">
        <v>42267.795787037037</v>
      </c>
    </row>
    <row r="51" spans="1:20" ht="192" x14ac:dyDescent="0.2">
      <c r="A51">
        <v>3095</v>
      </c>
      <c r="B51" s="9" t="s">
        <v>3095</v>
      </c>
      <c r="C51" s="3" t="s">
        <v>7205</v>
      </c>
      <c r="D51" s="5">
        <v>14920</v>
      </c>
      <c r="E51" s="7">
        <v>50</v>
      </c>
      <c r="F51" t="s">
        <v>8220</v>
      </c>
      <c r="G51" t="s">
        <v>8223</v>
      </c>
      <c r="H51" t="s">
        <v>8245</v>
      </c>
      <c r="I51">
        <v>1470011780</v>
      </c>
      <c r="J51">
        <v>1464827780</v>
      </c>
      <c r="K51" t="b">
        <v>0</v>
      </c>
      <c r="L51">
        <v>1</v>
      </c>
      <c r="M51" t="b">
        <v>0</v>
      </c>
      <c r="N51" t="s">
        <v>8301</v>
      </c>
      <c r="O51">
        <v>0</v>
      </c>
      <c r="P51">
        <v>50</v>
      </c>
      <c r="Q51" s="11" t="s">
        <v>8315</v>
      </c>
      <c r="R51" t="s">
        <v>8355</v>
      </c>
      <c r="S51" s="15">
        <v>42523.025231481486</v>
      </c>
      <c r="T51" s="15">
        <v>42583.025231481486</v>
      </c>
    </row>
    <row r="52" spans="1:20" ht="208" x14ac:dyDescent="0.2">
      <c r="A52">
        <v>3096</v>
      </c>
      <c r="B52" s="9" t="s">
        <v>3096</v>
      </c>
      <c r="C52" s="3" t="s">
        <v>7206</v>
      </c>
      <c r="D52" s="5">
        <v>20000</v>
      </c>
      <c r="E52" s="7">
        <v>795</v>
      </c>
      <c r="F52" t="s">
        <v>8220</v>
      </c>
      <c r="G52" t="s">
        <v>8223</v>
      </c>
      <c r="H52" t="s">
        <v>8245</v>
      </c>
      <c r="I52">
        <v>1432151326</v>
      </c>
      <c r="J52">
        <v>1429559326</v>
      </c>
      <c r="K52" t="b">
        <v>0</v>
      </c>
      <c r="L52">
        <v>14</v>
      </c>
      <c r="M52" t="b">
        <v>0</v>
      </c>
      <c r="N52" t="s">
        <v>8301</v>
      </c>
      <c r="O52">
        <v>4</v>
      </c>
      <c r="P52">
        <v>56.79</v>
      </c>
      <c r="Q52" s="11" t="s">
        <v>8315</v>
      </c>
      <c r="R52" t="s">
        <v>8355</v>
      </c>
      <c r="S52" s="15">
        <v>42114.825532407413</v>
      </c>
      <c r="T52" s="15">
        <v>42144.825532407413</v>
      </c>
    </row>
    <row r="53" spans="1:20" ht="208" x14ac:dyDescent="0.2">
      <c r="A53">
        <v>3098</v>
      </c>
      <c r="B53" s="9" t="s">
        <v>3098</v>
      </c>
      <c r="C53" s="3" t="s">
        <v>7208</v>
      </c>
      <c r="D53" s="5">
        <v>48725</v>
      </c>
      <c r="E53" s="7">
        <v>1758</v>
      </c>
      <c r="F53" t="s">
        <v>8220</v>
      </c>
      <c r="G53" t="s">
        <v>8223</v>
      </c>
      <c r="H53" t="s">
        <v>8245</v>
      </c>
      <c r="I53">
        <v>1454890620</v>
      </c>
      <c r="J53">
        <v>1450724449</v>
      </c>
      <c r="K53" t="b">
        <v>0</v>
      </c>
      <c r="L53">
        <v>27</v>
      </c>
      <c r="M53" t="b">
        <v>0</v>
      </c>
      <c r="N53" t="s">
        <v>8301</v>
      </c>
      <c r="O53">
        <v>4</v>
      </c>
      <c r="P53">
        <v>65.11</v>
      </c>
      <c r="Q53" s="11" t="s">
        <v>8315</v>
      </c>
      <c r="R53" t="s">
        <v>8355</v>
      </c>
      <c r="S53" s="15">
        <v>42359.792233796295</v>
      </c>
      <c r="T53" s="15">
        <v>42408.01180555555</v>
      </c>
    </row>
    <row r="54" spans="1:20" ht="224" x14ac:dyDescent="0.2">
      <c r="A54">
        <v>3099</v>
      </c>
      <c r="B54" s="9" t="s">
        <v>3099</v>
      </c>
      <c r="C54" s="3" t="s">
        <v>7209</v>
      </c>
      <c r="D54" s="5">
        <v>2000</v>
      </c>
      <c r="E54" s="7">
        <v>278</v>
      </c>
      <c r="F54" t="s">
        <v>8220</v>
      </c>
      <c r="G54" t="s">
        <v>8223</v>
      </c>
      <c r="H54" t="s">
        <v>8245</v>
      </c>
      <c r="I54">
        <v>1455251591</v>
      </c>
      <c r="J54">
        <v>1452659591</v>
      </c>
      <c r="K54" t="b">
        <v>0</v>
      </c>
      <c r="L54">
        <v>5</v>
      </c>
      <c r="M54" t="b">
        <v>0</v>
      </c>
      <c r="N54" t="s">
        <v>8301</v>
      </c>
      <c r="O54">
        <v>14</v>
      </c>
      <c r="P54">
        <v>55.6</v>
      </c>
      <c r="Q54" s="11" t="s">
        <v>8315</v>
      </c>
      <c r="R54" t="s">
        <v>8355</v>
      </c>
      <c r="S54" s="15">
        <v>42382.189710648148</v>
      </c>
      <c r="T54" s="15">
        <v>42412.189710648148</v>
      </c>
    </row>
    <row r="55" spans="1:20" ht="208" x14ac:dyDescent="0.2">
      <c r="A55">
        <v>3100</v>
      </c>
      <c r="B55" s="9" t="s">
        <v>3100</v>
      </c>
      <c r="C55" s="3" t="s">
        <v>7210</v>
      </c>
      <c r="D55" s="5">
        <v>12000</v>
      </c>
      <c r="E55" s="7">
        <v>1827</v>
      </c>
      <c r="F55" t="s">
        <v>8220</v>
      </c>
      <c r="G55" t="s">
        <v>8223</v>
      </c>
      <c r="H55" t="s">
        <v>8245</v>
      </c>
      <c r="I55">
        <v>1413816975</v>
      </c>
      <c r="J55">
        <v>1411224975</v>
      </c>
      <c r="K55" t="b">
        <v>0</v>
      </c>
      <c r="L55">
        <v>13</v>
      </c>
      <c r="M55" t="b">
        <v>0</v>
      </c>
      <c r="N55" t="s">
        <v>8301</v>
      </c>
      <c r="O55">
        <v>15</v>
      </c>
      <c r="P55">
        <v>140.54</v>
      </c>
      <c r="Q55" s="11" t="s">
        <v>8315</v>
      </c>
      <c r="R55" t="s">
        <v>8355</v>
      </c>
      <c r="S55" s="15">
        <v>41902.622395833336</v>
      </c>
      <c r="T55" s="15">
        <v>41932.622395833336</v>
      </c>
    </row>
    <row r="56" spans="1:20" ht="128" x14ac:dyDescent="0.2">
      <c r="A56">
        <v>3103</v>
      </c>
      <c r="B56" s="9" t="s">
        <v>3103</v>
      </c>
      <c r="C56" s="3" t="s">
        <v>7213</v>
      </c>
      <c r="D56" s="5">
        <v>4100</v>
      </c>
      <c r="E56" s="7">
        <v>11</v>
      </c>
      <c r="F56" t="s">
        <v>8220</v>
      </c>
      <c r="G56" t="s">
        <v>8223</v>
      </c>
      <c r="H56" t="s">
        <v>8245</v>
      </c>
      <c r="I56">
        <v>1434080706</v>
      </c>
      <c r="J56">
        <v>1428896706</v>
      </c>
      <c r="K56" t="b">
        <v>0</v>
      </c>
      <c r="L56">
        <v>2</v>
      </c>
      <c r="M56" t="b">
        <v>0</v>
      </c>
      <c r="N56" t="s">
        <v>8301</v>
      </c>
      <c r="O56">
        <v>0</v>
      </c>
      <c r="P56">
        <v>5.5</v>
      </c>
      <c r="Q56" s="11" t="s">
        <v>8315</v>
      </c>
      <c r="R56" t="s">
        <v>8355</v>
      </c>
      <c r="S56" s="15">
        <v>42107.156319444446</v>
      </c>
      <c r="T56" s="15">
        <v>42167.156319444446</v>
      </c>
    </row>
    <row r="57" spans="1:20" ht="176" x14ac:dyDescent="0.2">
      <c r="A57">
        <v>3105</v>
      </c>
      <c r="B57" s="9" t="s">
        <v>3105</v>
      </c>
      <c r="C57" s="3" t="s">
        <v>7215</v>
      </c>
      <c r="D57" s="5">
        <v>5845</v>
      </c>
      <c r="E57" s="7">
        <v>2476</v>
      </c>
      <c r="F57" t="s">
        <v>8220</v>
      </c>
      <c r="G57" t="s">
        <v>8223</v>
      </c>
      <c r="H57" t="s">
        <v>8245</v>
      </c>
      <c r="I57">
        <v>1413694800</v>
      </c>
      <c r="J57">
        <v>1408986916</v>
      </c>
      <c r="K57" t="b">
        <v>0</v>
      </c>
      <c r="L57">
        <v>31</v>
      </c>
      <c r="M57" t="b">
        <v>0</v>
      </c>
      <c r="N57" t="s">
        <v>8301</v>
      </c>
      <c r="O57">
        <v>42</v>
      </c>
      <c r="P57">
        <v>79.87</v>
      </c>
      <c r="Q57" s="11" t="s">
        <v>8315</v>
      </c>
      <c r="R57" t="s">
        <v>8355</v>
      </c>
      <c r="S57" s="15">
        <v>41876.718935185185</v>
      </c>
      <c r="T57" s="15">
        <v>41931.208333333336</v>
      </c>
    </row>
    <row r="58" spans="1:20" ht="208" x14ac:dyDescent="0.2">
      <c r="A58">
        <v>3107</v>
      </c>
      <c r="B58" s="9" t="s">
        <v>3107</v>
      </c>
      <c r="C58" s="3" t="s">
        <v>7217</v>
      </c>
      <c r="D58" s="5">
        <v>40000</v>
      </c>
      <c r="E58" s="7">
        <v>7905</v>
      </c>
      <c r="F58" t="s">
        <v>8220</v>
      </c>
      <c r="G58" t="s">
        <v>8223</v>
      </c>
      <c r="H58" t="s">
        <v>8245</v>
      </c>
      <c r="I58">
        <v>1431372751</v>
      </c>
      <c r="J58">
        <v>1430767951</v>
      </c>
      <c r="K58" t="b">
        <v>0</v>
      </c>
      <c r="L58">
        <v>29</v>
      </c>
      <c r="M58" t="b">
        <v>0</v>
      </c>
      <c r="N58" t="s">
        <v>8301</v>
      </c>
      <c r="O58">
        <v>20</v>
      </c>
      <c r="P58">
        <v>272.58999999999997</v>
      </c>
      <c r="Q58" s="11" t="s">
        <v>8315</v>
      </c>
      <c r="R58" t="s">
        <v>8355</v>
      </c>
      <c r="S58" s="15">
        <v>42128.814247685179</v>
      </c>
      <c r="T58" s="15">
        <v>42135.814247685179</v>
      </c>
    </row>
    <row r="59" spans="1:20" ht="80" x14ac:dyDescent="0.2">
      <c r="A59">
        <v>3108</v>
      </c>
      <c r="B59" s="9" t="s">
        <v>3108</v>
      </c>
      <c r="C59" s="3" t="s">
        <v>7218</v>
      </c>
      <c r="D59" s="5">
        <v>50000</v>
      </c>
      <c r="E59" s="7">
        <v>26</v>
      </c>
      <c r="F59" t="s">
        <v>8220</v>
      </c>
      <c r="G59" t="s">
        <v>8223</v>
      </c>
      <c r="H59" t="s">
        <v>8245</v>
      </c>
      <c r="I59">
        <v>1430234394</v>
      </c>
      <c r="J59">
        <v>1425053994</v>
      </c>
      <c r="K59" t="b">
        <v>0</v>
      </c>
      <c r="L59">
        <v>2</v>
      </c>
      <c r="M59" t="b">
        <v>0</v>
      </c>
      <c r="N59" t="s">
        <v>8301</v>
      </c>
      <c r="O59">
        <v>0</v>
      </c>
      <c r="P59">
        <v>13</v>
      </c>
      <c r="Q59" s="11" t="s">
        <v>8315</v>
      </c>
      <c r="R59" t="s">
        <v>8355</v>
      </c>
      <c r="S59" s="15">
        <v>42062.680486111116</v>
      </c>
      <c r="T59" s="15">
        <v>42122.638819444444</v>
      </c>
    </row>
    <row r="60" spans="1:20" ht="192" x14ac:dyDescent="0.2">
      <c r="A60">
        <v>3109</v>
      </c>
      <c r="B60" s="9" t="s">
        <v>3109</v>
      </c>
      <c r="C60" s="3" t="s">
        <v>7219</v>
      </c>
      <c r="D60" s="5">
        <v>26500</v>
      </c>
      <c r="E60" s="7">
        <v>6633</v>
      </c>
      <c r="F60" t="s">
        <v>8220</v>
      </c>
      <c r="G60" t="s">
        <v>8223</v>
      </c>
      <c r="H60" t="s">
        <v>8245</v>
      </c>
      <c r="I60">
        <v>1409194810</v>
      </c>
      <c r="J60">
        <v>1406170810</v>
      </c>
      <c r="K60" t="b">
        <v>0</v>
      </c>
      <c r="L60">
        <v>114</v>
      </c>
      <c r="M60" t="b">
        <v>0</v>
      </c>
      <c r="N60" t="s">
        <v>8301</v>
      </c>
      <c r="O60">
        <v>25</v>
      </c>
      <c r="P60">
        <v>58.18</v>
      </c>
      <c r="Q60" s="11" t="s">
        <v>8315</v>
      </c>
      <c r="R60" t="s">
        <v>8355</v>
      </c>
      <c r="S60" s="15">
        <v>41844.125115740739</v>
      </c>
      <c r="T60" s="15">
        <v>41879.125115740739</v>
      </c>
    </row>
    <row r="61" spans="1:20" ht="160" x14ac:dyDescent="0.2">
      <c r="A61">
        <v>3110</v>
      </c>
      <c r="B61" s="9" t="s">
        <v>3110</v>
      </c>
      <c r="C61" s="3" t="s">
        <v>7220</v>
      </c>
      <c r="D61" s="5">
        <v>25000</v>
      </c>
      <c r="E61" s="7">
        <v>10</v>
      </c>
      <c r="F61" t="s">
        <v>8220</v>
      </c>
      <c r="G61" t="s">
        <v>8223</v>
      </c>
      <c r="H61" t="s">
        <v>8245</v>
      </c>
      <c r="I61">
        <v>1487465119</v>
      </c>
      <c r="J61">
        <v>1484009119</v>
      </c>
      <c r="K61" t="b">
        <v>0</v>
      </c>
      <c r="L61">
        <v>1</v>
      </c>
      <c r="M61" t="b">
        <v>0</v>
      </c>
      <c r="N61" t="s">
        <v>8301</v>
      </c>
      <c r="O61">
        <v>0</v>
      </c>
      <c r="P61">
        <v>10</v>
      </c>
      <c r="Q61" s="11" t="s">
        <v>8315</v>
      </c>
      <c r="R61" t="s">
        <v>8355</v>
      </c>
      <c r="S61" s="15">
        <v>42745.031469907408</v>
      </c>
      <c r="T61" s="15">
        <v>42785.031469907408</v>
      </c>
    </row>
    <row r="62" spans="1:20" ht="176" x14ac:dyDescent="0.2">
      <c r="A62">
        <v>3111</v>
      </c>
      <c r="B62" s="9" t="s">
        <v>3111</v>
      </c>
      <c r="C62" s="3" t="s">
        <v>7221</v>
      </c>
      <c r="D62" s="5">
        <v>20000</v>
      </c>
      <c r="E62" s="7">
        <v>5328</v>
      </c>
      <c r="F62" t="s">
        <v>8220</v>
      </c>
      <c r="G62" t="s">
        <v>8223</v>
      </c>
      <c r="H62" t="s">
        <v>8245</v>
      </c>
      <c r="I62">
        <v>1412432220</v>
      </c>
      <c r="J62">
        <v>1409753820</v>
      </c>
      <c r="K62" t="b">
        <v>0</v>
      </c>
      <c r="L62">
        <v>76</v>
      </c>
      <c r="M62" t="b">
        <v>0</v>
      </c>
      <c r="N62" t="s">
        <v>8301</v>
      </c>
      <c r="O62">
        <v>27</v>
      </c>
      <c r="P62">
        <v>70.11</v>
      </c>
      <c r="Q62" s="11" t="s">
        <v>8315</v>
      </c>
      <c r="R62" t="s">
        <v>8355</v>
      </c>
      <c r="S62" s="15">
        <v>41885.595138888886</v>
      </c>
      <c r="T62" s="15">
        <v>41916.595138888886</v>
      </c>
    </row>
    <row r="63" spans="1:20" ht="192" x14ac:dyDescent="0.2">
      <c r="A63">
        <v>3112</v>
      </c>
      <c r="B63" s="9" t="s">
        <v>3112</v>
      </c>
      <c r="C63" s="3" t="s">
        <v>7222</v>
      </c>
      <c r="D63" s="5">
        <v>11000</v>
      </c>
      <c r="E63" s="7">
        <v>521</v>
      </c>
      <c r="F63" t="s">
        <v>8220</v>
      </c>
      <c r="G63" t="s">
        <v>8223</v>
      </c>
      <c r="H63" t="s">
        <v>8245</v>
      </c>
      <c r="I63">
        <v>1477968934</v>
      </c>
      <c r="J63">
        <v>1472784934</v>
      </c>
      <c r="K63" t="b">
        <v>0</v>
      </c>
      <c r="L63">
        <v>9</v>
      </c>
      <c r="M63" t="b">
        <v>0</v>
      </c>
      <c r="N63" t="s">
        <v>8301</v>
      </c>
      <c r="O63">
        <v>5</v>
      </c>
      <c r="P63">
        <v>57.89</v>
      </c>
      <c r="Q63" s="11" t="s">
        <v>8315</v>
      </c>
      <c r="R63" t="s">
        <v>8355</v>
      </c>
      <c r="S63" s="15">
        <v>42615.121921296297</v>
      </c>
      <c r="T63" s="15">
        <v>42675.121921296297</v>
      </c>
    </row>
    <row r="64" spans="1:20" ht="208" x14ac:dyDescent="0.2">
      <c r="A64">
        <v>3113</v>
      </c>
      <c r="B64" s="9" t="s">
        <v>3113</v>
      </c>
      <c r="C64" s="3" t="s">
        <v>7223</v>
      </c>
      <c r="D64" s="5">
        <v>109225</v>
      </c>
      <c r="E64" s="7">
        <v>4635</v>
      </c>
      <c r="F64" t="s">
        <v>8220</v>
      </c>
      <c r="G64" t="s">
        <v>8223</v>
      </c>
      <c r="H64" t="s">
        <v>8245</v>
      </c>
      <c r="I64">
        <v>1429291982</v>
      </c>
      <c r="J64">
        <v>1426699982</v>
      </c>
      <c r="K64" t="b">
        <v>0</v>
      </c>
      <c r="L64">
        <v>37</v>
      </c>
      <c r="M64" t="b">
        <v>0</v>
      </c>
      <c r="N64" t="s">
        <v>8301</v>
      </c>
      <c r="O64">
        <v>4</v>
      </c>
      <c r="P64">
        <v>125.27</v>
      </c>
      <c r="Q64" s="11" t="s">
        <v>8315</v>
      </c>
      <c r="R64" t="s">
        <v>8355</v>
      </c>
      <c r="S64" s="15">
        <v>42081.731273148151</v>
      </c>
      <c r="T64" s="15">
        <v>42111.731273148151</v>
      </c>
    </row>
    <row r="65" spans="1:20" ht="176" x14ac:dyDescent="0.2">
      <c r="A65">
        <v>3114</v>
      </c>
      <c r="B65" s="9" t="s">
        <v>3114</v>
      </c>
      <c r="C65" s="3" t="s">
        <v>7224</v>
      </c>
      <c r="D65" s="5">
        <v>75000</v>
      </c>
      <c r="E65" s="7">
        <v>0</v>
      </c>
      <c r="F65" t="s">
        <v>8220</v>
      </c>
      <c r="G65" t="s">
        <v>8223</v>
      </c>
      <c r="H65" t="s">
        <v>8245</v>
      </c>
      <c r="I65">
        <v>1411312250</v>
      </c>
      <c r="J65">
        <v>1406128250</v>
      </c>
      <c r="K65" t="b">
        <v>0</v>
      </c>
      <c r="L65">
        <v>0</v>
      </c>
      <c r="M65" t="b">
        <v>0</v>
      </c>
      <c r="N65" t="s">
        <v>8301</v>
      </c>
      <c r="O65">
        <v>0</v>
      </c>
      <c r="P65">
        <v>0</v>
      </c>
      <c r="Q65" s="11" t="s">
        <v>8315</v>
      </c>
      <c r="R65" t="s">
        <v>8355</v>
      </c>
      <c r="S65" s="15">
        <v>41843.632523148146</v>
      </c>
      <c r="T65" s="15">
        <v>41903.632523148146</v>
      </c>
    </row>
    <row r="66" spans="1:20" ht="176" x14ac:dyDescent="0.2">
      <c r="A66">
        <v>3116</v>
      </c>
      <c r="B66" s="9" t="s">
        <v>3116</v>
      </c>
      <c r="C66" s="3" t="s">
        <v>7226</v>
      </c>
      <c r="D66" s="5">
        <v>750</v>
      </c>
      <c r="E66" s="7">
        <v>430</v>
      </c>
      <c r="F66" t="s">
        <v>8220</v>
      </c>
      <c r="G66" t="s">
        <v>8223</v>
      </c>
      <c r="H66" t="s">
        <v>8245</v>
      </c>
      <c r="I66">
        <v>1427890925</v>
      </c>
      <c r="J66">
        <v>1426681325</v>
      </c>
      <c r="K66" t="b">
        <v>0</v>
      </c>
      <c r="L66">
        <v>10</v>
      </c>
      <c r="M66" t="b">
        <v>0</v>
      </c>
      <c r="N66" t="s">
        <v>8301</v>
      </c>
      <c r="O66">
        <v>57</v>
      </c>
      <c r="P66">
        <v>43</v>
      </c>
      <c r="Q66" s="11" t="s">
        <v>8315</v>
      </c>
      <c r="R66" t="s">
        <v>8355</v>
      </c>
      <c r="S66" s="15">
        <v>42081.515335648146</v>
      </c>
      <c r="T66" s="15">
        <v>42095.515335648146</v>
      </c>
    </row>
    <row r="67" spans="1:20" ht="224" x14ac:dyDescent="0.2">
      <c r="A67">
        <v>3119</v>
      </c>
      <c r="B67" s="9" t="s">
        <v>3119</v>
      </c>
      <c r="C67" s="3" t="s">
        <v>7229</v>
      </c>
      <c r="D67" s="5">
        <v>10000</v>
      </c>
      <c r="E67" s="7">
        <v>5</v>
      </c>
      <c r="F67" t="s">
        <v>8220</v>
      </c>
      <c r="G67" t="s">
        <v>8223</v>
      </c>
      <c r="H67" t="s">
        <v>8245</v>
      </c>
      <c r="I67">
        <v>1427414732</v>
      </c>
      <c r="J67">
        <v>1424826332</v>
      </c>
      <c r="K67" t="b">
        <v>0</v>
      </c>
      <c r="L67">
        <v>1</v>
      </c>
      <c r="M67" t="b">
        <v>0</v>
      </c>
      <c r="N67" t="s">
        <v>8301</v>
      </c>
      <c r="O67">
        <v>0</v>
      </c>
      <c r="P67">
        <v>5</v>
      </c>
      <c r="Q67" s="11" t="s">
        <v>8315</v>
      </c>
      <c r="R67" t="s">
        <v>8355</v>
      </c>
      <c r="S67" s="15">
        <v>42060.04550925926</v>
      </c>
      <c r="T67" s="15">
        <v>42090.003842592589</v>
      </c>
    </row>
  </sheetData>
  <conditionalFormatting sqref="F1:F67">
    <cfRule type="containsText" dxfId="19" priority="2" operator="containsText" text="failed">
      <formula>NOT(ISERROR(SEARCH("failed",F1)))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2:O67 O1:P1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51A7-19BB-5546-92C5-6A4225FF7A0F}">
  <dimension ref="A1:T18"/>
  <sheetViews>
    <sheetView workbookViewId="0">
      <selection activeCell="E2" sqref="E2"/>
    </sheetView>
  </sheetViews>
  <sheetFormatPr baseColWidth="10" defaultRowHeight="15" x14ac:dyDescent="0.2"/>
  <sheetData>
    <row r="1" spans="1:20" ht="48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192" x14ac:dyDescent="0.2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1" t="s">
        <v>8317</v>
      </c>
      <c r="R2" t="s">
        <v>8319</v>
      </c>
      <c r="S2" s="15">
        <v>42199.57</v>
      </c>
      <c r="T2" s="15">
        <v>42229.57</v>
      </c>
    </row>
    <row r="3" spans="1:20" ht="160" x14ac:dyDescent="0.2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1" t="s">
        <v>8317</v>
      </c>
      <c r="R3" t="s">
        <v>8319</v>
      </c>
      <c r="S3" s="15">
        <v>42100.642071759255</v>
      </c>
      <c r="T3" s="15">
        <v>42155.642071759255</v>
      </c>
    </row>
    <row r="4" spans="1:20" ht="208" x14ac:dyDescent="0.2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1" t="s">
        <v>8317</v>
      </c>
      <c r="R4" t="s">
        <v>8319</v>
      </c>
      <c r="S4" s="15">
        <v>41898.665960648148</v>
      </c>
      <c r="T4" s="15">
        <v>41941.041666666664</v>
      </c>
    </row>
    <row r="5" spans="1:20" ht="112" x14ac:dyDescent="0.2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1" t="s">
        <v>8317</v>
      </c>
      <c r="R5" t="s">
        <v>8319</v>
      </c>
      <c r="S5" s="15">
        <v>42564.026319444441</v>
      </c>
      <c r="T5" s="15">
        <v>42594.026319444441</v>
      </c>
    </row>
    <row r="6" spans="1:20" ht="192" x14ac:dyDescent="0.2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1" t="s">
        <v>8317</v>
      </c>
      <c r="R6" t="s">
        <v>8319</v>
      </c>
      <c r="S6" s="15">
        <v>41832.852627314816</v>
      </c>
      <c r="T6" s="15">
        <v>41862.852627314816</v>
      </c>
    </row>
    <row r="7" spans="1:20" ht="80" x14ac:dyDescent="0.2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1" t="s">
        <v>8317</v>
      </c>
      <c r="R7" t="s">
        <v>8319</v>
      </c>
      <c r="S7" s="15">
        <v>41891.693379629629</v>
      </c>
      <c r="T7" s="15">
        <v>41926.693379629629</v>
      </c>
    </row>
    <row r="8" spans="1:20" ht="208" x14ac:dyDescent="0.2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1" t="s">
        <v>8317</v>
      </c>
      <c r="R8" t="s">
        <v>8319</v>
      </c>
      <c r="S8" s="15">
        <v>41877.912187499998</v>
      </c>
      <c r="T8" s="15">
        <v>41898.912187499998</v>
      </c>
    </row>
    <row r="9" spans="1:20" ht="208" x14ac:dyDescent="0.2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1" t="s">
        <v>8317</v>
      </c>
      <c r="R9" t="s">
        <v>8319</v>
      </c>
      <c r="S9" s="15">
        <v>41932.036851851852</v>
      </c>
      <c r="T9" s="15">
        <v>41992.078518518523</v>
      </c>
    </row>
    <row r="10" spans="1:20" ht="208" x14ac:dyDescent="0.2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1" t="s">
        <v>8317</v>
      </c>
      <c r="R10" t="s">
        <v>8319</v>
      </c>
      <c r="S10" s="15">
        <v>41956.017488425925</v>
      </c>
      <c r="T10" s="15">
        <v>41986.017488425925</v>
      </c>
    </row>
    <row r="11" spans="1:20" ht="192" x14ac:dyDescent="0.2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1" t="s">
        <v>8317</v>
      </c>
      <c r="R11" t="s">
        <v>8319</v>
      </c>
      <c r="S11" s="15">
        <v>42675.690393518518</v>
      </c>
      <c r="T11" s="15">
        <v>42705.732060185182</v>
      </c>
    </row>
    <row r="12" spans="1:20" ht="224" x14ac:dyDescent="0.2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1" t="s">
        <v>8317</v>
      </c>
      <c r="R12" t="s">
        <v>8319</v>
      </c>
      <c r="S12" s="15">
        <v>42199.618518518517</v>
      </c>
      <c r="T12" s="15">
        <v>42236.618518518517</v>
      </c>
    </row>
    <row r="13" spans="1:20" ht="208" x14ac:dyDescent="0.2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1" t="s">
        <v>8317</v>
      </c>
      <c r="R13" t="s">
        <v>8319</v>
      </c>
      <c r="S13" s="15">
        <v>42163.957326388889</v>
      </c>
      <c r="T13" s="15">
        <v>42193.957326388889</v>
      </c>
    </row>
    <row r="14" spans="1:20" ht="176" x14ac:dyDescent="0.2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1" t="s">
        <v>8317</v>
      </c>
      <c r="R14" t="s">
        <v>8319</v>
      </c>
      <c r="S14" s="15">
        <v>42045.957314814819</v>
      </c>
      <c r="T14" s="15">
        <v>42075.915648148148</v>
      </c>
    </row>
    <row r="15" spans="1:20" ht="208" x14ac:dyDescent="0.2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1" t="s">
        <v>8317</v>
      </c>
      <c r="R15" t="s">
        <v>8319</v>
      </c>
      <c r="S15" s="15">
        <v>42417.804618055554</v>
      </c>
      <c r="T15" s="15">
        <v>42477.762951388882</v>
      </c>
    </row>
    <row r="16" spans="1:20" ht="208" x14ac:dyDescent="0.2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1" t="s">
        <v>8317</v>
      </c>
      <c r="R16" t="s">
        <v>8319</v>
      </c>
      <c r="S16" s="15">
        <v>42331.84574074074</v>
      </c>
      <c r="T16" s="15">
        <v>42361.84574074074</v>
      </c>
    </row>
    <row r="17" spans="1:20" ht="208" x14ac:dyDescent="0.2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1" t="s">
        <v>8317</v>
      </c>
      <c r="R17" t="s">
        <v>8319</v>
      </c>
      <c r="S17" s="15">
        <v>42179.160752314812</v>
      </c>
      <c r="T17" s="15">
        <v>42211.75</v>
      </c>
    </row>
    <row r="18" spans="1:20" ht="48" x14ac:dyDescent="0.2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1" t="s">
        <v>8317</v>
      </c>
      <c r="R18" t="s">
        <v>8319</v>
      </c>
      <c r="S18" s="15">
        <v>42209.593692129631</v>
      </c>
      <c r="T18" s="15">
        <v>42239.593692129631</v>
      </c>
    </row>
  </sheetData>
  <conditionalFormatting sqref="F1:F18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18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F826-2BD9-D149-9637-CCE0BB3D495F}">
  <dimension ref="A1:T82"/>
  <sheetViews>
    <sheetView workbookViewId="0"/>
  </sheetViews>
  <sheetFormatPr baseColWidth="10" defaultRowHeight="15" x14ac:dyDescent="0.2"/>
  <sheetData>
    <row r="1" spans="1:20" ht="48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240" x14ac:dyDescent="0.2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8317</v>
      </c>
      <c r="R2" t="s">
        <v>8319</v>
      </c>
      <c r="S2" s="15">
        <v>41922.741655092592</v>
      </c>
      <c r="T2" s="15">
        <v>41952.783321759263</v>
      </c>
    </row>
    <row r="3" spans="1:20" ht="208" x14ac:dyDescent="0.2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8317</v>
      </c>
      <c r="R3" t="s">
        <v>8319</v>
      </c>
      <c r="S3" s="15">
        <v>42636.645358796297</v>
      </c>
      <c r="T3" s="15">
        <v>42666.645358796297</v>
      </c>
    </row>
    <row r="4" spans="1:20" ht="160" x14ac:dyDescent="0.2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8317</v>
      </c>
      <c r="R4" t="s">
        <v>8319</v>
      </c>
      <c r="S4" s="15">
        <v>41990.438043981485</v>
      </c>
      <c r="T4" s="15">
        <v>42020.438043981485</v>
      </c>
    </row>
    <row r="5" spans="1:20" ht="208" x14ac:dyDescent="0.2">
      <c r="A5">
        <v>664</v>
      </c>
      <c r="B5" s="9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1" t="s">
        <v>8317</v>
      </c>
      <c r="R5" t="s">
        <v>8319</v>
      </c>
      <c r="S5" s="15">
        <v>42077.666377314818</v>
      </c>
      <c r="T5" s="15">
        <v>42107.666377314818</v>
      </c>
    </row>
    <row r="6" spans="1:20" ht="192" x14ac:dyDescent="0.2">
      <c r="A6">
        <v>665</v>
      </c>
      <c r="B6" s="9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1" t="s">
        <v>8317</v>
      </c>
      <c r="R6" t="s">
        <v>8319</v>
      </c>
      <c r="S6" s="15">
        <v>42688.711354166662</v>
      </c>
      <c r="T6" s="15">
        <v>42748.711354166662</v>
      </c>
    </row>
    <row r="7" spans="1:20" ht="208" x14ac:dyDescent="0.2">
      <c r="A7">
        <v>666</v>
      </c>
      <c r="B7" s="9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1" t="s">
        <v>8317</v>
      </c>
      <c r="R7" t="s">
        <v>8319</v>
      </c>
      <c r="S7" s="15">
        <v>41838.832152777781</v>
      </c>
      <c r="T7" s="15">
        <v>41868.832152777781</v>
      </c>
    </row>
    <row r="8" spans="1:20" ht="208" x14ac:dyDescent="0.2">
      <c r="A8">
        <v>668</v>
      </c>
      <c r="B8" s="9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1" t="s">
        <v>8317</v>
      </c>
      <c r="R8" t="s">
        <v>8319</v>
      </c>
      <c r="S8" s="15">
        <v>42090.831273148149</v>
      </c>
      <c r="T8" s="15">
        <v>42135.831273148149</v>
      </c>
    </row>
    <row r="9" spans="1:20" ht="208" x14ac:dyDescent="0.2">
      <c r="A9">
        <v>671</v>
      </c>
      <c r="B9" s="9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1" t="s">
        <v>8317</v>
      </c>
      <c r="R9" t="s">
        <v>8319</v>
      </c>
      <c r="S9" s="15">
        <v>41984.692731481482</v>
      </c>
      <c r="T9" s="15">
        <v>42018.166666666672</v>
      </c>
    </row>
    <row r="10" spans="1:20" ht="224" x14ac:dyDescent="0.2">
      <c r="A10">
        <v>672</v>
      </c>
      <c r="B10" s="9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1" t="s">
        <v>8317</v>
      </c>
      <c r="R10" t="s">
        <v>8319</v>
      </c>
      <c r="S10" s="15">
        <v>41974.219490740739</v>
      </c>
      <c r="T10" s="15">
        <v>42005.207638888889</v>
      </c>
    </row>
    <row r="11" spans="1:20" ht="208" x14ac:dyDescent="0.2">
      <c r="A11">
        <v>673</v>
      </c>
      <c r="B11" s="9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1" t="s">
        <v>8317</v>
      </c>
      <c r="R11" t="s">
        <v>8319</v>
      </c>
      <c r="S11" s="15">
        <v>41838.840474537035</v>
      </c>
      <c r="T11" s="15">
        <v>41883.840474537035</v>
      </c>
    </row>
    <row r="12" spans="1:20" ht="128" x14ac:dyDescent="0.2">
      <c r="A12">
        <v>674</v>
      </c>
      <c r="B12" s="9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1" t="s">
        <v>8317</v>
      </c>
      <c r="R12" t="s">
        <v>8319</v>
      </c>
      <c r="S12" s="15">
        <v>41803.116053240738</v>
      </c>
      <c r="T12" s="15">
        <v>41863.116053240738</v>
      </c>
    </row>
    <row r="13" spans="1:20" ht="224" x14ac:dyDescent="0.2">
      <c r="A13">
        <v>675</v>
      </c>
      <c r="B13" s="9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1" t="s">
        <v>8317</v>
      </c>
      <c r="R13" t="s">
        <v>8319</v>
      </c>
      <c r="S13" s="15">
        <v>41975.930601851855</v>
      </c>
      <c r="T13" s="15">
        <v>42005.290972222225</v>
      </c>
    </row>
    <row r="14" spans="1:20" ht="208" x14ac:dyDescent="0.2">
      <c r="A14">
        <v>678</v>
      </c>
      <c r="B14" s="9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1" t="s">
        <v>8317</v>
      </c>
      <c r="R14" t="s">
        <v>8319</v>
      </c>
      <c r="S14" s="15">
        <v>42481.376597222217</v>
      </c>
      <c r="T14" s="15">
        <v>42511.376597222217</v>
      </c>
    </row>
    <row r="15" spans="1:20" ht="192" x14ac:dyDescent="0.2">
      <c r="A15">
        <v>679</v>
      </c>
      <c r="B15" s="9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1" t="s">
        <v>8317</v>
      </c>
      <c r="R15" t="s">
        <v>8319</v>
      </c>
      <c r="S15" s="15">
        <v>42556.695706018523</v>
      </c>
      <c r="T15" s="15">
        <v>42616.695706018523</v>
      </c>
    </row>
    <row r="16" spans="1:20" ht="224" x14ac:dyDescent="0.2">
      <c r="A16">
        <v>680</v>
      </c>
      <c r="B16" s="9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1" t="s">
        <v>8317</v>
      </c>
      <c r="R16" t="s">
        <v>8319</v>
      </c>
      <c r="S16" s="15">
        <v>41864.501516203702</v>
      </c>
      <c r="T16" s="15">
        <v>41899.501516203702</v>
      </c>
    </row>
    <row r="17" spans="1:20" ht="224" x14ac:dyDescent="0.2">
      <c r="A17">
        <v>681</v>
      </c>
      <c r="B17" s="9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1" t="s">
        <v>8317</v>
      </c>
      <c r="R17" t="s">
        <v>8319</v>
      </c>
      <c r="S17" s="15">
        <v>42639.805601851855</v>
      </c>
      <c r="T17" s="15">
        <v>42669.805601851855</v>
      </c>
    </row>
    <row r="18" spans="1:20" ht="208" x14ac:dyDescent="0.2">
      <c r="A18">
        <v>682</v>
      </c>
      <c r="B18" s="9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1" t="s">
        <v>8317</v>
      </c>
      <c r="R18" t="s">
        <v>8319</v>
      </c>
      <c r="S18" s="15">
        <v>42778.765300925923</v>
      </c>
      <c r="T18" s="15">
        <v>42808.723634259266</v>
      </c>
    </row>
    <row r="19" spans="1:20" ht="208" x14ac:dyDescent="0.2">
      <c r="A19">
        <v>683</v>
      </c>
      <c r="B19" s="9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1" t="s">
        <v>8317</v>
      </c>
      <c r="R19" t="s">
        <v>8319</v>
      </c>
      <c r="S19" s="15">
        <v>42634.900046296301</v>
      </c>
      <c r="T19" s="15">
        <v>42674.900046296301</v>
      </c>
    </row>
    <row r="20" spans="1:20" ht="80" x14ac:dyDescent="0.2">
      <c r="A20">
        <v>684</v>
      </c>
      <c r="B20" s="9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1" t="s">
        <v>8317</v>
      </c>
      <c r="R20" t="s">
        <v>8319</v>
      </c>
      <c r="S20" s="15">
        <v>41809.473275462966</v>
      </c>
      <c r="T20" s="15">
        <v>41845.125</v>
      </c>
    </row>
    <row r="21" spans="1:20" ht="224" x14ac:dyDescent="0.2">
      <c r="A21">
        <v>685</v>
      </c>
      <c r="B21" s="9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1" t="s">
        <v>8317</v>
      </c>
      <c r="R21" t="s">
        <v>8319</v>
      </c>
      <c r="S21" s="15">
        <v>41971.866574074069</v>
      </c>
      <c r="T21" s="15">
        <v>42016.866574074069</v>
      </c>
    </row>
    <row r="22" spans="1:20" ht="208" x14ac:dyDescent="0.2">
      <c r="A22">
        <v>688</v>
      </c>
      <c r="B22" s="9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1" t="s">
        <v>8317</v>
      </c>
      <c r="R22" t="s">
        <v>8319</v>
      </c>
      <c r="S22" s="15">
        <v>42262.104780092588</v>
      </c>
      <c r="T22" s="15">
        <v>42292.104780092588</v>
      </c>
    </row>
    <row r="23" spans="1:20" ht="208" x14ac:dyDescent="0.2">
      <c r="A23">
        <v>689</v>
      </c>
      <c r="B23" s="9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1" t="s">
        <v>8317</v>
      </c>
      <c r="R23" t="s">
        <v>8319</v>
      </c>
      <c r="S23" s="15">
        <v>42675.66778935185</v>
      </c>
      <c r="T23" s="15">
        <v>42712.207638888889</v>
      </c>
    </row>
    <row r="24" spans="1:20" ht="128" x14ac:dyDescent="0.2">
      <c r="A24">
        <v>690</v>
      </c>
      <c r="B24" s="9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1" t="s">
        <v>8317</v>
      </c>
      <c r="R24" t="s">
        <v>8319</v>
      </c>
      <c r="S24" s="15">
        <v>42579.634733796294</v>
      </c>
      <c r="T24" s="15">
        <v>42622.25</v>
      </c>
    </row>
    <row r="25" spans="1:20" ht="192" x14ac:dyDescent="0.2">
      <c r="A25">
        <v>691</v>
      </c>
      <c r="B25" s="9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1" t="s">
        <v>8317</v>
      </c>
      <c r="R25" t="s">
        <v>8319</v>
      </c>
      <c r="S25" s="15">
        <v>42158.028310185182</v>
      </c>
      <c r="T25" s="15">
        <v>42186.028310185182</v>
      </c>
    </row>
    <row r="26" spans="1:20" ht="160" x14ac:dyDescent="0.2">
      <c r="A26">
        <v>693</v>
      </c>
      <c r="B26" s="9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1" t="s">
        <v>8317</v>
      </c>
      <c r="R26" t="s">
        <v>8319</v>
      </c>
      <c r="S26" s="15">
        <v>42094.808182870373</v>
      </c>
      <c r="T26" s="15">
        <v>42124.808182870373</v>
      </c>
    </row>
    <row r="27" spans="1:20" ht="224" x14ac:dyDescent="0.2">
      <c r="A27">
        <v>694</v>
      </c>
      <c r="B27" s="9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1" t="s">
        <v>8317</v>
      </c>
      <c r="R27" t="s">
        <v>8319</v>
      </c>
      <c r="S27" s="15">
        <v>42737.663877314815</v>
      </c>
      <c r="T27" s="15">
        <v>42767.663877314815</v>
      </c>
    </row>
    <row r="28" spans="1:20" ht="224" x14ac:dyDescent="0.2">
      <c r="A28">
        <v>695</v>
      </c>
      <c r="B28" s="9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1" t="s">
        <v>8317</v>
      </c>
      <c r="R28" t="s">
        <v>8319</v>
      </c>
      <c r="S28" s="15">
        <v>41913.521064814813</v>
      </c>
      <c r="T28" s="15">
        <v>41943.521064814813</v>
      </c>
    </row>
    <row r="29" spans="1:20" ht="192" x14ac:dyDescent="0.2">
      <c r="A29">
        <v>698</v>
      </c>
      <c r="B29" s="9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1" t="s">
        <v>8317</v>
      </c>
      <c r="R29" t="s">
        <v>8319</v>
      </c>
      <c r="S29" s="15">
        <v>41866.931076388886</v>
      </c>
      <c r="T29" s="15">
        <v>41900.083333333336</v>
      </c>
    </row>
    <row r="30" spans="1:20" ht="192" x14ac:dyDescent="0.2">
      <c r="A30">
        <v>699</v>
      </c>
      <c r="B30" s="9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1" t="s">
        <v>8317</v>
      </c>
      <c r="R30" t="s">
        <v>8319</v>
      </c>
      <c r="S30" s="15">
        <v>41563.485509259262</v>
      </c>
      <c r="T30" s="15">
        <v>41600.666666666664</v>
      </c>
    </row>
    <row r="31" spans="1:20" ht="208" x14ac:dyDescent="0.2">
      <c r="A31">
        <v>702</v>
      </c>
      <c r="B31" s="9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1" t="s">
        <v>8317</v>
      </c>
      <c r="R31" t="s">
        <v>8319</v>
      </c>
      <c r="S31" s="15">
        <v>42668.726701388892</v>
      </c>
      <c r="T31" s="15">
        <v>42698.768368055549</v>
      </c>
    </row>
    <row r="32" spans="1:20" ht="192" x14ac:dyDescent="0.2">
      <c r="A32">
        <v>703</v>
      </c>
      <c r="B32" s="9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1" t="s">
        <v>8317</v>
      </c>
      <c r="R32" t="s">
        <v>8319</v>
      </c>
      <c r="S32" s="15">
        <v>42711.950798611113</v>
      </c>
      <c r="T32" s="15">
        <v>42766.98055555555</v>
      </c>
    </row>
    <row r="33" spans="1:20" ht="144" x14ac:dyDescent="0.2">
      <c r="A33">
        <v>709</v>
      </c>
      <c r="B33" s="9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1" t="s">
        <v>8317</v>
      </c>
      <c r="R33" t="s">
        <v>8319</v>
      </c>
      <c r="S33" s="15">
        <v>41948.041192129633</v>
      </c>
      <c r="T33" s="15">
        <v>41978.041192129633</v>
      </c>
    </row>
    <row r="34" spans="1:20" ht="224" x14ac:dyDescent="0.2">
      <c r="A34">
        <v>712</v>
      </c>
      <c r="B34" s="9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1" t="s">
        <v>8317</v>
      </c>
      <c r="R34" t="s">
        <v>8319</v>
      </c>
      <c r="S34" s="15">
        <v>42384.680925925932</v>
      </c>
      <c r="T34" s="15">
        <v>42414.680925925932</v>
      </c>
    </row>
    <row r="35" spans="1:20" ht="176" x14ac:dyDescent="0.2">
      <c r="A35">
        <v>714</v>
      </c>
      <c r="B35" s="9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1" t="s">
        <v>8317</v>
      </c>
      <c r="R35" t="s">
        <v>8319</v>
      </c>
      <c r="S35" s="15">
        <v>42734.787986111114</v>
      </c>
      <c r="T35" s="15">
        <v>42794.787986111114</v>
      </c>
    </row>
    <row r="36" spans="1:20" ht="208" x14ac:dyDescent="0.2">
      <c r="A36">
        <v>715</v>
      </c>
      <c r="B36" s="9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1" t="s">
        <v>8317</v>
      </c>
      <c r="R36" t="s">
        <v>8319</v>
      </c>
      <c r="S36" s="15">
        <v>42273.090740740736</v>
      </c>
      <c r="T36" s="15">
        <v>42313.132407407407</v>
      </c>
    </row>
    <row r="37" spans="1:20" ht="176" x14ac:dyDescent="0.2">
      <c r="A37">
        <v>716</v>
      </c>
      <c r="B37" s="9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1" t="s">
        <v>8317</v>
      </c>
      <c r="R37" t="s">
        <v>8319</v>
      </c>
      <c r="S37" s="15">
        <v>41940.658645833333</v>
      </c>
      <c r="T37" s="15">
        <v>41974</v>
      </c>
    </row>
    <row r="38" spans="1:20" ht="96" x14ac:dyDescent="0.2">
      <c r="A38">
        <v>717</v>
      </c>
      <c r="B38" s="9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1" t="s">
        <v>8317</v>
      </c>
      <c r="R38" t="s">
        <v>8319</v>
      </c>
      <c r="S38" s="15">
        <v>41857.854189814818</v>
      </c>
      <c r="T38" s="15">
        <v>41887.854189814818</v>
      </c>
    </row>
    <row r="39" spans="1:20" ht="208" x14ac:dyDescent="0.2">
      <c r="A39">
        <v>718</v>
      </c>
      <c r="B39" s="9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1" t="s">
        <v>8317</v>
      </c>
      <c r="R39" t="s">
        <v>8319</v>
      </c>
      <c r="S39" s="15">
        <v>42752.845451388886</v>
      </c>
      <c r="T39" s="15">
        <v>42784.249305555553</v>
      </c>
    </row>
    <row r="40" spans="1:20" ht="224" x14ac:dyDescent="0.2">
      <c r="A40">
        <v>719</v>
      </c>
      <c r="B40" s="9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1" t="s">
        <v>8317</v>
      </c>
      <c r="R40" t="s">
        <v>8319</v>
      </c>
      <c r="S40" s="15">
        <v>42409.040231481486</v>
      </c>
      <c r="T40" s="15">
        <v>42423.040231481486</v>
      </c>
    </row>
    <row r="41" spans="1:20" ht="192" x14ac:dyDescent="0.2">
      <c r="A41">
        <v>940</v>
      </c>
      <c r="B41" s="9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1" t="s">
        <v>8317</v>
      </c>
      <c r="R41" t="s">
        <v>8319</v>
      </c>
      <c r="S41" s="15">
        <v>42182.008402777778</v>
      </c>
      <c r="T41" s="15">
        <v>42227.008402777778</v>
      </c>
    </row>
    <row r="42" spans="1:20" ht="224" x14ac:dyDescent="0.2">
      <c r="A42">
        <v>941</v>
      </c>
      <c r="B42" s="9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1" t="s">
        <v>8317</v>
      </c>
      <c r="R42" t="s">
        <v>8319</v>
      </c>
      <c r="S42" s="15">
        <v>42746.096585648149</v>
      </c>
      <c r="T42" s="15">
        <v>42776.096585648149</v>
      </c>
    </row>
    <row r="43" spans="1:20" ht="224" x14ac:dyDescent="0.2">
      <c r="A43">
        <v>942</v>
      </c>
      <c r="B43" s="9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1" t="s">
        <v>8317</v>
      </c>
      <c r="R43" t="s">
        <v>8319</v>
      </c>
      <c r="S43" s="15">
        <v>42382.843287037031</v>
      </c>
      <c r="T43" s="15">
        <v>42418.843287037031</v>
      </c>
    </row>
    <row r="44" spans="1:20" ht="128" x14ac:dyDescent="0.2">
      <c r="A44">
        <v>943</v>
      </c>
      <c r="B44" s="9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1" t="s">
        <v>8317</v>
      </c>
      <c r="R44" t="s">
        <v>8319</v>
      </c>
      <c r="S44" s="15">
        <v>42673.66788194445</v>
      </c>
      <c r="T44" s="15">
        <v>42703.709548611107</v>
      </c>
    </row>
    <row r="45" spans="1:20" ht="192" x14ac:dyDescent="0.2">
      <c r="A45">
        <v>944</v>
      </c>
      <c r="B45" s="9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1" t="s">
        <v>8317</v>
      </c>
      <c r="R45" t="s">
        <v>8319</v>
      </c>
      <c r="S45" s="15">
        <v>42444.583912037036</v>
      </c>
      <c r="T45" s="15">
        <v>42478.583333333328</v>
      </c>
    </row>
    <row r="46" spans="1:20" ht="160" x14ac:dyDescent="0.2">
      <c r="A46">
        <v>946</v>
      </c>
      <c r="B46" s="9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1" t="s">
        <v>8317</v>
      </c>
      <c r="R46" t="s">
        <v>8319</v>
      </c>
      <c r="S46" s="15">
        <v>42592.750555555554</v>
      </c>
      <c r="T46" s="15">
        <v>42622.750555555554</v>
      </c>
    </row>
    <row r="47" spans="1:20" ht="224" x14ac:dyDescent="0.2">
      <c r="A47">
        <v>947</v>
      </c>
      <c r="B47" s="9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1" t="s">
        <v>8317</v>
      </c>
      <c r="R47" t="s">
        <v>8319</v>
      </c>
      <c r="S47" s="15">
        <v>42491.781319444446</v>
      </c>
      <c r="T47" s="15">
        <v>42551.781319444446</v>
      </c>
    </row>
    <row r="48" spans="1:20" ht="64" x14ac:dyDescent="0.2">
      <c r="A48">
        <v>951</v>
      </c>
      <c r="B48" s="9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1" t="s">
        <v>8317</v>
      </c>
      <c r="R48" t="s">
        <v>8319</v>
      </c>
      <c r="S48" s="15">
        <v>42480.653611111105</v>
      </c>
      <c r="T48" s="15">
        <v>42525.653611111105</v>
      </c>
    </row>
    <row r="49" spans="1:20" ht="112" x14ac:dyDescent="0.2">
      <c r="A49">
        <v>952</v>
      </c>
      <c r="B49" s="9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1" t="s">
        <v>8317</v>
      </c>
      <c r="R49" t="s">
        <v>8319</v>
      </c>
      <c r="S49" s="15">
        <v>42662.613564814819</v>
      </c>
      <c r="T49" s="15">
        <v>42692.655231481483</v>
      </c>
    </row>
    <row r="50" spans="1:20" ht="192" x14ac:dyDescent="0.2">
      <c r="A50">
        <v>953</v>
      </c>
      <c r="B50" s="9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1" t="s">
        <v>8317</v>
      </c>
      <c r="R50" t="s">
        <v>8319</v>
      </c>
      <c r="S50" s="15">
        <v>41999.164340277777</v>
      </c>
      <c r="T50" s="15">
        <v>42029.164340277777</v>
      </c>
    </row>
    <row r="51" spans="1:20" ht="192" x14ac:dyDescent="0.2">
      <c r="A51">
        <v>954</v>
      </c>
      <c r="B51" s="9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1" t="s">
        <v>8317</v>
      </c>
      <c r="R51" t="s">
        <v>8319</v>
      </c>
      <c r="S51" s="15">
        <v>42194.833784722221</v>
      </c>
      <c r="T51" s="15">
        <v>42236.833784722221</v>
      </c>
    </row>
    <row r="52" spans="1:20" ht="208" x14ac:dyDescent="0.2">
      <c r="A52">
        <v>955</v>
      </c>
      <c r="B52" s="9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1" t="s">
        <v>8317</v>
      </c>
      <c r="R52" t="s">
        <v>8319</v>
      </c>
      <c r="S52" s="15">
        <v>42586.295138888891</v>
      </c>
      <c r="T52" s="15">
        <v>42626.295138888891</v>
      </c>
    </row>
    <row r="53" spans="1:20" ht="192" x14ac:dyDescent="0.2">
      <c r="A53">
        <v>956</v>
      </c>
      <c r="B53" s="9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1" t="s">
        <v>8317</v>
      </c>
      <c r="R53" t="s">
        <v>8319</v>
      </c>
      <c r="S53" s="15">
        <v>42060.913877314815</v>
      </c>
      <c r="T53" s="15">
        <v>42120.872210648144</v>
      </c>
    </row>
    <row r="54" spans="1:20" ht="112" x14ac:dyDescent="0.2">
      <c r="A54">
        <v>957</v>
      </c>
      <c r="B54" s="9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1" t="s">
        <v>8317</v>
      </c>
      <c r="R54" t="s">
        <v>8319</v>
      </c>
      <c r="S54" s="15">
        <v>42660.552465277782</v>
      </c>
      <c r="T54" s="15">
        <v>42691.594131944439</v>
      </c>
    </row>
    <row r="55" spans="1:20" ht="208" x14ac:dyDescent="0.2">
      <c r="A55">
        <v>958</v>
      </c>
      <c r="B55" s="9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1" t="s">
        <v>8317</v>
      </c>
      <c r="R55" t="s">
        <v>8319</v>
      </c>
      <c r="S55" s="15">
        <v>42082.802812499998</v>
      </c>
      <c r="T55" s="15">
        <v>42104.207638888889</v>
      </c>
    </row>
    <row r="56" spans="1:20" ht="208" x14ac:dyDescent="0.2">
      <c r="A56">
        <v>959</v>
      </c>
      <c r="B56" s="9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1" t="s">
        <v>8317</v>
      </c>
      <c r="R56" t="s">
        <v>8319</v>
      </c>
      <c r="S56" s="15">
        <v>41993.174363425926</v>
      </c>
      <c r="T56" s="15">
        <v>42023.174363425926</v>
      </c>
    </row>
    <row r="57" spans="1:20" ht="160" x14ac:dyDescent="0.2">
      <c r="A57">
        <v>960</v>
      </c>
      <c r="B57" s="9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1" t="s">
        <v>8317</v>
      </c>
      <c r="R57" t="s">
        <v>8319</v>
      </c>
      <c r="S57" s="15">
        <v>42766.626793981486</v>
      </c>
      <c r="T57" s="15">
        <v>42808.585127314815</v>
      </c>
    </row>
    <row r="58" spans="1:20" ht="144" x14ac:dyDescent="0.2">
      <c r="A58">
        <v>961</v>
      </c>
      <c r="B58" s="9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1" t="s">
        <v>8317</v>
      </c>
      <c r="R58" t="s">
        <v>8319</v>
      </c>
      <c r="S58" s="15">
        <v>42740.693692129629</v>
      </c>
      <c r="T58" s="15">
        <v>42786.791666666672</v>
      </c>
    </row>
    <row r="59" spans="1:20" ht="192" x14ac:dyDescent="0.2">
      <c r="A59">
        <v>962</v>
      </c>
      <c r="B59" s="9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1" t="s">
        <v>8317</v>
      </c>
      <c r="R59" t="s">
        <v>8319</v>
      </c>
      <c r="S59" s="15">
        <v>42373.712418981479</v>
      </c>
      <c r="T59" s="15">
        <v>42411.712418981479</v>
      </c>
    </row>
    <row r="60" spans="1:20" ht="112" x14ac:dyDescent="0.2">
      <c r="A60">
        <v>963</v>
      </c>
      <c r="B60" s="9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1" t="s">
        <v>8317</v>
      </c>
      <c r="R60" t="s">
        <v>8319</v>
      </c>
      <c r="S60" s="15">
        <v>42625.635636574079</v>
      </c>
      <c r="T60" s="15">
        <v>42660.635636574079</v>
      </c>
    </row>
    <row r="61" spans="1:20" ht="208" x14ac:dyDescent="0.2">
      <c r="A61">
        <v>965</v>
      </c>
      <c r="B61" s="9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1" t="s">
        <v>8317</v>
      </c>
      <c r="R61" t="s">
        <v>8319</v>
      </c>
      <c r="S61" s="15">
        <v>42637.016736111109</v>
      </c>
      <c r="T61" s="15">
        <v>42669.165972222225</v>
      </c>
    </row>
    <row r="62" spans="1:20" ht="160" x14ac:dyDescent="0.2">
      <c r="A62">
        <v>966</v>
      </c>
      <c r="B62" s="9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1" t="s">
        <v>8317</v>
      </c>
      <c r="R62" t="s">
        <v>8319</v>
      </c>
      <c r="S62" s="15">
        <v>42619.635787037041</v>
      </c>
      <c r="T62" s="15">
        <v>42649.635787037041</v>
      </c>
    </row>
    <row r="63" spans="1:20" ht="160" x14ac:dyDescent="0.2">
      <c r="A63">
        <v>967</v>
      </c>
      <c r="B63" s="9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1" t="s">
        <v>8317</v>
      </c>
      <c r="R63" t="s">
        <v>8319</v>
      </c>
      <c r="S63" s="15">
        <v>42422.254328703704</v>
      </c>
      <c r="T63" s="15">
        <v>42482.21266203704</v>
      </c>
    </row>
    <row r="64" spans="1:20" ht="192" x14ac:dyDescent="0.2">
      <c r="A64">
        <v>968</v>
      </c>
      <c r="B64" s="9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1" t="s">
        <v>8317</v>
      </c>
      <c r="R64" t="s">
        <v>8319</v>
      </c>
      <c r="S64" s="15">
        <v>41836.847615740742</v>
      </c>
      <c r="T64" s="15">
        <v>41866.847615740742</v>
      </c>
    </row>
    <row r="65" spans="1:20" ht="176" x14ac:dyDescent="0.2">
      <c r="A65">
        <v>971</v>
      </c>
      <c r="B65" s="9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1" t="s">
        <v>8317</v>
      </c>
      <c r="R65" t="s">
        <v>8319</v>
      </c>
      <c r="S65" s="15">
        <v>42111.709027777775</v>
      </c>
      <c r="T65" s="15">
        <v>42156.709027777775</v>
      </c>
    </row>
    <row r="66" spans="1:20" ht="224" x14ac:dyDescent="0.2">
      <c r="A66">
        <v>972</v>
      </c>
      <c r="B66" s="9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1" t="s">
        <v>8317</v>
      </c>
      <c r="R66" t="s">
        <v>8319</v>
      </c>
      <c r="S66" s="15">
        <v>41856.865717592591</v>
      </c>
      <c r="T66" s="15">
        <v>41886.290972222225</v>
      </c>
    </row>
    <row r="67" spans="1:20" ht="208" x14ac:dyDescent="0.2">
      <c r="A67">
        <v>973</v>
      </c>
      <c r="B67" s="9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1" t="s">
        <v>8317</v>
      </c>
      <c r="R67" t="s">
        <v>8319</v>
      </c>
      <c r="S67" s="15">
        <v>42257.014965277776</v>
      </c>
      <c r="T67" s="15">
        <v>42317.056631944448</v>
      </c>
    </row>
    <row r="68" spans="1:20" ht="192" x14ac:dyDescent="0.2">
      <c r="A68">
        <v>974</v>
      </c>
      <c r="B68" s="9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1" t="s">
        <v>8317</v>
      </c>
      <c r="R68" t="s">
        <v>8319</v>
      </c>
      <c r="S68" s="15">
        <v>42424.749490740738</v>
      </c>
      <c r="T68" s="15">
        <v>42454.707824074074</v>
      </c>
    </row>
    <row r="69" spans="1:20" ht="208" x14ac:dyDescent="0.2">
      <c r="A69">
        <v>975</v>
      </c>
      <c r="B69" s="9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1" t="s">
        <v>8317</v>
      </c>
      <c r="R69" t="s">
        <v>8319</v>
      </c>
      <c r="S69" s="15">
        <v>42489.696585648147</v>
      </c>
      <c r="T69" s="15">
        <v>42549.696585648147</v>
      </c>
    </row>
    <row r="70" spans="1:20" ht="192" x14ac:dyDescent="0.2">
      <c r="A70">
        <v>979</v>
      </c>
      <c r="B70" s="9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1" t="s">
        <v>8317</v>
      </c>
      <c r="R70" t="s">
        <v>8319</v>
      </c>
      <c r="S70" s="15">
        <v>42506.416990740734</v>
      </c>
      <c r="T70" s="15">
        <v>42541.790972222225</v>
      </c>
    </row>
    <row r="71" spans="1:20" ht="208" x14ac:dyDescent="0.2">
      <c r="A71">
        <v>980</v>
      </c>
      <c r="B71" s="9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1" t="s">
        <v>8317</v>
      </c>
      <c r="R71" t="s">
        <v>8319</v>
      </c>
      <c r="S71" s="15">
        <v>41928.904189814813</v>
      </c>
      <c r="T71" s="15">
        <v>41973.945856481485</v>
      </c>
    </row>
    <row r="72" spans="1:20" ht="224" x14ac:dyDescent="0.2">
      <c r="A72">
        <v>981</v>
      </c>
      <c r="B72" s="9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1" t="s">
        <v>8317</v>
      </c>
      <c r="R72" t="s">
        <v>8319</v>
      </c>
      <c r="S72" s="15">
        <v>41830.947013888886</v>
      </c>
      <c r="T72" s="15">
        <v>41860.947013888886</v>
      </c>
    </row>
    <row r="73" spans="1:20" ht="144" x14ac:dyDescent="0.2">
      <c r="A73">
        <v>982</v>
      </c>
      <c r="B73" s="9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1" t="s">
        <v>8317</v>
      </c>
      <c r="R73" t="s">
        <v>8319</v>
      </c>
      <c r="S73" s="15">
        <v>42615.753310185188</v>
      </c>
      <c r="T73" s="15">
        <v>42645.753310185188</v>
      </c>
    </row>
    <row r="74" spans="1:20" ht="208" x14ac:dyDescent="0.2">
      <c r="A74">
        <v>984</v>
      </c>
      <c r="B74" s="9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1" t="s">
        <v>8317</v>
      </c>
      <c r="R74" t="s">
        <v>8319</v>
      </c>
      <c r="S74" s="15">
        <v>42061.11583333333</v>
      </c>
      <c r="T74" s="15">
        <v>42091.074166666673</v>
      </c>
    </row>
    <row r="75" spans="1:20" ht="64" x14ac:dyDescent="0.2">
      <c r="A75">
        <v>989</v>
      </c>
      <c r="B75" s="9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1" t="s">
        <v>8317</v>
      </c>
      <c r="R75" t="s">
        <v>8319</v>
      </c>
      <c r="S75" s="15">
        <v>42611.933969907404</v>
      </c>
      <c r="T75" s="15">
        <v>42641.933969907404</v>
      </c>
    </row>
    <row r="76" spans="1:20" ht="192" x14ac:dyDescent="0.2">
      <c r="A76">
        <v>990</v>
      </c>
      <c r="B76" s="9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1" t="s">
        <v>8317</v>
      </c>
      <c r="R76" t="s">
        <v>8319</v>
      </c>
      <c r="S76" s="15">
        <v>41855.784305555557</v>
      </c>
      <c r="T76" s="15">
        <v>41885.784305555557</v>
      </c>
    </row>
    <row r="77" spans="1:20" ht="160" x14ac:dyDescent="0.2">
      <c r="A77">
        <v>992</v>
      </c>
      <c r="B77" s="9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1" t="s">
        <v>8317</v>
      </c>
      <c r="R77" t="s">
        <v>8319</v>
      </c>
      <c r="S77" s="15">
        <v>42437.924988425926</v>
      </c>
      <c r="T77" s="15">
        <v>42497.883321759262</v>
      </c>
    </row>
    <row r="78" spans="1:20" ht="176" x14ac:dyDescent="0.2">
      <c r="A78">
        <v>993</v>
      </c>
      <c r="B78" s="9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1" t="s">
        <v>8317</v>
      </c>
      <c r="R78" t="s">
        <v>8319</v>
      </c>
      <c r="S78" s="15">
        <v>42652.964907407411</v>
      </c>
      <c r="T78" s="15">
        <v>42686.208333333328</v>
      </c>
    </row>
    <row r="79" spans="1:20" ht="256" x14ac:dyDescent="0.2">
      <c r="A79">
        <v>994</v>
      </c>
      <c r="B79" s="9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1" t="s">
        <v>8317</v>
      </c>
      <c r="R79" t="s">
        <v>8319</v>
      </c>
      <c r="S79" s="15">
        <v>41921.263078703705</v>
      </c>
      <c r="T79" s="15">
        <v>41973.957638888889</v>
      </c>
    </row>
    <row r="80" spans="1:20" ht="192" x14ac:dyDescent="0.2">
      <c r="A80">
        <v>995</v>
      </c>
      <c r="B80" s="9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1" t="s">
        <v>8317</v>
      </c>
      <c r="R80" t="s">
        <v>8319</v>
      </c>
      <c r="S80" s="15">
        <v>41947.940740740742</v>
      </c>
      <c r="T80" s="15">
        <v>41972.666666666672</v>
      </c>
    </row>
    <row r="81" spans="1:20" ht="144" x14ac:dyDescent="0.2">
      <c r="A81">
        <v>996</v>
      </c>
      <c r="B81" s="9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1" t="s">
        <v>8317</v>
      </c>
      <c r="R81" t="s">
        <v>8319</v>
      </c>
      <c r="S81" s="15">
        <v>41817.866435185184</v>
      </c>
      <c r="T81" s="15">
        <v>41847.643750000003</v>
      </c>
    </row>
    <row r="82" spans="1:20" ht="144" x14ac:dyDescent="0.2">
      <c r="A82">
        <v>997</v>
      </c>
      <c r="B82" s="9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1" t="s">
        <v>8317</v>
      </c>
      <c r="R82" t="s">
        <v>8319</v>
      </c>
      <c r="S82" s="15">
        <v>41941.10297453704</v>
      </c>
      <c r="T82" s="15">
        <v>41971.144641203704</v>
      </c>
    </row>
  </sheetData>
  <conditionalFormatting sqref="F1:F82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82 O1:P1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D804-AD9B-9A4D-A0CF-489E3D7657E2}">
  <dimension ref="A1:T251"/>
  <sheetViews>
    <sheetView workbookViewId="0">
      <selection activeCell="G4" sqref="G4"/>
    </sheetView>
  </sheetViews>
  <sheetFormatPr baseColWidth="10" defaultRowHeight="15" x14ac:dyDescent="0.2"/>
  <sheetData>
    <row r="1" spans="1:20" ht="48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F11B-4F43-5344-BD6B-167BD0FDCE8E}">
  <dimension ref="A1:T413"/>
  <sheetViews>
    <sheetView workbookViewId="0">
      <selection activeCell="N2" sqref="N2"/>
    </sheetView>
  </sheetViews>
  <sheetFormatPr baseColWidth="10" defaultRowHeight="15" x14ac:dyDescent="0.2"/>
  <sheetData>
    <row r="1" spans="1:20" ht="48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6" t="s">
        <v>8365</v>
      </c>
      <c r="T1" s="2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4A5A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D7E6-3341-1946-A85A-08E772DABECA}">
  <dimension ref="A1:F6"/>
  <sheetViews>
    <sheetView zoomScale="120" zoomScaleNormal="120" workbookViewId="0"/>
  </sheetViews>
  <sheetFormatPr baseColWidth="10" defaultRowHeight="15" x14ac:dyDescent="0.2"/>
  <cols>
    <col min="1" max="1" width="28.6640625" bestFit="1" customWidth="1"/>
    <col min="2" max="2" width="34.1640625" style="3" customWidth="1"/>
    <col min="3" max="4" width="10.83203125" style="5"/>
    <col min="5" max="5" width="15" style="5" bestFit="1" customWidth="1"/>
    <col min="6" max="6" width="10.83203125" style="21"/>
  </cols>
  <sheetData>
    <row r="1" spans="1:6" ht="16" x14ac:dyDescent="0.2">
      <c r="A1" s="1" t="s">
        <v>8380</v>
      </c>
      <c r="B1" s="2" t="s">
        <v>8381</v>
      </c>
      <c r="C1" s="4" t="s">
        <v>8382</v>
      </c>
      <c r="D1" s="4" t="s">
        <v>8383</v>
      </c>
      <c r="E1" s="19" t="s">
        <v>8384</v>
      </c>
      <c r="F1" s="10" t="s">
        <v>8385</v>
      </c>
    </row>
    <row r="2" spans="1:6" ht="56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VLOOKUP($A2, Kickstarter!$B:E, 3, FALSE)</f>
        <v>2000</v>
      </c>
      <c r="D2" s="18">
        <f>VLOOKUP($A2, Kickstarter!$B:F, 4, FALSE)</f>
        <v>2020</v>
      </c>
      <c r="E2" s="18">
        <f>VLOOKUP($A2, Kickstarter!$B:$P, 15, FALSE)</f>
        <v>51.79</v>
      </c>
      <c r="F2" s="20">
        <f>VLOOKUP($A2, Kickstarter!$B:$P, 11, FALSE)</f>
        <v>39</v>
      </c>
    </row>
    <row r="3" spans="1:6" ht="56" customHeight="1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Kickstarter!$B:E, 3, FALSE)</f>
        <v>2000</v>
      </c>
      <c r="D3" s="18">
        <f>VLOOKUP($A3, Kickstarter!$B:F, 4, FALSE)</f>
        <v>2020</v>
      </c>
      <c r="E3" s="18">
        <f>VLOOKUP($A3, Kickstarter!$B:$P, 15, FALSE)</f>
        <v>36.07</v>
      </c>
      <c r="F3" s="20">
        <f>VLOOKUP($A3, Kickstarter!$B:$P,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Kickstarter!$B:E, 3, FALSE)</f>
        <v>1500</v>
      </c>
      <c r="D4" s="18">
        <f>VLOOKUP($A4, Kickstarter!$B:F, 4, FALSE)</f>
        <v>2576</v>
      </c>
      <c r="E4" s="18">
        <f>VLOOKUP($A4, Kickstarter!$B:$P, 15, FALSE)</f>
        <v>33.03</v>
      </c>
      <c r="F4" s="20">
        <f>VLOOKUP($A4, Kickstarter!$B:$P, 11, FALSE)</f>
        <v>78</v>
      </c>
    </row>
    <row r="5" spans="1:6" ht="56" customHeight="1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VLOOKUP($A5, Kickstarter!$B:E, 3, FALSE)</f>
        <v>1000</v>
      </c>
      <c r="D5" s="18">
        <f>VLOOKUP($A5, Kickstarter!$B:F, 4, FALSE)</f>
        <v>1168</v>
      </c>
      <c r="E5" s="18">
        <f>VLOOKUP($A5, Kickstarter!$B:$P, 15, FALSE)</f>
        <v>44.92</v>
      </c>
      <c r="F5" s="20">
        <f>VLOOKUP($A5, Kickstarter!$B:$P,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Kickstarter!$B:E, 3, FALSE)</f>
        <v>4000</v>
      </c>
      <c r="D6" s="18">
        <f>VLOOKUP($A6, Kickstarter!$B:F, 4, FALSE)</f>
        <v>4137</v>
      </c>
      <c r="E6" s="18">
        <f>VLOOKUP($A6, Kickstarter!$B:$P, 15, FALSE)</f>
        <v>36.61</v>
      </c>
      <c r="F6" s="20">
        <f>VLOOKUP($A6, Kickstarter!$B:$P,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8FCC-449D-F542-8BCD-1642C4CB2C13}">
  <dimension ref="A1:F6"/>
  <sheetViews>
    <sheetView workbookViewId="0">
      <selection activeCell="F23" sqref="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A0A0-0DF0-5A41-ADC4-37600E23A10D}">
  <dimension ref="A1:F47"/>
  <sheetViews>
    <sheetView topLeftCell="H1" zoomScale="75" workbookViewId="0">
      <selection activeCell="K31" sqref="K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7" bestFit="1" customWidth="1"/>
    <col min="8" max="8" width="12.33203125" bestFit="1" customWidth="1"/>
    <col min="9" max="9" width="10.5" bestFit="1" customWidth="1"/>
    <col min="10" max="10" width="4.6640625" bestFit="1" customWidth="1"/>
    <col min="11" max="11" width="6" bestFit="1" customWidth="1"/>
    <col min="12" max="12" width="5.6640625" bestFit="1" customWidth="1"/>
    <col min="13" max="13" width="11" bestFit="1" customWidth="1"/>
    <col min="14" max="14" width="9.1640625" bestFit="1" customWidth="1"/>
    <col min="15" max="15" width="9.83203125" bestFit="1" customWidth="1"/>
    <col min="16" max="16" width="7" bestFit="1" customWidth="1"/>
    <col min="17" max="17" width="9.6640625" bestFit="1" customWidth="1"/>
    <col min="18" max="19" width="5.6640625" bestFit="1" customWidth="1"/>
    <col min="20" max="20" width="7" bestFit="1" customWidth="1"/>
    <col min="21" max="21" width="8.1640625" bestFit="1" customWidth="1"/>
    <col min="22" max="22" width="10.5" bestFit="1" customWidth="1"/>
    <col min="23" max="23" width="6" bestFit="1" customWidth="1"/>
    <col min="24" max="24" width="5.6640625" bestFit="1" customWidth="1"/>
    <col min="25" max="25" width="11" bestFit="1" customWidth="1"/>
    <col min="26" max="26" width="9.1640625" bestFit="1" customWidth="1"/>
    <col min="27" max="27" width="9.83203125" bestFit="1" customWidth="1"/>
    <col min="28" max="28" width="7" bestFit="1" customWidth="1"/>
    <col min="29" max="29" width="13" bestFit="1" customWidth="1"/>
    <col min="30" max="30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8364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3" t="s">
        <v>8360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9CA1-E286-3342-86C3-112D79527FB4}">
  <dimension ref="A2:F19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8364</v>
      </c>
      <c r="B2" t="s">
        <v>8315</v>
      </c>
    </row>
    <row r="3" spans="1:6" x14ac:dyDescent="0.2">
      <c r="A3" s="12" t="s">
        <v>8379</v>
      </c>
      <c r="B3" t="s">
        <v>8363</v>
      </c>
    </row>
    <row r="5" spans="1:6" x14ac:dyDescent="0.2">
      <c r="A5" s="12" t="s">
        <v>8362</v>
      </c>
      <c r="B5" s="12" t="s">
        <v>8359</v>
      </c>
    </row>
    <row r="6" spans="1:6" x14ac:dyDescent="0.2">
      <c r="A6" s="12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">
      <c r="A19" s="17" t="s">
        <v>8360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Successful US Spaces</vt:lpstr>
      <vt:lpstr>Failed US Spaces</vt:lpstr>
      <vt:lpstr>Successful US Wearables</vt:lpstr>
      <vt:lpstr>Failed US Wearables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2021-06-20T16:26:46Z</dcterms:modified>
</cp:coreProperties>
</file>