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90" windowHeight="8010"/>
  </bookViews>
  <sheets>
    <sheet name="테스트" sheetId="2" r:id="rId1"/>
    <sheet name="결과(단순)" sheetId="3" r:id="rId2"/>
    <sheet name="결과기입" sheetId="7" r:id="rId3"/>
    <sheet name="임의결과" sheetId="5" r:id="rId4"/>
  </sheets>
  <definedNames>
    <definedName name="_xlnm._FilterDatabase" localSheetId="3" hidden="1">임의결과!$A$1:$L$142</definedName>
    <definedName name="a">테스트!$I$2:$K$101</definedName>
    <definedName name="일번">테스트!$I$2:$K$101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7" l="1"/>
  <c r="R102" i="7"/>
  <c r="R104" i="7" s="1"/>
  <c r="J102" i="7"/>
  <c r="DW101" i="7"/>
  <c r="DV101" i="7" s="1"/>
  <c r="DS101" i="7"/>
  <c r="DR101" i="7" s="1"/>
  <c r="DO101" i="7"/>
  <c r="DN101" i="7" s="1"/>
  <c r="DK101" i="7"/>
  <c r="DJ101" i="7" s="1"/>
  <c r="DG101" i="7"/>
  <c r="DF101" i="7" s="1"/>
  <c r="DC101" i="7"/>
  <c r="DB101" i="7" s="1"/>
  <c r="CY101" i="7"/>
  <c r="CX101" i="7" s="1"/>
  <c r="CU101" i="7"/>
  <c r="CT101" i="7" s="1"/>
  <c r="CQ101" i="7"/>
  <c r="CP101" i="7" s="1"/>
  <c r="CM101" i="7"/>
  <c r="CL101" i="7" s="1"/>
  <c r="CI101" i="7"/>
  <c r="CH101" i="7" s="1"/>
  <c r="CE101" i="7"/>
  <c r="CD101" i="7" s="1"/>
  <c r="CA101" i="7"/>
  <c r="BZ101" i="7" s="1"/>
  <c r="BW101" i="7"/>
  <c r="BV101" i="7" s="1"/>
  <c r="BS101" i="7"/>
  <c r="BR101" i="7" s="1"/>
  <c r="BO101" i="7"/>
  <c r="BN101" i="7" s="1"/>
  <c r="BK101" i="7"/>
  <c r="BJ101" i="7" s="1"/>
  <c r="BG101" i="7"/>
  <c r="BF101" i="7" s="1"/>
  <c r="BC101" i="7"/>
  <c r="BB101" i="7" s="1"/>
  <c r="AY101" i="7"/>
  <c r="AX101" i="7" s="1"/>
  <c r="AU101" i="7"/>
  <c r="AT101" i="7" s="1"/>
  <c r="AQ101" i="7"/>
  <c r="AP101" i="7" s="1"/>
  <c r="AM101" i="7"/>
  <c r="AL101" i="7" s="1"/>
  <c r="AI101" i="7"/>
  <c r="AH101" i="7" s="1"/>
  <c r="AE101" i="7"/>
  <c r="AD101" i="7" s="1"/>
  <c r="AA101" i="7"/>
  <c r="W101" i="7"/>
  <c r="S101" i="7"/>
  <c r="O101" i="7"/>
  <c r="K101" i="7"/>
  <c r="DW100" i="7"/>
  <c r="DV100" i="7" s="1"/>
  <c r="DS100" i="7"/>
  <c r="DR100" i="7" s="1"/>
  <c r="DO100" i="7"/>
  <c r="DN100" i="7" s="1"/>
  <c r="DK100" i="7"/>
  <c r="DJ100" i="7" s="1"/>
  <c r="DG100" i="7"/>
  <c r="DF100" i="7" s="1"/>
  <c r="DC100" i="7"/>
  <c r="DB100" i="7" s="1"/>
  <c r="CY100" i="7"/>
  <c r="CX100" i="7" s="1"/>
  <c r="CU100" i="7"/>
  <c r="CT100" i="7" s="1"/>
  <c r="CQ100" i="7"/>
  <c r="CP100" i="7" s="1"/>
  <c r="CM100" i="7"/>
  <c r="CL100" i="7" s="1"/>
  <c r="CI100" i="7"/>
  <c r="CH100" i="7" s="1"/>
  <c r="CE100" i="7"/>
  <c r="CD100" i="7" s="1"/>
  <c r="CA100" i="7"/>
  <c r="BZ100" i="7" s="1"/>
  <c r="BW100" i="7"/>
  <c r="BV100" i="7" s="1"/>
  <c r="BS100" i="7"/>
  <c r="BR100" i="7" s="1"/>
  <c r="BO100" i="7"/>
  <c r="BN100" i="7" s="1"/>
  <c r="BK100" i="7"/>
  <c r="BJ100" i="7" s="1"/>
  <c r="BG100" i="7"/>
  <c r="BF100" i="7" s="1"/>
  <c r="BC100" i="7"/>
  <c r="BB100" i="7" s="1"/>
  <c r="AY100" i="7"/>
  <c r="AX100" i="7" s="1"/>
  <c r="AU100" i="7"/>
  <c r="AT100" i="7" s="1"/>
  <c r="AQ100" i="7"/>
  <c r="AP100" i="7" s="1"/>
  <c r="AM100" i="7"/>
  <c r="AL100" i="7" s="1"/>
  <c r="AI100" i="7"/>
  <c r="AH100" i="7" s="1"/>
  <c r="AE100" i="7"/>
  <c r="AD100" i="7" s="1"/>
  <c r="AA100" i="7"/>
  <c r="W100" i="7"/>
  <c r="S100" i="7"/>
  <c r="O100" i="7"/>
  <c r="K100" i="7"/>
  <c r="DW99" i="7"/>
  <c r="DV99" i="7" s="1"/>
  <c r="DS99" i="7"/>
  <c r="DR99" i="7" s="1"/>
  <c r="DO99" i="7"/>
  <c r="DN99" i="7" s="1"/>
  <c r="DK99" i="7"/>
  <c r="DJ99" i="7" s="1"/>
  <c r="DG99" i="7"/>
  <c r="DF99" i="7" s="1"/>
  <c r="DC99" i="7"/>
  <c r="DB99" i="7" s="1"/>
  <c r="CY99" i="7"/>
  <c r="CX99" i="7" s="1"/>
  <c r="CU99" i="7"/>
  <c r="CT99" i="7" s="1"/>
  <c r="CQ99" i="7"/>
  <c r="CP99" i="7" s="1"/>
  <c r="CM99" i="7"/>
  <c r="CL99" i="7" s="1"/>
  <c r="CI99" i="7"/>
  <c r="CH99" i="7" s="1"/>
  <c r="CE99" i="7"/>
  <c r="CD99" i="7" s="1"/>
  <c r="CA99" i="7"/>
  <c r="BZ99" i="7" s="1"/>
  <c r="BW99" i="7"/>
  <c r="BV99" i="7" s="1"/>
  <c r="BS99" i="7"/>
  <c r="BR99" i="7" s="1"/>
  <c r="BO99" i="7"/>
  <c r="BN99" i="7" s="1"/>
  <c r="BK99" i="7"/>
  <c r="BJ99" i="7" s="1"/>
  <c r="BG99" i="7"/>
  <c r="BF99" i="7" s="1"/>
  <c r="BC99" i="7"/>
  <c r="BB99" i="7" s="1"/>
  <c r="AY99" i="7"/>
  <c r="AX99" i="7" s="1"/>
  <c r="AU99" i="7"/>
  <c r="AT99" i="7" s="1"/>
  <c r="AQ99" i="7"/>
  <c r="AP99" i="7" s="1"/>
  <c r="AM99" i="7"/>
  <c r="AL99" i="7" s="1"/>
  <c r="AI99" i="7"/>
  <c r="AH99" i="7" s="1"/>
  <c r="AE99" i="7"/>
  <c r="AD99" i="7" s="1"/>
  <c r="AA99" i="7"/>
  <c r="W99" i="7"/>
  <c r="S99" i="7"/>
  <c r="O99" i="7"/>
  <c r="K99" i="7"/>
  <c r="DW98" i="7"/>
  <c r="DV98" i="7" s="1"/>
  <c r="DS98" i="7"/>
  <c r="DR98" i="7" s="1"/>
  <c r="DO98" i="7"/>
  <c r="DN98" i="7" s="1"/>
  <c r="DK98" i="7"/>
  <c r="DJ98" i="7" s="1"/>
  <c r="DG98" i="7"/>
  <c r="DF98" i="7" s="1"/>
  <c r="DC98" i="7"/>
  <c r="DB98" i="7" s="1"/>
  <c r="CY98" i="7"/>
  <c r="CX98" i="7" s="1"/>
  <c r="CU98" i="7"/>
  <c r="CT98" i="7" s="1"/>
  <c r="CQ98" i="7"/>
  <c r="CP98" i="7" s="1"/>
  <c r="CM98" i="7"/>
  <c r="CL98" i="7" s="1"/>
  <c r="CI98" i="7"/>
  <c r="CH98" i="7" s="1"/>
  <c r="CE98" i="7"/>
  <c r="CD98" i="7" s="1"/>
  <c r="CA98" i="7"/>
  <c r="BZ98" i="7" s="1"/>
  <c r="BW98" i="7"/>
  <c r="BV98" i="7" s="1"/>
  <c r="BS98" i="7"/>
  <c r="BR98" i="7" s="1"/>
  <c r="BO98" i="7"/>
  <c r="BN98" i="7" s="1"/>
  <c r="BK98" i="7"/>
  <c r="BJ98" i="7" s="1"/>
  <c r="BG98" i="7"/>
  <c r="BF98" i="7" s="1"/>
  <c r="BC98" i="7"/>
  <c r="BB98" i="7" s="1"/>
  <c r="AY98" i="7"/>
  <c r="AX98" i="7" s="1"/>
  <c r="AU98" i="7"/>
  <c r="AT98" i="7" s="1"/>
  <c r="AQ98" i="7"/>
  <c r="AP98" i="7" s="1"/>
  <c r="AM98" i="7"/>
  <c r="AL98" i="7" s="1"/>
  <c r="AI98" i="7"/>
  <c r="AH98" i="7" s="1"/>
  <c r="AE98" i="7"/>
  <c r="AD98" i="7" s="1"/>
  <c r="AA98" i="7"/>
  <c r="W98" i="7"/>
  <c r="S98" i="7"/>
  <c r="O98" i="7"/>
  <c r="K98" i="7"/>
  <c r="DW97" i="7"/>
  <c r="DV97" i="7" s="1"/>
  <c r="DS97" i="7"/>
  <c r="DR97" i="7" s="1"/>
  <c r="DO97" i="7"/>
  <c r="DN97" i="7" s="1"/>
  <c r="DK97" i="7"/>
  <c r="DJ97" i="7" s="1"/>
  <c r="DG97" i="7"/>
  <c r="DF97" i="7" s="1"/>
  <c r="DC97" i="7"/>
  <c r="DB97" i="7" s="1"/>
  <c r="CY97" i="7"/>
  <c r="CX97" i="7" s="1"/>
  <c r="CU97" i="7"/>
  <c r="CT97" i="7" s="1"/>
  <c r="CQ97" i="7"/>
  <c r="CP97" i="7" s="1"/>
  <c r="CM97" i="7"/>
  <c r="CL97" i="7" s="1"/>
  <c r="CI97" i="7"/>
  <c r="CH97" i="7" s="1"/>
  <c r="CE97" i="7"/>
  <c r="CD97" i="7" s="1"/>
  <c r="CA97" i="7"/>
  <c r="BZ97" i="7" s="1"/>
  <c r="BW97" i="7"/>
  <c r="BV97" i="7" s="1"/>
  <c r="BS97" i="7"/>
  <c r="BR97" i="7" s="1"/>
  <c r="BO97" i="7"/>
  <c r="BN97" i="7" s="1"/>
  <c r="BK97" i="7"/>
  <c r="BJ97" i="7" s="1"/>
  <c r="BG97" i="7"/>
  <c r="BF97" i="7" s="1"/>
  <c r="BC97" i="7"/>
  <c r="BB97" i="7" s="1"/>
  <c r="AY97" i="7"/>
  <c r="AX97" i="7" s="1"/>
  <c r="AU97" i="7"/>
  <c r="AT97" i="7" s="1"/>
  <c r="AQ97" i="7"/>
  <c r="AP97" i="7" s="1"/>
  <c r="AM97" i="7"/>
  <c r="AL97" i="7" s="1"/>
  <c r="AI97" i="7"/>
  <c r="AH97" i="7" s="1"/>
  <c r="AE97" i="7"/>
  <c r="AD97" i="7" s="1"/>
  <c r="AA97" i="7"/>
  <c r="W97" i="7"/>
  <c r="S97" i="7"/>
  <c r="O97" i="7"/>
  <c r="K97" i="7"/>
  <c r="DW96" i="7"/>
  <c r="DV96" i="7" s="1"/>
  <c r="DS96" i="7"/>
  <c r="DR96" i="7" s="1"/>
  <c r="DO96" i="7"/>
  <c r="DN96" i="7" s="1"/>
  <c r="DK96" i="7"/>
  <c r="DJ96" i="7" s="1"/>
  <c r="DG96" i="7"/>
  <c r="DF96" i="7" s="1"/>
  <c r="DC96" i="7"/>
  <c r="DB96" i="7" s="1"/>
  <c r="CY96" i="7"/>
  <c r="CX96" i="7" s="1"/>
  <c r="CU96" i="7"/>
  <c r="CT96" i="7" s="1"/>
  <c r="CQ96" i="7"/>
  <c r="CP96" i="7" s="1"/>
  <c r="CM96" i="7"/>
  <c r="CL96" i="7" s="1"/>
  <c r="CI96" i="7"/>
  <c r="CH96" i="7" s="1"/>
  <c r="CE96" i="7"/>
  <c r="CD96" i="7" s="1"/>
  <c r="CA96" i="7"/>
  <c r="BZ96" i="7" s="1"/>
  <c r="BW96" i="7"/>
  <c r="BV96" i="7" s="1"/>
  <c r="BS96" i="7"/>
  <c r="BR96" i="7" s="1"/>
  <c r="BO96" i="7"/>
  <c r="BN96" i="7" s="1"/>
  <c r="BK96" i="7"/>
  <c r="BJ96" i="7" s="1"/>
  <c r="BG96" i="7"/>
  <c r="BF96" i="7" s="1"/>
  <c r="BC96" i="7"/>
  <c r="BB96" i="7" s="1"/>
  <c r="AY96" i="7"/>
  <c r="AX96" i="7" s="1"/>
  <c r="AU96" i="7"/>
  <c r="AT96" i="7" s="1"/>
  <c r="AQ96" i="7"/>
  <c r="AP96" i="7" s="1"/>
  <c r="AM96" i="7"/>
  <c r="AL96" i="7" s="1"/>
  <c r="AI96" i="7"/>
  <c r="AH96" i="7" s="1"/>
  <c r="AE96" i="7"/>
  <c r="AD96" i="7" s="1"/>
  <c r="AA96" i="7"/>
  <c r="W96" i="7"/>
  <c r="S96" i="7"/>
  <c r="O96" i="7"/>
  <c r="K96" i="7"/>
  <c r="DW95" i="7"/>
  <c r="DV95" i="7" s="1"/>
  <c r="DS95" i="7"/>
  <c r="DR95" i="7" s="1"/>
  <c r="DO95" i="7"/>
  <c r="DN95" i="7" s="1"/>
  <c r="DK95" i="7"/>
  <c r="DJ95" i="7" s="1"/>
  <c r="DG95" i="7"/>
  <c r="DF95" i="7" s="1"/>
  <c r="DC95" i="7"/>
  <c r="DB95" i="7" s="1"/>
  <c r="CY95" i="7"/>
  <c r="CX95" i="7" s="1"/>
  <c r="CU95" i="7"/>
  <c r="CT95" i="7" s="1"/>
  <c r="CQ95" i="7"/>
  <c r="CP95" i="7" s="1"/>
  <c r="CM95" i="7"/>
  <c r="CL95" i="7" s="1"/>
  <c r="CI95" i="7"/>
  <c r="CH95" i="7" s="1"/>
  <c r="CE95" i="7"/>
  <c r="CD95" i="7" s="1"/>
  <c r="CA95" i="7"/>
  <c r="BZ95" i="7" s="1"/>
  <c r="BW95" i="7"/>
  <c r="BV95" i="7" s="1"/>
  <c r="BS95" i="7"/>
  <c r="BR95" i="7" s="1"/>
  <c r="BO95" i="7"/>
  <c r="BN95" i="7" s="1"/>
  <c r="BK95" i="7"/>
  <c r="BJ95" i="7" s="1"/>
  <c r="BG95" i="7"/>
  <c r="BF95" i="7" s="1"/>
  <c r="BC95" i="7"/>
  <c r="BB95" i="7" s="1"/>
  <c r="AY95" i="7"/>
  <c r="AX95" i="7" s="1"/>
  <c r="AU95" i="7"/>
  <c r="AT95" i="7" s="1"/>
  <c r="AQ95" i="7"/>
  <c r="AP95" i="7" s="1"/>
  <c r="AM95" i="7"/>
  <c r="AL95" i="7" s="1"/>
  <c r="AI95" i="7"/>
  <c r="AH95" i="7" s="1"/>
  <c r="AE95" i="7"/>
  <c r="AD95" i="7" s="1"/>
  <c r="AA95" i="7"/>
  <c r="W95" i="7"/>
  <c r="S95" i="7"/>
  <c r="O95" i="7"/>
  <c r="K95" i="7"/>
  <c r="DW94" i="7"/>
  <c r="DV94" i="7" s="1"/>
  <c r="DS94" i="7"/>
  <c r="DR94" i="7" s="1"/>
  <c r="DO94" i="7"/>
  <c r="DN94" i="7" s="1"/>
  <c r="DK94" i="7"/>
  <c r="DJ94" i="7" s="1"/>
  <c r="DG94" i="7"/>
  <c r="DF94" i="7" s="1"/>
  <c r="DC94" i="7"/>
  <c r="DB94" i="7" s="1"/>
  <c r="CY94" i="7"/>
  <c r="CX94" i="7" s="1"/>
  <c r="CU94" i="7"/>
  <c r="CT94" i="7" s="1"/>
  <c r="CQ94" i="7"/>
  <c r="CP94" i="7" s="1"/>
  <c r="CM94" i="7"/>
  <c r="CL94" i="7" s="1"/>
  <c r="CI94" i="7"/>
  <c r="CH94" i="7" s="1"/>
  <c r="CE94" i="7"/>
  <c r="CD94" i="7" s="1"/>
  <c r="CA94" i="7"/>
  <c r="BZ94" i="7" s="1"/>
  <c r="BW94" i="7"/>
  <c r="BV94" i="7" s="1"/>
  <c r="BS94" i="7"/>
  <c r="BR94" i="7" s="1"/>
  <c r="BO94" i="7"/>
  <c r="BN94" i="7" s="1"/>
  <c r="BK94" i="7"/>
  <c r="BJ94" i="7" s="1"/>
  <c r="BG94" i="7"/>
  <c r="BF94" i="7" s="1"/>
  <c r="BC94" i="7"/>
  <c r="BB94" i="7" s="1"/>
  <c r="AY94" i="7"/>
  <c r="AX94" i="7" s="1"/>
  <c r="AU94" i="7"/>
  <c r="AT94" i="7" s="1"/>
  <c r="AQ94" i="7"/>
  <c r="AP94" i="7" s="1"/>
  <c r="AM94" i="7"/>
  <c r="AL94" i="7" s="1"/>
  <c r="AI94" i="7"/>
  <c r="AH94" i="7" s="1"/>
  <c r="AE94" i="7"/>
  <c r="AD94" i="7" s="1"/>
  <c r="AA94" i="7"/>
  <c r="W94" i="7"/>
  <c r="S94" i="7"/>
  <c r="O94" i="7"/>
  <c r="K94" i="7"/>
  <c r="DW93" i="7"/>
  <c r="DV93" i="7" s="1"/>
  <c r="DS93" i="7"/>
  <c r="DR93" i="7" s="1"/>
  <c r="DO93" i="7"/>
  <c r="DN93" i="7" s="1"/>
  <c r="DK93" i="7"/>
  <c r="DJ93" i="7" s="1"/>
  <c r="DG93" i="7"/>
  <c r="DF93" i="7" s="1"/>
  <c r="DC93" i="7"/>
  <c r="DB93" i="7" s="1"/>
  <c r="CY93" i="7"/>
  <c r="CX93" i="7" s="1"/>
  <c r="CU93" i="7"/>
  <c r="CT93" i="7" s="1"/>
  <c r="CQ93" i="7"/>
  <c r="CP93" i="7" s="1"/>
  <c r="CM93" i="7"/>
  <c r="CL93" i="7" s="1"/>
  <c r="CI93" i="7"/>
  <c r="CH93" i="7" s="1"/>
  <c r="CE93" i="7"/>
  <c r="CD93" i="7" s="1"/>
  <c r="CA93" i="7"/>
  <c r="BZ93" i="7" s="1"/>
  <c r="BW93" i="7"/>
  <c r="BV93" i="7" s="1"/>
  <c r="BS93" i="7"/>
  <c r="BR93" i="7" s="1"/>
  <c r="BO93" i="7"/>
  <c r="BN93" i="7" s="1"/>
  <c r="BK93" i="7"/>
  <c r="BJ93" i="7" s="1"/>
  <c r="BG93" i="7"/>
  <c r="BF93" i="7" s="1"/>
  <c r="BC93" i="7"/>
  <c r="BB93" i="7" s="1"/>
  <c r="AY93" i="7"/>
  <c r="AX93" i="7" s="1"/>
  <c r="AU93" i="7"/>
  <c r="AT93" i="7" s="1"/>
  <c r="AQ93" i="7"/>
  <c r="AP93" i="7" s="1"/>
  <c r="AM93" i="7"/>
  <c r="AL93" i="7" s="1"/>
  <c r="AI93" i="7"/>
  <c r="AH93" i="7" s="1"/>
  <c r="AE93" i="7"/>
  <c r="AD93" i="7" s="1"/>
  <c r="AA93" i="7"/>
  <c r="W93" i="7"/>
  <c r="S93" i="7"/>
  <c r="O93" i="7"/>
  <c r="K93" i="7"/>
  <c r="DW92" i="7"/>
  <c r="DV92" i="7" s="1"/>
  <c r="DS92" i="7"/>
  <c r="DR92" i="7" s="1"/>
  <c r="DO92" i="7"/>
  <c r="DN92" i="7" s="1"/>
  <c r="DK92" i="7"/>
  <c r="DJ92" i="7" s="1"/>
  <c r="DG92" i="7"/>
  <c r="DF92" i="7" s="1"/>
  <c r="DC92" i="7"/>
  <c r="DB92" i="7" s="1"/>
  <c r="CY92" i="7"/>
  <c r="CX92" i="7" s="1"/>
  <c r="CU92" i="7"/>
  <c r="CT92" i="7" s="1"/>
  <c r="CQ92" i="7"/>
  <c r="CP92" i="7" s="1"/>
  <c r="CM92" i="7"/>
  <c r="CL92" i="7" s="1"/>
  <c r="CI92" i="7"/>
  <c r="CH92" i="7" s="1"/>
  <c r="CE92" i="7"/>
  <c r="CD92" i="7" s="1"/>
  <c r="CA92" i="7"/>
  <c r="BZ92" i="7" s="1"/>
  <c r="BW92" i="7"/>
  <c r="BV92" i="7" s="1"/>
  <c r="BS92" i="7"/>
  <c r="BR92" i="7" s="1"/>
  <c r="BO92" i="7"/>
  <c r="BN92" i="7" s="1"/>
  <c r="BK92" i="7"/>
  <c r="BJ92" i="7" s="1"/>
  <c r="BG92" i="7"/>
  <c r="BF92" i="7" s="1"/>
  <c r="BC92" i="7"/>
  <c r="BB92" i="7" s="1"/>
  <c r="AY92" i="7"/>
  <c r="AX92" i="7" s="1"/>
  <c r="AU92" i="7"/>
  <c r="AT92" i="7" s="1"/>
  <c r="AQ92" i="7"/>
  <c r="AP92" i="7" s="1"/>
  <c r="AM92" i="7"/>
  <c r="AL92" i="7" s="1"/>
  <c r="AI92" i="7"/>
  <c r="AH92" i="7" s="1"/>
  <c r="AE92" i="7"/>
  <c r="AD92" i="7" s="1"/>
  <c r="AA92" i="7"/>
  <c r="W92" i="7"/>
  <c r="S92" i="7"/>
  <c r="O92" i="7"/>
  <c r="K92" i="7"/>
  <c r="DW91" i="7"/>
  <c r="DV91" i="7" s="1"/>
  <c r="DS91" i="7"/>
  <c r="DR91" i="7" s="1"/>
  <c r="DO91" i="7"/>
  <c r="DN91" i="7" s="1"/>
  <c r="DK91" i="7"/>
  <c r="DJ91" i="7" s="1"/>
  <c r="DG91" i="7"/>
  <c r="DF91" i="7" s="1"/>
  <c r="DC91" i="7"/>
  <c r="DB91" i="7" s="1"/>
  <c r="CY91" i="7"/>
  <c r="CX91" i="7" s="1"/>
  <c r="CU91" i="7"/>
  <c r="CT91" i="7" s="1"/>
  <c r="CQ91" i="7"/>
  <c r="CP91" i="7" s="1"/>
  <c r="CM91" i="7"/>
  <c r="CL91" i="7" s="1"/>
  <c r="CI91" i="7"/>
  <c r="CH91" i="7" s="1"/>
  <c r="CE91" i="7"/>
  <c r="CD91" i="7" s="1"/>
  <c r="CA91" i="7"/>
  <c r="BZ91" i="7" s="1"/>
  <c r="BW91" i="7"/>
  <c r="BV91" i="7" s="1"/>
  <c r="BS91" i="7"/>
  <c r="BR91" i="7" s="1"/>
  <c r="BO91" i="7"/>
  <c r="BN91" i="7" s="1"/>
  <c r="BK91" i="7"/>
  <c r="BJ91" i="7" s="1"/>
  <c r="BG91" i="7"/>
  <c r="BF91" i="7" s="1"/>
  <c r="BC91" i="7"/>
  <c r="BB91" i="7" s="1"/>
  <c r="AY91" i="7"/>
  <c r="AX91" i="7" s="1"/>
  <c r="AU91" i="7"/>
  <c r="AT91" i="7" s="1"/>
  <c r="AQ91" i="7"/>
  <c r="AP91" i="7" s="1"/>
  <c r="AM91" i="7"/>
  <c r="AL91" i="7" s="1"/>
  <c r="AI91" i="7"/>
  <c r="AH91" i="7" s="1"/>
  <c r="AE91" i="7"/>
  <c r="AD91" i="7" s="1"/>
  <c r="AA91" i="7"/>
  <c r="W91" i="7"/>
  <c r="S91" i="7"/>
  <c r="O91" i="7"/>
  <c r="K91" i="7"/>
  <c r="DW90" i="7"/>
  <c r="DV90" i="7" s="1"/>
  <c r="DS90" i="7"/>
  <c r="DR90" i="7" s="1"/>
  <c r="DO90" i="7"/>
  <c r="DN90" i="7" s="1"/>
  <c r="DK90" i="7"/>
  <c r="DJ90" i="7" s="1"/>
  <c r="DG90" i="7"/>
  <c r="DF90" i="7" s="1"/>
  <c r="DC90" i="7"/>
  <c r="DB90" i="7" s="1"/>
  <c r="CY90" i="7"/>
  <c r="CX90" i="7" s="1"/>
  <c r="CU90" i="7"/>
  <c r="CT90" i="7" s="1"/>
  <c r="CQ90" i="7"/>
  <c r="CP90" i="7" s="1"/>
  <c r="CM90" i="7"/>
  <c r="CL90" i="7" s="1"/>
  <c r="CI90" i="7"/>
  <c r="CH90" i="7" s="1"/>
  <c r="CE90" i="7"/>
  <c r="CD90" i="7" s="1"/>
  <c r="CA90" i="7"/>
  <c r="BZ90" i="7" s="1"/>
  <c r="BW90" i="7"/>
  <c r="BV90" i="7" s="1"/>
  <c r="BS90" i="7"/>
  <c r="BR90" i="7" s="1"/>
  <c r="BO90" i="7"/>
  <c r="BN90" i="7" s="1"/>
  <c r="BK90" i="7"/>
  <c r="BJ90" i="7" s="1"/>
  <c r="BG90" i="7"/>
  <c r="BF90" i="7" s="1"/>
  <c r="BC90" i="7"/>
  <c r="BB90" i="7" s="1"/>
  <c r="AY90" i="7"/>
  <c r="AX90" i="7" s="1"/>
  <c r="AU90" i="7"/>
  <c r="AT90" i="7" s="1"/>
  <c r="AQ90" i="7"/>
  <c r="AP90" i="7" s="1"/>
  <c r="AM90" i="7"/>
  <c r="AL90" i="7" s="1"/>
  <c r="AI90" i="7"/>
  <c r="AH90" i="7" s="1"/>
  <c r="AE90" i="7"/>
  <c r="AD90" i="7" s="1"/>
  <c r="AA90" i="7"/>
  <c r="W90" i="7"/>
  <c r="S90" i="7"/>
  <c r="O90" i="7"/>
  <c r="K90" i="7"/>
  <c r="DW89" i="7"/>
  <c r="DV89" i="7" s="1"/>
  <c r="DS89" i="7"/>
  <c r="DR89" i="7" s="1"/>
  <c r="DO89" i="7"/>
  <c r="DN89" i="7" s="1"/>
  <c r="DK89" i="7"/>
  <c r="DJ89" i="7" s="1"/>
  <c r="DG89" i="7"/>
  <c r="DF89" i="7" s="1"/>
  <c r="DC89" i="7"/>
  <c r="DB89" i="7" s="1"/>
  <c r="CY89" i="7"/>
  <c r="CX89" i="7" s="1"/>
  <c r="CU89" i="7"/>
  <c r="CT89" i="7" s="1"/>
  <c r="CQ89" i="7"/>
  <c r="CP89" i="7" s="1"/>
  <c r="CM89" i="7"/>
  <c r="CL89" i="7" s="1"/>
  <c r="CI89" i="7"/>
  <c r="CH89" i="7" s="1"/>
  <c r="CE89" i="7"/>
  <c r="CD89" i="7" s="1"/>
  <c r="CA89" i="7"/>
  <c r="BZ89" i="7" s="1"/>
  <c r="BW89" i="7"/>
  <c r="BV89" i="7" s="1"/>
  <c r="BS89" i="7"/>
  <c r="BR89" i="7" s="1"/>
  <c r="BO89" i="7"/>
  <c r="BN89" i="7" s="1"/>
  <c r="BK89" i="7"/>
  <c r="BJ89" i="7" s="1"/>
  <c r="BG89" i="7"/>
  <c r="BF89" i="7" s="1"/>
  <c r="BC89" i="7"/>
  <c r="BB89" i="7" s="1"/>
  <c r="AY89" i="7"/>
  <c r="AX89" i="7" s="1"/>
  <c r="AU89" i="7"/>
  <c r="AT89" i="7" s="1"/>
  <c r="AQ89" i="7"/>
  <c r="AP89" i="7" s="1"/>
  <c r="AM89" i="7"/>
  <c r="AL89" i="7" s="1"/>
  <c r="AI89" i="7"/>
  <c r="AH89" i="7" s="1"/>
  <c r="AE89" i="7"/>
  <c r="AD89" i="7" s="1"/>
  <c r="AA89" i="7"/>
  <c r="W89" i="7"/>
  <c r="S89" i="7"/>
  <c r="O89" i="7"/>
  <c r="K89" i="7"/>
  <c r="DW88" i="7"/>
  <c r="DV88" i="7" s="1"/>
  <c r="DS88" i="7"/>
  <c r="DR88" i="7" s="1"/>
  <c r="DO88" i="7"/>
  <c r="DN88" i="7" s="1"/>
  <c r="DK88" i="7"/>
  <c r="DJ88" i="7" s="1"/>
  <c r="DG88" i="7"/>
  <c r="DF88" i="7" s="1"/>
  <c r="DC88" i="7"/>
  <c r="DB88" i="7" s="1"/>
  <c r="CY88" i="7"/>
  <c r="CX88" i="7" s="1"/>
  <c r="CU88" i="7"/>
  <c r="CT88" i="7" s="1"/>
  <c r="CQ88" i="7"/>
  <c r="CP88" i="7" s="1"/>
  <c r="CM88" i="7"/>
  <c r="CL88" i="7" s="1"/>
  <c r="CI88" i="7"/>
  <c r="CH88" i="7" s="1"/>
  <c r="CE88" i="7"/>
  <c r="CD88" i="7" s="1"/>
  <c r="CA88" i="7"/>
  <c r="BZ88" i="7" s="1"/>
  <c r="BW88" i="7"/>
  <c r="BV88" i="7" s="1"/>
  <c r="BS88" i="7"/>
  <c r="BR88" i="7" s="1"/>
  <c r="BO88" i="7"/>
  <c r="BN88" i="7" s="1"/>
  <c r="BK88" i="7"/>
  <c r="BJ88" i="7" s="1"/>
  <c r="BG88" i="7"/>
  <c r="BF88" i="7" s="1"/>
  <c r="BC88" i="7"/>
  <c r="BB88" i="7" s="1"/>
  <c r="AY88" i="7"/>
  <c r="AX88" i="7" s="1"/>
  <c r="AU88" i="7"/>
  <c r="AT88" i="7" s="1"/>
  <c r="AQ88" i="7"/>
  <c r="AP88" i="7" s="1"/>
  <c r="AM88" i="7"/>
  <c r="AL88" i="7" s="1"/>
  <c r="AI88" i="7"/>
  <c r="AH88" i="7" s="1"/>
  <c r="AE88" i="7"/>
  <c r="AD88" i="7" s="1"/>
  <c r="AA88" i="7"/>
  <c r="W88" i="7"/>
  <c r="S88" i="7"/>
  <c r="O88" i="7"/>
  <c r="K88" i="7"/>
  <c r="DW87" i="7"/>
  <c r="DV87" i="7" s="1"/>
  <c r="DS87" i="7"/>
  <c r="DR87" i="7" s="1"/>
  <c r="DO87" i="7"/>
  <c r="DN87" i="7" s="1"/>
  <c r="DK87" i="7"/>
  <c r="DJ87" i="7" s="1"/>
  <c r="DG87" i="7"/>
  <c r="DF87" i="7" s="1"/>
  <c r="DC87" i="7"/>
  <c r="DB87" i="7" s="1"/>
  <c r="CY87" i="7"/>
  <c r="CX87" i="7" s="1"/>
  <c r="CU87" i="7"/>
  <c r="CT87" i="7" s="1"/>
  <c r="CQ87" i="7"/>
  <c r="CP87" i="7" s="1"/>
  <c r="CM87" i="7"/>
  <c r="CL87" i="7" s="1"/>
  <c r="CI87" i="7"/>
  <c r="CH87" i="7" s="1"/>
  <c r="CE87" i="7"/>
  <c r="CD87" i="7" s="1"/>
  <c r="CA87" i="7"/>
  <c r="BZ87" i="7" s="1"/>
  <c r="BW87" i="7"/>
  <c r="BV87" i="7" s="1"/>
  <c r="BS87" i="7"/>
  <c r="BR87" i="7" s="1"/>
  <c r="BO87" i="7"/>
  <c r="BN87" i="7" s="1"/>
  <c r="BK87" i="7"/>
  <c r="BJ87" i="7" s="1"/>
  <c r="BG87" i="7"/>
  <c r="BF87" i="7" s="1"/>
  <c r="BC87" i="7"/>
  <c r="BB87" i="7" s="1"/>
  <c r="AY87" i="7"/>
  <c r="AX87" i="7" s="1"/>
  <c r="AU87" i="7"/>
  <c r="AT87" i="7" s="1"/>
  <c r="AQ87" i="7"/>
  <c r="AP87" i="7" s="1"/>
  <c r="AM87" i="7"/>
  <c r="AL87" i="7" s="1"/>
  <c r="AI87" i="7"/>
  <c r="AH87" i="7" s="1"/>
  <c r="AE87" i="7"/>
  <c r="AD87" i="7" s="1"/>
  <c r="AA87" i="7"/>
  <c r="W87" i="7"/>
  <c r="S87" i="7"/>
  <c r="O87" i="7"/>
  <c r="K87" i="7"/>
  <c r="DW86" i="7"/>
  <c r="DV86" i="7" s="1"/>
  <c r="DS86" i="7"/>
  <c r="DR86" i="7" s="1"/>
  <c r="DO86" i="7"/>
  <c r="DN86" i="7" s="1"/>
  <c r="DK86" i="7"/>
  <c r="DJ86" i="7" s="1"/>
  <c r="DG86" i="7"/>
  <c r="DF86" i="7" s="1"/>
  <c r="DC86" i="7"/>
  <c r="DB86" i="7" s="1"/>
  <c r="CY86" i="7"/>
  <c r="CX86" i="7" s="1"/>
  <c r="CU86" i="7"/>
  <c r="CT86" i="7" s="1"/>
  <c r="CQ86" i="7"/>
  <c r="CP86" i="7" s="1"/>
  <c r="CM86" i="7"/>
  <c r="CL86" i="7" s="1"/>
  <c r="CI86" i="7"/>
  <c r="CH86" i="7" s="1"/>
  <c r="CE86" i="7"/>
  <c r="CD86" i="7" s="1"/>
  <c r="CA86" i="7"/>
  <c r="BZ86" i="7" s="1"/>
  <c r="BW86" i="7"/>
  <c r="BV86" i="7" s="1"/>
  <c r="BS86" i="7"/>
  <c r="BR86" i="7" s="1"/>
  <c r="BO86" i="7"/>
  <c r="BN86" i="7" s="1"/>
  <c r="BK86" i="7"/>
  <c r="BJ86" i="7" s="1"/>
  <c r="BG86" i="7"/>
  <c r="BF86" i="7" s="1"/>
  <c r="BC86" i="7"/>
  <c r="BB86" i="7" s="1"/>
  <c r="AY86" i="7"/>
  <c r="AX86" i="7" s="1"/>
  <c r="AU86" i="7"/>
  <c r="AT86" i="7" s="1"/>
  <c r="AQ86" i="7"/>
  <c r="AP86" i="7" s="1"/>
  <c r="AM86" i="7"/>
  <c r="AL86" i="7" s="1"/>
  <c r="AI86" i="7"/>
  <c r="AH86" i="7" s="1"/>
  <c r="AE86" i="7"/>
  <c r="AD86" i="7" s="1"/>
  <c r="AA86" i="7"/>
  <c r="W86" i="7"/>
  <c r="S86" i="7"/>
  <c r="O86" i="7"/>
  <c r="K86" i="7"/>
  <c r="DW85" i="7"/>
  <c r="DV85" i="7" s="1"/>
  <c r="DS85" i="7"/>
  <c r="DR85" i="7" s="1"/>
  <c r="DO85" i="7"/>
  <c r="DN85" i="7" s="1"/>
  <c r="DK85" i="7"/>
  <c r="DJ85" i="7" s="1"/>
  <c r="DG85" i="7"/>
  <c r="DF85" i="7" s="1"/>
  <c r="DC85" i="7"/>
  <c r="DB85" i="7" s="1"/>
  <c r="CY85" i="7"/>
  <c r="CX85" i="7" s="1"/>
  <c r="CU85" i="7"/>
  <c r="CT85" i="7" s="1"/>
  <c r="CQ85" i="7"/>
  <c r="CP85" i="7" s="1"/>
  <c r="CM85" i="7"/>
  <c r="CL85" i="7" s="1"/>
  <c r="CI85" i="7"/>
  <c r="CH85" i="7" s="1"/>
  <c r="CE85" i="7"/>
  <c r="CD85" i="7" s="1"/>
  <c r="CA85" i="7"/>
  <c r="BZ85" i="7" s="1"/>
  <c r="BW85" i="7"/>
  <c r="BV85" i="7" s="1"/>
  <c r="BS85" i="7"/>
  <c r="BR85" i="7" s="1"/>
  <c r="BO85" i="7"/>
  <c r="BN85" i="7" s="1"/>
  <c r="BK85" i="7"/>
  <c r="BJ85" i="7" s="1"/>
  <c r="BG85" i="7"/>
  <c r="BF85" i="7" s="1"/>
  <c r="BC85" i="7"/>
  <c r="BB85" i="7" s="1"/>
  <c r="AY85" i="7"/>
  <c r="AX85" i="7" s="1"/>
  <c r="AU85" i="7"/>
  <c r="AT85" i="7" s="1"/>
  <c r="AQ85" i="7"/>
  <c r="AP85" i="7" s="1"/>
  <c r="AM85" i="7"/>
  <c r="AL85" i="7" s="1"/>
  <c r="AI85" i="7"/>
  <c r="AH85" i="7" s="1"/>
  <c r="AE85" i="7"/>
  <c r="AD85" i="7" s="1"/>
  <c r="AA85" i="7"/>
  <c r="W85" i="7"/>
  <c r="S85" i="7"/>
  <c r="O85" i="7"/>
  <c r="K85" i="7"/>
  <c r="DW84" i="7"/>
  <c r="DV84" i="7" s="1"/>
  <c r="DS84" i="7"/>
  <c r="DR84" i="7" s="1"/>
  <c r="DO84" i="7"/>
  <c r="DN84" i="7" s="1"/>
  <c r="DK84" i="7"/>
  <c r="DJ84" i="7" s="1"/>
  <c r="DG84" i="7"/>
  <c r="DF84" i="7" s="1"/>
  <c r="DC84" i="7"/>
  <c r="DB84" i="7" s="1"/>
  <c r="CY84" i="7"/>
  <c r="CX84" i="7" s="1"/>
  <c r="CU84" i="7"/>
  <c r="CT84" i="7" s="1"/>
  <c r="CQ84" i="7"/>
  <c r="CP84" i="7" s="1"/>
  <c r="CM84" i="7"/>
  <c r="CL84" i="7" s="1"/>
  <c r="CI84" i="7"/>
  <c r="CH84" i="7" s="1"/>
  <c r="CE84" i="7"/>
  <c r="CD84" i="7" s="1"/>
  <c r="CA84" i="7"/>
  <c r="BZ84" i="7" s="1"/>
  <c r="BW84" i="7"/>
  <c r="BV84" i="7" s="1"/>
  <c r="BS84" i="7"/>
  <c r="BR84" i="7" s="1"/>
  <c r="BO84" i="7"/>
  <c r="BN84" i="7" s="1"/>
  <c r="BK84" i="7"/>
  <c r="BJ84" i="7" s="1"/>
  <c r="BG84" i="7"/>
  <c r="BF84" i="7" s="1"/>
  <c r="BC84" i="7"/>
  <c r="BB84" i="7" s="1"/>
  <c r="AY84" i="7"/>
  <c r="AX84" i="7" s="1"/>
  <c r="AU84" i="7"/>
  <c r="AT84" i="7" s="1"/>
  <c r="AQ84" i="7"/>
  <c r="AP84" i="7" s="1"/>
  <c r="AM84" i="7"/>
  <c r="AL84" i="7" s="1"/>
  <c r="AI84" i="7"/>
  <c r="AH84" i="7" s="1"/>
  <c r="AE84" i="7"/>
  <c r="AD84" i="7" s="1"/>
  <c r="AA84" i="7"/>
  <c r="W84" i="7"/>
  <c r="S84" i="7"/>
  <c r="O84" i="7"/>
  <c r="K84" i="7"/>
  <c r="DW83" i="7"/>
  <c r="DV83" i="7" s="1"/>
  <c r="DS83" i="7"/>
  <c r="DR83" i="7" s="1"/>
  <c r="DO83" i="7"/>
  <c r="DN83" i="7" s="1"/>
  <c r="DK83" i="7"/>
  <c r="DJ83" i="7" s="1"/>
  <c r="DG83" i="7"/>
  <c r="DF83" i="7" s="1"/>
  <c r="DC83" i="7"/>
  <c r="DB83" i="7" s="1"/>
  <c r="CY83" i="7"/>
  <c r="CX83" i="7" s="1"/>
  <c r="CU83" i="7"/>
  <c r="CT83" i="7" s="1"/>
  <c r="CQ83" i="7"/>
  <c r="CP83" i="7" s="1"/>
  <c r="CM83" i="7"/>
  <c r="CL83" i="7" s="1"/>
  <c r="CI83" i="7"/>
  <c r="CH83" i="7" s="1"/>
  <c r="CE83" i="7"/>
  <c r="CD83" i="7" s="1"/>
  <c r="CA83" i="7"/>
  <c r="BZ83" i="7" s="1"/>
  <c r="BW83" i="7"/>
  <c r="BV83" i="7" s="1"/>
  <c r="BS83" i="7"/>
  <c r="BR83" i="7" s="1"/>
  <c r="BO83" i="7"/>
  <c r="BN83" i="7" s="1"/>
  <c r="BK83" i="7"/>
  <c r="BJ83" i="7" s="1"/>
  <c r="BG83" i="7"/>
  <c r="BF83" i="7" s="1"/>
  <c r="BC83" i="7"/>
  <c r="BB83" i="7" s="1"/>
  <c r="AY83" i="7"/>
  <c r="AX83" i="7" s="1"/>
  <c r="AU83" i="7"/>
  <c r="AT83" i="7" s="1"/>
  <c r="AQ83" i="7"/>
  <c r="AP83" i="7" s="1"/>
  <c r="AM83" i="7"/>
  <c r="AL83" i="7" s="1"/>
  <c r="AI83" i="7"/>
  <c r="AH83" i="7" s="1"/>
  <c r="AE83" i="7"/>
  <c r="AD83" i="7" s="1"/>
  <c r="AA83" i="7"/>
  <c r="W83" i="7"/>
  <c r="S83" i="7"/>
  <c r="O83" i="7"/>
  <c r="K83" i="7"/>
  <c r="DW82" i="7"/>
  <c r="DV82" i="7" s="1"/>
  <c r="DS82" i="7"/>
  <c r="DR82" i="7" s="1"/>
  <c r="DO82" i="7"/>
  <c r="DN82" i="7" s="1"/>
  <c r="DK82" i="7"/>
  <c r="DJ82" i="7" s="1"/>
  <c r="DG82" i="7"/>
  <c r="DF82" i="7" s="1"/>
  <c r="DC82" i="7"/>
  <c r="DB82" i="7" s="1"/>
  <c r="CY82" i="7"/>
  <c r="CX82" i="7" s="1"/>
  <c r="CU82" i="7"/>
  <c r="CT82" i="7" s="1"/>
  <c r="CQ82" i="7"/>
  <c r="CP82" i="7" s="1"/>
  <c r="CM82" i="7"/>
  <c r="CL82" i="7" s="1"/>
  <c r="CI82" i="7"/>
  <c r="CH82" i="7" s="1"/>
  <c r="CE82" i="7"/>
  <c r="CD82" i="7" s="1"/>
  <c r="CA82" i="7"/>
  <c r="BZ82" i="7" s="1"/>
  <c r="BW82" i="7"/>
  <c r="BV82" i="7" s="1"/>
  <c r="BS82" i="7"/>
  <c r="BR82" i="7" s="1"/>
  <c r="BO82" i="7"/>
  <c r="BN82" i="7" s="1"/>
  <c r="BK82" i="7"/>
  <c r="BJ82" i="7" s="1"/>
  <c r="BG82" i="7"/>
  <c r="BF82" i="7" s="1"/>
  <c r="BC82" i="7"/>
  <c r="BB82" i="7" s="1"/>
  <c r="AY82" i="7"/>
  <c r="AX82" i="7" s="1"/>
  <c r="AU82" i="7"/>
  <c r="AT82" i="7" s="1"/>
  <c r="AQ82" i="7"/>
  <c r="AP82" i="7" s="1"/>
  <c r="AM82" i="7"/>
  <c r="AL82" i="7" s="1"/>
  <c r="AI82" i="7"/>
  <c r="AH82" i="7" s="1"/>
  <c r="AE82" i="7"/>
  <c r="AD82" i="7" s="1"/>
  <c r="AA82" i="7"/>
  <c r="W82" i="7"/>
  <c r="S82" i="7"/>
  <c r="O82" i="7"/>
  <c r="K82" i="7"/>
  <c r="DW81" i="7"/>
  <c r="DV81" i="7" s="1"/>
  <c r="DS81" i="7"/>
  <c r="DR81" i="7" s="1"/>
  <c r="DO81" i="7"/>
  <c r="DN81" i="7" s="1"/>
  <c r="DK81" i="7"/>
  <c r="DJ81" i="7" s="1"/>
  <c r="DG81" i="7"/>
  <c r="DF81" i="7" s="1"/>
  <c r="DC81" i="7"/>
  <c r="DB81" i="7" s="1"/>
  <c r="CY81" i="7"/>
  <c r="CX81" i="7" s="1"/>
  <c r="CU81" i="7"/>
  <c r="CT81" i="7" s="1"/>
  <c r="CQ81" i="7"/>
  <c r="CP81" i="7" s="1"/>
  <c r="CM81" i="7"/>
  <c r="CL81" i="7" s="1"/>
  <c r="CI81" i="7"/>
  <c r="CH81" i="7" s="1"/>
  <c r="CE81" i="7"/>
  <c r="CD81" i="7" s="1"/>
  <c r="CA81" i="7"/>
  <c r="BZ81" i="7" s="1"/>
  <c r="BW81" i="7"/>
  <c r="BV81" i="7" s="1"/>
  <c r="BS81" i="7"/>
  <c r="BR81" i="7" s="1"/>
  <c r="BO81" i="7"/>
  <c r="BN81" i="7" s="1"/>
  <c r="BK81" i="7"/>
  <c r="BJ81" i="7" s="1"/>
  <c r="BG81" i="7"/>
  <c r="BF81" i="7" s="1"/>
  <c r="BC81" i="7"/>
  <c r="BB81" i="7" s="1"/>
  <c r="AY81" i="7"/>
  <c r="AX81" i="7" s="1"/>
  <c r="AU81" i="7"/>
  <c r="AT81" i="7" s="1"/>
  <c r="AQ81" i="7"/>
  <c r="AP81" i="7" s="1"/>
  <c r="AM81" i="7"/>
  <c r="AL81" i="7" s="1"/>
  <c r="AI81" i="7"/>
  <c r="AH81" i="7" s="1"/>
  <c r="AE81" i="7"/>
  <c r="AD81" i="7" s="1"/>
  <c r="AA81" i="7"/>
  <c r="W81" i="7"/>
  <c r="S81" i="7"/>
  <c r="O81" i="7"/>
  <c r="K81" i="7"/>
  <c r="DW80" i="7"/>
  <c r="DV80" i="7" s="1"/>
  <c r="DS80" i="7"/>
  <c r="DR80" i="7" s="1"/>
  <c r="DO80" i="7"/>
  <c r="DN80" i="7" s="1"/>
  <c r="DK80" i="7"/>
  <c r="DJ80" i="7" s="1"/>
  <c r="DG80" i="7"/>
  <c r="DF80" i="7" s="1"/>
  <c r="DC80" i="7"/>
  <c r="DB80" i="7" s="1"/>
  <c r="CY80" i="7"/>
  <c r="CX80" i="7" s="1"/>
  <c r="CU80" i="7"/>
  <c r="CT80" i="7" s="1"/>
  <c r="CQ80" i="7"/>
  <c r="CP80" i="7" s="1"/>
  <c r="CM80" i="7"/>
  <c r="CL80" i="7" s="1"/>
  <c r="CI80" i="7"/>
  <c r="CH80" i="7" s="1"/>
  <c r="CE80" i="7"/>
  <c r="CD80" i="7" s="1"/>
  <c r="CA80" i="7"/>
  <c r="BZ80" i="7" s="1"/>
  <c r="BW80" i="7"/>
  <c r="BV80" i="7" s="1"/>
  <c r="BS80" i="7"/>
  <c r="BR80" i="7" s="1"/>
  <c r="BO80" i="7"/>
  <c r="BN80" i="7" s="1"/>
  <c r="BK80" i="7"/>
  <c r="BJ80" i="7" s="1"/>
  <c r="BG80" i="7"/>
  <c r="BF80" i="7" s="1"/>
  <c r="BC80" i="7"/>
  <c r="BB80" i="7" s="1"/>
  <c r="AY80" i="7"/>
  <c r="AX80" i="7" s="1"/>
  <c r="AU80" i="7"/>
  <c r="AT80" i="7" s="1"/>
  <c r="AQ80" i="7"/>
  <c r="AP80" i="7" s="1"/>
  <c r="AM80" i="7"/>
  <c r="AL80" i="7" s="1"/>
  <c r="AI80" i="7"/>
  <c r="AH80" i="7" s="1"/>
  <c r="AE80" i="7"/>
  <c r="AD80" i="7" s="1"/>
  <c r="AA80" i="7"/>
  <c r="W80" i="7"/>
  <c r="S80" i="7"/>
  <c r="O80" i="7"/>
  <c r="K80" i="7"/>
  <c r="DW79" i="7"/>
  <c r="DV79" i="7" s="1"/>
  <c r="DS79" i="7"/>
  <c r="DR79" i="7" s="1"/>
  <c r="DO79" i="7"/>
  <c r="DN79" i="7" s="1"/>
  <c r="DK79" i="7"/>
  <c r="DJ79" i="7" s="1"/>
  <c r="DG79" i="7"/>
  <c r="DF79" i="7" s="1"/>
  <c r="DC79" i="7"/>
  <c r="DB79" i="7" s="1"/>
  <c r="CY79" i="7"/>
  <c r="CX79" i="7" s="1"/>
  <c r="CU79" i="7"/>
  <c r="CT79" i="7" s="1"/>
  <c r="CQ79" i="7"/>
  <c r="CP79" i="7" s="1"/>
  <c r="CM79" i="7"/>
  <c r="CL79" i="7" s="1"/>
  <c r="CI79" i="7"/>
  <c r="CH79" i="7" s="1"/>
  <c r="CE79" i="7"/>
  <c r="CD79" i="7" s="1"/>
  <c r="CA79" i="7"/>
  <c r="BZ79" i="7" s="1"/>
  <c r="BW79" i="7"/>
  <c r="BV79" i="7" s="1"/>
  <c r="BS79" i="7"/>
  <c r="BR79" i="7" s="1"/>
  <c r="BO79" i="7"/>
  <c r="BN79" i="7" s="1"/>
  <c r="BK79" i="7"/>
  <c r="BJ79" i="7" s="1"/>
  <c r="BG79" i="7"/>
  <c r="BF79" i="7" s="1"/>
  <c r="BC79" i="7"/>
  <c r="BB79" i="7" s="1"/>
  <c r="AY79" i="7"/>
  <c r="AX79" i="7" s="1"/>
  <c r="AU79" i="7"/>
  <c r="AT79" i="7" s="1"/>
  <c r="AQ79" i="7"/>
  <c r="AP79" i="7" s="1"/>
  <c r="AM79" i="7"/>
  <c r="AL79" i="7" s="1"/>
  <c r="AI79" i="7"/>
  <c r="AH79" i="7" s="1"/>
  <c r="AE79" i="7"/>
  <c r="AD79" i="7" s="1"/>
  <c r="AA79" i="7"/>
  <c r="W79" i="7"/>
  <c r="S79" i="7"/>
  <c r="O79" i="7"/>
  <c r="K79" i="7"/>
  <c r="DW78" i="7"/>
  <c r="DV78" i="7" s="1"/>
  <c r="DS78" i="7"/>
  <c r="DR78" i="7" s="1"/>
  <c r="DO78" i="7"/>
  <c r="DN78" i="7" s="1"/>
  <c r="DK78" i="7"/>
  <c r="DJ78" i="7" s="1"/>
  <c r="DG78" i="7"/>
  <c r="DF78" i="7" s="1"/>
  <c r="DC78" i="7"/>
  <c r="DB78" i="7" s="1"/>
  <c r="CY78" i="7"/>
  <c r="CX78" i="7" s="1"/>
  <c r="CU78" i="7"/>
  <c r="CT78" i="7" s="1"/>
  <c r="CQ78" i="7"/>
  <c r="CP78" i="7" s="1"/>
  <c r="CM78" i="7"/>
  <c r="CL78" i="7" s="1"/>
  <c r="CI78" i="7"/>
  <c r="CH78" i="7" s="1"/>
  <c r="CE78" i="7"/>
  <c r="CD78" i="7" s="1"/>
  <c r="CA78" i="7"/>
  <c r="BZ78" i="7" s="1"/>
  <c r="BW78" i="7"/>
  <c r="BV78" i="7" s="1"/>
  <c r="BS78" i="7"/>
  <c r="BR78" i="7" s="1"/>
  <c r="BO78" i="7"/>
  <c r="BN78" i="7" s="1"/>
  <c r="BK78" i="7"/>
  <c r="BJ78" i="7" s="1"/>
  <c r="BG78" i="7"/>
  <c r="BF78" i="7" s="1"/>
  <c r="BC78" i="7"/>
  <c r="BB78" i="7" s="1"/>
  <c r="AY78" i="7"/>
  <c r="AX78" i="7" s="1"/>
  <c r="AU78" i="7"/>
  <c r="AT78" i="7" s="1"/>
  <c r="AQ78" i="7"/>
  <c r="AP78" i="7" s="1"/>
  <c r="AM78" i="7"/>
  <c r="AL78" i="7" s="1"/>
  <c r="AI78" i="7"/>
  <c r="AH78" i="7" s="1"/>
  <c r="AE78" i="7"/>
  <c r="AD78" i="7" s="1"/>
  <c r="AA78" i="7"/>
  <c r="W78" i="7"/>
  <c r="S78" i="7"/>
  <c r="O78" i="7"/>
  <c r="K78" i="7"/>
  <c r="DW77" i="7"/>
  <c r="DV77" i="7" s="1"/>
  <c r="DS77" i="7"/>
  <c r="DR77" i="7" s="1"/>
  <c r="DO77" i="7"/>
  <c r="DN77" i="7" s="1"/>
  <c r="DK77" i="7"/>
  <c r="DJ77" i="7" s="1"/>
  <c r="DG77" i="7"/>
  <c r="DF77" i="7" s="1"/>
  <c r="DC77" i="7"/>
  <c r="DB77" i="7" s="1"/>
  <c r="CY77" i="7"/>
  <c r="CX77" i="7" s="1"/>
  <c r="CU77" i="7"/>
  <c r="CT77" i="7" s="1"/>
  <c r="CQ77" i="7"/>
  <c r="CP77" i="7" s="1"/>
  <c r="CM77" i="7"/>
  <c r="CL77" i="7" s="1"/>
  <c r="CI77" i="7"/>
  <c r="CH77" i="7" s="1"/>
  <c r="CE77" i="7"/>
  <c r="CD77" i="7" s="1"/>
  <c r="CA77" i="7"/>
  <c r="BZ77" i="7" s="1"/>
  <c r="BW77" i="7"/>
  <c r="BV77" i="7" s="1"/>
  <c r="BS77" i="7"/>
  <c r="BR77" i="7" s="1"/>
  <c r="BO77" i="7"/>
  <c r="BN77" i="7" s="1"/>
  <c r="BK77" i="7"/>
  <c r="BJ77" i="7" s="1"/>
  <c r="BG77" i="7"/>
  <c r="BF77" i="7" s="1"/>
  <c r="BC77" i="7"/>
  <c r="BB77" i="7" s="1"/>
  <c r="AY77" i="7"/>
  <c r="AX77" i="7" s="1"/>
  <c r="AU77" i="7"/>
  <c r="AT77" i="7" s="1"/>
  <c r="AQ77" i="7"/>
  <c r="AP77" i="7" s="1"/>
  <c r="AM77" i="7"/>
  <c r="AL77" i="7" s="1"/>
  <c r="AI77" i="7"/>
  <c r="AH77" i="7" s="1"/>
  <c r="AE77" i="7"/>
  <c r="AD77" i="7" s="1"/>
  <c r="AA77" i="7"/>
  <c r="W77" i="7"/>
  <c r="S77" i="7"/>
  <c r="O77" i="7"/>
  <c r="K77" i="7"/>
  <c r="DW76" i="7"/>
  <c r="DV76" i="7" s="1"/>
  <c r="DS76" i="7"/>
  <c r="DR76" i="7" s="1"/>
  <c r="DO76" i="7"/>
  <c r="DN76" i="7" s="1"/>
  <c r="DK76" i="7"/>
  <c r="DJ76" i="7" s="1"/>
  <c r="DG76" i="7"/>
  <c r="DF76" i="7" s="1"/>
  <c r="DC76" i="7"/>
  <c r="DB76" i="7" s="1"/>
  <c r="CY76" i="7"/>
  <c r="CX76" i="7" s="1"/>
  <c r="CU76" i="7"/>
  <c r="CT76" i="7" s="1"/>
  <c r="CQ76" i="7"/>
  <c r="CP76" i="7" s="1"/>
  <c r="CM76" i="7"/>
  <c r="CL76" i="7" s="1"/>
  <c r="CI76" i="7"/>
  <c r="CH76" i="7" s="1"/>
  <c r="CE76" i="7"/>
  <c r="CD76" i="7" s="1"/>
  <c r="CA76" i="7"/>
  <c r="BZ76" i="7" s="1"/>
  <c r="BW76" i="7"/>
  <c r="BV76" i="7" s="1"/>
  <c r="BS76" i="7"/>
  <c r="BR76" i="7" s="1"/>
  <c r="BO76" i="7"/>
  <c r="BN76" i="7" s="1"/>
  <c r="BK76" i="7"/>
  <c r="BJ76" i="7" s="1"/>
  <c r="BG76" i="7"/>
  <c r="BF76" i="7" s="1"/>
  <c r="BC76" i="7"/>
  <c r="BB76" i="7" s="1"/>
  <c r="AY76" i="7"/>
  <c r="AX76" i="7" s="1"/>
  <c r="AU76" i="7"/>
  <c r="AT76" i="7" s="1"/>
  <c r="AQ76" i="7"/>
  <c r="AP76" i="7" s="1"/>
  <c r="AM76" i="7"/>
  <c r="AL76" i="7" s="1"/>
  <c r="AI76" i="7"/>
  <c r="AH76" i="7" s="1"/>
  <c r="AE76" i="7"/>
  <c r="AD76" i="7" s="1"/>
  <c r="AA76" i="7"/>
  <c r="W76" i="7"/>
  <c r="S76" i="7"/>
  <c r="O76" i="7"/>
  <c r="K76" i="7"/>
  <c r="DW75" i="7"/>
  <c r="DV75" i="7" s="1"/>
  <c r="DS75" i="7"/>
  <c r="DR75" i="7" s="1"/>
  <c r="DO75" i="7"/>
  <c r="DN75" i="7" s="1"/>
  <c r="DK75" i="7"/>
  <c r="DJ75" i="7" s="1"/>
  <c r="DG75" i="7"/>
  <c r="DF75" i="7" s="1"/>
  <c r="DC75" i="7"/>
  <c r="DB75" i="7" s="1"/>
  <c r="CY75" i="7"/>
  <c r="CX75" i="7" s="1"/>
  <c r="CU75" i="7"/>
  <c r="CT75" i="7" s="1"/>
  <c r="CQ75" i="7"/>
  <c r="CP75" i="7" s="1"/>
  <c r="CM75" i="7"/>
  <c r="CL75" i="7" s="1"/>
  <c r="CI75" i="7"/>
  <c r="CH75" i="7" s="1"/>
  <c r="CE75" i="7"/>
  <c r="CD75" i="7" s="1"/>
  <c r="CA75" i="7"/>
  <c r="BZ75" i="7" s="1"/>
  <c r="BW75" i="7"/>
  <c r="BV75" i="7" s="1"/>
  <c r="BS75" i="7"/>
  <c r="BR75" i="7" s="1"/>
  <c r="BO75" i="7"/>
  <c r="BN75" i="7" s="1"/>
  <c r="BK75" i="7"/>
  <c r="BJ75" i="7" s="1"/>
  <c r="BG75" i="7"/>
  <c r="BF75" i="7" s="1"/>
  <c r="BC75" i="7"/>
  <c r="BB75" i="7" s="1"/>
  <c r="AY75" i="7"/>
  <c r="AX75" i="7" s="1"/>
  <c r="AU75" i="7"/>
  <c r="AT75" i="7" s="1"/>
  <c r="AQ75" i="7"/>
  <c r="AP75" i="7" s="1"/>
  <c r="AM75" i="7"/>
  <c r="AL75" i="7" s="1"/>
  <c r="AI75" i="7"/>
  <c r="AH75" i="7" s="1"/>
  <c r="AE75" i="7"/>
  <c r="AD75" i="7" s="1"/>
  <c r="AA75" i="7"/>
  <c r="W75" i="7"/>
  <c r="S75" i="7"/>
  <c r="O75" i="7"/>
  <c r="K75" i="7"/>
  <c r="DW74" i="7"/>
  <c r="DV74" i="7" s="1"/>
  <c r="DS74" i="7"/>
  <c r="DR74" i="7" s="1"/>
  <c r="DO74" i="7"/>
  <c r="DN74" i="7" s="1"/>
  <c r="DK74" i="7"/>
  <c r="DJ74" i="7" s="1"/>
  <c r="DG74" i="7"/>
  <c r="DF74" i="7" s="1"/>
  <c r="DC74" i="7"/>
  <c r="DB74" i="7" s="1"/>
  <c r="CY74" i="7"/>
  <c r="CX74" i="7" s="1"/>
  <c r="CU74" i="7"/>
  <c r="CT74" i="7" s="1"/>
  <c r="CQ74" i="7"/>
  <c r="CP74" i="7" s="1"/>
  <c r="CM74" i="7"/>
  <c r="CL74" i="7" s="1"/>
  <c r="CI74" i="7"/>
  <c r="CH74" i="7" s="1"/>
  <c r="CE74" i="7"/>
  <c r="CD74" i="7" s="1"/>
  <c r="CA74" i="7"/>
  <c r="BZ74" i="7" s="1"/>
  <c r="BW74" i="7"/>
  <c r="BV74" i="7" s="1"/>
  <c r="BS74" i="7"/>
  <c r="BR74" i="7" s="1"/>
  <c r="BO74" i="7"/>
  <c r="BN74" i="7" s="1"/>
  <c r="BK74" i="7"/>
  <c r="BJ74" i="7" s="1"/>
  <c r="BG74" i="7"/>
  <c r="BF74" i="7" s="1"/>
  <c r="BC74" i="7"/>
  <c r="BB74" i="7" s="1"/>
  <c r="AY74" i="7"/>
  <c r="AX74" i="7" s="1"/>
  <c r="AU74" i="7"/>
  <c r="AT74" i="7" s="1"/>
  <c r="AQ74" i="7"/>
  <c r="AP74" i="7" s="1"/>
  <c r="AM74" i="7"/>
  <c r="AL74" i="7" s="1"/>
  <c r="AI74" i="7"/>
  <c r="AH74" i="7" s="1"/>
  <c r="AE74" i="7"/>
  <c r="AD74" i="7" s="1"/>
  <c r="AA74" i="7"/>
  <c r="W74" i="7"/>
  <c r="S74" i="7"/>
  <c r="O74" i="7"/>
  <c r="K74" i="7"/>
  <c r="DW73" i="7"/>
  <c r="DV73" i="7" s="1"/>
  <c r="DS73" i="7"/>
  <c r="DR73" i="7" s="1"/>
  <c r="DO73" i="7"/>
  <c r="DN73" i="7" s="1"/>
  <c r="DK73" i="7"/>
  <c r="DJ73" i="7" s="1"/>
  <c r="DG73" i="7"/>
  <c r="DF73" i="7" s="1"/>
  <c r="DC73" i="7"/>
  <c r="DB73" i="7" s="1"/>
  <c r="CY73" i="7"/>
  <c r="CX73" i="7" s="1"/>
  <c r="CU73" i="7"/>
  <c r="CT73" i="7" s="1"/>
  <c r="CQ73" i="7"/>
  <c r="CP73" i="7" s="1"/>
  <c r="CM73" i="7"/>
  <c r="CL73" i="7" s="1"/>
  <c r="CI73" i="7"/>
  <c r="CH73" i="7" s="1"/>
  <c r="CE73" i="7"/>
  <c r="CD73" i="7" s="1"/>
  <c r="CA73" i="7"/>
  <c r="BZ73" i="7" s="1"/>
  <c r="BW73" i="7"/>
  <c r="BV73" i="7" s="1"/>
  <c r="BS73" i="7"/>
  <c r="BR73" i="7" s="1"/>
  <c r="BO73" i="7"/>
  <c r="BN73" i="7" s="1"/>
  <c r="BK73" i="7"/>
  <c r="BJ73" i="7" s="1"/>
  <c r="BG73" i="7"/>
  <c r="BF73" i="7" s="1"/>
  <c r="BC73" i="7"/>
  <c r="BB73" i="7" s="1"/>
  <c r="AY73" i="7"/>
  <c r="AX73" i="7" s="1"/>
  <c r="AU73" i="7"/>
  <c r="AT73" i="7" s="1"/>
  <c r="AQ73" i="7"/>
  <c r="AP73" i="7" s="1"/>
  <c r="AM73" i="7"/>
  <c r="AL73" i="7" s="1"/>
  <c r="AI73" i="7"/>
  <c r="AH73" i="7" s="1"/>
  <c r="AE73" i="7"/>
  <c r="AD73" i="7" s="1"/>
  <c r="AA73" i="7"/>
  <c r="W73" i="7"/>
  <c r="S73" i="7"/>
  <c r="O73" i="7"/>
  <c r="K73" i="7"/>
  <c r="DW72" i="7"/>
  <c r="DV72" i="7" s="1"/>
  <c r="DS72" i="7"/>
  <c r="DR72" i="7" s="1"/>
  <c r="DO72" i="7"/>
  <c r="DN72" i="7" s="1"/>
  <c r="DK72" i="7"/>
  <c r="DJ72" i="7" s="1"/>
  <c r="DG72" i="7"/>
  <c r="DF72" i="7" s="1"/>
  <c r="DC72" i="7"/>
  <c r="DB72" i="7" s="1"/>
  <c r="CY72" i="7"/>
  <c r="CX72" i="7" s="1"/>
  <c r="CU72" i="7"/>
  <c r="CT72" i="7" s="1"/>
  <c r="CQ72" i="7"/>
  <c r="CP72" i="7" s="1"/>
  <c r="CM72" i="7"/>
  <c r="CL72" i="7" s="1"/>
  <c r="CI72" i="7"/>
  <c r="CH72" i="7" s="1"/>
  <c r="CE72" i="7"/>
  <c r="CD72" i="7" s="1"/>
  <c r="CA72" i="7"/>
  <c r="BZ72" i="7" s="1"/>
  <c r="BW72" i="7"/>
  <c r="BV72" i="7" s="1"/>
  <c r="BS72" i="7"/>
  <c r="BR72" i="7" s="1"/>
  <c r="BO72" i="7"/>
  <c r="BN72" i="7" s="1"/>
  <c r="BK72" i="7"/>
  <c r="BJ72" i="7" s="1"/>
  <c r="BG72" i="7"/>
  <c r="BF72" i="7" s="1"/>
  <c r="BC72" i="7"/>
  <c r="BB72" i="7" s="1"/>
  <c r="AY72" i="7"/>
  <c r="AX72" i="7" s="1"/>
  <c r="AU72" i="7"/>
  <c r="AT72" i="7" s="1"/>
  <c r="AQ72" i="7"/>
  <c r="AP72" i="7" s="1"/>
  <c r="AM72" i="7"/>
  <c r="AL72" i="7" s="1"/>
  <c r="AI72" i="7"/>
  <c r="AH72" i="7" s="1"/>
  <c r="AE72" i="7"/>
  <c r="AD72" i="7" s="1"/>
  <c r="AA72" i="7"/>
  <c r="W72" i="7"/>
  <c r="S72" i="7"/>
  <c r="O72" i="7"/>
  <c r="K72" i="7"/>
  <c r="DW71" i="7"/>
  <c r="DV71" i="7" s="1"/>
  <c r="DS71" i="7"/>
  <c r="DR71" i="7" s="1"/>
  <c r="DO71" i="7"/>
  <c r="DN71" i="7" s="1"/>
  <c r="DK71" i="7"/>
  <c r="DJ71" i="7" s="1"/>
  <c r="DG71" i="7"/>
  <c r="DF71" i="7" s="1"/>
  <c r="DC71" i="7"/>
  <c r="DB71" i="7" s="1"/>
  <c r="CY71" i="7"/>
  <c r="CX71" i="7" s="1"/>
  <c r="CU71" i="7"/>
  <c r="CT71" i="7" s="1"/>
  <c r="CQ71" i="7"/>
  <c r="CP71" i="7" s="1"/>
  <c r="CM71" i="7"/>
  <c r="CL71" i="7" s="1"/>
  <c r="CI71" i="7"/>
  <c r="CH71" i="7" s="1"/>
  <c r="CE71" i="7"/>
  <c r="CD71" i="7" s="1"/>
  <c r="CA71" i="7"/>
  <c r="BZ71" i="7" s="1"/>
  <c r="BW71" i="7"/>
  <c r="BV71" i="7" s="1"/>
  <c r="BS71" i="7"/>
  <c r="BR71" i="7" s="1"/>
  <c r="BO71" i="7"/>
  <c r="BN71" i="7" s="1"/>
  <c r="BK71" i="7"/>
  <c r="BJ71" i="7" s="1"/>
  <c r="BG71" i="7"/>
  <c r="BF71" i="7" s="1"/>
  <c r="BC71" i="7"/>
  <c r="BB71" i="7" s="1"/>
  <c r="AY71" i="7"/>
  <c r="AX71" i="7" s="1"/>
  <c r="AU71" i="7"/>
  <c r="AT71" i="7" s="1"/>
  <c r="AQ71" i="7"/>
  <c r="AP71" i="7" s="1"/>
  <c r="AM71" i="7"/>
  <c r="AL71" i="7" s="1"/>
  <c r="AI71" i="7"/>
  <c r="AH71" i="7" s="1"/>
  <c r="AE71" i="7"/>
  <c r="AD71" i="7" s="1"/>
  <c r="AA71" i="7"/>
  <c r="W71" i="7"/>
  <c r="S71" i="7"/>
  <c r="O71" i="7"/>
  <c r="K71" i="7"/>
  <c r="DW70" i="7"/>
  <c r="DV70" i="7" s="1"/>
  <c r="DS70" i="7"/>
  <c r="DR70" i="7" s="1"/>
  <c r="DO70" i="7"/>
  <c r="DN70" i="7" s="1"/>
  <c r="DK70" i="7"/>
  <c r="DJ70" i="7" s="1"/>
  <c r="DG70" i="7"/>
  <c r="DF70" i="7" s="1"/>
  <c r="DC70" i="7"/>
  <c r="DB70" i="7" s="1"/>
  <c r="CY70" i="7"/>
  <c r="CX70" i="7" s="1"/>
  <c r="CU70" i="7"/>
  <c r="CT70" i="7" s="1"/>
  <c r="CQ70" i="7"/>
  <c r="CP70" i="7" s="1"/>
  <c r="CM70" i="7"/>
  <c r="CL70" i="7" s="1"/>
  <c r="CI70" i="7"/>
  <c r="CH70" i="7" s="1"/>
  <c r="CE70" i="7"/>
  <c r="CD70" i="7" s="1"/>
  <c r="CA70" i="7"/>
  <c r="BZ70" i="7" s="1"/>
  <c r="BW70" i="7"/>
  <c r="BV70" i="7" s="1"/>
  <c r="BS70" i="7"/>
  <c r="BR70" i="7" s="1"/>
  <c r="BO70" i="7"/>
  <c r="BN70" i="7" s="1"/>
  <c r="BK70" i="7"/>
  <c r="BJ70" i="7" s="1"/>
  <c r="BG70" i="7"/>
  <c r="BF70" i="7" s="1"/>
  <c r="BC70" i="7"/>
  <c r="BB70" i="7" s="1"/>
  <c r="AY70" i="7"/>
  <c r="AX70" i="7" s="1"/>
  <c r="AU70" i="7"/>
  <c r="AT70" i="7" s="1"/>
  <c r="AQ70" i="7"/>
  <c r="AP70" i="7" s="1"/>
  <c r="AM70" i="7"/>
  <c r="AL70" i="7" s="1"/>
  <c r="AI70" i="7"/>
  <c r="AH70" i="7" s="1"/>
  <c r="AE70" i="7"/>
  <c r="AD70" i="7" s="1"/>
  <c r="AA70" i="7"/>
  <c r="W70" i="7"/>
  <c r="S70" i="7"/>
  <c r="O70" i="7"/>
  <c r="K70" i="7"/>
  <c r="DW69" i="7"/>
  <c r="DV69" i="7" s="1"/>
  <c r="DS69" i="7"/>
  <c r="DR69" i="7" s="1"/>
  <c r="DO69" i="7"/>
  <c r="DN69" i="7" s="1"/>
  <c r="DK69" i="7"/>
  <c r="DJ69" i="7" s="1"/>
  <c r="DG69" i="7"/>
  <c r="DF69" i="7" s="1"/>
  <c r="DC69" i="7"/>
  <c r="DB69" i="7" s="1"/>
  <c r="CY69" i="7"/>
  <c r="CX69" i="7" s="1"/>
  <c r="CU69" i="7"/>
  <c r="CT69" i="7" s="1"/>
  <c r="CQ69" i="7"/>
  <c r="CP69" i="7" s="1"/>
  <c r="CM69" i="7"/>
  <c r="CL69" i="7" s="1"/>
  <c r="CI69" i="7"/>
  <c r="CH69" i="7" s="1"/>
  <c r="CE69" i="7"/>
  <c r="CD69" i="7" s="1"/>
  <c r="CA69" i="7"/>
  <c r="BZ69" i="7" s="1"/>
  <c r="BW69" i="7"/>
  <c r="BV69" i="7" s="1"/>
  <c r="BS69" i="7"/>
  <c r="BR69" i="7" s="1"/>
  <c r="BO69" i="7"/>
  <c r="BN69" i="7" s="1"/>
  <c r="BK69" i="7"/>
  <c r="BJ69" i="7" s="1"/>
  <c r="BG69" i="7"/>
  <c r="BF69" i="7" s="1"/>
  <c r="BC69" i="7"/>
  <c r="BB69" i="7" s="1"/>
  <c r="AY69" i="7"/>
  <c r="AX69" i="7" s="1"/>
  <c r="AU69" i="7"/>
  <c r="AT69" i="7" s="1"/>
  <c r="AQ69" i="7"/>
  <c r="AP69" i="7" s="1"/>
  <c r="AM69" i="7"/>
  <c r="AL69" i="7" s="1"/>
  <c r="AI69" i="7"/>
  <c r="AH69" i="7" s="1"/>
  <c r="AE69" i="7"/>
  <c r="AD69" i="7" s="1"/>
  <c r="AA69" i="7"/>
  <c r="W69" i="7"/>
  <c r="S69" i="7"/>
  <c r="O69" i="7"/>
  <c r="K69" i="7"/>
  <c r="DW68" i="7"/>
  <c r="DV68" i="7" s="1"/>
  <c r="DS68" i="7"/>
  <c r="DR68" i="7" s="1"/>
  <c r="DO68" i="7"/>
  <c r="DN68" i="7" s="1"/>
  <c r="DK68" i="7"/>
  <c r="DJ68" i="7" s="1"/>
  <c r="DG68" i="7"/>
  <c r="DF68" i="7" s="1"/>
  <c r="DC68" i="7"/>
  <c r="DB68" i="7" s="1"/>
  <c r="CY68" i="7"/>
  <c r="CX68" i="7" s="1"/>
  <c r="CU68" i="7"/>
  <c r="CT68" i="7" s="1"/>
  <c r="CQ68" i="7"/>
  <c r="CP68" i="7" s="1"/>
  <c r="CM68" i="7"/>
  <c r="CL68" i="7" s="1"/>
  <c r="CI68" i="7"/>
  <c r="CH68" i="7" s="1"/>
  <c r="CE68" i="7"/>
  <c r="CD68" i="7" s="1"/>
  <c r="CA68" i="7"/>
  <c r="BZ68" i="7" s="1"/>
  <c r="BW68" i="7"/>
  <c r="BV68" i="7" s="1"/>
  <c r="BS68" i="7"/>
  <c r="BR68" i="7" s="1"/>
  <c r="BO68" i="7"/>
  <c r="BN68" i="7" s="1"/>
  <c r="BK68" i="7"/>
  <c r="BJ68" i="7" s="1"/>
  <c r="BG68" i="7"/>
  <c r="BF68" i="7" s="1"/>
  <c r="BC68" i="7"/>
  <c r="BB68" i="7" s="1"/>
  <c r="AY68" i="7"/>
  <c r="AX68" i="7" s="1"/>
  <c r="AU68" i="7"/>
  <c r="AT68" i="7" s="1"/>
  <c r="AQ68" i="7"/>
  <c r="AP68" i="7" s="1"/>
  <c r="AM68" i="7"/>
  <c r="AL68" i="7" s="1"/>
  <c r="AI68" i="7"/>
  <c r="AH68" i="7" s="1"/>
  <c r="AE68" i="7"/>
  <c r="AD68" i="7" s="1"/>
  <c r="AA68" i="7"/>
  <c r="W68" i="7"/>
  <c r="S68" i="7"/>
  <c r="O68" i="7"/>
  <c r="K68" i="7"/>
  <c r="DW67" i="7"/>
  <c r="DV67" i="7" s="1"/>
  <c r="DS67" i="7"/>
  <c r="DR67" i="7" s="1"/>
  <c r="DO67" i="7"/>
  <c r="DN67" i="7" s="1"/>
  <c r="DK67" i="7"/>
  <c r="DJ67" i="7" s="1"/>
  <c r="DG67" i="7"/>
  <c r="DF67" i="7" s="1"/>
  <c r="DC67" i="7"/>
  <c r="DB67" i="7" s="1"/>
  <c r="CY67" i="7"/>
  <c r="CX67" i="7" s="1"/>
  <c r="CU67" i="7"/>
  <c r="CT67" i="7" s="1"/>
  <c r="CQ67" i="7"/>
  <c r="CP67" i="7" s="1"/>
  <c r="CM67" i="7"/>
  <c r="CL67" i="7" s="1"/>
  <c r="CI67" i="7"/>
  <c r="CH67" i="7" s="1"/>
  <c r="CE67" i="7"/>
  <c r="CD67" i="7" s="1"/>
  <c r="CA67" i="7"/>
  <c r="BZ67" i="7" s="1"/>
  <c r="BW67" i="7"/>
  <c r="BV67" i="7" s="1"/>
  <c r="BS67" i="7"/>
  <c r="BR67" i="7" s="1"/>
  <c r="BO67" i="7"/>
  <c r="BN67" i="7" s="1"/>
  <c r="BK67" i="7"/>
  <c r="BJ67" i="7" s="1"/>
  <c r="BG67" i="7"/>
  <c r="BF67" i="7" s="1"/>
  <c r="BC67" i="7"/>
  <c r="BB67" i="7" s="1"/>
  <c r="AY67" i="7"/>
  <c r="AX67" i="7" s="1"/>
  <c r="AU67" i="7"/>
  <c r="AT67" i="7" s="1"/>
  <c r="AQ67" i="7"/>
  <c r="AP67" i="7" s="1"/>
  <c r="AM67" i="7"/>
  <c r="AL67" i="7" s="1"/>
  <c r="AI67" i="7"/>
  <c r="AH67" i="7" s="1"/>
  <c r="AE67" i="7"/>
  <c r="AD67" i="7" s="1"/>
  <c r="AA67" i="7"/>
  <c r="W67" i="7"/>
  <c r="S67" i="7"/>
  <c r="O67" i="7"/>
  <c r="K67" i="7"/>
  <c r="DW66" i="7"/>
  <c r="DV66" i="7" s="1"/>
  <c r="DS66" i="7"/>
  <c r="DR66" i="7" s="1"/>
  <c r="DO66" i="7"/>
  <c r="DN66" i="7" s="1"/>
  <c r="DK66" i="7"/>
  <c r="DJ66" i="7" s="1"/>
  <c r="DG66" i="7"/>
  <c r="DF66" i="7" s="1"/>
  <c r="DC66" i="7"/>
  <c r="DB66" i="7" s="1"/>
  <c r="CY66" i="7"/>
  <c r="CX66" i="7" s="1"/>
  <c r="CU66" i="7"/>
  <c r="CT66" i="7" s="1"/>
  <c r="CQ66" i="7"/>
  <c r="CP66" i="7" s="1"/>
  <c r="CM66" i="7"/>
  <c r="CL66" i="7" s="1"/>
  <c r="CI66" i="7"/>
  <c r="CH66" i="7" s="1"/>
  <c r="CE66" i="7"/>
  <c r="CD66" i="7" s="1"/>
  <c r="CA66" i="7"/>
  <c r="BZ66" i="7" s="1"/>
  <c r="BW66" i="7"/>
  <c r="BV66" i="7" s="1"/>
  <c r="BS66" i="7"/>
  <c r="BR66" i="7" s="1"/>
  <c r="BO66" i="7"/>
  <c r="BN66" i="7" s="1"/>
  <c r="BK66" i="7"/>
  <c r="BJ66" i="7" s="1"/>
  <c r="BG66" i="7"/>
  <c r="BF66" i="7" s="1"/>
  <c r="BC66" i="7"/>
  <c r="BB66" i="7" s="1"/>
  <c r="AY66" i="7"/>
  <c r="AX66" i="7" s="1"/>
  <c r="AU66" i="7"/>
  <c r="AT66" i="7" s="1"/>
  <c r="AQ66" i="7"/>
  <c r="AP66" i="7" s="1"/>
  <c r="AM66" i="7"/>
  <c r="AL66" i="7" s="1"/>
  <c r="AI66" i="7"/>
  <c r="AH66" i="7" s="1"/>
  <c r="AE66" i="7"/>
  <c r="AD66" i="7" s="1"/>
  <c r="AA66" i="7"/>
  <c r="W66" i="7"/>
  <c r="S66" i="7"/>
  <c r="O66" i="7"/>
  <c r="K66" i="7"/>
  <c r="DW65" i="7"/>
  <c r="DV65" i="7" s="1"/>
  <c r="DS65" i="7"/>
  <c r="DR65" i="7" s="1"/>
  <c r="DO65" i="7"/>
  <c r="DN65" i="7" s="1"/>
  <c r="DK65" i="7"/>
  <c r="DJ65" i="7" s="1"/>
  <c r="DG65" i="7"/>
  <c r="DF65" i="7" s="1"/>
  <c r="DC65" i="7"/>
  <c r="DB65" i="7" s="1"/>
  <c r="CY65" i="7"/>
  <c r="CX65" i="7" s="1"/>
  <c r="CU65" i="7"/>
  <c r="CT65" i="7" s="1"/>
  <c r="CQ65" i="7"/>
  <c r="CP65" i="7" s="1"/>
  <c r="CM65" i="7"/>
  <c r="CL65" i="7" s="1"/>
  <c r="CI65" i="7"/>
  <c r="CH65" i="7" s="1"/>
  <c r="CE65" i="7"/>
  <c r="CD65" i="7" s="1"/>
  <c r="CA65" i="7"/>
  <c r="BZ65" i="7" s="1"/>
  <c r="BW65" i="7"/>
  <c r="BV65" i="7" s="1"/>
  <c r="BS65" i="7"/>
  <c r="BR65" i="7" s="1"/>
  <c r="BO65" i="7"/>
  <c r="BN65" i="7" s="1"/>
  <c r="BK65" i="7"/>
  <c r="BJ65" i="7" s="1"/>
  <c r="BG65" i="7"/>
  <c r="BF65" i="7" s="1"/>
  <c r="BC65" i="7"/>
  <c r="BB65" i="7" s="1"/>
  <c r="AY65" i="7"/>
  <c r="AX65" i="7" s="1"/>
  <c r="AU65" i="7"/>
  <c r="AT65" i="7" s="1"/>
  <c r="AQ65" i="7"/>
  <c r="AP65" i="7" s="1"/>
  <c r="AM65" i="7"/>
  <c r="AL65" i="7" s="1"/>
  <c r="AI65" i="7"/>
  <c r="AH65" i="7" s="1"/>
  <c r="AE65" i="7"/>
  <c r="AD65" i="7" s="1"/>
  <c r="AA65" i="7"/>
  <c r="W65" i="7"/>
  <c r="S65" i="7"/>
  <c r="O65" i="7"/>
  <c r="K65" i="7"/>
  <c r="DW64" i="7"/>
  <c r="DV64" i="7" s="1"/>
  <c r="DS64" i="7"/>
  <c r="DR64" i="7" s="1"/>
  <c r="DO64" i="7"/>
  <c r="DN64" i="7" s="1"/>
  <c r="DK64" i="7"/>
  <c r="DJ64" i="7" s="1"/>
  <c r="DG64" i="7"/>
  <c r="DF64" i="7" s="1"/>
  <c r="DC64" i="7"/>
  <c r="DB64" i="7" s="1"/>
  <c r="CY64" i="7"/>
  <c r="CX64" i="7" s="1"/>
  <c r="CU64" i="7"/>
  <c r="CT64" i="7" s="1"/>
  <c r="CQ64" i="7"/>
  <c r="CP64" i="7" s="1"/>
  <c r="CM64" i="7"/>
  <c r="CL64" i="7" s="1"/>
  <c r="CI64" i="7"/>
  <c r="CH64" i="7" s="1"/>
  <c r="CE64" i="7"/>
  <c r="CD64" i="7" s="1"/>
  <c r="CA64" i="7"/>
  <c r="BZ64" i="7" s="1"/>
  <c r="BW64" i="7"/>
  <c r="BV64" i="7" s="1"/>
  <c r="BS64" i="7"/>
  <c r="BR64" i="7" s="1"/>
  <c r="BO64" i="7"/>
  <c r="BN64" i="7" s="1"/>
  <c r="BK64" i="7"/>
  <c r="BJ64" i="7" s="1"/>
  <c r="BG64" i="7"/>
  <c r="BF64" i="7" s="1"/>
  <c r="BC64" i="7"/>
  <c r="BB64" i="7" s="1"/>
  <c r="AY64" i="7"/>
  <c r="AX64" i="7" s="1"/>
  <c r="AU64" i="7"/>
  <c r="AT64" i="7" s="1"/>
  <c r="AQ64" i="7"/>
  <c r="AP64" i="7" s="1"/>
  <c r="AM64" i="7"/>
  <c r="AL64" i="7" s="1"/>
  <c r="AI64" i="7"/>
  <c r="AH64" i="7" s="1"/>
  <c r="AE64" i="7"/>
  <c r="AD64" i="7" s="1"/>
  <c r="AA64" i="7"/>
  <c r="W64" i="7"/>
  <c r="S64" i="7"/>
  <c r="O64" i="7"/>
  <c r="K64" i="7"/>
  <c r="DW63" i="7"/>
  <c r="DV63" i="7" s="1"/>
  <c r="DS63" i="7"/>
  <c r="DR63" i="7" s="1"/>
  <c r="DO63" i="7"/>
  <c r="DN63" i="7" s="1"/>
  <c r="DK63" i="7"/>
  <c r="DJ63" i="7" s="1"/>
  <c r="DG63" i="7"/>
  <c r="DF63" i="7" s="1"/>
  <c r="DC63" i="7"/>
  <c r="DB63" i="7" s="1"/>
  <c r="CY63" i="7"/>
  <c r="CX63" i="7" s="1"/>
  <c r="CU63" i="7"/>
  <c r="CT63" i="7" s="1"/>
  <c r="CQ63" i="7"/>
  <c r="CP63" i="7" s="1"/>
  <c r="CM63" i="7"/>
  <c r="CL63" i="7" s="1"/>
  <c r="CI63" i="7"/>
  <c r="CH63" i="7" s="1"/>
  <c r="CE63" i="7"/>
  <c r="CD63" i="7" s="1"/>
  <c r="CA63" i="7"/>
  <c r="BZ63" i="7" s="1"/>
  <c r="BW63" i="7"/>
  <c r="BV63" i="7" s="1"/>
  <c r="BS63" i="7"/>
  <c r="BR63" i="7" s="1"/>
  <c r="BO63" i="7"/>
  <c r="BN63" i="7" s="1"/>
  <c r="BK63" i="7"/>
  <c r="BJ63" i="7" s="1"/>
  <c r="BG63" i="7"/>
  <c r="BF63" i="7" s="1"/>
  <c r="BC63" i="7"/>
  <c r="BB63" i="7" s="1"/>
  <c r="AY63" i="7"/>
  <c r="AX63" i="7" s="1"/>
  <c r="AU63" i="7"/>
  <c r="AT63" i="7" s="1"/>
  <c r="AQ63" i="7"/>
  <c r="AP63" i="7" s="1"/>
  <c r="AM63" i="7"/>
  <c r="AL63" i="7" s="1"/>
  <c r="AI63" i="7"/>
  <c r="AH63" i="7" s="1"/>
  <c r="AE63" i="7"/>
  <c r="AD63" i="7" s="1"/>
  <c r="AA63" i="7"/>
  <c r="W63" i="7"/>
  <c r="S63" i="7"/>
  <c r="O63" i="7"/>
  <c r="K63" i="7"/>
  <c r="DW62" i="7"/>
  <c r="DV62" i="7" s="1"/>
  <c r="DS62" i="7"/>
  <c r="DR62" i="7" s="1"/>
  <c r="DO62" i="7"/>
  <c r="DN62" i="7" s="1"/>
  <c r="DK62" i="7"/>
  <c r="DJ62" i="7" s="1"/>
  <c r="DG62" i="7"/>
  <c r="DF62" i="7" s="1"/>
  <c r="DC62" i="7"/>
  <c r="DB62" i="7" s="1"/>
  <c r="CY62" i="7"/>
  <c r="CX62" i="7" s="1"/>
  <c r="CU62" i="7"/>
  <c r="CT62" i="7" s="1"/>
  <c r="CQ62" i="7"/>
  <c r="CP62" i="7" s="1"/>
  <c r="CM62" i="7"/>
  <c r="CL62" i="7" s="1"/>
  <c r="CI62" i="7"/>
  <c r="CH62" i="7" s="1"/>
  <c r="CE62" i="7"/>
  <c r="CD62" i="7" s="1"/>
  <c r="CA62" i="7"/>
  <c r="BZ62" i="7" s="1"/>
  <c r="BW62" i="7"/>
  <c r="BV62" i="7" s="1"/>
  <c r="BS62" i="7"/>
  <c r="BR62" i="7" s="1"/>
  <c r="BO62" i="7"/>
  <c r="BN62" i="7" s="1"/>
  <c r="BK62" i="7"/>
  <c r="BJ62" i="7" s="1"/>
  <c r="BG62" i="7"/>
  <c r="BF62" i="7" s="1"/>
  <c r="BC62" i="7"/>
  <c r="BB62" i="7" s="1"/>
  <c r="AY62" i="7"/>
  <c r="AX62" i="7" s="1"/>
  <c r="AU62" i="7"/>
  <c r="AT62" i="7" s="1"/>
  <c r="AQ62" i="7"/>
  <c r="AP62" i="7" s="1"/>
  <c r="AM62" i="7"/>
  <c r="AL62" i="7" s="1"/>
  <c r="AI62" i="7"/>
  <c r="AH62" i="7" s="1"/>
  <c r="AE62" i="7"/>
  <c r="AD62" i="7" s="1"/>
  <c r="AA62" i="7"/>
  <c r="W62" i="7"/>
  <c r="S62" i="7"/>
  <c r="O62" i="7"/>
  <c r="K62" i="7"/>
  <c r="DW61" i="7"/>
  <c r="DV61" i="7" s="1"/>
  <c r="DS61" i="7"/>
  <c r="DR61" i="7" s="1"/>
  <c r="DO61" i="7"/>
  <c r="DN61" i="7" s="1"/>
  <c r="DK61" i="7"/>
  <c r="DJ61" i="7" s="1"/>
  <c r="DG61" i="7"/>
  <c r="DF61" i="7" s="1"/>
  <c r="DC61" i="7"/>
  <c r="DB61" i="7" s="1"/>
  <c r="CY61" i="7"/>
  <c r="CX61" i="7" s="1"/>
  <c r="CU61" i="7"/>
  <c r="CT61" i="7" s="1"/>
  <c r="CQ61" i="7"/>
  <c r="CP61" i="7" s="1"/>
  <c r="CM61" i="7"/>
  <c r="CL61" i="7" s="1"/>
  <c r="CI61" i="7"/>
  <c r="CH61" i="7" s="1"/>
  <c r="CE61" i="7"/>
  <c r="CD61" i="7" s="1"/>
  <c r="CA61" i="7"/>
  <c r="BZ61" i="7" s="1"/>
  <c r="BW61" i="7"/>
  <c r="BV61" i="7" s="1"/>
  <c r="BS61" i="7"/>
  <c r="BR61" i="7" s="1"/>
  <c r="BO61" i="7"/>
  <c r="BN61" i="7" s="1"/>
  <c r="BK61" i="7"/>
  <c r="BJ61" i="7" s="1"/>
  <c r="BG61" i="7"/>
  <c r="BF61" i="7" s="1"/>
  <c r="BC61" i="7"/>
  <c r="BB61" i="7" s="1"/>
  <c r="AY61" i="7"/>
  <c r="AX61" i="7" s="1"/>
  <c r="AU61" i="7"/>
  <c r="AT61" i="7" s="1"/>
  <c r="AQ61" i="7"/>
  <c r="AP61" i="7" s="1"/>
  <c r="AM61" i="7"/>
  <c r="AL61" i="7" s="1"/>
  <c r="AI61" i="7"/>
  <c r="AH61" i="7" s="1"/>
  <c r="AE61" i="7"/>
  <c r="AD61" i="7" s="1"/>
  <c r="AA61" i="7"/>
  <c r="W61" i="7"/>
  <c r="S61" i="7"/>
  <c r="O61" i="7"/>
  <c r="K61" i="7"/>
  <c r="DW60" i="7"/>
  <c r="DV60" i="7" s="1"/>
  <c r="DS60" i="7"/>
  <c r="DR60" i="7" s="1"/>
  <c r="DO60" i="7"/>
  <c r="DN60" i="7" s="1"/>
  <c r="DK60" i="7"/>
  <c r="DJ60" i="7" s="1"/>
  <c r="DG60" i="7"/>
  <c r="DF60" i="7" s="1"/>
  <c r="DC60" i="7"/>
  <c r="DB60" i="7" s="1"/>
  <c r="CY60" i="7"/>
  <c r="CX60" i="7" s="1"/>
  <c r="CU60" i="7"/>
  <c r="CT60" i="7" s="1"/>
  <c r="CQ60" i="7"/>
  <c r="CP60" i="7" s="1"/>
  <c r="CM60" i="7"/>
  <c r="CL60" i="7" s="1"/>
  <c r="CI60" i="7"/>
  <c r="CH60" i="7" s="1"/>
  <c r="CE60" i="7"/>
  <c r="CD60" i="7" s="1"/>
  <c r="CA60" i="7"/>
  <c r="BZ60" i="7" s="1"/>
  <c r="BW60" i="7"/>
  <c r="BV60" i="7" s="1"/>
  <c r="BS60" i="7"/>
  <c r="BR60" i="7" s="1"/>
  <c r="BO60" i="7"/>
  <c r="BN60" i="7" s="1"/>
  <c r="BK60" i="7"/>
  <c r="BJ60" i="7" s="1"/>
  <c r="BG60" i="7"/>
  <c r="BF60" i="7" s="1"/>
  <c r="BC60" i="7"/>
  <c r="BB60" i="7" s="1"/>
  <c r="AY60" i="7"/>
  <c r="AX60" i="7" s="1"/>
  <c r="AU60" i="7"/>
  <c r="AT60" i="7" s="1"/>
  <c r="AQ60" i="7"/>
  <c r="AP60" i="7" s="1"/>
  <c r="AM60" i="7"/>
  <c r="AL60" i="7" s="1"/>
  <c r="AI60" i="7"/>
  <c r="AH60" i="7" s="1"/>
  <c r="AE60" i="7"/>
  <c r="AD60" i="7" s="1"/>
  <c r="AA60" i="7"/>
  <c r="W60" i="7"/>
  <c r="S60" i="7"/>
  <c r="O60" i="7"/>
  <c r="K60" i="7"/>
  <c r="DW59" i="7"/>
  <c r="DV59" i="7" s="1"/>
  <c r="DS59" i="7"/>
  <c r="DR59" i="7" s="1"/>
  <c r="DO59" i="7"/>
  <c r="DN59" i="7" s="1"/>
  <c r="DK59" i="7"/>
  <c r="DJ59" i="7" s="1"/>
  <c r="DG59" i="7"/>
  <c r="DF59" i="7" s="1"/>
  <c r="DC59" i="7"/>
  <c r="DB59" i="7" s="1"/>
  <c r="CY59" i="7"/>
  <c r="CX59" i="7" s="1"/>
  <c r="CU59" i="7"/>
  <c r="CT59" i="7" s="1"/>
  <c r="CQ59" i="7"/>
  <c r="CP59" i="7" s="1"/>
  <c r="CM59" i="7"/>
  <c r="CL59" i="7" s="1"/>
  <c r="CI59" i="7"/>
  <c r="CH59" i="7" s="1"/>
  <c r="CE59" i="7"/>
  <c r="CD59" i="7" s="1"/>
  <c r="CA59" i="7"/>
  <c r="BZ59" i="7" s="1"/>
  <c r="BW59" i="7"/>
  <c r="BV59" i="7" s="1"/>
  <c r="BS59" i="7"/>
  <c r="BR59" i="7" s="1"/>
  <c r="BO59" i="7"/>
  <c r="BN59" i="7" s="1"/>
  <c r="BK59" i="7"/>
  <c r="BJ59" i="7" s="1"/>
  <c r="BG59" i="7"/>
  <c r="BF59" i="7" s="1"/>
  <c r="BC59" i="7"/>
  <c r="BB59" i="7" s="1"/>
  <c r="AY59" i="7"/>
  <c r="AX59" i="7" s="1"/>
  <c r="AU59" i="7"/>
  <c r="AT59" i="7" s="1"/>
  <c r="AQ59" i="7"/>
  <c r="AP59" i="7" s="1"/>
  <c r="AM59" i="7"/>
  <c r="AL59" i="7" s="1"/>
  <c r="AI59" i="7"/>
  <c r="AH59" i="7" s="1"/>
  <c r="AE59" i="7"/>
  <c r="AD59" i="7" s="1"/>
  <c r="AA59" i="7"/>
  <c r="W59" i="7"/>
  <c r="S59" i="7"/>
  <c r="O59" i="7"/>
  <c r="K59" i="7"/>
  <c r="DW58" i="7"/>
  <c r="DV58" i="7" s="1"/>
  <c r="DS58" i="7"/>
  <c r="DR58" i="7" s="1"/>
  <c r="DO58" i="7"/>
  <c r="DN58" i="7" s="1"/>
  <c r="DK58" i="7"/>
  <c r="DJ58" i="7" s="1"/>
  <c r="DG58" i="7"/>
  <c r="DF58" i="7" s="1"/>
  <c r="DC58" i="7"/>
  <c r="DB58" i="7" s="1"/>
  <c r="CY58" i="7"/>
  <c r="CX58" i="7" s="1"/>
  <c r="CU58" i="7"/>
  <c r="CT58" i="7" s="1"/>
  <c r="CQ58" i="7"/>
  <c r="CP58" i="7" s="1"/>
  <c r="CM58" i="7"/>
  <c r="CL58" i="7" s="1"/>
  <c r="CI58" i="7"/>
  <c r="CH58" i="7" s="1"/>
  <c r="CE58" i="7"/>
  <c r="CD58" i="7" s="1"/>
  <c r="CA58" i="7"/>
  <c r="BZ58" i="7" s="1"/>
  <c r="BW58" i="7"/>
  <c r="BV58" i="7" s="1"/>
  <c r="BS58" i="7"/>
  <c r="BR58" i="7" s="1"/>
  <c r="BO58" i="7"/>
  <c r="BN58" i="7" s="1"/>
  <c r="BK58" i="7"/>
  <c r="BJ58" i="7" s="1"/>
  <c r="BG58" i="7"/>
  <c r="BF58" i="7" s="1"/>
  <c r="BC58" i="7"/>
  <c r="BB58" i="7" s="1"/>
  <c r="AY58" i="7"/>
  <c r="AX58" i="7" s="1"/>
  <c r="AU58" i="7"/>
  <c r="AT58" i="7" s="1"/>
  <c r="AQ58" i="7"/>
  <c r="AP58" i="7" s="1"/>
  <c r="AM58" i="7"/>
  <c r="AL58" i="7" s="1"/>
  <c r="AI58" i="7"/>
  <c r="AH58" i="7" s="1"/>
  <c r="AE58" i="7"/>
  <c r="AD58" i="7" s="1"/>
  <c r="AA58" i="7"/>
  <c r="W58" i="7"/>
  <c r="S58" i="7"/>
  <c r="O58" i="7"/>
  <c r="K58" i="7"/>
  <c r="DW57" i="7"/>
  <c r="DV57" i="7" s="1"/>
  <c r="DS57" i="7"/>
  <c r="DR57" i="7" s="1"/>
  <c r="DO57" i="7"/>
  <c r="DN57" i="7" s="1"/>
  <c r="DK57" i="7"/>
  <c r="DJ57" i="7" s="1"/>
  <c r="DG57" i="7"/>
  <c r="DF57" i="7" s="1"/>
  <c r="DC57" i="7"/>
  <c r="DB57" i="7" s="1"/>
  <c r="CY57" i="7"/>
  <c r="CX57" i="7" s="1"/>
  <c r="CU57" i="7"/>
  <c r="CT57" i="7" s="1"/>
  <c r="CQ57" i="7"/>
  <c r="CP57" i="7" s="1"/>
  <c r="CM57" i="7"/>
  <c r="CL57" i="7" s="1"/>
  <c r="CI57" i="7"/>
  <c r="CH57" i="7" s="1"/>
  <c r="CE57" i="7"/>
  <c r="CD57" i="7" s="1"/>
  <c r="CA57" i="7"/>
  <c r="BZ57" i="7" s="1"/>
  <c r="BW57" i="7"/>
  <c r="BV57" i="7" s="1"/>
  <c r="BS57" i="7"/>
  <c r="BR57" i="7" s="1"/>
  <c r="BO57" i="7"/>
  <c r="BN57" i="7" s="1"/>
  <c r="BK57" i="7"/>
  <c r="BJ57" i="7" s="1"/>
  <c r="BG57" i="7"/>
  <c r="BF57" i="7" s="1"/>
  <c r="BC57" i="7"/>
  <c r="BB57" i="7" s="1"/>
  <c r="AY57" i="7"/>
  <c r="AX57" i="7" s="1"/>
  <c r="AU57" i="7"/>
  <c r="AT57" i="7" s="1"/>
  <c r="AQ57" i="7"/>
  <c r="AP57" i="7" s="1"/>
  <c r="AM57" i="7"/>
  <c r="AL57" i="7" s="1"/>
  <c r="AI57" i="7"/>
  <c r="AH57" i="7" s="1"/>
  <c r="AE57" i="7"/>
  <c r="AD57" i="7" s="1"/>
  <c r="AA57" i="7"/>
  <c r="W57" i="7"/>
  <c r="S57" i="7"/>
  <c r="O57" i="7"/>
  <c r="K57" i="7"/>
  <c r="DW56" i="7"/>
  <c r="DV56" i="7" s="1"/>
  <c r="DS56" i="7"/>
  <c r="DR56" i="7" s="1"/>
  <c r="DO56" i="7"/>
  <c r="DN56" i="7" s="1"/>
  <c r="DK56" i="7"/>
  <c r="DJ56" i="7" s="1"/>
  <c r="DG56" i="7"/>
  <c r="DF56" i="7" s="1"/>
  <c r="DC56" i="7"/>
  <c r="DB56" i="7" s="1"/>
  <c r="CY56" i="7"/>
  <c r="CX56" i="7" s="1"/>
  <c r="CU56" i="7"/>
  <c r="CT56" i="7" s="1"/>
  <c r="CQ56" i="7"/>
  <c r="CP56" i="7" s="1"/>
  <c r="CM56" i="7"/>
  <c r="CL56" i="7" s="1"/>
  <c r="CI56" i="7"/>
  <c r="CH56" i="7" s="1"/>
  <c r="CE56" i="7"/>
  <c r="CD56" i="7" s="1"/>
  <c r="CA56" i="7"/>
  <c r="BZ56" i="7" s="1"/>
  <c r="BW56" i="7"/>
  <c r="BV56" i="7" s="1"/>
  <c r="BS56" i="7"/>
  <c r="BR56" i="7" s="1"/>
  <c r="BO56" i="7"/>
  <c r="BN56" i="7" s="1"/>
  <c r="BK56" i="7"/>
  <c r="BJ56" i="7" s="1"/>
  <c r="BG56" i="7"/>
  <c r="BF56" i="7" s="1"/>
  <c r="BC56" i="7"/>
  <c r="BB56" i="7" s="1"/>
  <c r="AY56" i="7"/>
  <c r="AX56" i="7" s="1"/>
  <c r="AU56" i="7"/>
  <c r="AT56" i="7" s="1"/>
  <c r="AQ56" i="7"/>
  <c r="AP56" i="7" s="1"/>
  <c r="AM56" i="7"/>
  <c r="AL56" i="7" s="1"/>
  <c r="AI56" i="7"/>
  <c r="AH56" i="7" s="1"/>
  <c r="AE56" i="7"/>
  <c r="AD56" i="7" s="1"/>
  <c r="AA56" i="7"/>
  <c r="W56" i="7"/>
  <c r="S56" i="7"/>
  <c r="O56" i="7"/>
  <c r="K56" i="7"/>
  <c r="DW55" i="7"/>
  <c r="DV55" i="7" s="1"/>
  <c r="DS55" i="7"/>
  <c r="DR55" i="7" s="1"/>
  <c r="DO55" i="7"/>
  <c r="DN55" i="7" s="1"/>
  <c r="DK55" i="7"/>
  <c r="DJ55" i="7" s="1"/>
  <c r="DG55" i="7"/>
  <c r="DF55" i="7" s="1"/>
  <c r="DC55" i="7"/>
  <c r="DB55" i="7" s="1"/>
  <c r="CY55" i="7"/>
  <c r="CX55" i="7" s="1"/>
  <c r="CU55" i="7"/>
  <c r="CT55" i="7" s="1"/>
  <c r="CQ55" i="7"/>
  <c r="CP55" i="7" s="1"/>
  <c r="CM55" i="7"/>
  <c r="CL55" i="7" s="1"/>
  <c r="CI55" i="7"/>
  <c r="CH55" i="7" s="1"/>
  <c r="CE55" i="7"/>
  <c r="CD55" i="7" s="1"/>
  <c r="CA55" i="7"/>
  <c r="BZ55" i="7" s="1"/>
  <c r="BW55" i="7"/>
  <c r="BV55" i="7" s="1"/>
  <c r="BS55" i="7"/>
  <c r="BR55" i="7" s="1"/>
  <c r="BO55" i="7"/>
  <c r="BN55" i="7" s="1"/>
  <c r="BK55" i="7"/>
  <c r="BJ55" i="7" s="1"/>
  <c r="BG55" i="7"/>
  <c r="BF55" i="7" s="1"/>
  <c r="BC55" i="7"/>
  <c r="BB55" i="7" s="1"/>
  <c r="AY55" i="7"/>
  <c r="AX55" i="7" s="1"/>
  <c r="AU55" i="7"/>
  <c r="AT55" i="7" s="1"/>
  <c r="AQ55" i="7"/>
  <c r="AP55" i="7" s="1"/>
  <c r="AM55" i="7"/>
  <c r="AL55" i="7" s="1"/>
  <c r="AI55" i="7"/>
  <c r="AH55" i="7" s="1"/>
  <c r="AE55" i="7"/>
  <c r="AD55" i="7" s="1"/>
  <c r="AA55" i="7"/>
  <c r="W55" i="7"/>
  <c r="S55" i="7"/>
  <c r="O55" i="7"/>
  <c r="K55" i="7"/>
  <c r="DW54" i="7"/>
  <c r="DV54" i="7" s="1"/>
  <c r="DS54" i="7"/>
  <c r="DR54" i="7" s="1"/>
  <c r="DO54" i="7"/>
  <c r="DN54" i="7" s="1"/>
  <c r="DK54" i="7"/>
  <c r="DJ54" i="7" s="1"/>
  <c r="DG54" i="7"/>
  <c r="DF54" i="7" s="1"/>
  <c r="DC54" i="7"/>
  <c r="DB54" i="7" s="1"/>
  <c r="CY54" i="7"/>
  <c r="CX54" i="7" s="1"/>
  <c r="CU54" i="7"/>
  <c r="CT54" i="7" s="1"/>
  <c r="CQ54" i="7"/>
  <c r="CP54" i="7" s="1"/>
  <c r="CM54" i="7"/>
  <c r="CL54" i="7" s="1"/>
  <c r="CI54" i="7"/>
  <c r="CH54" i="7" s="1"/>
  <c r="CE54" i="7"/>
  <c r="CD54" i="7" s="1"/>
  <c r="CA54" i="7"/>
  <c r="BZ54" i="7" s="1"/>
  <c r="BW54" i="7"/>
  <c r="BV54" i="7" s="1"/>
  <c r="BS54" i="7"/>
  <c r="BR54" i="7" s="1"/>
  <c r="BO54" i="7"/>
  <c r="BN54" i="7" s="1"/>
  <c r="BK54" i="7"/>
  <c r="BJ54" i="7" s="1"/>
  <c r="BG54" i="7"/>
  <c r="BF54" i="7" s="1"/>
  <c r="BC54" i="7"/>
  <c r="BB54" i="7" s="1"/>
  <c r="AY54" i="7"/>
  <c r="AX54" i="7" s="1"/>
  <c r="AU54" i="7"/>
  <c r="AT54" i="7" s="1"/>
  <c r="AQ54" i="7"/>
  <c r="AP54" i="7" s="1"/>
  <c r="AM54" i="7"/>
  <c r="AL54" i="7" s="1"/>
  <c r="AI54" i="7"/>
  <c r="AH54" i="7" s="1"/>
  <c r="AE54" i="7"/>
  <c r="AD54" i="7" s="1"/>
  <c r="AA54" i="7"/>
  <c r="W54" i="7"/>
  <c r="S54" i="7"/>
  <c r="O54" i="7"/>
  <c r="K54" i="7"/>
  <c r="DW53" i="7"/>
  <c r="DV53" i="7" s="1"/>
  <c r="DS53" i="7"/>
  <c r="DR53" i="7" s="1"/>
  <c r="DO53" i="7"/>
  <c r="DN53" i="7" s="1"/>
  <c r="DK53" i="7"/>
  <c r="DJ53" i="7" s="1"/>
  <c r="DG53" i="7"/>
  <c r="DF53" i="7" s="1"/>
  <c r="DC53" i="7"/>
  <c r="DB53" i="7" s="1"/>
  <c r="CY53" i="7"/>
  <c r="CX53" i="7" s="1"/>
  <c r="CU53" i="7"/>
  <c r="CT53" i="7" s="1"/>
  <c r="CQ53" i="7"/>
  <c r="CP53" i="7" s="1"/>
  <c r="CM53" i="7"/>
  <c r="CL53" i="7" s="1"/>
  <c r="CI53" i="7"/>
  <c r="CH53" i="7" s="1"/>
  <c r="CE53" i="7"/>
  <c r="CD53" i="7" s="1"/>
  <c r="CA53" i="7"/>
  <c r="BZ53" i="7" s="1"/>
  <c r="BW53" i="7"/>
  <c r="BV53" i="7" s="1"/>
  <c r="BS53" i="7"/>
  <c r="BR53" i="7" s="1"/>
  <c r="BO53" i="7"/>
  <c r="BN53" i="7" s="1"/>
  <c r="BK53" i="7"/>
  <c r="BJ53" i="7" s="1"/>
  <c r="BG53" i="7"/>
  <c r="BF53" i="7" s="1"/>
  <c r="BC53" i="7"/>
  <c r="BB53" i="7" s="1"/>
  <c r="AY53" i="7"/>
  <c r="AX53" i="7" s="1"/>
  <c r="AU53" i="7"/>
  <c r="AT53" i="7" s="1"/>
  <c r="AQ53" i="7"/>
  <c r="AP53" i="7" s="1"/>
  <c r="AM53" i="7"/>
  <c r="AL53" i="7" s="1"/>
  <c r="AI53" i="7"/>
  <c r="AH53" i="7" s="1"/>
  <c r="AE53" i="7"/>
  <c r="AD53" i="7" s="1"/>
  <c r="AA53" i="7"/>
  <c r="W53" i="7"/>
  <c r="S53" i="7"/>
  <c r="O53" i="7"/>
  <c r="K53" i="7"/>
  <c r="DW52" i="7"/>
  <c r="DV52" i="7" s="1"/>
  <c r="DS52" i="7"/>
  <c r="DR52" i="7" s="1"/>
  <c r="DO52" i="7"/>
  <c r="DN52" i="7" s="1"/>
  <c r="DK52" i="7"/>
  <c r="DJ52" i="7" s="1"/>
  <c r="DG52" i="7"/>
  <c r="DF52" i="7" s="1"/>
  <c r="DC52" i="7"/>
  <c r="DB52" i="7" s="1"/>
  <c r="CY52" i="7"/>
  <c r="CX52" i="7" s="1"/>
  <c r="CU52" i="7"/>
  <c r="CT52" i="7" s="1"/>
  <c r="CQ52" i="7"/>
  <c r="CP52" i="7" s="1"/>
  <c r="CM52" i="7"/>
  <c r="CL52" i="7" s="1"/>
  <c r="CI52" i="7"/>
  <c r="CH52" i="7" s="1"/>
  <c r="CE52" i="7"/>
  <c r="CD52" i="7" s="1"/>
  <c r="CA52" i="7"/>
  <c r="BZ52" i="7" s="1"/>
  <c r="BW52" i="7"/>
  <c r="BV52" i="7" s="1"/>
  <c r="BS52" i="7"/>
  <c r="BR52" i="7" s="1"/>
  <c r="BO52" i="7"/>
  <c r="BN52" i="7" s="1"/>
  <c r="BK52" i="7"/>
  <c r="BJ52" i="7" s="1"/>
  <c r="BG52" i="7"/>
  <c r="BF52" i="7" s="1"/>
  <c r="BC52" i="7"/>
  <c r="BB52" i="7" s="1"/>
  <c r="AY52" i="7"/>
  <c r="AX52" i="7" s="1"/>
  <c r="AU52" i="7"/>
  <c r="AT52" i="7" s="1"/>
  <c r="AQ52" i="7"/>
  <c r="AP52" i="7" s="1"/>
  <c r="AM52" i="7"/>
  <c r="AL52" i="7" s="1"/>
  <c r="AI52" i="7"/>
  <c r="AH52" i="7" s="1"/>
  <c r="AE52" i="7"/>
  <c r="AD52" i="7" s="1"/>
  <c r="AA52" i="7"/>
  <c r="W52" i="7"/>
  <c r="S52" i="7"/>
  <c r="O52" i="7"/>
  <c r="K52" i="7"/>
  <c r="DW51" i="7"/>
  <c r="DV51" i="7" s="1"/>
  <c r="DS51" i="7"/>
  <c r="DR51" i="7" s="1"/>
  <c r="DO51" i="7"/>
  <c r="DN51" i="7" s="1"/>
  <c r="DK51" i="7"/>
  <c r="DJ51" i="7" s="1"/>
  <c r="DG51" i="7"/>
  <c r="DF51" i="7" s="1"/>
  <c r="DC51" i="7"/>
  <c r="DB51" i="7" s="1"/>
  <c r="CY51" i="7"/>
  <c r="CX51" i="7" s="1"/>
  <c r="CU51" i="7"/>
  <c r="CT51" i="7" s="1"/>
  <c r="CQ51" i="7"/>
  <c r="CP51" i="7" s="1"/>
  <c r="CM51" i="7"/>
  <c r="CL51" i="7" s="1"/>
  <c r="CI51" i="7"/>
  <c r="CH51" i="7" s="1"/>
  <c r="CE51" i="7"/>
  <c r="CD51" i="7" s="1"/>
  <c r="CA51" i="7"/>
  <c r="BZ51" i="7" s="1"/>
  <c r="BW51" i="7"/>
  <c r="BV51" i="7" s="1"/>
  <c r="BS51" i="7"/>
  <c r="BR51" i="7" s="1"/>
  <c r="BO51" i="7"/>
  <c r="BN51" i="7" s="1"/>
  <c r="BK51" i="7"/>
  <c r="BJ51" i="7" s="1"/>
  <c r="BG51" i="7"/>
  <c r="BF51" i="7" s="1"/>
  <c r="BC51" i="7"/>
  <c r="BB51" i="7" s="1"/>
  <c r="AY51" i="7"/>
  <c r="AX51" i="7" s="1"/>
  <c r="AU51" i="7"/>
  <c r="AT51" i="7" s="1"/>
  <c r="AQ51" i="7"/>
  <c r="AP51" i="7" s="1"/>
  <c r="AM51" i="7"/>
  <c r="AL51" i="7" s="1"/>
  <c r="AI51" i="7"/>
  <c r="AH51" i="7" s="1"/>
  <c r="AE51" i="7"/>
  <c r="AD51" i="7" s="1"/>
  <c r="AA51" i="7"/>
  <c r="W51" i="7"/>
  <c r="S51" i="7"/>
  <c r="O51" i="7"/>
  <c r="K51" i="7"/>
  <c r="DW50" i="7"/>
  <c r="DV50" i="7" s="1"/>
  <c r="DS50" i="7"/>
  <c r="DR50" i="7" s="1"/>
  <c r="DO50" i="7"/>
  <c r="DN50" i="7" s="1"/>
  <c r="DK50" i="7"/>
  <c r="DJ50" i="7" s="1"/>
  <c r="DG50" i="7"/>
  <c r="DF50" i="7" s="1"/>
  <c r="DC50" i="7"/>
  <c r="DB50" i="7" s="1"/>
  <c r="CY50" i="7"/>
  <c r="CX50" i="7" s="1"/>
  <c r="CU50" i="7"/>
  <c r="CT50" i="7" s="1"/>
  <c r="CQ50" i="7"/>
  <c r="CP50" i="7" s="1"/>
  <c r="CM50" i="7"/>
  <c r="CL50" i="7" s="1"/>
  <c r="CI50" i="7"/>
  <c r="CH50" i="7" s="1"/>
  <c r="CE50" i="7"/>
  <c r="CD50" i="7" s="1"/>
  <c r="CA50" i="7"/>
  <c r="BZ50" i="7" s="1"/>
  <c r="BW50" i="7"/>
  <c r="BV50" i="7" s="1"/>
  <c r="BS50" i="7"/>
  <c r="BR50" i="7" s="1"/>
  <c r="BO50" i="7"/>
  <c r="BN50" i="7" s="1"/>
  <c r="BK50" i="7"/>
  <c r="BJ50" i="7" s="1"/>
  <c r="BG50" i="7"/>
  <c r="BF50" i="7" s="1"/>
  <c r="BC50" i="7"/>
  <c r="BB50" i="7" s="1"/>
  <c r="AY50" i="7"/>
  <c r="AX50" i="7" s="1"/>
  <c r="AU50" i="7"/>
  <c r="AT50" i="7" s="1"/>
  <c r="AQ50" i="7"/>
  <c r="AP50" i="7" s="1"/>
  <c r="AM50" i="7"/>
  <c r="AL50" i="7" s="1"/>
  <c r="AI50" i="7"/>
  <c r="AH50" i="7" s="1"/>
  <c r="AE50" i="7"/>
  <c r="AD50" i="7" s="1"/>
  <c r="AA50" i="7"/>
  <c r="W50" i="7"/>
  <c r="S50" i="7"/>
  <c r="O50" i="7"/>
  <c r="K50" i="7"/>
  <c r="DW49" i="7"/>
  <c r="DV49" i="7" s="1"/>
  <c r="DS49" i="7"/>
  <c r="DR49" i="7" s="1"/>
  <c r="DO49" i="7"/>
  <c r="DN49" i="7" s="1"/>
  <c r="DK49" i="7"/>
  <c r="DJ49" i="7" s="1"/>
  <c r="DG49" i="7"/>
  <c r="DF49" i="7" s="1"/>
  <c r="DC49" i="7"/>
  <c r="DB49" i="7" s="1"/>
  <c r="CY49" i="7"/>
  <c r="CX49" i="7" s="1"/>
  <c r="CU49" i="7"/>
  <c r="CT49" i="7" s="1"/>
  <c r="CQ49" i="7"/>
  <c r="CP49" i="7" s="1"/>
  <c r="CM49" i="7"/>
  <c r="CL49" i="7" s="1"/>
  <c r="CI49" i="7"/>
  <c r="CH49" i="7" s="1"/>
  <c r="CE49" i="7"/>
  <c r="CD49" i="7" s="1"/>
  <c r="CA49" i="7"/>
  <c r="BZ49" i="7" s="1"/>
  <c r="BW49" i="7"/>
  <c r="BV49" i="7" s="1"/>
  <c r="BS49" i="7"/>
  <c r="BR49" i="7" s="1"/>
  <c r="BO49" i="7"/>
  <c r="BN49" i="7" s="1"/>
  <c r="BK49" i="7"/>
  <c r="BJ49" i="7" s="1"/>
  <c r="BG49" i="7"/>
  <c r="BF49" i="7" s="1"/>
  <c r="BC49" i="7"/>
  <c r="BB49" i="7" s="1"/>
  <c r="AY49" i="7"/>
  <c r="AX49" i="7" s="1"/>
  <c r="AU49" i="7"/>
  <c r="AT49" i="7" s="1"/>
  <c r="AQ49" i="7"/>
  <c r="AP49" i="7" s="1"/>
  <c r="AM49" i="7"/>
  <c r="AL49" i="7" s="1"/>
  <c r="AI49" i="7"/>
  <c r="AH49" i="7" s="1"/>
  <c r="AE49" i="7"/>
  <c r="AD49" i="7" s="1"/>
  <c r="AA49" i="7"/>
  <c r="W49" i="7"/>
  <c r="S49" i="7"/>
  <c r="O49" i="7"/>
  <c r="K49" i="7"/>
  <c r="DW48" i="7"/>
  <c r="DV48" i="7" s="1"/>
  <c r="DS48" i="7"/>
  <c r="DR48" i="7" s="1"/>
  <c r="DO48" i="7"/>
  <c r="DN48" i="7" s="1"/>
  <c r="DK48" i="7"/>
  <c r="DJ48" i="7" s="1"/>
  <c r="DG48" i="7"/>
  <c r="DF48" i="7" s="1"/>
  <c r="DC48" i="7"/>
  <c r="DB48" i="7" s="1"/>
  <c r="CY48" i="7"/>
  <c r="CX48" i="7" s="1"/>
  <c r="CU48" i="7"/>
  <c r="CT48" i="7" s="1"/>
  <c r="CQ48" i="7"/>
  <c r="CP48" i="7" s="1"/>
  <c r="CM48" i="7"/>
  <c r="CL48" i="7" s="1"/>
  <c r="CI48" i="7"/>
  <c r="CH48" i="7" s="1"/>
  <c r="CE48" i="7"/>
  <c r="CD48" i="7" s="1"/>
  <c r="CA48" i="7"/>
  <c r="BZ48" i="7" s="1"/>
  <c r="BW48" i="7"/>
  <c r="BV48" i="7" s="1"/>
  <c r="BS48" i="7"/>
  <c r="BR48" i="7" s="1"/>
  <c r="BO48" i="7"/>
  <c r="BN48" i="7" s="1"/>
  <c r="BK48" i="7"/>
  <c r="BJ48" i="7" s="1"/>
  <c r="BG48" i="7"/>
  <c r="BF48" i="7" s="1"/>
  <c r="BC48" i="7"/>
  <c r="BB48" i="7" s="1"/>
  <c r="AY48" i="7"/>
  <c r="AX48" i="7" s="1"/>
  <c r="AU48" i="7"/>
  <c r="AT48" i="7" s="1"/>
  <c r="AQ48" i="7"/>
  <c r="AP48" i="7" s="1"/>
  <c r="AM48" i="7"/>
  <c r="AL48" i="7" s="1"/>
  <c r="AI48" i="7"/>
  <c r="AH48" i="7" s="1"/>
  <c r="AE48" i="7"/>
  <c r="AD48" i="7" s="1"/>
  <c r="AA48" i="7"/>
  <c r="W48" i="7"/>
  <c r="S48" i="7"/>
  <c r="O48" i="7"/>
  <c r="K48" i="7"/>
  <c r="DW47" i="7"/>
  <c r="DV47" i="7" s="1"/>
  <c r="DS47" i="7"/>
  <c r="DR47" i="7" s="1"/>
  <c r="DO47" i="7"/>
  <c r="DN47" i="7" s="1"/>
  <c r="DK47" i="7"/>
  <c r="DJ47" i="7" s="1"/>
  <c r="DG47" i="7"/>
  <c r="DF47" i="7" s="1"/>
  <c r="DC47" i="7"/>
  <c r="DB47" i="7" s="1"/>
  <c r="CY47" i="7"/>
  <c r="CX47" i="7" s="1"/>
  <c r="CU47" i="7"/>
  <c r="CT47" i="7" s="1"/>
  <c r="CQ47" i="7"/>
  <c r="CP47" i="7" s="1"/>
  <c r="CM47" i="7"/>
  <c r="CL47" i="7" s="1"/>
  <c r="CI47" i="7"/>
  <c r="CH47" i="7" s="1"/>
  <c r="CE47" i="7"/>
  <c r="CD47" i="7" s="1"/>
  <c r="CA47" i="7"/>
  <c r="BZ47" i="7" s="1"/>
  <c r="BW47" i="7"/>
  <c r="BV47" i="7" s="1"/>
  <c r="BS47" i="7"/>
  <c r="BR47" i="7" s="1"/>
  <c r="BO47" i="7"/>
  <c r="BN47" i="7" s="1"/>
  <c r="BK47" i="7"/>
  <c r="BJ47" i="7" s="1"/>
  <c r="BG47" i="7"/>
  <c r="BF47" i="7" s="1"/>
  <c r="BC47" i="7"/>
  <c r="BB47" i="7" s="1"/>
  <c r="AY47" i="7"/>
  <c r="AX47" i="7" s="1"/>
  <c r="AU47" i="7"/>
  <c r="AT47" i="7" s="1"/>
  <c r="AQ47" i="7"/>
  <c r="AP47" i="7" s="1"/>
  <c r="AM47" i="7"/>
  <c r="AL47" i="7" s="1"/>
  <c r="AI47" i="7"/>
  <c r="AH47" i="7" s="1"/>
  <c r="AE47" i="7"/>
  <c r="AD47" i="7" s="1"/>
  <c r="AA47" i="7"/>
  <c r="W47" i="7"/>
  <c r="S47" i="7"/>
  <c r="O47" i="7"/>
  <c r="K47" i="7"/>
  <c r="DW46" i="7"/>
  <c r="DV46" i="7" s="1"/>
  <c r="DS46" i="7"/>
  <c r="DR46" i="7" s="1"/>
  <c r="DO46" i="7"/>
  <c r="DN46" i="7" s="1"/>
  <c r="DK46" i="7"/>
  <c r="DJ46" i="7" s="1"/>
  <c r="DG46" i="7"/>
  <c r="DF46" i="7" s="1"/>
  <c r="DC46" i="7"/>
  <c r="DB46" i="7" s="1"/>
  <c r="CY46" i="7"/>
  <c r="CX46" i="7" s="1"/>
  <c r="CU46" i="7"/>
  <c r="CT46" i="7" s="1"/>
  <c r="CQ46" i="7"/>
  <c r="CP46" i="7" s="1"/>
  <c r="CM46" i="7"/>
  <c r="CL46" i="7" s="1"/>
  <c r="CI46" i="7"/>
  <c r="CH46" i="7" s="1"/>
  <c r="CE46" i="7"/>
  <c r="CD46" i="7" s="1"/>
  <c r="CA46" i="7"/>
  <c r="BZ46" i="7" s="1"/>
  <c r="BW46" i="7"/>
  <c r="BV46" i="7" s="1"/>
  <c r="BS46" i="7"/>
  <c r="BR46" i="7" s="1"/>
  <c r="BO46" i="7"/>
  <c r="BN46" i="7" s="1"/>
  <c r="BK46" i="7"/>
  <c r="BJ46" i="7" s="1"/>
  <c r="BG46" i="7"/>
  <c r="BF46" i="7" s="1"/>
  <c r="BC46" i="7"/>
  <c r="BB46" i="7" s="1"/>
  <c r="AY46" i="7"/>
  <c r="AX46" i="7" s="1"/>
  <c r="AU46" i="7"/>
  <c r="AT46" i="7" s="1"/>
  <c r="AQ46" i="7"/>
  <c r="AP46" i="7" s="1"/>
  <c r="AM46" i="7"/>
  <c r="AL46" i="7" s="1"/>
  <c r="AI46" i="7"/>
  <c r="AH46" i="7" s="1"/>
  <c r="AE46" i="7"/>
  <c r="AD46" i="7" s="1"/>
  <c r="AA46" i="7"/>
  <c r="W46" i="7"/>
  <c r="S46" i="7"/>
  <c r="O46" i="7"/>
  <c r="K46" i="7"/>
  <c r="DW45" i="7"/>
  <c r="DV45" i="7" s="1"/>
  <c r="DS45" i="7"/>
  <c r="DR45" i="7" s="1"/>
  <c r="DO45" i="7"/>
  <c r="DN45" i="7" s="1"/>
  <c r="DK45" i="7"/>
  <c r="DJ45" i="7" s="1"/>
  <c r="DG45" i="7"/>
  <c r="DF45" i="7" s="1"/>
  <c r="DC45" i="7"/>
  <c r="DB45" i="7" s="1"/>
  <c r="CY45" i="7"/>
  <c r="CX45" i="7" s="1"/>
  <c r="CU45" i="7"/>
  <c r="CT45" i="7" s="1"/>
  <c r="CQ45" i="7"/>
  <c r="CP45" i="7" s="1"/>
  <c r="CM45" i="7"/>
  <c r="CL45" i="7" s="1"/>
  <c r="CI45" i="7"/>
  <c r="CH45" i="7" s="1"/>
  <c r="CE45" i="7"/>
  <c r="CD45" i="7" s="1"/>
  <c r="CA45" i="7"/>
  <c r="BZ45" i="7" s="1"/>
  <c r="BW45" i="7"/>
  <c r="BV45" i="7" s="1"/>
  <c r="BS45" i="7"/>
  <c r="BR45" i="7" s="1"/>
  <c r="BO45" i="7"/>
  <c r="BN45" i="7" s="1"/>
  <c r="BK45" i="7"/>
  <c r="BJ45" i="7" s="1"/>
  <c r="BG45" i="7"/>
  <c r="BF45" i="7" s="1"/>
  <c r="BC45" i="7"/>
  <c r="BB45" i="7" s="1"/>
  <c r="AY45" i="7"/>
  <c r="AX45" i="7" s="1"/>
  <c r="AU45" i="7"/>
  <c r="AT45" i="7" s="1"/>
  <c r="AQ45" i="7"/>
  <c r="AP45" i="7" s="1"/>
  <c r="AM45" i="7"/>
  <c r="AL45" i="7" s="1"/>
  <c r="AI45" i="7"/>
  <c r="AH45" i="7" s="1"/>
  <c r="AE45" i="7"/>
  <c r="AD45" i="7" s="1"/>
  <c r="AA45" i="7"/>
  <c r="W45" i="7"/>
  <c r="S45" i="7"/>
  <c r="O45" i="7"/>
  <c r="K45" i="7"/>
  <c r="DW44" i="7"/>
  <c r="DV44" i="7" s="1"/>
  <c r="DS44" i="7"/>
  <c r="DR44" i="7" s="1"/>
  <c r="DO44" i="7"/>
  <c r="DN44" i="7" s="1"/>
  <c r="DK44" i="7"/>
  <c r="DJ44" i="7" s="1"/>
  <c r="DG44" i="7"/>
  <c r="DF44" i="7" s="1"/>
  <c r="DC44" i="7"/>
  <c r="DB44" i="7" s="1"/>
  <c r="CY44" i="7"/>
  <c r="CX44" i="7" s="1"/>
  <c r="CU44" i="7"/>
  <c r="CT44" i="7" s="1"/>
  <c r="CQ44" i="7"/>
  <c r="CP44" i="7" s="1"/>
  <c r="CM44" i="7"/>
  <c r="CL44" i="7" s="1"/>
  <c r="CI44" i="7"/>
  <c r="CH44" i="7" s="1"/>
  <c r="CE44" i="7"/>
  <c r="CD44" i="7" s="1"/>
  <c r="CA44" i="7"/>
  <c r="BZ44" i="7" s="1"/>
  <c r="BW44" i="7"/>
  <c r="BV44" i="7" s="1"/>
  <c r="BS44" i="7"/>
  <c r="BR44" i="7" s="1"/>
  <c r="BO44" i="7"/>
  <c r="BN44" i="7" s="1"/>
  <c r="BK44" i="7"/>
  <c r="BJ44" i="7" s="1"/>
  <c r="BG44" i="7"/>
  <c r="BF44" i="7" s="1"/>
  <c r="BC44" i="7"/>
  <c r="BB44" i="7" s="1"/>
  <c r="AY44" i="7"/>
  <c r="AX44" i="7" s="1"/>
  <c r="AU44" i="7"/>
  <c r="AT44" i="7" s="1"/>
  <c r="AQ44" i="7"/>
  <c r="AP44" i="7" s="1"/>
  <c r="AM44" i="7"/>
  <c r="AL44" i="7" s="1"/>
  <c r="AI44" i="7"/>
  <c r="AH44" i="7" s="1"/>
  <c r="AE44" i="7"/>
  <c r="AD44" i="7" s="1"/>
  <c r="AA44" i="7"/>
  <c r="W44" i="7"/>
  <c r="S44" i="7"/>
  <c r="O44" i="7"/>
  <c r="K44" i="7"/>
  <c r="DW43" i="7"/>
  <c r="DV43" i="7" s="1"/>
  <c r="DS43" i="7"/>
  <c r="DR43" i="7" s="1"/>
  <c r="DO43" i="7"/>
  <c r="DN43" i="7" s="1"/>
  <c r="DK43" i="7"/>
  <c r="DJ43" i="7" s="1"/>
  <c r="DG43" i="7"/>
  <c r="DF43" i="7" s="1"/>
  <c r="DC43" i="7"/>
  <c r="DB43" i="7" s="1"/>
  <c r="CY43" i="7"/>
  <c r="CX43" i="7" s="1"/>
  <c r="CU43" i="7"/>
  <c r="CT43" i="7" s="1"/>
  <c r="CQ43" i="7"/>
  <c r="CP43" i="7" s="1"/>
  <c r="CM43" i="7"/>
  <c r="CL43" i="7" s="1"/>
  <c r="CI43" i="7"/>
  <c r="CH43" i="7" s="1"/>
  <c r="CE43" i="7"/>
  <c r="CD43" i="7" s="1"/>
  <c r="CA43" i="7"/>
  <c r="BZ43" i="7" s="1"/>
  <c r="BW43" i="7"/>
  <c r="BV43" i="7" s="1"/>
  <c r="BS43" i="7"/>
  <c r="BR43" i="7" s="1"/>
  <c r="BO43" i="7"/>
  <c r="BN43" i="7" s="1"/>
  <c r="BK43" i="7"/>
  <c r="BJ43" i="7" s="1"/>
  <c r="BG43" i="7"/>
  <c r="BF43" i="7" s="1"/>
  <c r="BC43" i="7"/>
  <c r="BB43" i="7" s="1"/>
  <c r="AY43" i="7"/>
  <c r="AX43" i="7" s="1"/>
  <c r="AU43" i="7"/>
  <c r="AT43" i="7" s="1"/>
  <c r="AQ43" i="7"/>
  <c r="AP43" i="7" s="1"/>
  <c r="AM43" i="7"/>
  <c r="AL43" i="7" s="1"/>
  <c r="AI43" i="7"/>
  <c r="AH43" i="7" s="1"/>
  <c r="AE43" i="7"/>
  <c r="AD43" i="7" s="1"/>
  <c r="AA43" i="7"/>
  <c r="W43" i="7"/>
  <c r="S43" i="7"/>
  <c r="O43" i="7"/>
  <c r="K43" i="7"/>
  <c r="DW42" i="7"/>
  <c r="DV42" i="7" s="1"/>
  <c r="DS42" i="7"/>
  <c r="DR42" i="7" s="1"/>
  <c r="DO42" i="7"/>
  <c r="DN42" i="7" s="1"/>
  <c r="DK42" i="7"/>
  <c r="DJ42" i="7" s="1"/>
  <c r="DG42" i="7"/>
  <c r="DF42" i="7" s="1"/>
  <c r="DC42" i="7"/>
  <c r="DB42" i="7" s="1"/>
  <c r="CY42" i="7"/>
  <c r="CX42" i="7" s="1"/>
  <c r="CU42" i="7"/>
  <c r="CT42" i="7" s="1"/>
  <c r="CQ42" i="7"/>
  <c r="CP42" i="7" s="1"/>
  <c r="CM42" i="7"/>
  <c r="CL42" i="7" s="1"/>
  <c r="CI42" i="7"/>
  <c r="CH42" i="7" s="1"/>
  <c r="CE42" i="7"/>
  <c r="CD42" i="7" s="1"/>
  <c r="CA42" i="7"/>
  <c r="BZ42" i="7" s="1"/>
  <c r="BW42" i="7"/>
  <c r="BV42" i="7" s="1"/>
  <c r="BS42" i="7"/>
  <c r="BR42" i="7" s="1"/>
  <c r="BO42" i="7"/>
  <c r="BN42" i="7" s="1"/>
  <c r="BK42" i="7"/>
  <c r="BJ42" i="7" s="1"/>
  <c r="BG42" i="7"/>
  <c r="BF42" i="7" s="1"/>
  <c r="BC42" i="7"/>
  <c r="BB42" i="7" s="1"/>
  <c r="AY42" i="7"/>
  <c r="AX42" i="7" s="1"/>
  <c r="AU42" i="7"/>
  <c r="AT42" i="7" s="1"/>
  <c r="AQ42" i="7"/>
  <c r="AP42" i="7" s="1"/>
  <c r="AM42" i="7"/>
  <c r="AL42" i="7" s="1"/>
  <c r="AI42" i="7"/>
  <c r="AH42" i="7" s="1"/>
  <c r="AE42" i="7"/>
  <c r="AD42" i="7" s="1"/>
  <c r="AA42" i="7"/>
  <c r="W42" i="7"/>
  <c r="S42" i="7"/>
  <c r="O42" i="7"/>
  <c r="K42" i="7"/>
  <c r="DW41" i="7"/>
  <c r="DV41" i="7" s="1"/>
  <c r="DS41" i="7"/>
  <c r="DR41" i="7" s="1"/>
  <c r="DO41" i="7"/>
  <c r="DN41" i="7" s="1"/>
  <c r="DK41" i="7"/>
  <c r="DJ41" i="7" s="1"/>
  <c r="DG41" i="7"/>
  <c r="DF41" i="7" s="1"/>
  <c r="DC41" i="7"/>
  <c r="DB41" i="7" s="1"/>
  <c r="CY41" i="7"/>
  <c r="CX41" i="7" s="1"/>
  <c r="CU41" i="7"/>
  <c r="CT41" i="7" s="1"/>
  <c r="CQ41" i="7"/>
  <c r="CP41" i="7" s="1"/>
  <c r="CM41" i="7"/>
  <c r="CL41" i="7" s="1"/>
  <c r="CI41" i="7"/>
  <c r="CH41" i="7" s="1"/>
  <c r="CE41" i="7"/>
  <c r="CD41" i="7" s="1"/>
  <c r="CA41" i="7"/>
  <c r="BZ41" i="7" s="1"/>
  <c r="BW41" i="7"/>
  <c r="BV41" i="7" s="1"/>
  <c r="BS41" i="7"/>
  <c r="BR41" i="7" s="1"/>
  <c r="BO41" i="7"/>
  <c r="BN41" i="7" s="1"/>
  <c r="BK41" i="7"/>
  <c r="BJ41" i="7" s="1"/>
  <c r="BG41" i="7"/>
  <c r="BF41" i="7" s="1"/>
  <c r="BC41" i="7"/>
  <c r="BB41" i="7" s="1"/>
  <c r="AY41" i="7"/>
  <c r="AX41" i="7" s="1"/>
  <c r="AU41" i="7"/>
  <c r="AT41" i="7" s="1"/>
  <c r="AQ41" i="7"/>
  <c r="AP41" i="7" s="1"/>
  <c r="AM41" i="7"/>
  <c r="AL41" i="7" s="1"/>
  <c r="AI41" i="7"/>
  <c r="AH41" i="7" s="1"/>
  <c r="AE41" i="7"/>
  <c r="AD41" i="7" s="1"/>
  <c r="AA41" i="7"/>
  <c r="W41" i="7"/>
  <c r="S41" i="7"/>
  <c r="O41" i="7"/>
  <c r="K41" i="7"/>
  <c r="DW40" i="7"/>
  <c r="DV40" i="7" s="1"/>
  <c r="DS40" i="7"/>
  <c r="DR40" i="7" s="1"/>
  <c r="DO40" i="7"/>
  <c r="DN40" i="7" s="1"/>
  <c r="DK40" i="7"/>
  <c r="DJ40" i="7" s="1"/>
  <c r="DG40" i="7"/>
  <c r="DF40" i="7" s="1"/>
  <c r="DC40" i="7"/>
  <c r="DB40" i="7" s="1"/>
  <c r="CY40" i="7"/>
  <c r="CX40" i="7" s="1"/>
  <c r="CU40" i="7"/>
  <c r="CT40" i="7" s="1"/>
  <c r="CQ40" i="7"/>
  <c r="CP40" i="7" s="1"/>
  <c r="CM40" i="7"/>
  <c r="CL40" i="7" s="1"/>
  <c r="CI40" i="7"/>
  <c r="CH40" i="7" s="1"/>
  <c r="CE40" i="7"/>
  <c r="CD40" i="7" s="1"/>
  <c r="CA40" i="7"/>
  <c r="BZ40" i="7" s="1"/>
  <c r="BW40" i="7"/>
  <c r="BV40" i="7" s="1"/>
  <c r="BS40" i="7"/>
  <c r="BR40" i="7" s="1"/>
  <c r="BO40" i="7"/>
  <c r="BN40" i="7" s="1"/>
  <c r="BK40" i="7"/>
  <c r="BJ40" i="7" s="1"/>
  <c r="BG40" i="7"/>
  <c r="BF40" i="7" s="1"/>
  <c r="BC40" i="7"/>
  <c r="BB40" i="7" s="1"/>
  <c r="AY40" i="7"/>
  <c r="AX40" i="7" s="1"/>
  <c r="AU40" i="7"/>
  <c r="AT40" i="7" s="1"/>
  <c r="AQ40" i="7"/>
  <c r="AP40" i="7" s="1"/>
  <c r="AM40" i="7"/>
  <c r="AL40" i="7" s="1"/>
  <c r="AI40" i="7"/>
  <c r="AH40" i="7" s="1"/>
  <c r="AE40" i="7"/>
  <c r="AD40" i="7" s="1"/>
  <c r="AA40" i="7"/>
  <c r="W40" i="7"/>
  <c r="S40" i="7"/>
  <c r="O40" i="7"/>
  <c r="K40" i="7"/>
  <c r="DW39" i="7"/>
  <c r="DV39" i="7" s="1"/>
  <c r="DS39" i="7"/>
  <c r="DR39" i="7" s="1"/>
  <c r="DO39" i="7"/>
  <c r="DN39" i="7" s="1"/>
  <c r="DK39" i="7"/>
  <c r="DJ39" i="7" s="1"/>
  <c r="DG39" i="7"/>
  <c r="DF39" i="7" s="1"/>
  <c r="DC39" i="7"/>
  <c r="DB39" i="7" s="1"/>
  <c r="CY39" i="7"/>
  <c r="CX39" i="7" s="1"/>
  <c r="CU39" i="7"/>
  <c r="CT39" i="7" s="1"/>
  <c r="CQ39" i="7"/>
  <c r="CP39" i="7" s="1"/>
  <c r="CM39" i="7"/>
  <c r="CL39" i="7" s="1"/>
  <c r="CI39" i="7"/>
  <c r="CH39" i="7" s="1"/>
  <c r="CE39" i="7"/>
  <c r="CD39" i="7" s="1"/>
  <c r="CA39" i="7"/>
  <c r="BZ39" i="7" s="1"/>
  <c r="BW39" i="7"/>
  <c r="BV39" i="7" s="1"/>
  <c r="BS39" i="7"/>
  <c r="BR39" i="7" s="1"/>
  <c r="BO39" i="7"/>
  <c r="BN39" i="7" s="1"/>
  <c r="BK39" i="7"/>
  <c r="BJ39" i="7" s="1"/>
  <c r="BG39" i="7"/>
  <c r="BF39" i="7" s="1"/>
  <c r="BC39" i="7"/>
  <c r="BB39" i="7" s="1"/>
  <c r="AY39" i="7"/>
  <c r="AX39" i="7" s="1"/>
  <c r="AU39" i="7"/>
  <c r="AT39" i="7" s="1"/>
  <c r="AQ39" i="7"/>
  <c r="AP39" i="7" s="1"/>
  <c r="AM39" i="7"/>
  <c r="AL39" i="7" s="1"/>
  <c r="AI39" i="7"/>
  <c r="AH39" i="7" s="1"/>
  <c r="AE39" i="7"/>
  <c r="AD39" i="7" s="1"/>
  <c r="AA39" i="7"/>
  <c r="W39" i="7"/>
  <c r="S39" i="7"/>
  <c r="O39" i="7"/>
  <c r="K39" i="7"/>
  <c r="DW38" i="7"/>
  <c r="DV38" i="7" s="1"/>
  <c r="DS38" i="7"/>
  <c r="DR38" i="7" s="1"/>
  <c r="DO38" i="7"/>
  <c r="DN38" i="7" s="1"/>
  <c r="DK38" i="7"/>
  <c r="DJ38" i="7" s="1"/>
  <c r="DG38" i="7"/>
  <c r="DF38" i="7" s="1"/>
  <c r="DC38" i="7"/>
  <c r="DB38" i="7" s="1"/>
  <c r="CY38" i="7"/>
  <c r="CX38" i="7" s="1"/>
  <c r="CU38" i="7"/>
  <c r="CT38" i="7" s="1"/>
  <c r="CQ38" i="7"/>
  <c r="CP38" i="7" s="1"/>
  <c r="CM38" i="7"/>
  <c r="CL38" i="7" s="1"/>
  <c r="CI38" i="7"/>
  <c r="CH38" i="7" s="1"/>
  <c r="CE38" i="7"/>
  <c r="CD38" i="7" s="1"/>
  <c r="CA38" i="7"/>
  <c r="BZ38" i="7" s="1"/>
  <c r="BW38" i="7"/>
  <c r="BV38" i="7" s="1"/>
  <c r="BS38" i="7"/>
  <c r="BR38" i="7" s="1"/>
  <c r="BO38" i="7"/>
  <c r="BN38" i="7" s="1"/>
  <c r="BK38" i="7"/>
  <c r="BJ38" i="7" s="1"/>
  <c r="BG38" i="7"/>
  <c r="BF38" i="7" s="1"/>
  <c r="BC38" i="7"/>
  <c r="BB38" i="7" s="1"/>
  <c r="AY38" i="7"/>
  <c r="AX38" i="7" s="1"/>
  <c r="AU38" i="7"/>
  <c r="AT38" i="7" s="1"/>
  <c r="AQ38" i="7"/>
  <c r="AP38" i="7" s="1"/>
  <c r="AM38" i="7"/>
  <c r="AL38" i="7" s="1"/>
  <c r="AI38" i="7"/>
  <c r="AH38" i="7" s="1"/>
  <c r="AE38" i="7"/>
  <c r="AD38" i="7" s="1"/>
  <c r="AA38" i="7"/>
  <c r="W38" i="7"/>
  <c r="S38" i="7"/>
  <c r="O38" i="7"/>
  <c r="K38" i="7"/>
  <c r="DW37" i="7"/>
  <c r="DV37" i="7" s="1"/>
  <c r="DS37" i="7"/>
  <c r="DR37" i="7" s="1"/>
  <c r="DO37" i="7"/>
  <c r="DN37" i="7" s="1"/>
  <c r="DK37" i="7"/>
  <c r="DJ37" i="7" s="1"/>
  <c r="DG37" i="7"/>
  <c r="DF37" i="7" s="1"/>
  <c r="DC37" i="7"/>
  <c r="DB37" i="7" s="1"/>
  <c r="CY37" i="7"/>
  <c r="CX37" i="7" s="1"/>
  <c r="CU37" i="7"/>
  <c r="CT37" i="7" s="1"/>
  <c r="CQ37" i="7"/>
  <c r="CP37" i="7" s="1"/>
  <c r="CM37" i="7"/>
  <c r="CL37" i="7" s="1"/>
  <c r="CI37" i="7"/>
  <c r="CH37" i="7" s="1"/>
  <c r="CE37" i="7"/>
  <c r="CD37" i="7" s="1"/>
  <c r="CA37" i="7"/>
  <c r="BZ37" i="7" s="1"/>
  <c r="BW37" i="7"/>
  <c r="BV37" i="7" s="1"/>
  <c r="BS37" i="7"/>
  <c r="BR37" i="7" s="1"/>
  <c r="BO37" i="7"/>
  <c r="BN37" i="7" s="1"/>
  <c r="BK37" i="7"/>
  <c r="BJ37" i="7" s="1"/>
  <c r="BG37" i="7"/>
  <c r="BF37" i="7" s="1"/>
  <c r="BC37" i="7"/>
  <c r="BB37" i="7" s="1"/>
  <c r="AY37" i="7"/>
  <c r="AX37" i="7" s="1"/>
  <c r="AU37" i="7"/>
  <c r="AT37" i="7" s="1"/>
  <c r="AQ37" i="7"/>
  <c r="AP37" i="7" s="1"/>
  <c r="AM37" i="7"/>
  <c r="AL37" i="7" s="1"/>
  <c r="AI37" i="7"/>
  <c r="AH37" i="7" s="1"/>
  <c r="AE37" i="7"/>
  <c r="AD37" i="7" s="1"/>
  <c r="AA37" i="7"/>
  <c r="W37" i="7"/>
  <c r="S37" i="7"/>
  <c r="O37" i="7"/>
  <c r="K37" i="7"/>
  <c r="DW36" i="7"/>
  <c r="DV36" i="7" s="1"/>
  <c r="DS36" i="7"/>
  <c r="DR36" i="7" s="1"/>
  <c r="DO36" i="7"/>
  <c r="DN36" i="7" s="1"/>
  <c r="DK36" i="7"/>
  <c r="DJ36" i="7" s="1"/>
  <c r="DG36" i="7"/>
  <c r="DF36" i="7" s="1"/>
  <c r="DC36" i="7"/>
  <c r="DB36" i="7" s="1"/>
  <c r="CY36" i="7"/>
  <c r="CX36" i="7" s="1"/>
  <c r="CU36" i="7"/>
  <c r="CT36" i="7" s="1"/>
  <c r="CQ36" i="7"/>
  <c r="CP36" i="7" s="1"/>
  <c r="CM36" i="7"/>
  <c r="CL36" i="7" s="1"/>
  <c r="CI36" i="7"/>
  <c r="CH36" i="7" s="1"/>
  <c r="CE36" i="7"/>
  <c r="CD36" i="7" s="1"/>
  <c r="CA36" i="7"/>
  <c r="BZ36" i="7" s="1"/>
  <c r="BW36" i="7"/>
  <c r="BV36" i="7" s="1"/>
  <c r="BS36" i="7"/>
  <c r="BR36" i="7" s="1"/>
  <c r="BO36" i="7"/>
  <c r="BN36" i="7" s="1"/>
  <c r="BK36" i="7"/>
  <c r="BJ36" i="7" s="1"/>
  <c r="BG36" i="7"/>
  <c r="BF36" i="7" s="1"/>
  <c r="BC36" i="7"/>
  <c r="BB36" i="7" s="1"/>
  <c r="AY36" i="7"/>
  <c r="AX36" i="7" s="1"/>
  <c r="AU36" i="7"/>
  <c r="AT36" i="7" s="1"/>
  <c r="AQ36" i="7"/>
  <c r="AP36" i="7" s="1"/>
  <c r="AM36" i="7"/>
  <c r="AL36" i="7" s="1"/>
  <c r="AI36" i="7"/>
  <c r="AH36" i="7" s="1"/>
  <c r="AE36" i="7"/>
  <c r="AD36" i="7" s="1"/>
  <c r="AA36" i="7"/>
  <c r="W36" i="7"/>
  <c r="S36" i="7"/>
  <c r="O36" i="7"/>
  <c r="K36" i="7"/>
  <c r="DW35" i="7"/>
  <c r="DV35" i="7" s="1"/>
  <c r="DS35" i="7"/>
  <c r="DR35" i="7" s="1"/>
  <c r="DO35" i="7"/>
  <c r="DN35" i="7" s="1"/>
  <c r="DK35" i="7"/>
  <c r="DJ35" i="7" s="1"/>
  <c r="DG35" i="7"/>
  <c r="DF35" i="7" s="1"/>
  <c r="DC35" i="7"/>
  <c r="DB35" i="7" s="1"/>
  <c r="CY35" i="7"/>
  <c r="CX35" i="7" s="1"/>
  <c r="CU35" i="7"/>
  <c r="CT35" i="7" s="1"/>
  <c r="CQ35" i="7"/>
  <c r="CP35" i="7" s="1"/>
  <c r="CM35" i="7"/>
  <c r="CL35" i="7" s="1"/>
  <c r="CI35" i="7"/>
  <c r="CH35" i="7" s="1"/>
  <c r="CE35" i="7"/>
  <c r="CD35" i="7" s="1"/>
  <c r="CA35" i="7"/>
  <c r="BZ35" i="7" s="1"/>
  <c r="BW35" i="7"/>
  <c r="BV35" i="7" s="1"/>
  <c r="BS35" i="7"/>
  <c r="BR35" i="7" s="1"/>
  <c r="BO35" i="7"/>
  <c r="BN35" i="7" s="1"/>
  <c r="BK35" i="7"/>
  <c r="BJ35" i="7" s="1"/>
  <c r="BG35" i="7"/>
  <c r="BF35" i="7" s="1"/>
  <c r="BC35" i="7"/>
  <c r="BB35" i="7" s="1"/>
  <c r="AY35" i="7"/>
  <c r="AX35" i="7" s="1"/>
  <c r="AU35" i="7"/>
  <c r="AT35" i="7" s="1"/>
  <c r="AQ35" i="7"/>
  <c r="AP35" i="7" s="1"/>
  <c r="AM35" i="7"/>
  <c r="AL35" i="7" s="1"/>
  <c r="AI35" i="7"/>
  <c r="AH35" i="7" s="1"/>
  <c r="AE35" i="7"/>
  <c r="AD35" i="7" s="1"/>
  <c r="AA35" i="7"/>
  <c r="W35" i="7"/>
  <c r="S35" i="7"/>
  <c r="O35" i="7"/>
  <c r="K35" i="7"/>
  <c r="DW34" i="7"/>
  <c r="DV34" i="7" s="1"/>
  <c r="DS34" i="7"/>
  <c r="DR34" i="7" s="1"/>
  <c r="DO34" i="7"/>
  <c r="DN34" i="7" s="1"/>
  <c r="DK34" i="7"/>
  <c r="DJ34" i="7" s="1"/>
  <c r="DG34" i="7"/>
  <c r="DF34" i="7" s="1"/>
  <c r="DC34" i="7"/>
  <c r="DB34" i="7" s="1"/>
  <c r="CY34" i="7"/>
  <c r="CX34" i="7" s="1"/>
  <c r="CU34" i="7"/>
  <c r="CT34" i="7" s="1"/>
  <c r="CQ34" i="7"/>
  <c r="CP34" i="7" s="1"/>
  <c r="CM34" i="7"/>
  <c r="CL34" i="7" s="1"/>
  <c r="CI34" i="7"/>
  <c r="CH34" i="7" s="1"/>
  <c r="CE34" i="7"/>
  <c r="CD34" i="7" s="1"/>
  <c r="CA34" i="7"/>
  <c r="BZ34" i="7" s="1"/>
  <c r="BW34" i="7"/>
  <c r="BV34" i="7" s="1"/>
  <c r="BS34" i="7"/>
  <c r="BR34" i="7" s="1"/>
  <c r="BO34" i="7"/>
  <c r="BN34" i="7" s="1"/>
  <c r="BK34" i="7"/>
  <c r="BJ34" i="7" s="1"/>
  <c r="BG34" i="7"/>
  <c r="BF34" i="7" s="1"/>
  <c r="BC34" i="7"/>
  <c r="BB34" i="7" s="1"/>
  <c r="AY34" i="7"/>
  <c r="AX34" i="7" s="1"/>
  <c r="AU34" i="7"/>
  <c r="AT34" i="7" s="1"/>
  <c r="AQ34" i="7"/>
  <c r="AP34" i="7" s="1"/>
  <c r="AM34" i="7"/>
  <c r="AL34" i="7" s="1"/>
  <c r="AI34" i="7"/>
  <c r="AH34" i="7" s="1"/>
  <c r="AE34" i="7"/>
  <c r="AD34" i="7" s="1"/>
  <c r="AA34" i="7"/>
  <c r="W34" i="7"/>
  <c r="S34" i="7"/>
  <c r="O34" i="7"/>
  <c r="K34" i="7"/>
  <c r="DW33" i="7"/>
  <c r="DV33" i="7" s="1"/>
  <c r="DS33" i="7"/>
  <c r="DR33" i="7" s="1"/>
  <c r="DO33" i="7"/>
  <c r="DN33" i="7" s="1"/>
  <c r="DK33" i="7"/>
  <c r="DJ33" i="7" s="1"/>
  <c r="DG33" i="7"/>
  <c r="DF33" i="7" s="1"/>
  <c r="DC33" i="7"/>
  <c r="DB33" i="7" s="1"/>
  <c r="CY33" i="7"/>
  <c r="CX33" i="7" s="1"/>
  <c r="CU33" i="7"/>
  <c r="CT33" i="7" s="1"/>
  <c r="CQ33" i="7"/>
  <c r="CP33" i="7" s="1"/>
  <c r="CM33" i="7"/>
  <c r="CL33" i="7" s="1"/>
  <c r="CI33" i="7"/>
  <c r="CH33" i="7" s="1"/>
  <c r="CE33" i="7"/>
  <c r="CD33" i="7" s="1"/>
  <c r="CA33" i="7"/>
  <c r="BZ33" i="7" s="1"/>
  <c r="BW33" i="7"/>
  <c r="BV33" i="7" s="1"/>
  <c r="BS33" i="7"/>
  <c r="BR33" i="7" s="1"/>
  <c r="BO33" i="7"/>
  <c r="BN33" i="7" s="1"/>
  <c r="BK33" i="7"/>
  <c r="BJ33" i="7" s="1"/>
  <c r="BG33" i="7"/>
  <c r="BF33" i="7" s="1"/>
  <c r="BC33" i="7"/>
  <c r="BB33" i="7" s="1"/>
  <c r="AY33" i="7"/>
  <c r="AX33" i="7" s="1"/>
  <c r="AU33" i="7"/>
  <c r="AT33" i="7" s="1"/>
  <c r="AQ33" i="7"/>
  <c r="AP33" i="7" s="1"/>
  <c r="AM33" i="7"/>
  <c r="AL33" i="7" s="1"/>
  <c r="AI33" i="7"/>
  <c r="AH33" i="7" s="1"/>
  <c r="AE33" i="7"/>
  <c r="AD33" i="7" s="1"/>
  <c r="AA33" i="7"/>
  <c r="W33" i="7"/>
  <c r="S33" i="7"/>
  <c r="O33" i="7"/>
  <c r="K33" i="7"/>
  <c r="DW32" i="7"/>
  <c r="DV32" i="7" s="1"/>
  <c r="DS32" i="7"/>
  <c r="DR32" i="7" s="1"/>
  <c r="DO32" i="7"/>
  <c r="DN32" i="7" s="1"/>
  <c r="DK32" i="7"/>
  <c r="DJ32" i="7" s="1"/>
  <c r="DG32" i="7"/>
  <c r="DF32" i="7" s="1"/>
  <c r="DC32" i="7"/>
  <c r="DB32" i="7" s="1"/>
  <c r="CY32" i="7"/>
  <c r="CX32" i="7" s="1"/>
  <c r="CU32" i="7"/>
  <c r="CT32" i="7" s="1"/>
  <c r="CQ32" i="7"/>
  <c r="CP32" i="7" s="1"/>
  <c r="CM32" i="7"/>
  <c r="CL32" i="7" s="1"/>
  <c r="CI32" i="7"/>
  <c r="CH32" i="7" s="1"/>
  <c r="CE32" i="7"/>
  <c r="CD32" i="7" s="1"/>
  <c r="CA32" i="7"/>
  <c r="BZ32" i="7" s="1"/>
  <c r="BW32" i="7"/>
  <c r="BV32" i="7" s="1"/>
  <c r="BS32" i="7"/>
  <c r="BR32" i="7" s="1"/>
  <c r="BO32" i="7"/>
  <c r="BN32" i="7" s="1"/>
  <c r="BK32" i="7"/>
  <c r="BJ32" i="7" s="1"/>
  <c r="BG32" i="7"/>
  <c r="BF32" i="7" s="1"/>
  <c r="BC32" i="7"/>
  <c r="BB32" i="7" s="1"/>
  <c r="AY32" i="7"/>
  <c r="AX32" i="7" s="1"/>
  <c r="AU32" i="7"/>
  <c r="AT32" i="7" s="1"/>
  <c r="AQ32" i="7"/>
  <c r="AP32" i="7" s="1"/>
  <c r="AM32" i="7"/>
  <c r="AL32" i="7" s="1"/>
  <c r="AI32" i="7"/>
  <c r="AH32" i="7" s="1"/>
  <c r="AE32" i="7"/>
  <c r="AD32" i="7" s="1"/>
  <c r="AA32" i="7"/>
  <c r="W32" i="7"/>
  <c r="S32" i="7"/>
  <c r="O32" i="7"/>
  <c r="K32" i="7"/>
  <c r="DW31" i="7"/>
  <c r="DV31" i="7" s="1"/>
  <c r="DS31" i="7"/>
  <c r="DR31" i="7" s="1"/>
  <c r="DO31" i="7"/>
  <c r="DN31" i="7" s="1"/>
  <c r="DK31" i="7"/>
  <c r="DJ31" i="7" s="1"/>
  <c r="DG31" i="7"/>
  <c r="DF31" i="7" s="1"/>
  <c r="DC31" i="7"/>
  <c r="DB31" i="7" s="1"/>
  <c r="CY31" i="7"/>
  <c r="CX31" i="7" s="1"/>
  <c r="CU31" i="7"/>
  <c r="CT31" i="7" s="1"/>
  <c r="CQ31" i="7"/>
  <c r="CP31" i="7" s="1"/>
  <c r="CM31" i="7"/>
  <c r="CL31" i="7" s="1"/>
  <c r="CI31" i="7"/>
  <c r="CH31" i="7" s="1"/>
  <c r="CE31" i="7"/>
  <c r="CD31" i="7" s="1"/>
  <c r="CA31" i="7"/>
  <c r="BZ31" i="7" s="1"/>
  <c r="BW31" i="7"/>
  <c r="BV31" i="7" s="1"/>
  <c r="BS31" i="7"/>
  <c r="BR31" i="7" s="1"/>
  <c r="BO31" i="7"/>
  <c r="BN31" i="7" s="1"/>
  <c r="BK31" i="7"/>
  <c r="BJ31" i="7" s="1"/>
  <c r="BG31" i="7"/>
  <c r="BF31" i="7" s="1"/>
  <c r="BC31" i="7"/>
  <c r="BB31" i="7" s="1"/>
  <c r="AY31" i="7"/>
  <c r="AX31" i="7" s="1"/>
  <c r="AU31" i="7"/>
  <c r="AT31" i="7" s="1"/>
  <c r="AQ31" i="7"/>
  <c r="AP31" i="7" s="1"/>
  <c r="AM31" i="7"/>
  <c r="AL31" i="7" s="1"/>
  <c r="AI31" i="7"/>
  <c r="AH31" i="7" s="1"/>
  <c r="AE31" i="7"/>
  <c r="AD31" i="7" s="1"/>
  <c r="AA31" i="7"/>
  <c r="W31" i="7"/>
  <c r="S31" i="7"/>
  <c r="O31" i="7"/>
  <c r="K31" i="7"/>
  <c r="DW30" i="7"/>
  <c r="DV30" i="7" s="1"/>
  <c r="DS30" i="7"/>
  <c r="DR30" i="7" s="1"/>
  <c r="DO30" i="7"/>
  <c r="DN30" i="7" s="1"/>
  <c r="DK30" i="7"/>
  <c r="DJ30" i="7" s="1"/>
  <c r="DG30" i="7"/>
  <c r="DF30" i="7" s="1"/>
  <c r="DC30" i="7"/>
  <c r="DB30" i="7" s="1"/>
  <c r="CY30" i="7"/>
  <c r="CX30" i="7" s="1"/>
  <c r="CU30" i="7"/>
  <c r="CT30" i="7" s="1"/>
  <c r="CQ30" i="7"/>
  <c r="CP30" i="7" s="1"/>
  <c r="CM30" i="7"/>
  <c r="CL30" i="7" s="1"/>
  <c r="CI30" i="7"/>
  <c r="CH30" i="7" s="1"/>
  <c r="CE30" i="7"/>
  <c r="CD30" i="7" s="1"/>
  <c r="CA30" i="7"/>
  <c r="BZ30" i="7" s="1"/>
  <c r="BW30" i="7"/>
  <c r="BV30" i="7" s="1"/>
  <c r="BS30" i="7"/>
  <c r="BR30" i="7" s="1"/>
  <c r="BO30" i="7"/>
  <c r="BN30" i="7" s="1"/>
  <c r="BK30" i="7"/>
  <c r="BJ30" i="7" s="1"/>
  <c r="BG30" i="7"/>
  <c r="BF30" i="7" s="1"/>
  <c r="BC30" i="7"/>
  <c r="BB30" i="7" s="1"/>
  <c r="AY30" i="7"/>
  <c r="AX30" i="7" s="1"/>
  <c r="AU30" i="7"/>
  <c r="AT30" i="7" s="1"/>
  <c r="AQ30" i="7"/>
  <c r="AP30" i="7" s="1"/>
  <c r="AM30" i="7"/>
  <c r="AL30" i="7" s="1"/>
  <c r="AI30" i="7"/>
  <c r="AH30" i="7" s="1"/>
  <c r="AE30" i="7"/>
  <c r="AD30" i="7" s="1"/>
  <c r="AA30" i="7"/>
  <c r="W30" i="7"/>
  <c r="S30" i="7"/>
  <c r="O30" i="7"/>
  <c r="K30" i="7"/>
  <c r="DW29" i="7"/>
  <c r="DV29" i="7" s="1"/>
  <c r="DS29" i="7"/>
  <c r="DR29" i="7" s="1"/>
  <c r="DO29" i="7"/>
  <c r="DN29" i="7" s="1"/>
  <c r="DK29" i="7"/>
  <c r="DJ29" i="7" s="1"/>
  <c r="DG29" i="7"/>
  <c r="DF29" i="7" s="1"/>
  <c r="DC29" i="7"/>
  <c r="DB29" i="7" s="1"/>
  <c r="CY29" i="7"/>
  <c r="CX29" i="7" s="1"/>
  <c r="CU29" i="7"/>
  <c r="CT29" i="7" s="1"/>
  <c r="CQ29" i="7"/>
  <c r="CP29" i="7" s="1"/>
  <c r="CM29" i="7"/>
  <c r="CL29" i="7" s="1"/>
  <c r="CI29" i="7"/>
  <c r="CH29" i="7" s="1"/>
  <c r="CE29" i="7"/>
  <c r="CD29" i="7" s="1"/>
  <c r="CA29" i="7"/>
  <c r="BZ29" i="7" s="1"/>
  <c r="BW29" i="7"/>
  <c r="BV29" i="7" s="1"/>
  <c r="BS29" i="7"/>
  <c r="BR29" i="7" s="1"/>
  <c r="BO29" i="7"/>
  <c r="BN29" i="7" s="1"/>
  <c r="BK29" i="7"/>
  <c r="BJ29" i="7" s="1"/>
  <c r="BG29" i="7"/>
  <c r="BF29" i="7" s="1"/>
  <c r="BC29" i="7"/>
  <c r="BB29" i="7" s="1"/>
  <c r="AY29" i="7"/>
  <c r="AX29" i="7" s="1"/>
  <c r="AU29" i="7"/>
  <c r="AT29" i="7" s="1"/>
  <c r="AQ29" i="7"/>
  <c r="AP29" i="7" s="1"/>
  <c r="AM29" i="7"/>
  <c r="AL29" i="7" s="1"/>
  <c r="AI29" i="7"/>
  <c r="AH29" i="7" s="1"/>
  <c r="AE29" i="7"/>
  <c r="AD29" i="7" s="1"/>
  <c r="AA29" i="7"/>
  <c r="W29" i="7"/>
  <c r="S29" i="7"/>
  <c r="O29" i="7"/>
  <c r="K29" i="7"/>
  <c r="DW28" i="7"/>
  <c r="DV28" i="7" s="1"/>
  <c r="DS28" i="7"/>
  <c r="DR28" i="7" s="1"/>
  <c r="DO28" i="7"/>
  <c r="DN28" i="7" s="1"/>
  <c r="DK28" i="7"/>
  <c r="DJ28" i="7" s="1"/>
  <c r="DG28" i="7"/>
  <c r="DF28" i="7" s="1"/>
  <c r="DC28" i="7"/>
  <c r="DB28" i="7" s="1"/>
  <c r="CY28" i="7"/>
  <c r="CX28" i="7" s="1"/>
  <c r="CU28" i="7"/>
  <c r="CT28" i="7" s="1"/>
  <c r="CQ28" i="7"/>
  <c r="CP28" i="7" s="1"/>
  <c r="CM28" i="7"/>
  <c r="CL28" i="7" s="1"/>
  <c r="CI28" i="7"/>
  <c r="CH28" i="7" s="1"/>
  <c r="CE28" i="7"/>
  <c r="CD28" i="7" s="1"/>
  <c r="CA28" i="7"/>
  <c r="BZ28" i="7" s="1"/>
  <c r="BW28" i="7"/>
  <c r="BV28" i="7" s="1"/>
  <c r="BS28" i="7"/>
  <c r="BR28" i="7" s="1"/>
  <c r="BO28" i="7"/>
  <c r="BN28" i="7" s="1"/>
  <c r="BK28" i="7"/>
  <c r="BJ28" i="7" s="1"/>
  <c r="BG28" i="7"/>
  <c r="BF28" i="7" s="1"/>
  <c r="BC28" i="7"/>
  <c r="BB28" i="7" s="1"/>
  <c r="AY28" i="7"/>
  <c r="AX28" i="7" s="1"/>
  <c r="AU28" i="7"/>
  <c r="AT28" i="7" s="1"/>
  <c r="AQ28" i="7"/>
  <c r="AP28" i="7" s="1"/>
  <c r="AM28" i="7"/>
  <c r="AL28" i="7" s="1"/>
  <c r="AI28" i="7"/>
  <c r="AH28" i="7" s="1"/>
  <c r="AE28" i="7"/>
  <c r="AD28" i="7" s="1"/>
  <c r="AA28" i="7"/>
  <c r="W28" i="7"/>
  <c r="S28" i="7"/>
  <c r="O28" i="7"/>
  <c r="K28" i="7"/>
  <c r="DW27" i="7"/>
  <c r="DV27" i="7" s="1"/>
  <c r="DS27" i="7"/>
  <c r="DR27" i="7" s="1"/>
  <c r="DO27" i="7"/>
  <c r="DN27" i="7" s="1"/>
  <c r="DK27" i="7"/>
  <c r="DJ27" i="7" s="1"/>
  <c r="DG27" i="7"/>
  <c r="DF27" i="7" s="1"/>
  <c r="DC27" i="7"/>
  <c r="DB27" i="7" s="1"/>
  <c r="CY27" i="7"/>
  <c r="CX27" i="7" s="1"/>
  <c r="CU27" i="7"/>
  <c r="CT27" i="7" s="1"/>
  <c r="CQ27" i="7"/>
  <c r="CP27" i="7" s="1"/>
  <c r="CM27" i="7"/>
  <c r="CL27" i="7" s="1"/>
  <c r="CI27" i="7"/>
  <c r="CH27" i="7" s="1"/>
  <c r="CE27" i="7"/>
  <c r="CD27" i="7" s="1"/>
  <c r="CA27" i="7"/>
  <c r="BZ27" i="7" s="1"/>
  <c r="BW27" i="7"/>
  <c r="BV27" i="7" s="1"/>
  <c r="BS27" i="7"/>
  <c r="BR27" i="7" s="1"/>
  <c r="BO27" i="7"/>
  <c r="BN27" i="7" s="1"/>
  <c r="BK27" i="7"/>
  <c r="BJ27" i="7" s="1"/>
  <c r="BG27" i="7"/>
  <c r="BF27" i="7" s="1"/>
  <c r="BC27" i="7"/>
  <c r="BB27" i="7" s="1"/>
  <c r="AY27" i="7"/>
  <c r="AX27" i="7" s="1"/>
  <c r="AU27" i="7"/>
  <c r="AT27" i="7" s="1"/>
  <c r="AQ27" i="7"/>
  <c r="AP27" i="7" s="1"/>
  <c r="AM27" i="7"/>
  <c r="AL27" i="7" s="1"/>
  <c r="AI27" i="7"/>
  <c r="AH27" i="7" s="1"/>
  <c r="AE27" i="7"/>
  <c r="AD27" i="7" s="1"/>
  <c r="AA27" i="7"/>
  <c r="W27" i="7"/>
  <c r="S27" i="7"/>
  <c r="O27" i="7"/>
  <c r="K27" i="7"/>
  <c r="DW26" i="7"/>
  <c r="DV26" i="7" s="1"/>
  <c r="DS26" i="7"/>
  <c r="DR26" i="7" s="1"/>
  <c r="DO26" i="7"/>
  <c r="DN26" i="7" s="1"/>
  <c r="DK26" i="7"/>
  <c r="DJ26" i="7" s="1"/>
  <c r="DG26" i="7"/>
  <c r="DF26" i="7" s="1"/>
  <c r="DC26" i="7"/>
  <c r="DB26" i="7" s="1"/>
  <c r="CY26" i="7"/>
  <c r="CX26" i="7" s="1"/>
  <c r="CU26" i="7"/>
  <c r="CT26" i="7" s="1"/>
  <c r="CQ26" i="7"/>
  <c r="CP26" i="7" s="1"/>
  <c r="CM26" i="7"/>
  <c r="CL26" i="7" s="1"/>
  <c r="CI26" i="7"/>
  <c r="CH26" i="7" s="1"/>
  <c r="CE26" i="7"/>
  <c r="CD26" i="7" s="1"/>
  <c r="CA26" i="7"/>
  <c r="BZ26" i="7" s="1"/>
  <c r="BW26" i="7"/>
  <c r="BV26" i="7" s="1"/>
  <c r="BS26" i="7"/>
  <c r="BR26" i="7" s="1"/>
  <c r="BO26" i="7"/>
  <c r="BN26" i="7" s="1"/>
  <c r="BK26" i="7"/>
  <c r="BJ26" i="7" s="1"/>
  <c r="BG26" i="7"/>
  <c r="BF26" i="7" s="1"/>
  <c r="BC26" i="7"/>
  <c r="BB26" i="7" s="1"/>
  <c r="AY26" i="7"/>
  <c r="AX26" i="7" s="1"/>
  <c r="AU26" i="7"/>
  <c r="AT26" i="7" s="1"/>
  <c r="AQ26" i="7"/>
  <c r="AP26" i="7" s="1"/>
  <c r="AM26" i="7"/>
  <c r="AL26" i="7" s="1"/>
  <c r="AI26" i="7"/>
  <c r="AH26" i="7" s="1"/>
  <c r="AE26" i="7"/>
  <c r="AD26" i="7" s="1"/>
  <c r="AA26" i="7"/>
  <c r="W26" i="7"/>
  <c r="S26" i="7"/>
  <c r="O26" i="7"/>
  <c r="K26" i="7"/>
  <c r="DW25" i="7"/>
  <c r="DV25" i="7" s="1"/>
  <c r="DS25" i="7"/>
  <c r="DR25" i="7" s="1"/>
  <c r="DO25" i="7"/>
  <c r="DN25" i="7" s="1"/>
  <c r="DK25" i="7"/>
  <c r="DJ25" i="7" s="1"/>
  <c r="DG25" i="7"/>
  <c r="DF25" i="7" s="1"/>
  <c r="DC25" i="7"/>
  <c r="DB25" i="7" s="1"/>
  <c r="CY25" i="7"/>
  <c r="CX25" i="7" s="1"/>
  <c r="CU25" i="7"/>
  <c r="CT25" i="7" s="1"/>
  <c r="CQ25" i="7"/>
  <c r="CP25" i="7" s="1"/>
  <c r="CM25" i="7"/>
  <c r="CL25" i="7" s="1"/>
  <c r="CI25" i="7"/>
  <c r="CH25" i="7" s="1"/>
  <c r="CE25" i="7"/>
  <c r="CD25" i="7" s="1"/>
  <c r="CA25" i="7"/>
  <c r="BZ25" i="7" s="1"/>
  <c r="BW25" i="7"/>
  <c r="BV25" i="7" s="1"/>
  <c r="BS25" i="7"/>
  <c r="BR25" i="7" s="1"/>
  <c r="BO25" i="7"/>
  <c r="BN25" i="7" s="1"/>
  <c r="BK25" i="7"/>
  <c r="BJ25" i="7" s="1"/>
  <c r="BG25" i="7"/>
  <c r="BF25" i="7" s="1"/>
  <c r="BC25" i="7"/>
  <c r="BB25" i="7" s="1"/>
  <c r="AY25" i="7"/>
  <c r="AX25" i="7" s="1"/>
  <c r="AU25" i="7"/>
  <c r="AT25" i="7" s="1"/>
  <c r="AQ25" i="7"/>
  <c r="AP25" i="7" s="1"/>
  <c r="AM25" i="7"/>
  <c r="AL25" i="7" s="1"/>
  <c r="AI25" i="7"/>
  <c r="AH25" i="7" s="1"/>
  <c r="AE25" i="7"/>
  <c r="AD25" i="7" s="1"/>
  <c r="AA25" i="7"/>
  <c r="W25" i="7"/>
  <c r="S25" i="7"/>
  <c r="O25" i="7"/>
  <c r="K25" i="7"/>
  <c r="DW24" i="7"/>
  <c r="DV24" i="7" s="1"/>
  <c r="DS24" i="7"/>
  <c r="DR24" i="7" s="1"/>
  <c r="DO24" i="7"/>
  <c r="DN24" i="7" s="1"/>
  <c r="DK24" i="7"/>
  <c r="DJ24" i="7" s="1"/>
  <c r="DG24" i="7"/>
  <c r="DF24" i="7" s="1"/>
  <c r="DC24" i="7"/>
  <c r="DB24" i="7" s="1"/>
  <c r="CY24" i="7"/>
  <c r="CX24" i="7" s="1"/>
  <c r="CU24" i="7"/>
  <c r="CT24" i="7" s="1"/>
  <c r="CQ24" i="7"/>
  <c r="CP24" i="7" s="1"/>
  <c r="CM24" i="7"/>
  <c r="CL24" i="7" s="1"/>
  <c r="CI24" i="7"/>
  <c r="CH24" i="7" s="1"/>
  <c r="CE24" i="7"/>
  <c r="CD24" i="7" s="1"/>
  <c r="CA24" i="7"/>
  <c r="BZ24" i="7" s="1"/>
  <c r="BW24" i="7"/>
  <c r="BV24" i="7" s="1"/>
  <c r="BS24" i="7"/>
  <c r="BR24" i="7" s="1"/>
  <c r="BO24" i="7"/>
  <c r="BN24" i="7" s="1"/>
  <c r="BK24" i="7"/>
  <c r="BJ24" i="7" s="1"/>
  <c r="BG24" i="7"/>
  <c r="BF24" i="7" s="1"/>
  <c r="BC24" i="7"/>
  <c r="BB24" i="7" s="1"/>
  <c r="AY24" i="7"/>
  <c r="AX24" i="7" s="1"/>
  <c r="AU24" i="7"/>
  <c r="AT24" i="7" s="1"/>
  <c r="AQ24" i="7"/>
  <c r="AP24" i="7" s="1"/>
  <c r="AM24" i="7"/>
  <c r="AL24" i="7" s="1"/>
  <c r="AI24" i="7"/>
  <c r="AH24" i="7" s="1"/>
  <c r="AE24" i="7"/>
  <c r="AD24" i="7" s="1"/>
  <c r="AA24" i="7"/>
  <c r="W24" i="7"/>
  <c r="S24" i="7"/>
  <c r="O24" i="7"/>
  <c r="K24" i="7"/>
  <c r="DW23" i="7"/>
  <c r="DV23" i="7" s="1"/>
  <c r="DS23" i="7"/>
  <c r="DR23" i="7" s="1"/>
  <c r="DO23" i="7"/>
  <c r="DN23" i="7" s="1"/>
  <c r="DK23" i="7"/>
  <c r="DJ23" i="7" s="1"/>
  <c r="DG23" i="7"/>
  <c r="DF23" i="7" s="1"/>
  <c r="DC23" i="7"/>
  <c r="DB23" i="7" s="1"/>
  <c r="CY23" i="7"/>
  <c r="CX23" i="7" s="1"/>
  <c r="CU23" i="7"/>
  <c r="CT23" i="7" s="1"/>
  <c r="CQ23" i="7"/>
  <c r="CP23" i="7" s="1"/>
  <c r="CM23" i="7"/>
  <c r="CL23" i="7" s="1"/>
  <c r="CI23" i="7"/>
  <c r="CH23" i="7" s="1"/>
  <c r="CE23" i="7"/>
  <c r="CD23" i="7" s="1"/>
  <c r="CA23" i="7"/>
  <c r="BZ23" i="7" s="1"/>
  <c r="BW23" i="7"/>
  <c r="BV23" i="7" s="1"/>
  <c r="BS23" i="7"/>
  <c r="BR23" i="7" s="1"/>
  <c r="BO23" i="7"/>
  <c r="BN23" i="7" s="1"/>
  <c r="BK23" i="7"/>
  <c r="BJ23" i="7" s="1"/>
  <c r="BG23" i="7"/>
  <c r="BF23" i="7" s="1"/>
  <c r="BC23" i="7"/>
  <c r="BB23" i="7" s="1"/>
  <c r="AY23" i="7"/>
  <c r="AX23" i="7" s="1"/>
  <c r="AU23" i="7"/>
  <c r="AT23" i="7" s="1"/>
  <c r="AQ23" i="7"/>
  <c r="AP23" i="7" s="1"/>
  <c r="AM23" i="7"/>
  <c r="AL23" i="7" s="1"/>
  <c r="AI23" i="7"/>
  <c r="AH23" i="7" s="1"/>
  <c r="AE23" i="7"/>
  <c r="AD23" i="7" s="1"/>
  <c r="AA23" i="7"/>
  <c r="W23" i="7"/>
  <c r="S23" i="7"/>
  <c r="O23" i="7"/>
  <c r="K23" i="7"/>
  <c r="DW22" i="7"/>
  <c r="DV22" i="7" s="1"/>
  <c r="DS22" i="7"/>
  <c r="DR22" i="7" s="1"/>
  <c r="DO22" i="7"/>
  <c r="DN22" i="7" s="1"/>
  <c r="DK22" i="7"/>
  <c r="DJ22" i="7" s="1"/>
  <c r="DG22" i="7"/>
  <c r="DF22" i="7" s="1"/>
  <c r="DC22" i="7"/>
  <c r="DB22" i="7" s="1"/>
  <c r="CY22" i="7"/>
  <c r="CX22" i="7" s="1"/>
  <c r="CU22" i="7"/>
  <c r="CT22" i="7" s="1"/>
  <c r="CQ22" i="7"/>
  <c r="CP22" i="7" s="1"/>
  <c r="CM22" i="7"/>
  <c r="CL22" i="7" s="1"/>
  <c r="CI22" i="7"/>
  <c r="CH22" i="7" s="1"/>
  <c r="CE22" i="7"/>
  <c r="CD22" i="7" s="1"/>
  <c r="CA22" i="7"/>
  <c r="BZ22" i="7" s="1"/>
  <c r="BW22" i="7"/>
  <c r="BV22" i="7" s="1"/>
  <c r="BS22" i="7"/>
  <c r="BR22" i="7" s="1"/>
  <c r="BO22" i="7"/>
  <c r="BN22" i="7" s="1"/>
  <c r="BK22" i="7"/>
  <c r="BJ22" i="7" s="1"/>
  <c r="BG22" i="7"/>
  <c r="BF22" i="7" s="1"/>
  <c r="BC22" i="7"/>
  <c r="BB22" i="7" s="1"/>
  <c r="AY22" i="7"/>
  <c r="AX22" i="7" s="1"/>
  <c r="AU22" i="7"/>
  <c r="AT22" i="7" s="1"/>
  <c r="AQ22" i="7"/>
  <c r="AP22" i="7" s="1"/>
  <c r="AM22" i="7"/>
  <c r="AL22" i="7" s="1"/>
  <c r="AI22" i="7"/>
  <c r="AH22" i="7" s="1"/>
  <c r="AE22" i="7"/>
  <c r="AD22" i="7" s="1"/>
  <c r="AA22" i="7"/>
  <c r="W22" i="7"/>
  <c r="S22" i="7"/>
  <c r="O22" i="7"/>
  <c r="K22" i="7"/>
  <c r="DW21" i="7"/>
  <c r="DV21" i="7" s="1"/>
  <c r="DS21" i="7"/>
  <c r="DR21" i="7" s="1"/>
  <c r="DO21" i="7"/>
  <c r="DN21" i="7" s="1"/>
  <c r="DK21" i="7"/>
  <c r="DJ21" i="7" s="1"/>
  <c r="DG21" i="7"/>
  <c r="DF21" i="7" s="1"/>
  <c r="DC21" i="7"/>
  <c r="DB21" i="7" s="1"/>
  <c r="CY21" i="7"/>
  <c r="CX21" i="7" s="1"/>
  <c r="CU21" i="7"/>
  <c r="CT21" i="7" s="1"/>
  <c r="CQ21" i="7"/>
  <c r="CP21" i="7" s="1"/>
  <c r="CM21" i="7"/>
  <c r="CL21" i="7" s="1"/>
  <c r="CI21" i="7"/>
  <c r="CH21" i="7" s="1"/>
  <c r="CE21" i="7"/>
  <c r="CD21" i="7" s="1"/>
  <c r="CA21" i="7"/>
  <c r="BZ21" i="7" s="1"/>
  <c r="BW21" i="7"/>
  <c r="BV21" i="7" s="1"/>
  <c r="BS21" i="7"/>
  <c r="BR21" i="7" s="1"/>
  <c r="BO21" i="7"/>
  <c r="BN21" i="7" s="1"/>
  <c r="BK21" i="7"/>
  <c r="BJ21" i="7" s="1"/>
  <c r="BG21" i="7"/>
  <c r="BF21" i="7" s="1"/>
  <c r="BC21" i="7"/>
  <c r="BB21" i="7" s="1"/>
  <c r="AY21" i="7"/>
  <c r="AX21" i="7" s="1"/>
  <c r="AU21" i="7"/>
  <c r="AT21" i="7" s="1"/>
  <c r="AQ21" i="7"/>
  <c r="AP21" i="7" s="1"/>
  <c r="AM21" i="7"/>
  <c r="AL21" i="7" s="1"/>
  <c r="AI21" i="7"/>
  <c r="AH21" i="7" s="1"/>
  <c r="AE21" i="7"/>
  <c r="AD21" i="7" s="1"/>
  <c r="AA21" i="7"/>
  <c r="W21" i="7"/>
  <c r="S21" i="7"/>
  <c r="O21" i="7"/>
  <c r="K21" i="7"/>
  <c r="DW20" i="7"/>
  <c r="DV20" i="7" s="1"/>
  <c r="DS20" i="7"/>
  <c r="DR20" i="7" s="1"/>
  <c r="DO20" i="7"/>
  <c r="DN20" i="7" s="1"/>
  <c r="DK20" i="7"/>
  <c r="DJ20" i="7" s="1"/>
  <c r="DG20" i="7"/>
  <c r="DF20" i="7" s="1"/>
  <c r="DC20" i="7"/>
  <c r="DB20" i="7" s="1"/>
  <c r="CY20" i="7"/>
  <c r="CX20" i="7" s="1"/>
  <c r="CU20" i="7"/>
  <c r="CT20" i="7" s="1"/>
  <c r="CQ20" i="7"/>
  <c r="CP20" i="7" s="1"/>
  <c r="CM20" i="7"/>
  <c r="CL20" i="7" s="1"/>
  <c r="CI20" i="7"/>
  <c r="CH20" i="7" s="1"/>
  <c r="CE20" i="7"/>
  <c r="CD20" i="7" s="1"/>
  <c r="CA20" i="7"/>
  <c r="BZ20" i="7" s="1"/>
  <c r="BW20" i="7"/>
  <c r="BV20" i="7" s="1"/>
  <c r="BS20" i="7"/>
  <c r="BR20" i="7" s="1"/>
  <c r="BO20" i="7"/>
  <c r="BN20" i="7" s="1"/>
  <c r="BK20" i="7"/>
  <c r="BJ20" i="7" s="1"/>
  <c r="BG20" i="7"/>
  <c r="BF20" i="7" s="1"/>
  <c r="BC20" i="7"/>
  <c r="BB20" i="7" s="1"/>
  <c r="AY20" i="7"/>
  <c r="AX20" i="7" s="1"/>
  <c r="AU20" i="7"/>
  <c r="AT20" i="7" s="1"/>
  <c r="AQ20" i="7"/>
  <c r="AP20" i="7" s="1"/>
  <c r="AM20" i="7"/>
  <c r="AL20" i="7" s="1"/>
  <c r="AI20" i="7"/>
  <c r="AH20" i="7" s="1"/>
  <c r="AE20" i="7"/>
  <c r="AD20" i="7" s="1"/>
  <c r="AA20" i="7"/>
  <c r="W20" i="7"/>
  <c r="S20" i="7"/>
  <c r="O20" i="7"/>
  <c r="K20" i="7"/>
  <c r="DW19" i="7"/>
  <c r="DV19" i="7" s="1"/>
  <c r="DS19" i="7"/>
  <c r="DR19" i="7" s="1"/>
  <c r="DO19" i="7"/>
  <c r="DN19" i="7" s="1"/>
  <c r="DK19" i="7"/>
  <c r="DJ19" i="7" s="1"/>
  <c r="DG19" i="7"/>
  <c r="DF19" i="7" s="1"/>
  <c r="DC19" i="7"/>
  <c r="DB19" i="7" s="1"/>
  <c r="CY19" i="7"/>
  <c r="CX19" i="7" s="1"/>
  <c r="CU19" i="7"/>
  <c r="CT19" i="7" s="1"/>
  <c r="CQ19" i="7"/>
  <c r="CP19" i="7" s="1"/>
  <c r="CM19" i="7"/>
  <c r="CL19" i="7" s="1"/>
  <c r="CI19" i="7"/>
  <c r="CH19" i="7" s="1"/>
  <c r="CE19" i="7"/>
  <c r="CD19" i="7" s="1"/>
  <c r="CA19" i="7"/>
  <c r="BZ19" i="7" s="1"/>
  <c r="BW19" i="7"/>
  <c r="BV19" i="7" s="1"/>
  <c r="BS19" i="7"/>
  <c r="BR19" i="7" s="1"/>
  <c r="BO19" i="7"/>
  <c r="BN19" i="7" s="1"/>
  <c r="BK19" i="7"/>
  <c r="BJ19" i="7" s="1"/>
  <c r="BG19" i="7"/>
  <c r="BF19" i="7" s="1"/>
  <c r="BC19" i="7"/>
  <c r="BB19" i="7" s="1"/>
  <c r="AY19" i="7"/>
  <c r="AX19" i="7" s="1"/>
  <c r="AU19" i="7"/>
  <c r="AT19" i="7" s="1"/>
  <c r="AQ19" i="7"/>
  <c r="AP19" i="7" s="1"/>
  <c r="AM19" i="7"/>
  <c r="AL19" i="7" s="1"/>
  <c r="AI19" i="7"/>
  <c r="AH19" i="7" s="1"/>
  <c r="AE19" i="7"/>
  <c r="AD19" i="7" s="1"/>
  <c r="AA19" i="7"/>
  <c r="W19" i="7"/>
  <c r="S19" i="7"/>
  <c r="O19" i="7"/>
  <c r="K19" i="7"/>
  <c r="DW18" i="7"/>
  <c r="DV18" i="7" s="1"/>
  <c r="DS18" i="7"/>
  <c r="DR18" i="7" s="1"/>
  <c r="DO18" i="7"/>
  <c r="DN18" i="7" s="1"/>
  <c r="DK18" i="7"/>
  <c r="DJ18" i="7" s="1"/>
  <c r="DG18" i="7"/>
  <c r="DF18" i="7" s="1"/>
  <c r="DC18" i="7"/>
  <c r="DB18" i="7" s="1"/>
  <c r="CY18" i="7"/>
  <c r="CX18" i="7" s="1"/>
  <c r="CU18" i="7"/>
  <c r="CT18" i="7" s="1"/>
  <c r="CQ18" i="7"/>
  <c r="CP18" i="7" s="1"/>
  <c r="CM18" i="7"/>
  <c r="CL18" i="7" s="1"/>
  <c r="CI18" i="7"/>
  <c r="CH18" i="7" s="1"/>
  <c r="CE18" i="7"/>
  <c r="CD18" i="7" s="1"/>
  <c r="CA18" i="7"/>
  <c r="BZ18" i="7" s="1"/>
  <c r="BW18" i="7"/>
  <c r="BV18" i="7" s="1"/>
  <c r="BS18" i="7"/>
  <c r="BR18" i="7" s="1"/>
  <c r="BO18" i="7"/>
  <c r="BN18" i="7" s="1"/>
  <c r="BK18" i="7"/>
  <c r="BJ18" i="7" s="1"/>
  <c r="BG18" i="7"/>
  <c r="BF18" i="7" s="1"/>
  <c r="BC18" i="7"/>
  <c r="BB18" i="7" s="1"/>
  <c r="AY18" i="7"/>
  <c r="AX18" i="7" s="1"/>
  <c r="AU18" i="7"/>
  <c r="AT18" i="7" s="1"/>
  <c r="AQ18" i="7"/>
  <c r="AP18" i="7" s="1"/>
  <c r="AM18" i="7"/>
  <c r="AL18" i="7" s="1"/>
  <c r="AI18" i="7"/>
  <c r="AH18" i="7" s="1"/>
  <c r="AE18" i="7"/>
  <c r="AD18" i="7" s="1"/>
  <c r="AA18" i="7"/>
  <c r="W18" i="7"/>
  <c r="S18" i="7"/>
  <c r="O18" i="7"/>
  <c r="K18" i="7"/>
  <c r="DW17" i="7"/>
  <c r="DV17" i="7" s="1"/>
  <c r="DS17" i="7"/>
  <c r="DR17" i="7" s="1"/>
  <c r="DO17" i="7"/>
  <c r="DN17" i="7" s="1"/>
  <c r="DK17" i="7"/>
  <c r="DJ17" i="7" s="1"/>
  <c r="DG17" i="7"/>
  <c r="DF17" i="7" s="1"/>
  <c r="DC17" i="7"/>
  <c r="DB17" i="7" s="1"/>
  <c r="CY17" i="7"/>
  <c r="CX17" i="7" s="1"/>
  <c r="CU17" i="7"/>
  <c r="CT17" i="7" s="1"/>
  <c r="CQ17" i="7"/>
  <c r="CP17" i="7" s="1"/>
  <c r="CM17" i="7"/>
  <c r="CL17" i="7" s="1"/>
  <c r="CI17" i="7"/>
  <c r="CH17" i="7" s="1"/>
  <c r="CE17" i="7"/>
  <c r="CD17" i="7" s="1"/>
  <c r="CA17" i="7"/>
  <c r="BZ17" i="7" s="1"/>
  <c r="BW17" i="7"/>
  <c r="BV17" i="7" s="1"/>
  <c r="BS17" i="7"/>
  <c r="BR17" i="7" s="1"/>
  <c r="BO17" i="7"/>
  <c r="BN17" i="7" s="1"/>
  <c r="BK17" i="7"/>
  <c r="BJ17" i="7" s="1"/>
  <c r="BG17" i="7"/>
  <c r="BF17" i="7" s="1"/>
  <c r="BC17" i="7"/>
  <c r="BB17" i="7" s="1"/>
  <c r="AY17" i="7"/>
  <c r="AX17" i="7" s="1"/>
  <c r="AU17" i="7"/>
  <c r="AT17" i="7" s="1"/>
  <c r="AQ17" i="7"/>
  <c r="AP17" i="7" s="1"/>
  <c r="AM17" i="7"/>
  <c r="AL17" i="7" s="1"/>
  <c r="AI17" i="7"/>
  <c r="AH17" i="7" s="1"/>
  <c r="AE17" i="7"/>
  <c r="AD17" i="7" s="1"/>
  <c r="AA17" i="7"/>
  <c r="W17" i="7"/>
  <c r="S17" i="7"/>
  <c r="O17" i="7"/>
  <c r="K17" i="7"/>
  <c r="DW16" i="7"/>
  <c r="DV16" i="7" s="1"/>
  <c r="DS16" i="7"/>
  <c r="DR16" i="7" s="1"/>
  <c r="DO16" i="7"/>
  <c r="DN16" i="7" s="1"/>
  <c r="DK16" i="7"/>
  <c r="DJ16" i="7" s="1"/>
  <c r="DG16" i="7"/>
  <c r="DF16" i="7" s="1"/>
  <c r="DC16" i="7"/>
  <c r="DB16" i="7" s="1"/>
  <c r="CY16" i="7"/>
  <c r="CX16" i="7" s="1"/>
  <c r="CU16" i="7"/>
  <c r="CT16" i="7" s="1"/>
  <c r="CQ16" i="7"/>
  <c r="CP16" i="7" s="1"/>
  <c r="CM16" i="7"/>
  <c r="CL16" i="7" s="1"/>
  <c r="CI16" i="7"/>
  <c r="CH16" i="7" s="1"/>
  <c r="CE16" i="7"/>
  <c r="CD16" i="7" s="1"/>
  <c r="CA16" i="7"/>
  <c r="BZ16" i="7" s="1"/>
  <c r="BW16" i="7"/>
  <c r="BV16" i="7" s="1"/>
  <c r="BS16" i="7"/>
  <c r="BR16" i="7" s="1"/>
  <c r="BO16" i="7"/>
  <c r="BN16" i="7" s="1"/>
  <c r="BK16" i="7"/>
  <c r="BJ16" i="7" s="1"/>
  <c r="BG16" i="7"/>
  <c r="BF16" i="7" s="1"/>
  <c r="BC16" i="7"/>
  <c r="BB16" i="7" s="1"/>
  <c r="AY16" i="7"/>
  <c r="AX16" i="7" s="1"/>
  <c r="AU16" i="7"/>
  <c r="AT16" i="7" s="1"/>
  <c r="AQ16" i="7"/>
  <c r="AP16" i="7" s="1"/>
  <c r="AM16" i="7"/>
  <c r="AL16" i="7" s="1"/>
  <c r="AI16" i="7"/>
  <c r="AH16" i="7" s="1"/>
  <c r="AE16" i="7"/>
  <c r="AD16" i="7" s="1"/>
  <c r="AA16" i="7"/>
  <c r="W16" i="7"/>
  <c r="S16" i="7"/>
  <c r="O16" i="7"/>
  <c r="K16" i="7"/>
  <c r="DW15" i="7"/>
  <c r="DV15" i="7" s="1"/>
  <c r="DS15" i="7"/>
  <c r="DR15" i="7" s="1"/>
  <c r="DO15" i="7"/>
  <c r="DN15" i="7" s="1"/>
  <c r="DK15" i="7"/>
  <c r="DJ15" i="7" s="1"/>
  <c r="DG15" i="7"/>
  <c r="DF15" i="7" s="1"/>
  <c r="DC15" i="7"/>
  <c r="DB15" i="7" s="1"/>
  <c r="CY15" i="7"/>
  <c r="CX15" i="7" s="1"/>
  <c r="CU15" i="7"/>
  <c r="CT15" i="7" s="1"/>
  <c r="CQ15" i="7"/>
  <c r="CP15" i="7" s="1"/>
  <c r="CM15" i="7"/>
  <c r="CL15" i="7" s="1"/>
  <c r="CI15" i="7"/>
  <c r="CH15" i="7" s="1"/>
  <c r="CE15" i="7"/>
  <c r="CD15" i="7" s="1"/>
  <c r="CA15" i="7"/>
  <c r="BZ15" i="7" s="1"/>
  <c r="BW15" i="7"/>
  <c r="BV15" i="7" s="1"/>
  <c r="BS15" i="7"/>
  <c r="BR15" i="7" s="1"/>
  <c r="BO15" i="7"/>
  <c r="BN15" i="7" s="1"/>
  <c r="BK15" i="7"/>
  <c r="BJ15" i="7" s="1"/>
  <c r="BG15" i="7"/>
  <c r="BF15" i="7" s="1"/>
  <c r="BC15" i="7"/>
  <c r="BB15" i="7" s="1"/>
  <c r="AY15" i="7"/>
  <c r="AX15" i="7" s="1"/>
  <c r="AU15" i="7"/>
  <c r="AT15" i="7" s="1"/>
  <c r="AQ15" i="7"/>
  <c r="AP15" i="7" s="1"/>
  <c r="AM15" i="7"/>
  <c r="AL15" i="7" s="1"/>
  <c r="AI15" i="7"/>
  <c r="AH15" i="7" s="1"/>
  <c r="AE15" i="7"/>
  <c r="AD15" i="7" s="1"/>
  <c r="AA15" i="7"/>
  <c r="W15" i="7"/>
  <c r="S15" i="7"/>
  <c r="O15" i="7"/>
  <c r="K15" i="7"/>
  <c r="DW14" i="7"/>
  <c r="DV14" i="7" s="1"/>
  <c r="DS14" i="7"/>
  <c r="DR14" i="7" s="1"/>
  <c r="DO14" i="7"/>
  <c r="DN14" i="7" s="1"/>
  <c r="DK14" i="7"/>
  <c r="DJ14" i="7" s="1"/>
  <c r="DG14" i="7"/>
  <c r="DF14" i="7" s="1"/>
  <c r="DC14" i="7"/>
  <c r="DB14" i="7" s="1"/>
  <c r="CY14" i="7"/>
  <c r="CX14" i="7" s="1"/>
  <c r="CU14" i="7"/>
  <c r="CT14" i="7" s="1"/>
  <c r="CQ14" i="7"/>
  <c r="CP14" i="7" s="1"/>
  <c r="CM14" i="7"/>
  <c r="CL14" i="7" s="1"/>
  <c r="CI14" i="7"/>
  <c r="CH14" i="7" s="1"/>
  <c r="CE14" i="7"/>
  <c r="CD14" i="7" s="1"/>
  <c r="CA14" i="7"/>
  <c r="BZ14" i="7" s="1"/>
  <c r="BW14" i="7"/>
  <c r="BV14" i="7" s="1"/>
  <c r="BS14" i="7"/>
  <c r="BR14" i="7" s="1"/>
  <c r="BO14" i="7"/>
  <c r="BN14" i="7" s="1"/>
  <c r="BK14" i="7"/>
  <c r="BJ14" i="7" s="1"/>
  <c r="BG14" i="7"/>
  <c r="BF14" i="7" s="1"/>
  <c r="BC14" i="7"/>
  <c r="BB14" i="7" s="1"/>
  <c r="AY14" i="7"/>
  <c r="AX14" i="7" s="1"/>
  <c r="AU14" i="7"/>
  <c r="AT14" i="7" s="1"/>
  <c r="AQ14" i="7"/>
  <c r="AP14" i="7" s="1"/>
  <c r="AM14" i="7"/>
  <c r="AL14" i="7" s="1"/>
  <c r="AI14" i="7"/>
  <c r="AH14" i="7" s="1"/>
  <c r="AE14" i="7"/>
  <c r="AD14" i="7" s="1"/>
  <c r="AA14" i="7"/>
  <c r="W14" i="7"/>
  <c r="S14" i="7"/>
  <c r="O14" i="7"/>
  <c r="K14" i="7"/>
  <c r="DW13" i="7"/>
  <c r="DV13" i="7" s="1"/>
  <c r="DS13" i="7"/>
  <c r="DR13" i="7" s="1"/>
  <c r="DO13" i="7"/>
  <c r="DN13" i="7" s="1"/>
  <c r="DK13" i="7"/>
  <c r="DJ13" i="7" s="1"/>
  <c r="DG13" i="7"/>
  <c r="DF13" i="7" s="1"/>
  <c r="DC13" i="7"/>
  <c r="DB13" i="7" s="1"/>
  <c r="CY13" i="7"/>
  <c r="CX13" i="7" s="1"/>
  <c r="CU13" i="7"/>
  <c r="CT13" i="7" s="1"/>
  <c r="CQ13" i="7"/>
  <c r="CP13" i="7" s="1"/>
  <c r="CM13" i="7"/>
  <c r="CL13" i="7" s="1"/>
  <c r="CI13" i="7"/>
  <c r="CH13" i="7" s="1"/>
  <c r="CE13" i="7"/>
  <c r="CD13" i="7" s="1"/>
  <c r="CA13" i="7"/>
  <c r="BZ13" i="7" s="1"/>
  <c r="BW13" i="7"/>
  <c r="BV13" i="7" s="1"/>
  <c r="BS13" i="7"/>
  <c r="BR13" i="7" s="1"/>
  <c r="BO13" i="7"/>
  <c r="BN13" i="7" s="1"/>
  <c r="BK13" i="7"/>
  <c r="BJ13" i="7" s="1"/>
  <c r="BG13" i="7"/>
  <c r="BF13" i="7" s="1"/>
  <c r="BC13" i="7"/>
  <c r="BB13" i="7" s="1"/>
  <c r="AY13" i="7"/>
  <c r="AX13" i="7" s="1"/>
  <c r="AU13" i="7"/>
  <c r="AT13" i="7" s="1"/>
  <c r="AQ13" i="7"/>
  <c r="AP13" i="7" s="1"/>
  <c r="AM13" i="7"/>
  <c r="AL13" i="7" s="1"/>
  <c r="AI13" i="7"/>
  <c r="AH13" i="7" s="1"/>
  <c r="AE13" i="7"/>
  <c r="AD13" i="7" s="1"/>
  <c r="AA13" i="7"/>
  <c r="W13" i="7"/>
  <c r="S13" i="7"/>
  <c r="O13" i="7"/>
  <c r="K13" i="7"/>
  <c r="DW12" i="7"/>
  <c r="DV12" i="7" s="1"/>
  <c r="DS12" i="7"/>
  <c r="DR12" i="7" s="1"/>
  <c r="DO12" i="7"/>
  <c r="DN12" i="7" s="1"/>
  <c r="DK12" i="7"/>
  <c r="DJ12" i="7" s="1"/>
  <c r="DG12" i="7"/>
  <c r="DF12" i="7" s="1"/>
  <c r="DC12" i="7"/>
  <c r="DB12" i="7" s="1"/>
  <c r="CY12" i="7"/>
  <c r="CX12" i="7" s="1"/>
  <c r="CU12" i="7"/>
  <c r="CT12" i="7" s="1"/>
  <c r="CQ12" i="7"/>
  <c r="CP12" i="7" s="1"/>
  <c r="CM12" i="7"/>
  <c r="CL12" i="7" s="1"/>
  <c r="CI12" i="7"/>
  <c r="CH12" i="7" s="1"/>
  <c r="CE12" i="7"/>
  <c r="CD12" i="7" s="1"/>
  <c r="CA12" i="7"/>
  <c r="BZ12" i="7" s="1"/>
  <c r="BW12" i="7"/>
  <c r="BV12" i="7" s="1"/>
  <c r="BS12" i="7"/>
  <c r="BR12" i="7" s="1"/>
  <c r="BO12" i="7"/>
  <c r="BN12" i="7" s="1"/>
  <c r="BK12" i="7"/>
  <c r="BJ12" i="7" s="1"/>
  <c r="BG12" i="7"/>
  <c r="BF12" i="7" s="1"/>
  <c r="BC12" i="7"/>
  <c r="BB12" i="7" s="1"/>
  <c r="AY12" i="7"/>
  <c r="AX12" i="7" s="1"/>
  <c r="AU12" i="7"/>
  <c r="AT12" i="7" s="1"/>
  <c r="AQ12" i="7"/>
  <c r="AP12" i="7" s="1"/>
  <c r="AM12" i="7"/>
  <c r="AL12" i="7" s="1"/>
  <c r="AI12" i="7"/>
  <c r="AH12" i="7" s="1"/>
  <c r="AE12" i="7"/>
  <c r="AD12" i="7" s="1"/>
  <c r="AA12" i="7"/>
  <c r="W12" i="7"/>
  <c r="S12" i="7"/>
  <c r="O12" i="7"/>
  <c r="K12" i="7"/>
  <c r="DW11" i="7"/>
  <c r="DV11" i="7" s="1"/>
  <c r="DS11" i="7"/>
  <c r="DR11" i="7" s="1"/>
  <c r="DO11" i="7"/>
  <c r="DN11" i="7" s="1"/>
  <c r="DK11" i="7"/>
  <c r="DJ11" i="7" s="1"/>
  <c r="DG11" i="7"/>
  <c r="DF11" i="7" s="1"/>
  <c r="DC11" i="7"/>
  <c r="DB11" i="7" s="1"/>
  <c r="CY11" i="7"/>
  <c r="CX11" i="7" s="1"/>
  <c r="CU11" i="7"/>
  <c r="CT11" i="7" s="1"/>
  <c r="CQ11" i="7"/>
  <c r="CP11" i="7" s="1"/>
  <c r="CM11" i="7"/>
  <c r="CL11" i="7" s="1"/>
  <c r="CI11" i="7"/>
  <c r="CH11" i="7" s="1"/>
  <c r="CE11" i="7"/>
  <c r="CD11" i="7" s="1"/>
  <c r="CA11" i="7"/>
  <c r="BZ11" i="7" s="1"/>
  <c r="BW11" i="7"/>
  <c r="BV11" i="7" s="1"/>
  <c r="BS11" i="7"/>
  <c r="BR11" i="7" s="1"/>
  <c r="BO11" i="7"/>
  <c r="BN11" i="7" s="1"/>
  <c r="BK11" i="7"/>
  <c r="BJ11" i="7" s="1"/>
  <c r="BG11" i="7"/>
  <c r="BF11" i="7" s="1"/>
  <c r="BC11" i="7"/>
  <c r="BB11" i="7" s="1"/>
  <c r="AY11" i="7"/>
  <c r="AX11" i="7" s="1"/>
  <c r="AU11" i="7"/>
  <c r="AT11" i="7" s="1"/>
  <c r="AQ11" i="7"/>
  <c r="AP11" i="7" s="1"/>
  <c r="AM11" i="7"/>
  <c r="AL11" i="7" s="1"/>
  <c r="AI11" i="7"/>
  <c r="AH11" i="7" s="1"/>
  <c r="AE11" i="7"/>
  <c r="AD11" i="7" s="1"/>
  <c r="AA11" i="7"/>
  <c r="W11" i="7"/>
  <c r="S11" i="7"/>
  <c r="O11" i="7"/>
  <c r="K11" i="7"/>
  <c r="DW10" i="7"/>
  <c r="DV10" i="7" s="1"/>
  <c r="DS10" i="7"/>
  <c r="DR10" i="7" s="1"/>
  <c r="DO10" i="7"/>
  <c r="DN10" i="7" s="1"/>
  <c r="DK10" i="7"/>
  <c r="DJ10" i="7" s="1"/>
  <c r="DG10" i="7"/>
  <c r="DF10" i="7" s="1"/>
  <c r="DC10" i="7"/>
  <c r="DB10" i="7" s="1"/>
  <c r="CY10" i="7"/>
  <c r="CX10" i="7" s="1"/>
  <c r="CU10" i="7"/>
  <c r="CT10" i="7" s="1"/>
  <c r="CQ10" i="7"/>
  <c r="CP10" i="7" s="1"/>
  <c r="CM10" i="7"/>
  <c r="CL10" i="7" s="1"/>
  <c r="CI10" i="7"/>
  <c r="CH10" i="7" s="1"/>
  <c r="CE10" i="7"/>
  <c r="CD10" i="7" s="1"/>
  <c r="CA10" i="7"/>
  <c r="BZ10" i="7" s="1"/>
  <c r="BW10" i="7"/>
  <c r="BV10" i="7" s="1"/>
  <c r="BS10" i="7"/>
  <c r="BR10" i="7" s="1"/>
  <c r="BO10" i="7"/>
  <c r="BN10" i="7" s="1"/>
  <c r="BK10" i="7"/>
  <c r="BJ10" i="7" s="1"/>
  <c r="BG10" i="7"/>
  <c r="BF10" i="7" s="1"/>
  <c r="BC10" i="7"/>
  <c r="BB10" i="7" s="1"/>
  <c r="AY10" i="7"/>
  <c r="AX10" i="7" s="1"/>
  <c r="AU10" i="7"/>
  <c r="AT10" i="7" s="1"/>
  <c r="AQ10" i="7"/>
  <c r="AP10" i="7" s="1"/>
  <c r="AM10" i="7"/>
  <c r="AL10" i="7" s="1"/>
  <c r="AI10" i="7"/>
  <c r="AH10" i="7" s="1"/>
  <c r="AE10" i="7"/>
  <c r="AD10" i="7" s="1"/>
  <c r="AA10" i="7"/>
  <c r="W10" i="7"/>
  <c r="S10" i="7"/>
  <c r="O10" i="7"/>
  <c r="K10" i="7"/>
  <c r="DW9" i="7"/>
  <c r="DV9" i="7" s="1"/>
  <c r="DS9" i="7"/>
  <c r="DR9" i="7" s="1"/>
  <c r="DO9" i="7"/>
  <c r="DN9" i="7" s="1"/>
  <c r="DK9" i="7"/>
  <c r="DJ9" i="7" s="1"/>
  <c r="DG9" i="7"/>
  <c r="DF9" i="7" s="1"/>
  <c r="DC9" i="7"/>
  <c r="DB9" i="7" s="1"/>
  <c r="CY9" i="7"/>
  <c r="CX9" i="7" s="1"/>
  <c r="CU9" i="7"/>
  <c r="CT9" i="7" s="1"/>
  <c r="CQ9" i="7"/>
  <c r="CP9" i="7" s="1"/>
  <c r="CM9" i="7"/>
  <c r="CL9" i="7" s="1"/>
  <c r="CI9" i="7"/>
  <c r="CH9" i="7" s="1"/>
  <c r="CE9" i="7"/>
  <c r="CD9" i="7" s="1"/>
  <c r="CA9" i="7"/>
  <c r="BZ9" i="7" s="1"/>
  <c r="BW9" i="7"/>
  <c r="BV9" i="7" s="1"/>
  <c r="BS9" i="7"/>
  <c r="BR9" i="7" s="1"/>
  <c r="BO9" i="7"/>
  <c r="BN9" i="7" s="1"/>
  <c r="BK9" i="7"/>
  <c r="BJ9" i="7" s="1"/>
  <c r="BG9" i="7"/>
  <c r="BF9" i="7" s="1"/>
  <c r="BC9" i="7"/>
  <c r="BB9" i="7" s="1"/>
  <c r="AY9" i="7"/>
  <c r="AX9" i="7" s="1"/>
  <c r="AU9" i="7"/>
  <c r="AT9" i="7" s="1"/>
  <c r="AQ9" i="7"/>
  <c r="AP9" i="7" s="1"/>
  <c r="AM9" i="7"/>
  <c r="AL9" i="7" s="1"/>
  <c r="AI9" i="7"/>
  <c r="AH9" i="7" s="1"/>
  <c r="AE9" i="7"/>
  <c r="AD9" i="7" s="1"/>
  <c r="AA9" i="7"/>
  <c r="W9" i="7"/>
  <c r="S9" i="7"/>
  <c r="O9" i="7"/>
  <c r="K9" i="7"/>
  <c r="DW8" i="7"/>
  <c r="DV8" i="7" s="1"/>
  <c r="DS8" i="7"/>
  <c r="DR8" i="7" s="1"/>
  <c r="DO8" i="7"/>
  <c r="DN8" i="7" s="1"/>
  <c r="DK8" i="7"/>
  <c r="DJ8" i="7" s="1"/>
  <c r="DG8" i="7"/>
  <c r="DF8" i="7" s="1"/>
  <c r="DC8" i="7"/>
  <c r="DB8" i="7" s="1"/>
  <c r="CY8" i="7"/>
  <c r="CX8" i="7" s="1"/>
  <c r="CU8" i="7"/>
  <c r="CT8" i="7" s="1"/>
  <c r="CQ8" i="7"/>
  <c r="CP8" i="7" s="1"/>
  <c r="CM8" i="7"/>
  <c r="CL8" i="7" s="1"/>
  <c r="CI8" i="7"/>
  <c r="CH8" i="7" s="1"/>
  <c r="CE8" i="7"/>
  <c r="CD8" i="7" s="1"/>
  <c r="CA8" i="7"/>
  <c r="BZ8" i="7" s="1"/>
  <c r="BW8" i="7"/>
  <c r="BV8" i="7" s="1"/>
  <c r="BS8" i="7"/>
  <c r="BR8" i="7" s="1"/>
  <c r="BO8" i="7"/>
  <c r="BN8" i="7" s="1"/>
  <c r="BK8" i="7"/>
  <c r="BJ8" i="7" s="1"/>
  <c r="BG8" i="7"/>
  <c r="BF8" i="7" s="1"/>
  <c r="BC8" i="7"/>
  <c r="BB8" i="7" s="1"/>
  <c r="AY8" i="7"/>
  <c r="AX8" i="7" s="1"/>
  <c r="AU8" i="7"/>
  <c r="AT8" i="7" s="1"/>
  <c r="AQ8" i="7"/>
  <c r="AP8" i="7" s="1"/>
  <c r="AM8" i="7"/>
  <c r="AL8" i="7" s="1"/>
  <c r="AI8" i="7"/>
  <c r="AH8" i="7" s="1"/>
  <c r="AE8" i="7"/>
  <c r="AD8" i="7" s="1"/>
  <c r="AA8" i="7"/>
  <c r="W8" i="7"/>
  <c r="S8" i="7"/>
  <c r="O8" i="7"/>
  <c r="K8" i="7"/>
  <c r="DW7" i="7"/>
  <c r="DV7" i="7" s="1"/>
  <c r="DS7" i="7"/>
  <c r="DR7" i="7" s="1"/>
  <c r="DO7" i="7"/>
  <c r="DN7" i="7" s="1"/>
  <c r="DK7" i="7"/>
  <c r="DJ7" i="7" s="1"/>
  <c r="DG7" i="7"/>
  <c r="DF7" i="7" s="1"/>
  <c r="DC7" i="7"/>
  <c r="DB7" i="7" s="1"/>
  <c r="CY7" i="7"/>
  <c r="CX7" i="7" s="1"/>
  <c r="CU7" i="7"/>
  <c r="CT7" i="7" s="1"/>
  <c r="CQ7" i="7"/>
  <c r="CP7" i="7" s="1"/>
  <c r="CM7" i="7"/>
  <c r="CL7" i="7" s="1"/>
  <c r="CI7" i="7"/>
  <c r="CH7" i="7" s="1"/>
  <c r="CE7" i="7"/>
  <c r="CD7" i="7" s="1"/>
  <c r="CA7" i="7"/>
  <c r="BZ7" i="7" s="1"/>
  <c r="BW7" i="7"/>
  <c r="BV7" i="7" s="1"/>
  <c r="BS7" i="7"/>
  <c r="BR7" i="7" s="1"/>
  <c r="BO7" i="7"/>
  <c r="BN7" i="7" s="1"/>
  <c r="BK7" i="7"/>
  <c r="BJ7" i="7" s="1"/>
  <c r="BG7" i="7"/>
  <c r="BF7" i="7" s="1"/>
  <c r="BC7" i="7"/>
  <c r="BB7" i="7" s="1"/>
  <c r="AY7" i="7"/>
  <c r="AX7" i="7" s="1"/>
  <c r="AU7" i="7"/>
  <c r="AT7" i="7" s="1"/>
  <c r="AQ7" i="7"/>
  <c r="AP7" i="7" s="1"/>
  <c r="AM7" i="7"/>
  <c r="AL7" i="7" s="1"/>
  <c r="AI7" i="7"/>
  <c r="AH7" i="7" s="1"/>
  <c r="AE7" i="7"/>
  <c r="AD7" i="7" s="1"/>
  <c r="AA7" i="7"/>
  <c r="W7" i="7"/>
  <c r="S7" i="7"/>
  <c r="O7" i="7"/>
  <c r="K7" i="7"/>
  <c r="DW6" i="7"/>
  <c r="DV6" i="7" s="1"/>
  <c r="DS6" i="7"/>
  <c r="DR6" i="7" s="1"/>
  <c r="DO6" i="7"/>
  <c r="DN6" i="7" s="1"/>
  <c r="DK6" i="7"/>
  <c r="DJ6" i="7" s="1"/>
  <c r="DG6" i="7"/>
  <c r="DF6" i="7" s="1"/>
  <c r="DC6" i="7"/>
  <c r="DB6" i="7" s="1"/>
  <c r="CY6" i="7"/>
  <c r="CX6" i="7" s="1"/>
  <c r="CU6" i="7"/>
  <c r="CT6" i="7" s="1"/>
  <c r="CQ6" i="7"/>
  <c r="CP6" i="7" s="1"/>
  <c r="CM6" i="7"/>
  <c r="CL6" i="7" s="1"/>
  <c r="CI6" i="7"/>
  <c r="CH6" i="7" s="1"/>
  <c r="CE6" i="7"/>
  <c r="CD6" i="7" s="1"/>
  <c r="CA6" i="7"/>
  <c r="BZ6" i="7" s="1"/>
  <c r="BW6" i="7"/>
  <c r="BV6" i="7" s="1"/>
  <c r="BS6" i="7"/>
  <c r="BR6" i="7" s="1"/>
  <c r="BO6" i="7"/>
  <c r="BN6" i="7" s="1"/>
  <c r="BK6" i="7"/>
  <c r="BJ6" i="7" s="1"/>
  <c r="BG6" i="7"/>
  <c r="BF6" i="7" s="1"/>
  <c r="BC6" i="7"/>
  <c r="BB6" i="7" s="1"/>
  <c r="AY6" i="7"/>
  <c r="AX6" i="7" s="1"/>
  <c r="AU6" i="7"/>
  <c r="AT6" i="7" s="1"/>
  <c r="AQ6" i="7"/>
  <c r="AP6" i="7" s="1"/>
  <c r="AM6" i="7"/>
  <c r="AL6" i="7" s="1"/>
  <c r="AI6" i="7"/>
  <c r="AH6" i="7" s="1"/>
  <c r="AE6" i="7"/>
  <c r="AD6" i="7" s="1"/>
  <c r="AA6" i="7"/>
  <c r="W6" i="7"/>
  <c r="S6" i="7"/>
  <c r="O6" i="7"/>
  <c r="K6" i="7"/>
  <c r="DW5" i="7"/>
  <c r="DV5" i="7" s="1"/>
  <c r="DS5" i="7"/>
  <c r="DR5" i="7" s="1"/>
  <c r="DO5" i="7"/>
  <c r="DN5" i="7" s="1"/>
  <c r="DK5" i="7"/>
  <c r="DJ5" i="7" s="1"/>
  <c r="DG5" i="7"/>
  <c r="DF5" i="7" s="1"/>
  <c r="DC5" i="7"/>
  <c r="DB5" i="7" s="1"/>
  <c r="CY5" i="7"/>
  <c r="CX5" i="7" s="1"/>
  <c r="CU5" i="7"/>
  <c r="CT5" i="7" s="1"/>
  <c r="CQ5" i="7"/>
  <c r="CP5" i="7" s="1"/>
  <c r="CM5" i="7"/>
  <c r="CL5" i="7" s="1"/>
  <c r="CI5" i="7"/>
  <c r="CH5" i="7" s="1"/>
  <c r="CE5" i="7"/>
  <c r="CD5" i="7" s="1"/>
  <c r="CA5" i="7"/>
  <c r="BZ5" i="7" s="1"/>
  <c r="BW5" i="7"/>
  <c r="BV5" i="7" s="1"/>
  <c r="BS5" i="7"/>
  <c r="BR5" i="7" s="1"/>
  <c r="BO5" i="7"/>
  <c r="BN5" i="7" s="1"/>
  <c r="BK5" i="7"/>
  <c r="BJ5" i="7" s="1"/>
  <c r="BG5" i="7"/>
  <c r="BF5" i="7" s="1"/>
  <c r="BC5" i="7"/>
  <c r="BB5" i="7" s="1"/>
  <c r="AY5" i="7"/>
  <c r="AX5" i="7" s="1"/>
  <c r="AU5" i="7"/>
  <c r="AT5" i="7" s="1"/>
  <c r="AQ5" i="7"/>
  <c r="AP5" i="7" s="1"/>
  <c r="AM5" i="7"/>
  <c r="AL5" i="7" s="1"/>
  <c r="AI5" i="7"/>
  <c r="AH5" i="7" s="1"/>
  <c r="AE5" i="7"/>
  <c r="AD5" i="7" s="1"/>
  <c r="AA5" i="7"/>
  <c r="W5" i="7"/>
  <c r="S5" i="7"/>
  <c r="O5" i="7"/>
  <c r="K5" i="7"/>
  <c r="DW4" i="7"/>
  <c r="DV4" i="7" s="1"/>
  <c r="DS4" i="7"/>
  <c r="DR4" i="7" s="1"/>
  <c r="DO4" i="7"/>
  <c r="DN4" i="7" s="1"/>
  <c r="DK4" i="7"/>
  <c r="DJ4" i="7" s="1"/>
  <c r="DG4" i="7"/>
  <c r="DF4" i="7" s="1"/>
  <c r="DC4" i="7"/>
  <c r="DB4" i="7" s="1"/>
  <c r="CY4" i="7"/>
  <c r="CX4" i="7" s="1"/>
  <c r="CU4" i="7"/>
  <c r="CT4" i="7" s="1"/>
  <c r="CQ4" i="7"/>
  <c r="CP4" i="7" s="1"/>
  <c r="CM4" i="7"/>
  <c r="CL4" i="7" s="1"/>
  <c r="CI4" i="7"/>
  <c r="CH4" i="7" s="1"/>
  <c r="CE4" i="7"/>
  <c r="CD4" i="7" s="1"/>
  <c r="CA4" i="7"/>
  <c r="BZ4" i="7" s="1"/>
  <c r="BW4" i="7"/>
  <c r="BV4" i="7" s="1"/>
  <c r="BS4" i="7"/>
  <c r="BR4" i="7" s="1"/>
  <c r="BO4" i="7"/>
  <c r="BN4" i="7" s="1"/>
  <c r="BK4" i="7"/>
  <c r="BJ4" i="7" s="1"/>
  <c r="BG4" i="7"/>
  <c r="BF4" i="7" s="1"/>
  <c r="BC4" i="7"/>
  <c r="BB4" i="7" s="1"/>
  <c r="AY4" i="7"/>
  <c r="AX4" i="7" s="1"/>
  <c r="AU4" i="7"/>
  <c r="AT4" i="7" s="1"/>
  <c r="AQ4" i="7"/>
  <c r="AP4" i="7" s="1"/>
  <c r="AM4" i="7"/>
  <c r="AL4" i="7" s="1"/>
  <c r="AI4" i="7"/>
  <c r="AH4" i="7" s="1"/>
  <c r="AE4" i="7"/>
  <c r="AD4" i="7" s="1"/>
  <c r="AA4" i="7"/>
  <c r="W4" i="7"/>
  <c r="S4" i="7"/>
  <c r="O4" i="7"/>
  <c r="K4" i="7"/>
  <c r="E4" i="7"/>
  <c r="DW3" i="7"/>
  <c r="DV3" i="7" s="1"/>
  <c r="DS3" i="7"/>
  <c r="DR3" i="7" s="1"/>
  <c r="DO3" i="7"/>
  <c r="DN3" i="7" s="1"/>
  <c r="DK3" i="7"/>
  <c r="DJ3" i="7" s="1"/>
  <c r="DG3" i="7"/>
  <c r="DF3" i="7" s="1"/>
  <c r="DC3" i="7"/>
  <c r="DB3" i="7" s="1"/>
  <c r="CY3" i="7"/>
  <c r="CX3" i="7" s="1"/>
  <c r="CU3" i="7"/>
  <c r="CT3" i="7" s="1"/>
  <c r="CQ3" i="7"/>
  <c r="CP3" i="7" s="1"/>
  <c r="CM3" i="7"/>
  <c r="CL3" i="7" s="1"/>
  <c r="CI3" i="7"/>
  <c r="CH3" i="7" s="1"/>
  <c r="CE3" i="7"/>
  <c r="CD3" i="7" s="1"/>
  <c r="CA3" i="7"/>
  <c r="BZ3" i="7" s="1"/>
  <c r="BW3" i="7"/>
  <c r="BV3" i="7" s="1"/>
  <c r="BS3" i="7"/>
  <c r="BR3" i="7" s="1"/>
  <c r="BO3" i="7"/>
  <c r="BN3" i="7" s="1"/>
  <c r="BK3" i="7"/>
  <c r="BJ3" i="7" s="1"/>
  <c r="BG3" i="7"/>
  <c r="BF3" i="7" s="1"/>
  <c r="BC3" i="7"/>
  <c r="BB3" i="7" s="1"/>
  <c r="AY3" i="7"/>
  <c r="AX3" i="7" s="1"/>
  <c r="AU3" i="7"/>
  <c r="AT3" i="7" s="1"/>
  <c r="AQ3" i="7"/>
  <c r="AP3" i="7" s="1"/>
  <c r="AM3" i="7"/>
  <c r="AL3" i="7" s="1"/>
  <c r="AI3" i="7"/>
  <c r="AH3" i="7" s="1"/>
  <c r="AE3" i="7"/>
  <c r="AD3" i="7" s="1"/>
  <c r="AA3" i="7"/>
  <c r="W3" i="7"/>
  <c r="S3" i="7"/>
  <c r="O3" i="7"/>
  <c r="K3" i="7"/>
  <c r="F3" i="7"/>
  <c r="F4" i="7" s="1"/>
  <c r="D3" i="7"/>
  <c r="DW2" i="7"/>
  <c r="DV2" i="7" s="1"/>
  <c r="DU2" i="7" s="1"/>
  <c r="DS2" i="7"/>
  <c r="DR2" i="7" s="1"/>
  <c r="DQ2" i="7" s="1"/>
  <c r="DO2" i="7"/>
  <c r="DN2" i="7" s="1"/>
  <c r="DM2" i="7" s="1"/>
  <c r="DK2" i="7"/>
  <c r="DJ2" i="7" s="1"/>
  <c r="DI2" i="7" s="1"/>
  <c r="DG2" i="7"/>
  <c r="DF2" i="7" s="1"/>
  <c r="DE2" i="7" s="1"/>
  <c r="DC2" i="7"/>
  <c r="DB2" i="7" s="1"/>
  <c r="DA2" i="7" s="1"/>
  <c r="CY2" i="7"/>
  <c r="CX2" i="7" s="1"/>
  <c r="CW2" i="7" s="1"/>
  <c r="CU2" i="7"/>
  <c r="CT2" i="7" s="1"/>
  <c r="CS2" i="7" s="1"/>
  <c r="CQ2" i="7"/>
  <c r="CP2" i="7" s="1"/>
  <c r="CO2" i="7" s="1"/>
  <c r="CM2" i="7"/>
  <c r="CL2" i="7" s="1"/>
  <c r="CK2" i="7" s="1"/>
  <c r="CI2" i="7"/>
  <c r="CH2" i="7" s="1"/>
  <c r="CG2" i="7" s="1"/>
  <c r="CE2" i="7"/>
  <c r="CD2" i="7" s="1"/>
  <c r="CC2" i="7" s="1"/>
  <c r="CA2" i="7"/>
  <c r="BZ2" i="7" s="1"/>
  <c r="BY2" i="7" s="1"/>
  <c r="BW2" i="7"/>
  <c r="BV2" i="7" s="1"/>
  <c r="BU2" i="7" s="1"/>
  <c r="BS2" i="7"/>
  <c r="BR2" i="7" s="1"/>
  <c r="BQ2" i="7" s="1"/>
  <c r="BO2" i="7"/>
  <c r="BN2" i="7" s="1"/>
  <c r="BM2" i="7" s="1"/>
  <c r="BK2" i="7"/>
  <c r="BJ2" i="7" s="1"/>
  <c r="BI2" i="7" s="1"/>
  <c r="BG2" i="7"/>
  <c r="BF2" i="7" s="1"/>
  <c r="BE2" i="7" s="1"/>
  <c r="BC2" i="7"/>
  <c r="BB2" i="7" s="1"/>
  <c r="BA2" i="7" s="1"/>
  <c r="AY2" i="7"/>
  <c r="AX2" i="7" s="1"/>
  <c r="AW2" i="7" s="1"/>
  <c r="AU2" i="7"/>
  <c r="AT2" i="7" s="1"/>
  <c r="AS2" i="7" s="1"/>
  <c r="AQ2" i="7"/>
  <c r="AP2" i="7" s="1"/>
  <c r="AO2" i="7" s="1"/>
  <c r="AM2" i="7"/>
  <c r="AL2" i="7" s="1"/>
  <c r="AK2" i="7" s="1"/>
  <c r="AI2" i="7"/>
  <c r="AH2" i="7" s="1"/>
  <c r="AG2" i="7" s="1"/>
  <c r="AE2" i="7"/>
  <c r="AD2" i="7" s="1"/>
  <c r="AA2" i="7"/>
  <c r="W2" i="7"/>
  <c r="S2" i="7"/>
  <c r="O2" i="7"/>
  <c r="K2" i="7"/>
  <c r="D2" i="7"/>
  <c r="B2" i="7"/>
  <c r="J18" i="3"/>
  <c r="H18" i="3"/>
  <c r="F18" i="3"/>
  <c r="J14" i="3"/>
  <c r="J13" i="3"/>
  <c r="J12" i="3"/>
  <c r="J11" i="3"/>
  <c r="G14" i="3"/>
  <c r="G13" i="3"/>
  <c r="G12" i="3"/>
  <c r="G11" i="3"/>
  <c r="J10" i="3"/>
  <c r="G10" i="3"/>
  <c r="W2" i="2"/>
  <c r="V2" i="2" s="1"/>
  <c r="U2" i="2" s="1"/>
  <c r="AA2" i="2"/>
  <c r="Z2" i="2" s="1"/>
  <c r="Y2" i="2" s="1"/>
  <c r="AE2" i="2"/>
  <c r="AD2" i="2" s="1"/>
  <c r="AC2" i="2" s="1"/>
  <c r="AI2" i="2"/>
  <c r="AH2" i="2" s="1"/>
  <c r="AG2" i="2" s="1"/>
  <c r="AM2" i="2"/>
  <c r="AL2" i="2" s="1"/>
  <c r="AK2" i="2" s="1"/>
  <c r="AQ2" i="2"/>
  <c r="AP2" i="2" s="1"/>
  <c r="AO2" i="2" s="1"/>
  <c r="AU2" i="2"/>
  <c r="AT2" i="2" s="1"/>
  <c r="AS2" i="2" s="1"/>
  <c r="AY2" i="2"/>
  <c r="AX2" i="2" s="1"/>
  <c r="AW2" i="2" s="1"/>
  <c r="BC2" i="2"/>
  <c r="BB2" i="2" s="1"/>
  <c r="BA2" i="2" s="1"/>
  <c r="BG2" i="2"/>
  <c r="BF2" i="2" s="1"/>
  <c r="BE2" i="2" s="1"/>
  <c r="BK2" i="2"/>
  <c r="BJ2" i="2" s="1"/>
  <c r="BI2" i="2" s="1"/>
  <c r="BO2" i="2"/>
  <c r="BN2" i="2" s="1"/>
  <c r="BM2" i="2" s="1"/>
  <c r="BS2" i="2"/>
  <c r="BR2" i="2" s="1"/>
  <c r="BQ2" i="2" s="1"/>
  <c r="BW2" i="2"/>
  <c r="BV2" i="2" s="1"/>
  <c r="BU2" i="2" s="1"/>
  <c r="CA2" i="2"/>
  <c r="BZ2" i="2" s="1"/>
  <c r="BY2" i="2" s="1"/>
  <c r="CE2" i="2"/>
  <c r="CD2" i="2" s="1"/>
  <c r="CC2" i="2" s="1"/>
  <c r="CI2" i="2"/>
  <c r="CH2" i="2" s="1"/>
  <c r="CG2" i="2" s="1"/>
  <c r="CM2" i="2"/>
  <c r="CL2" i="2" s="1"/>
  <c r="CK2" i="2" s="1"/>
  <c r="CQ2" i="2"/>
  <c r="CP2" i="2" s="1"/>
  <c r="CO2" i="2" s="1"/>
  <c r="CU2" i="2"/>
  <c r="CT2" i="2" s="1"/>
  <c r="CS2" i="2" s="1"/>
  <c r="CY2" i="2"/>
  <c r="CX2" i="2" s="1"/>
  <c r="CW2" i="2" s="1"/>
  <c r="DC2" i="2"/>
  <c r="DB2" i="2" s="1"/>
  <c r="DA2" i="2" s="1"/>
  <c r="DG2" i="2"/>
  <c r="DF2" i="2" s="1"/>
  <c r="DE2" i="2" s="1"/>
  <c r="DK2" i="2"/>
  <c r="DJ2" i="2" s="1"/>
  <c r="DI2" i="2" s="1"/>
  <c r="DO2" i="2"/>
  <c r="DN2" i="2" s="1"/>
  <c r="DM2" i="2" s="1"/>
  <c r="DS2" i="2"/>
  <c r="DR2" i="2" s="1"/>
  <c r="DQ2" i="2" s="1"/>
  <c r="DW2" i="2"/>
  <c r="DV2" i="2" s="1"/>
  <c r="DU2" i="2" s="1"/>
  <c r="W3" i="2"/>
  <c r="V3" i="2" s="1"/>
  <c r="AA3" i="2"/>
  <c r="Z3" i="2" s="1"/>
  <c r="AE3" i="2"/>
  <c r="AD3" i="2" s="1"/>
  <c r="AI3" i="2"/>
  <c r="AH3" i="2" s="1"/>
  <c r="AM3" i="2"/>
  <c r="AL3" i="2" s="1"/>
  <c r="AQ3" i="2"/>
  <c r="AP3" i="2" s="1"/>
  <c r="AU3" i="2"/>
  <c r="AT3" i="2" s="1"/>
  <c r="AY3" i="2"/>
  <c r="AX3" i="2" s="1"/>
  <c r="BC3" i="2"/>
  <c r="BB3" i="2" s="1"/>
  <c r="BG3" i="2"/>
  <c r="BF3" i="2" s="1"/>
  <c r="BK3" i="2"/>
  <c r="BJ3" i="2" s="1"/>
  <c r="BO3" i="2"/>
  <c r="BN3" i="2" s="1"/>
  <c r="BS3" i="2"/>
  <c r="BR3" i="2" s="1"/>
  <c r="BW3" i="2"/>
  <c r="BV3" i="2" s="1"/>
  <c r="CA3" i="2"/>
  <c r="BZ3" i="2" s="1"/>
  <c r="CE3" i="2"/>
  <c r="CD3" i="2" s="1"/>
  <c r="CI3" i="2"/>
  <c r="CH3" i="2" s="1"/>
  <c r="CM3" i="2"/>
  <c r="CL3" i="2" s="1"/>
  <c r="CQ3" i="2"/>
  <c r="CP3" i="2" s="1"/>
  <c r="CU3" i="2"/>
  <c r="CT3" i="2" s="1"/>
  <c r="CY3" i="2"/>
  <c r="CX3" i="2" s="1"/>
  <c r="DC3" i="2"/>
  <c r="DB3" i="2" s="1"/>
  <c r="DG3" i="2"/>
  <c r="DF3" i="2" s="1"/>
  <c r="DK3" i="2"/>
  <c r="DJ3" i="2" s="1"/>
  <c r="DO3" i="2"/>
  <c r="DN3" i="2" s="1"/>
  <c r="DS3" i="2"/>
  <c r="DR3" i="2" s="1"/>
  <c r="DW3" i="2"/>
  <c r="DV3" i="2" s="1"/>
  <c r="W4" i="2"/>
  <c r="V4" i="2" s="1"/>
  <c r="AA4" i="2"/>
  <c r="Z4" i="2" s="1"/>
  <c r="AE4" i="2"/>
  <c r="AD4" i="2" s="1"/>
  <c r="AI4" i="2"/>
  <c r="AH4" i="2" s="1"/>
  <c r="AM4" i="2"/>
  <c r="AL4" i="2" s="1"/>
  <c r="AQ4" i="2"/>
  <c r="AP4" i="2" s="1"/>
  <c r="AU4" i="2"/>
  <c r="AT4" i="2" s="1"/>
  <c r="AY4" i="2"/>
  <c r="AX4" i="2" s="1"/>
  <c r="BC4" i="2"/>
  <c r="BB4" i="2" s="1"/>
  <c r="BG4" i="2"/>
  <c r="BF4" i="2" s="1"/>
  <c r="BK4" i="2"/>
  <c r="BJ4" i="2" s="1"/>
  <c r="BO4" i="2"/>
  <c r="BN4" i="2" s="1"/>
  <c r="BS4" i="2"/>
  <c r="BR4" i="2" s="1"/>
  <c r="BW4" i="2"/>
  <c r="BV4" i="2" s="1"/>
  <c r="CA4" i="2"/>
  <c r="BZ4" i="2" s="1"/>
  <c r="CE4" i="2"/>
  <c r="CD4" i="2" s="1"/>
  <c r="CI4" i="2"/>
  <c r="CH4" i="2" s="1"/>
  <c r="CM4" i="2"/>
  <c r="CL4" i="2" s="1"/>
  <c r="CQ4" i="2"/>
  <c r="CP4" i="2" s="1"/>
  <c r="CU4" i="2"/>
  <c r="CT4" i="2" s="1"/>
  <c r="CY4" i="2"/>
  <c r="CX4" i="2" s="1"/>
  <c r="DC4" i="2"/>
  <c r="DB4" i="2" s="1"/>
  <c r="DG4" i="2"/>
  <c r="DF4" i="2" s="1"/>
  <c r="DK4" i="2"/>
  <c r="DJ4" i="2" s="1"/>
  <c r="DO4" i="2"/>
  <c r="DN4" i="2" s="1"/>
  <c r="DS4" i="2"/>
  <c r="DR4" i="2" s="1"/>
  <c r="DW4" i="2"/>
  <c r="DV4" i="2" s="1"/>
  <c r="W5" i="2"/>
  <c r="V5" i="2" s="1"/>
  <c r="AA5" i="2"/>
  <c r="Z5" i="2" s="1"/>
  <c r="AE5" i="2"/>
  <c r="AD5" i="2" s="1"/>
  <c r="AI5" i="2"/>
  <c r="AH5" i="2" s="1"/>
  <c r="AM5" i="2"/>
  <c r="AL5" i="2" s="1"/>
  <c r="AQ5" i="2"/>
  <c r="AP5" i="2" s="1"/>
  <c r="AU5" i="2"/>
  <c r="AT5" i="2" s="1"/>
  <c r="AY5" i="2"/>
  <c r="AX5" i="2" s="1"/>
  <c r="BC5" i="2"/>
  <c r="BB5" i="2" s="1"/>
  <c r="BG5" i="2"/>
  <c r="BF5" i="2" s="1"/>
  <c r="BK5" i="2"/>
  <c r="BJ5" i="2" s="1"/>
  <c r="BO5" i="2"/>
  <c r="BN5" i="2" s="1"/>
  <c r="BS5" i="2"/>
  <c r="BR5" i="2" s="1"/>
  <c r="BW5" i="2"/>
  <c r="BV5" i="2" s="1"/>
  <c r="CA5" i="2"/>
  <c r="BZ5" i="2" s="1"/>
  <c r="CE5" i="2"/>
  <c r="CD5" i="2" s="1"/>
  <c r="CI5" i="2"/>
  <c r="CH5" i="2" s="1"/>
  <c r="CM5" i="2"/>
  <c r="CL5" i="2" s="1"/>
  <c r="CQ5" i="2"/>
  <c r="CP5" i="2" s="1"/>
  <c r="CU5" i="2"/>
  <c r="CT5" i="2" s="1"/>
  <c r="CY5" i="2"/>
  <c r="CX5" i="2" s="1"/>
  <c r="DC5" i="2"/>
  <c r="DB5" i="2" s="1"/>
  <c r="DG5" i="2"/>
  <c r="DF5" i="2" s="1"/>
  <c r="DK5" i="2"/>
  <c r="DJ5" i="2" s="1"/>
  <c r="DO5" i="2"/>
  <c r="DN5" i="2" s="1"/>
  <c r="DS5" i="2"/>
  <c r="DR5" i="2" s="1"/>
  <c r="DW5" i="2"/>
  <c r="DV5" i="2" s="1"/>
  <c r="W6" i="2"/>
  <c r="V6" i="2" s="1"/>
  <c r="AA6" i="2"/>
  <c r="Z6" i="2" s="1"/>
  <c r="AE6" i="2"/>
  <c r="AD6" i="2" s="1"/>
  <c r="AI6" i="2"/>
  <c r="AH6" i="2" s="1"/>
  <c r="AM6" i="2"/>
  <c r="AL6" i="2" s="1"/>
  <c r="AQ6" i="2"/>
  <c r="AP6" i="2" s="1"/>
  <c r="AU6" i="2"/>
  <c r="AT6" i="2" s="1"/>
  <c r="AY6" i="2"/>
  <c r="AX6" i="2" s="1"/>
  <c r="BC6" i="2"/>
  <c r="BB6" i="2" s="1"/>
  <c r="BG6" i="2"/>
  <c r="BF6" i="2" s="1"/>
  <c r="BK6" i="2"/>
  <c r="BJ6" i="2" s="1"/>
  <c r="BO6" i="2"/>
  <c r="BN6" i="2" s="1"/>
  <c r="BS6" i="2"/>
  <c r="BR6" i="2" s="1"/>
  <c r="BW6" i="2"/>
  <c r="BV6" i="2" s="1"/>
  <c r="CA6" i="2"/>
  <c r="BZ6" i="2" s="1"/>
  <c r="CE6" i="2"/>
  <c r="CD6" i="2" s="1"/>
  <c r="CI6" i="2"/>
  <c r="CH6" i="2" s="1"/>
  <c r="CM6" i="2"/>
  <c r="CL6" i="2" s="1"/>
  <c r="CQ6" i="2"/>
  <c r="CP6" i="2" s="1"/>
  <c r="CU6" i="2"/>
  <c r="CT6" i="2" s="1"/>
  <c r="CY6" i="2"/>
  <c r="CX6" i="2" s="1"/>
  <c r="DC6" i="2"/>
  <c r="DB6" i="2" s="1"/>
  <c r="DG6" i="2"/>
  <c r="DF6" i="2" s="1"/>
  <c r="DK6" i="2"/>
  <c r="DJ6" i="2" s="1"/>
  <c r="DO6" i="2"/>
  <c r="DN6" i="2" s="1"/>
  <c r="DS6" i="2"/>
  <c r="DR6" i="2" s="1"/>
  <c r="DW6" i="2"/>
  <c r="DV6" i="2" s="1"/>
  <c r="W7" i="2"/>
  <c r="V7" i="2" s="1"/>
  <c r="AA7" i="2"/>
  <c r="Z7" i="2" s="1"/>
  <c r="AE7" i="2"/>
  <c r="AD7" i="2" s="1"/>
  <c r="AI7" i="2"/>
  <c r="AH7" i="2" s="1"/>
  <c r="AM7" i="2"/>
  <c r="AL7" i="2" s="1"/>
  <c r="AQ7" i="2"/>
  <c r="AP7" i="2" s="1"/>
  <c r="AU7" i="2"/>
  <c r="AT7" i="2" s="1"/>
  <c r="AY7" i="2"/>
  <c r="AX7" i="2" s="1"/>
  <c r="BC7" i="2"/>
  <c r="BB7" i="2" s="1"/>
  <c r="BG7" i="2"/>
  <c r="BF7" i="2" s="1"/>
  <c r="BK7" i="2"/>
  <c r="BJ7" i="2" s="1"/>
  <c r="BO7" i="2"/>
  <c r="BN7" i="2" s="1"/>
  <c r="BS7" i="2"/>
  <c r="BR7" i="2" s="1"/>
  <c r="BW7" i="2"/>
  <c r="BV7" i="2" s="1"/>
  <c r="CA7" i="2"/>
  <c r="BZ7" i="2" s="1"/>
  <c r="CE7" i="2"/>
  <c r="CD7" i="2" s="1"/>
  <c r="CI7" i="2"/>
  <c r="CH7" i="2" s="1"/>
  <c r="CM7" i="2"/>
  <c r="CL7" i="2" s="1"/>
  <c r="CQ7" i="2"/>
  <c r="CP7" i="2" s="1"/>
  <c r="CU7" i="2"/>
  <c r="CT7" i="2" s="1"/>
  <c r="CY7" i="2"/>
  <c r="CX7" i="2" s="1"/>
  <c r="DC7" i="2"/>
  <c r="DB7" i="2" s="1"/>
  <c r="DG7" i="2"/>
  <c r="DF7" i="2" s="1"/>
  <c r="DK7" i="2"/>
  <c r="DJ7" i="2" s="1"/>
  <c r="DO7" i="2"/>
  <c r="DN7" i="2" s="1"/>
  <c r="DS7" i="2"/>
  <c r="DR7" i="2" s="1"/>
  <c r="DW7" i="2"/>
  <c r="DV7" i="2" s="1"/>
  <c r="W8" i="2"/>
  <c r="V8" i="2" s="1"/>
  <c r="AA8" i="2"/>
  <c r="Z8" i="2" s="1"/>
  <c r="AE8" i="2"/>
  <c r="AD8" i="2" s="1"/>
  <c r="AI8" i="2"/>
  <c r="AH8" i="2" s="1"/>
  <c r="AM8" i="2"/>
  <c r="AL8" i="2" s="1"/>
  <c r="AQ8" i="2"/>
  <c r="AP8" i="2" s="1"/>
  <c r="AU8" i="2"/>
  <c r="AT8" i="2" s="1"/>
  <c r="AY8" i="2"/>
  <c r="AX8" i="2" s="1"/>
  <c r="BC8" i="2"/>
  <c r="BB8" i="2" s="1"/>
  <c r="BG8" i="2"/>
  <c r="BF8" i="2" s="1"/>
  <c r="BK8" i="2"/>
  <c r="BJ8" i="2" s="1"/>
  <c r="BO8" i="2"/>
  <c r="BN8" i="2" s="1"/>
  <c r="BS8" i="2"/>
  <c r="BR8" i="2" s="1"/>
  <c r="BW8" i="2"/>
  <c r="BV8" i="2" s="1"/>
  <c r="CA8" i="2"/>
  <c r="BZ8" i="2" s="1"/>
  <c r="CE8" i="2"/>
  <c r="CD8" i="2" s="1"/>
  <c r="CI8" i="2"/>
  <c r="CH8" i="2" s="1"/>
  <c r="CM8" i="2"/>
  <c r="CL8" i="2" s="1"/>
  <c r="CQ8" i="2"/>
  <c r="CP8" i="2" s="1"/>
  <c r="CU8" i="2"/>
  <c r="CT8" i="2" s="1"/>
  <c r="CY8" i="2"/>
  <c r="CX8" i="2" s="1"/>
  <c r="DC8" i="2"/>
  <c r="DB8" i="2" s="1"/>
  <c r="DG8" i="2"/>
  <c r="DF8" i="2" s="1"/>
  <c r="DK8" i="2"/>
  <c r="DJ8" i="2" s="1"/>
  <c r="DO8" i="2"/>
  <c r="DN8" i="2" s="1"/>
  <c r="DS8" i="2"/>
  <c r="DR8" i="2" s="1"/>
  <c r="DW8" i="2"/>
  <c r="DV8" i="2" s="1"/>
  <c r="W9" i="2"/>
  <c r="V9" i="2" s="1"/>
  <c r="AA9" i="2"/>
  <c r="Z9" i="2" s="1"/>
  <c r="AE9" i="2"/>
  <c r="AD9" i="2" s="1"/>
  <c r="AI9" i="2"/>
  <c r="AH9" i="2" s="1"/>
  <c r="AM9" i="2"/>
  <c r="AL9" i="2" s="1"/>
  <c r="AQ9" i="2"/>
  <c r="AP9" i="2" s="1"/>
  <c r="AU9" i="2"/>
  <c r="AT9" i="2" s="1"/>
  <c r="AY9" i="2"/>
  <c r="AX9" i="2" s="1"/>
  <c r="BC9" i="2"/>
  <c r="BB9" i="2" s="1"/>
  <c r="BG9" i="2"/>
  <c r="BF9" i="2" s="1"/>
  <c r="BK9" i="2"/>
  <c r="BJ9" i="2" s="1"/>
  <c r="BO9" i="2"/>
  <c r="BN9" i="2" s="1"/>
  <c r="BS9" i="2"/>
  <c r="BR9" i="2" s="1"/>
  <c r="BW9" i="2"/>
  <c r="BV9" i="2" s="1"/>
  <c r="CA9" i="2"/>
  <c r="BZ9" i="2" s="1"/>
  <c r="CE9" i="2"/>
  <c r="CD9" i="2" s="1"/>
  <c r="CI9" i="2"/>
  <c r="CH9" i="2" s="1"/>
  <c r="CM9" i="2"/>
  <c r="CL9" i="2" s="1"/>
  <c r="CQ9" i="2"/>
  <c r="CP9" i="2" s="1"/>
  <c r="CU9" i="2"/>
  <c r="CT9" i="2" s="1"/>
  <c r="CY9" i="2"/>
  <c r="CX9" i="2" s="1"/>
  <c r="DC9" i="2"/>
  <c r="DB9" i="2" s="1"/>
  <c r="DG9" i="2"/>
  <c r="DF9" i="2" s="1"/>
  <c r="DK9" i="2"/>
  <c r="DJ9" i="2" s="1"/>
  <c r="DO9" i="2"/>
  <c r="DN9" i="2" s="1"/>
  <c r="DS9" i="2"/>
  <c r="DR9" i="2" s="1"/>
  <c r="DW9" i="2"/>
  <c r="DV9" i="2" s="1"/>
  <c r="W10" i="2"/>
  <c r="V10" i="2" s="1"/>
  <c r="AA10" i="2"/>
  <c r="Z10" i="2" s="1"/>
  <c r="AE10" i="2"/>
  <c r="AD10" i="2" s="1"/>
  <c r="AI10" i="2"/>
  <c r="AH10" i="2" s="1"/>
  <c r="AM10" i="2"/>
  <c r="AL10" i="2" s="1"/>
  <c r="AQ10" i="2"/>
  <c r="AP10" i="2" s="1"/>
  <c r="AU10" i="2"/>
  <c r="AT10" i="2" s="1"/>
  <c r="AY10" i="2"/>
  <c r="AX10" i="2" s="1"/>
  <c r="BC10" i="2"/>
  <c r="BB10" i="2" s="1"/>
  <c r="BG10" i="2"/>
  <c r="BF10" i="2" s="1"/>
  <c r="BK10" i="2"/>
  <c r="BJ10" i="2" s="1"/>
  <c r="BO10" i="2"/>
  <c r="BN10" i="2" s="1"/>
  <c r="BS10" i="2"/>
  <c r="BR10" i="2" s="1"/>
  <c r="BW10" i="2"/>
  <c r="BV10" i="2" s="1"/>
  <c r="CA10" i="2"/>
  <c r="BZ10" i="2" s="1"/>
  <c r="CE10" i="2"/>
  <c r="CD10" i="2" s="1"/>
  <c r="CI10" i="2"/>
  <c r="CH10" i="2" s="1"/>
  <c r="CM10" i="2"/>
  <c r="CL10" i="2" s="1"/>
  <c r="CQ10" i="2"/>
  <c r="CP10" i="2" s="1"/>
  <c r="CU10" i="2"/>
  <c r="CT10" i="2" s="1"/>
  <c r="CY10" i="2"/>
  <c r="CX10" i="2" s="1"/>
  <c r="DC10" i="2"/>
  <c r="DB10" i="2" s="1"/>
  <c r="DG10" i="2"/>
  <c r="DF10" i="2" s="1"/>
  <c r="DK10" i="2"/>
  <c r="DJ10" i="2" s="1"/>
  <c r="DO10" i="2"/>
  <c r="DN10" i="2" s="1"/>
  <c r="DS10" i="2"/>
  <c r="DR10" i="2" s="1"/>
  <c r="DW10" i="2"/>
  <c r="DV10" i="2" s="1"/>
  <c r="W11" i="2"/>
  <c r="V11" i="2" s="1"/>
  <c r="AA11" i="2"/>
  <c r="Z11" i="2" s="1"/>
  <c r="AE11" i="2"/>
  <c r="AD11" i="2" s="1"/>
  <c r="AI11" i="2"/>
  <c r="AH11" i="2" s="1"/>
  <c r="AM11" i="2"/>
  <c r="AL11" i="2" s="1"/>
  <c r="AQ11" i="2"/>
  <c r="AP11" i="2" s="1"/>
  <c r="AU11" i="2"/>
  <c r="AT11" i="2" s="1"/>
  <c r="AY11" i="2"/>
  <c r="AX11" i="2" s="1"/>
  <c r="BC11" i="2"/>
  <c r="BB11" i="2" s="1"/>
  <c r="BG11" i="2"/>
  <c r="BF11" i="2" s="1"/>
  <c r="BK11" i="2"/>
  <c r="BJ11" i="2" s="1"/>
  <c r="BO11" i="2"/>
  <c r="BN11" i="2" s="1"/>
  <c r="BS11" i="2"/>
  <c r="BR11" i="2" s="1"/>
  <c r="BW11" i="2"/>
  <c r="BV11" i="2" s="1"/>
  <c r="CA11" i="2"/>
  <c r="BZ11" i="2" s="1"/>
  <c r="CE11" i="2"/>
  <c r="CD11" i="2" s="1"/>
  <c r="CI11" i="2"/>
  <c r="CH11" i="2" s="1"/>
  <c r="CM11" i="2"/>
  <c r="CL11" i="2" s="1"/>
  <c r="CQ11" i="2"/>
  <c r="CP11" i="2" s="1"/>
  <c r="CU11" i="2"/>
  <c r="CT11" i="2" s="1"/>
  <c r="CY11" i="2"/>
  <c r="CX11" i="2" s="1"/>
  <c r="DC11" i="2"/>
  <c r="DB11" i="2" s="1"/>
  <c r="DG11" i="2"/>
  <c r="DF11" i="2" s="1"/>
  <c r="DK11" i="2"/>
  <c r="DJ11" i="2" s="1"/>
  <c r="DO11" i="2"/>
  <c r="DN11" i="2" s="1"/>
  <c r="DS11" i="2"/>
  <c r="DR11" i="2" s="1"/>
  <c r="DW11" i="2"/>
  <c r="DV11" i="2" s="1"/>
  <c r="W12" i="2"/>
  <c r="V12" i="2" s="1"/>
  <c r="AA12" i="2"/>
  <c r="Z12" i="2" s="1"/>
  <c r="AE12" i="2"/>
  <c r="AD12" i="2" s="1"/>
  <c r="AI12" i="2"/>
  <c r="AH12" i="2" s="1"/>
  <c r="AM12" i="2"/>
  <c r="AL12" i="2" s="1"/>
  <c r="AQ12" i="2"/>
  <c r="AP12" i="2" s="1"/>
  <c r="AU12" i="2"/>
  <c r="AT12" i="2" s="1"/>
  <c r="AY12" i="2"/>
  <c r="AX12" i="2" s="1"/>
  <c r="BC12" i="2"/>
  <c r="BB12" i="2" s="1"/>
  <c r="BG12" i="2"/>
  <c r="BF12" i="2" s="1"/>
  <c r="BK12" i="2"/>
  <c r="BJ12" i="2" s="1"/>
  <c r="BO12" i="2"/>
  <c r="BN12" i="2" s="1"/>
  <c r="BS12" i="2"/>
  <c r="BR12" i="2" s="1"/>
  <c r="BW12" i="2"/>
  <c r="BV12" i="2" s="1"/>
  <c r="CA12" i="2"/>
  <c r="BZ12" i="2" s="1"/>
  <c r="CE12" i="2"/>
  <c r="CD12" i="2" s="1"/>
  <c r="CI12" i="2"/>
  <c r="CH12" i="2" s="1"/>
  <c r="CM12" i="2"/>
  <c r="CL12" i="2" s="1"/>
  <c r="CQ12" i="2"/>
  <c r="CP12" i="2" s="1"/>
  <c r="CU12" i="2"/>
  <c r="CT12" i="2" s="1"/>
  <c r="CY12" i="2"/>
  <c r="CX12" i="2" s="1"/>
  <c r="DC12" i="2"/>
  <c r="DB12" i="2" s="1"/>
  <c r="DG12" i="2"/>
  <c r="DF12" i="2" s="1"/>
  <c r="DK12" i="2"/>
  <c r="DJ12" i="2" s="1"/>
  <c r="DO12" i="2"/>
  <c r="DN12" i="2" s="1"/>
  <c r="DS12" i="2"/>
  <c r="DR12" i="2" s="1"/>
  <c r="DW12" i="2"/>
  <c r="DV12" i="2" s="1"/>
  <c r="W13" i="2"/>
  <c r="V13" i="2" s="1"/>
  <c r="AA13" i="2"/>
  <c r="Z13" i="2" s="1"/>
  <c r="AE13" i="2"/>
  <c r="AD13" i="2" s="1"/>
  <c r="AI13" i="2"/>
  <c r="AH13" i="2" s="1"/>
  <c r="AM13" i="2"/>
  <c r="AL13" i="2" s="1"/>
  <c r="AQ13" i="2"/>
  <c r="AP13" i="2" s="1"/>
  <c r="AU13" i="2"/>
  <c r="AT13" i="2" s="1"/>
  <c r="AY13" i="2"/>
  <c r="AX13" i="2" s="1"/>
  <c r="BC13" i="2"/>
  <c r="BB13" i="2" s="1"/>
  <c r="BG13" i="2"/>
  <c r="BF13" i="2" s="1"/>
  <c r="BK13" i="2"/>
  <c r="BJ13" i="2" s="1"/>
  <c r="BO13" i="2"/>
  <c r="BN13" i="2" s="1"/>
  <c r="BS13" i="2"/>
  <c r="BR13" i="2" s="1"/>
  <c r="BW13" i="2"/>
  <c r="BV13" i="2" s="1"/>
  <c r="CA13" i="2"/>
  <c r="BZ13" i="2" s="1"/>
  <c r="CE13" i="2"/>
  <c r="CD13" i="2" s="1"/>
  <c r="CI13" i="2"/>
  <c r="CH13" i="2" s="1"/>
  <c r="CM13" i="2"/>
  <c r="CL13" i="2" s="1"/>
  <c r="CQ13" i="2"/>
  <c r="CP13" i="2" s="1"/>
  <c r="CU13" i="2"/>
  <c r="CT13" i="2" s="1"/>
  <c r="CY13" i="2"/>
  <c r="CX13" i="2" s="1"/>
  <c r="DC13" i="2"/>
  <c r="DB13" i="2" s="1"/>
  <c r="DG13" i="2"/>
  <c r="DF13" i="2" s="1"/>
  <c r="DK13" i="2"/>
  <c r="DJ13" i="2" s="1"/>
  <c r="DO13" i="2"/>
  <c r="DN13" i="2" s="1"/>
  <c r="DS13" i="2"/>
  <c r="DR13" i="2" s="1"/>
  <c r="DW13" i="2"/>
  <c r="DV13" i="2" s="1"/>
  <c r="W14" i="2"/>
  <c r="V14" i="2" s="1"/>
  <c r="AA14" i="2"/>
  <c r="Z14" i="2" s="1"/>
  <c r="AE14" i="2"/>
  <c r="AD14" i="2" s="1"/>
  <c r="AI14" i="2"/>
  <c r="AH14" i="2" s="1"/>
  <c r="AM14" i="2"/>
  <c r="AL14" i="2" s="1"/>
  <c r="AQ14" i="2"/>
  <c r="AP14" i="2" s="1"/>
  <c r="AU14" i="2"/>
  <c r="AT14" i="2" s="1"/>
  <c r="AY14" i="2"/>
  <c r="AX14" i="2" s="1"/>
  <c r="BC14" i="2"/>
  <c r="BB14" i="2" s="1"/>
  <c r="BG14" i="2"/>
  <c r="BF14" i="2" s="1"/>
  <c r="BK14" i="2"/>
  <c r="BJ14" i="2" s="1"/>
  <c r="BO14" i="2"/>
  <c r="BN14" i="2" s="1"/>
  <c r="BS14" i="2"/>
  <c r="BR14" i="2" s="1"/>
  <c r="BW14" i="2"/>
  <c r="BV14" i="2" s="1"/>
  <c r="CA14" i="2"/>
  <c r="BZ14" i="2" s="1"/>
  <c r="CE14" i="2"/>
  <c r="CD14" i="2" s="1"/>
  <c r="CI14" i="2"/>
  <c r="CH14" i="2" s="1"/>
  <c r="CM14" i="2"/>
  <c r="CL14" i="2" s="1"/>
  <c r="CQ14" i="2"/>
  <c r="CP14" i="2" s="1"/>
  <c r="CU14" i="2"/>
  <c r="CT14" i="2" s="1"/>
  <c r="CY14" i="2"/>
  <c r="CX14" i="2" s="1"/>
  <c r="DC14" i="2"/>
  <c r="DB14" i="2" s="1"/>
  <c r="DG14" i="2"/>
  <c r="DF14" i="2" s="1"/>
  <c r="DK14" i="2"/>
  <c r="DJ14" i="2" s="1"/>
  <c r="DO14" i="2"/>
  <c r="DN14" i="2" s="1"/>
  <c r="DS14" i="2"/>
  <c r="DR14" i="2" s="1"/>
  <c r="DW14" i="2"/>
  <c r="DV14" i="2" s="1"/>
  <c r="W15" i="2"/>
  <c r="V15" i="2" s="1"/>
  <c r="AA15" i="2"/>
  <c r="Z15" i="2" s="1"/>
  <c r="AE15" i="2"/>
  <c r="AD15" i="2" s="1"/>
  <c r="AI15" i="2"/>
  <c r="AH15" i="2" s="1"/>
  <c r="AM15" i="2"/>
  <c r="AL15" i="2" s="1"/>
  <c r="AQ15" i="2"/>
  <c r="AP15" i="2" s="1"/>
  <c r="AU15" i="2"/>
  <c r="AT15" i="2" s="1"/>
  <c r="AY15" i="2"/>
  <c r="AX15" i="2" s="1"/>
  <c r="BC15" i="2"/>
  <c r="BB15" i="2" s="1"/>
  <c r="BG15" i="2"/>
  <c r="BF15" i="2" s="1"/>
  <c r="BK15" i="2"/>
  <c r="BJ15" i="2" s="1"/>
  <c r="BO15" i="2"/>
  <c r="BN15" i="2" s="1"/>
  <c r="BS15" i="2"/>
  <c r="BR15" i="2" s="1"/>
  <c r="BW15" i="2"/>
  <c r="BV15" i="2" s="1"/>
  <c r="CA15" i="2"/>
  <c r="BZ15" i="2" s="1"/>
  <c r="CE15" i="2"/>
  <c r="CD15" i="2" s="1"/>
  <c r="CI15" i="2"/>
  <c r="CH15" i="2" s="1"/>
  <c r="CM15" i="2"/>
  <c r="CL15" i="2" s="1"/>
  <c r="CQ15" i="2"/>
  <c r="CP15" i="2" s="1"/>
  <c r="CU15" i="2"/>
  <c r="CT15" i="2" s="1"/>
  <c r="CY15" i="2"/>
  <c r="CX15" i="2" s="1"/>
  <c r="DC15" i="2"/>
  <c r="DB15" i="2" s="1"/>
  <c r="DG15" i="2"/>
  <c r="DF15" i="2" s="1"/>
  <c r="DK15" i="2"/>
  <c r="DJ15" i="2" s="1"/>
  <c r="DO15" i="2"/>
  <c r="DN15" i="2" s="1"/>
  <c r="DS15" i="2"/>
  <c r="DR15" i="2" s="1"/>
  <c r="DW15" i="2"/>
  <c r="DV15" i="2" s="1"/>
  <c r="W16" i="2"/>
  <c r="V16" i="2" s="1"/>
  <c r="AA16" i="2"/>
  <c r="Z16" i="2" s="1"/>
  <c r="AE16" i="2"/>
  <c r="AD16" i="2" s="1"/>
  <c r="AI16" i="2"/>
  <c r="AH16" i="2" s="1"/>
  <c r="AM16" i="2"/>
  <c r="AL16" i="2" s="1"/>
  <c r="AQ16" i="2"/>
  <c r="AP16" i="2" s="1"/>
  <c r="AU16" i="2"/>
  <c r="AT16" i="2" s="1"/>
  <c r="AY16" i="2"/>
  <c r="AX16" i="2" s="1"/>
  <c r="BC16" i="2"/>
  <c r="BB16" i="2" s="1"/>
  <c r="BG16" i="2"/>
  <c r="BF16" i="2" s="1"/>
  <c r="BK16" i="2"/>
  <c r="BJ16" i="2" s="1"/>
  <c r="BO16" i="2"/>
  <c r="BN16" i="2" s="1"/>
  <c r="BS16" i="2"/>
  <c r="BR16" i="2" s="1"/>
  <c r="BW16" i="2"/>
  <c r="BV16" i="2" s="1"/>
  <c r="CA16" i="2"/>
  <c r="BZ16" i="2" s="1"/>
  <c r="CE16" i="2"/>
  <c r="CD16" i="2" s="1"/>
  <c r="CI16" i="2"/>
  <c r="CH16" i="2" s="1"/>
  <c r="CM16" i="2"/>
  <c r="CL16" i="2" s="1"/>
  <c r="CQ16" i="2"/>
  <c r="CP16" i="2" s="1"/>
  <c r="CU16" i="2"/>
  <c r="CT16" i="2" s="1"/>
  <c r="CY16" i="2"/>
  <c r="CX16" i="2" s="1"/>
  <c r="DC16" i="2"/>
  <c r="DB16" i="2" s="1"/>
  <c r="DG16" i="2"/>
  <c r="DF16" i="2" s="1"/>
  <c r="DK16" i="2"/>
  <c r="DJ16" i="2" s="1"/>
  <c r="DO16" i="2"/>
  <c r="DN16" i="2" s="1"/>
  <c r="DS16" i="2"/>
  <c r="DR16" i="2" s="1"/>
  <c r="DW16" i="2"/>
  <c r="DV16" i="2" s="1"/>
  <c r="W17" i="2"/>
  <c r="V17" i="2" s="1"/>
  <c r="AA17" i="2"/>
  <c r="Z17" i="2" s="1"/>
  <c r="AE17" i="2"/>
  <c r="AD17" i="2" s="1"/>
  <c r="AI17" i="2"/>
  <c r="AH17" i="2" s="1"/>
  <c r="AM17" i="2"/>
  <c r="AL17" i="2" s="1"/>
  <c r="AQ17" i="2"/>
  <c r="AP17" i="2" s="1"/>
  <c r="AU17" i="2"/>
  <c r="AT17" i="2" s="1"/>
  <c r="AY17" i="2"/>
  <c r="AX17" i="2" s="1"/>
  <c r="BC17" i="2"/>
  <c r="BB17" i="2" s="1"/>
  <c r="BG17" i="2"/>
  <c r="BF17" i="2" s="1"/>
  <c r="BK17" i="2"/>
  <c r="BJ17" i="2" s="1"/>
  <c r="BO17" i="2"/>
  <c r="BN17" i="2" s="1"/>
  <c r="BS17" i="2"/>
  <c r="BR17" i="2" s="1"/>
  <c r="BW17" i="2"/>
  <c r="BV17" i="2" s="1"/>
  <c r="CA17" i="2"/>
  <c r="BZ17" i="2" s="1"/>
  <c r="CE17" i="2"/>
  <c r="CD17" i="2" s="1"/>
  <c r="CI17" i="2"/>
  <c r="CH17" i="2" s="1"/>
  <c r="CM17" i="2"/>
  <c r="CL17" i="2" s="1"/>
  <c r="CQ17" i="2"/>
  <c r="CP17" i="2" s="1"/>
  <c r="CU17" i="2"/>
  <c r="CT17" i="2" s="1"/>
  <c r="CY17" i="2"/>
  <c r="CX17" i="2" s="1"/>
  <c r="DC17" i="2"/>
  <c r="DB17" i="2" s="1"/>
  <c r="DG17" i="2"/>
  <c r="DF17" i="2" s="1"/>
  <c r="DK17" i="2"/>
  <c r="DJ17" i="2" s="1"/>
  <c r="DO17" i="2"/>
  <c r="DN17" i="2" s="1"/>
  <c r="DS17" i="2"/>
  <c r="DR17" i="2" s="1"/>
  <c r="DW17" i="2"/>
  <c r="DV17" i="2" s="1"/>
  <c r="W18" i="2"/>
  <c r="V18" i="2" s="1"/>
  <c r="AA18" i="2"/>
  <c r="Z18" i="2" s="1"/>
  <c r="AE18" i="2"/>
  <c r="AD18" i="2" s="1"/>
  <c r="AI18" i="2"/>
  <c r="AH18" i="2" s="1"/>
  <c r="AM18" i="2"/>
  <c r="AL18" i="2" s="1"/>
  <c r="AQ18" i="2"/>
  <c r="AP18" i="2" s="1"/>
  <c r="AU18" i="2"/>
  <c r="AT18" i="2" s="1"/>
  <c r="AY18" i="2"/>
  <c r="AX18" i="2" s="1"/>
  <c r="BC18" i="2"/>
  <c r="BB18" i="2" s="1"/>
  <c r="BG18" i="2"/>
  <c r="BF18" i="2" s="1"/>
  <c r="BK18" i="2"/>
  <c r="BJ18" i="2" s="1"/>
  <c r="BO18" i="2"/>
  <c r="BN18" i="2" s="1"/>
  <c r="BS18" i="2"/>
  <c r="BR18" i="2" s="1"/>
  <c r="BW18" i="2"/>
  <c r="BV18" i="2" s="1"/>
  <c r="CA18" i="2"/>
  <c r="BZ18" i="2" s="1"/>
  <c r="CE18" i="2"/>
  <c r="CD18" i="2" s="1"/>
  <c r="CI18" i="2"/>
  <c r="CH18" i="2" s="1"/>
  <c r="CM18" i="2"/>
  <c r="CL18" i="2" s="1"/>
  <c r="CQ18" i="2"/>
  <c r="CP18" i="2" s="1"/>
  <c r="CU18" i="2"/>
  <c r="CT18" i="2" s="1"/>
  <c r="CY18" i="2"/>
  <c r="CX18" i="2" s="1"/>
  <c r="DC18" i="2"/>
  <c r="DB18" i="2" s="1"/>
  <c r="DG18" i="2"/>
  <c r="DF18" i="2" s="1"/>
  <c r="DK18" i="2"/>
  <c r="DJ18" i="2" s="1"/>
  <c r="DO18" i="2"/>
  <c r="DN18" i="2" s="1"/>
  <c r="DS18" i="2"/>
  <c r="DR18" i="2" s="1"/>
  <c r="DW18" i="2"/>
  <c r="DV18" i="2" s="1"/>
  <c r="W19" i="2"/>
  <c r="V19" i="2" s="1"/>
  <c r="AA19" i="2"/>
  <c r="Z19" i="2" s="1"/>
  <c r="AE19" i="2"/>
  <c r="AD19" i="2" s="1"/>
  <c r="AI19" i="2"/>
  <c r="AH19" i="2" s="1"/>
  <c r="AM19" i="2"/>
  <c r="AL19" i="2" s="1"/>
  <c r="AQ19" i="2"/>
  <c r="AP19" i="2" s="1"/>
  <c r="AU19" i="2"/>
  <c r="AT19" i="2" s="1"/>
  <c r="AY19" i="2"/>
  <c r="AX19" i="2" s="1"/>
  <c r="BC19" i="2"/>
  <c r="BB19" i="2" s="1"/>
  <c r="BG19" i="2"/>
  <c r="BF19" i="2" s="1"/>
  <c r="BK19" i="2"/>
  <c r="BJ19" i="2" s="1"/>
  <c r="BO19" i="2"/>
  <c r="BN19" i="2" s="1"/>
  <c r="BS19" i="2"/>
  <c r="BR19" i="2" s="1"/>
  <c r="BW19" i="2"/>
  <c r="BV19" i="2" s="1"/>
  <c r="CA19" i="2"/>
  <c r="BZ19" i="2" s="1"/>
  <c r="CE19" i="2"/>
  <c r="CD19" i="2" s="1"/>
  <c r="CI19" i="2"/>
  <c r="CH19" i="2" s="1"/>
  <c r="CM19" i="2"/>
  <c r="CL19" i="2" s="1"/>
  <c r="CQ19" i="2"/>
  <c r="CP19" i="2" s="1"/>
  <c r="CU19" i="2"/>
  <c r="CT19" i="2" s="1"/>
  <c r="CY19" i="2"/>
  <c r="CX19" i="2" s="1"/>
  <c r="DC19" i="2"/>
  <c r="DB19" i="2" s="1"/>
  <c r="DG19" i="2"/>
  <c r="DF19" i="2" s="1"/>
  <c r="DK19" i="2"/>
  <c r="DJ19" i="2" s="1"/>
  <c r="DO19" i="2"/>
  <c r="DN19" i="2" s="1"/>
  <c r="DS19" i="2"/>
  <c r="DR19" i="2" s="1"/>
  <c r="DW19" i="2"/>
  <c r="DV19" i="2" s="1"/>
  <c r="W20" i="2"/>
  <c r="V20" i="2" s="1"/>
  <c r="AA20" i="2"/>
  <c r="Z20" i="2" s="1"/>
  <c r="AE20" i="2"/>
  <c r="AD20" i="2" s="1"/>
  <c r="AI20" i="2"/>
  <c r="AH20" i="2" s="1"/>
  <c r="AM20" i="2"/>
  <c r="AL20" i="2" s="1"/>
  <c r="AQ20" i="2"/>
  <c r="AP20" i="2" s="1"/>
  <c r="AU20" i="2"/>
  <c r="AT20" i="2" s="1"/>
  <c r="AY20" i="2"/>
  <c r="AX20" i="2" s="1"/>
  <c r="BC20" i="2"/>
  <c r="BB20" i="2" s="1"/>
  <c r="BG20" i="2"/>
  <c r="BF20" i="2" s="1"/>
  <c r="BK20" i="2"/>
  <c r="BJ20" i="2" s="1"/>
  <c r="BO20" i="2"/>
  <c r="BN20" i="2" s="1"/>
  <c r="BS20" i="2"/>
  <c r="BR20" i="2" s="1"/>
  <c r="BW20" i="2"/>
  <c r="BV20" i="2" s="1"/>
  <c r="CA20" i="2"/>
  <c r="BZ20" i="2" s="1"/>
  <c r="CE20" i="2"/>
  <c r="CD20" i="2" s="1"/>
  <c r="CI20" i="2"/>
  <c r="CH20" i="2" s="1"/>
  <c r="CM20" i="2"/>
  <c r="CL20" i="2" s="1"/>
  <c r="CQ20" i="2"/>
  <c r="CP20" i="2" s="1"/>
  <c r="CU20" i="2"/>
  <c r="CT20" i="2" s="1"/>
  <c r="CY20" i="2"/>
  <c r="CX20" i="2" s="1"/>
  <c r="DC20" i="2"/>
  <c r="DB20" i="2" s="1"/>
  <c r="DG20" i="2"/>
  <c r="DF20" i="2" s="1"/>
  <c r="DK20" i="2"/>
  <c r="DJ20" i="2" s="1"/>
  <c r="DO20" i="2"/>
  <c r="DN20" i="2" s="1"/>
  <c r="DS20" i="2"/>
  <c r="DR20" i="2" s="1"/>
  <c r="DW20" i="2"/>
  <c r="DV20" i="2" s="1"/>
  <c r="W21" i="2"/>
  <c r="V21" i="2" s="1"/>
  <c r="AA21" i="2"/>
  <c r="Z21" i="2" s="1"/>
  <c r="AE21" i="2"/>
  <c r="AD21" i="2" s="1"/>
  <c r="AI21" i="2"/>
  <c r="AH21" i="2" s="1"/>
  <c r="AM21" i="2"/>
  <c r="AL21" i="2" s="1"/>
  <c r="AQ21" i="2"/>
  <c r="AP21" i="2" s="1"/>
  <c r="AU21" i="2"/>
  <c r="AT21" i="2" s="1"/>
  <c r="AY21" i="2"/>
  <c r="AX21" i="2" s="1"/>
  <c r="BC21" i="2"/>
  <c r="BB21" i="2" s="1"/>
  <c r="BG21" i="2"/>
  <c r="BF21" i="2" s="1"/>
  <c r="BK21" i="2"/>
  <c r="BJ21" i="2" s="1"/>
  <c r="BO21" i="2"/>
  <c r="BN21" i="2" s="1"/>
  <c r="BS21" i="2"/>
  <c r="BR21" i="2" s="1"/>
  <c r="BW21" i="2"/>
  <c r="BV21" i="2" s="1"/>
  <c r="CA21" i="2"/>
  <c r="BZ21" i="2" s="1"/>
  <c r="CE21" i="2"/>
  <c r="CD21" i="2" s="1"/>
  <c r="CI21" i="2"/>
  <c r="CH21" i="2" s="1"/>
  <c r="CM21" i="2"/>
  <c r="CL21" i="2" s="1"/>
  <c r="CQ21" i="2"/>
  <c r="CP21" i="2" s="1"/>
  <c r="CU21" i="2"/>
  <c r="CT21" i="2" s="1"/>
  <c r="CY21" i="2"/>
  <c r="CX21" i="2" s="1"/>
  <c r="DC21" i="2"/>
  <c r="DB21" i="2" s="1"/>
  <c r="DG21" i="2"/>
  <c r="DF21" i="2" s="1"/>
  <c r="DK21" i="2"/>
  <c r="DJ21" i="2" s="1"/>
  <c r="DO21" i="2"/>
  <c r="DN21" i="2" s="1"/>
  <c r="DS21" i="2"/>
  <c r="DR21" i="2" s="1"/>
  <c r="DW21" i="2"/>
  <c r="DV21" i="2" s="1"/>
  <c r="W22" i="2"/>
  <c r="V22" i="2" s="1"/>
  <c r="AA22" i="2"/>
  <c r="Z22" i="2" s="1"/>
  <c r="AE22" i="2"/>
  <c r="AD22" i="2" s="1"/>
  <c r="AI22" i="2"/>
  <c r="AH22" i="2" s="1"/>
  <c r="AM22" i="2"/>
  <c r="AL22" i="2" s="1"/>
  <c r="AQ22" i="2"/>
  <c r="AP22" i="2" s="1"/>
  <c r="AU22" i="2"/>
  <c r="AT22" i="2" s="1"/>
  <c r="AY22" i="2"/>
  <c r="AX22" i="2" s="1"/>
  <c r="BC22" i="2"/>
  <c r="BB22" i="2" s="1"/>
  <c r="BG22" i="2"/>
  <c r="BF22" i="2" s="1"/>
  <c r="BK22" i="2"/>
  <c r="BJ22" i="2" s="1"/>
  <c r="BO22" i="2"/>
  <c r="BN22" i="2" s="1"/>
  <c r="BS22" i="2"/>
  <c r="BR22" i="2" s="1"/>
  <c r="BW22" i="2"/>
  <c r="BV22" i="2" s="1"/>
  <c r="CA22" i="2"/>
  <c r="BZ22" i="2" s="1"/>
  <c r="CE22" i="2"/>
  <c r="CD22" i="2" s="1"/>
  <c r="CI22" i="2"/>
  <c r="CH22" i="2" s="1"/>
  <c r="CM22" i="2"/>
  <c r="CL22" i="2" s="1"/>
  <c r="CQ22" i="2"/>
  <c r="CP22" i="2" s="1"/>
  <c r="CU22" i="2"/>
  <c r="CT22" i="2" s="1"/>
  <c r="CY22" i="2"/>
  <c r="CX22" i="2" s="1"/>
  <c r="DC22" i="2"/>
  <c r="DB22" i="2" s="1"/>
  <c r="DG22" i="2"/>
  <c r="DF22" i="2" s="1"/>
  <c r="DK22" i="2"/>
  <c r="DJ22" i="2" s="1"/>
  <c r="DO22" i="2"/>
  <c r="DN22" i="2" s="1"/>
  <c r="DS22" i="2"/>
  <c r="DR22" i="2" s="1"/>
  <c r="DW22" i="2"/>
  <c r="DV22" i="2" s="1"/>
  <c r="W23" i="2"/>
  <c r="V23" i="2" s="1"/>
  <c r="AA23" i="2"/>
  <c r="Z23" i="2" s="1"/>
  <c r="AE23" i="2"/>
  <c r="AD23" i="2" s="1"/>
  <c r="AI23" i="2"/>
  <c r="AH23" i="2" s="1"/>
  <c r="AM23" i="2"/>
  <c r="AL23" i="2" s="1"/>
  <c r="AQ23" i="2"/>
  <c r="AP23" i="2" s="1"/>
  <c r="AU23" i="2"/>
  <c r="AT23" i="2" s="1"/>
  <c r="AY23" i="2"/>
  <c r="AX23" i="2" s="1"/>
  <c r="BC23" i="2"/>
  <c r="BB23" i="2" s="1"/>
  <c r="BG23" i="2"/>
  <c r="BF23" i="2" s="1"/>
  <c r="BK23" i="2"/>
  <c r="BJ23" i="2" s="1"/>
  <c r="BO23" i="2"/>
  <c r="BN23" i="2" s="1"/>
  <c r="BS23" i="2"/>
  <c r="BR23" i="2" s="1"/>
  <c r="BW23" i="2"/>
  <c r="BV23" i="2" s="1"/>
  <c r="CA23" i="2"/>
  <c r="BZ23" i="2" s="1"/>
  <c r="CE23" i="2"/>
  <c r="CD23" i="2" s="1"/>
  <c r="CI23" i="2"/>
  <c r="CH23" i="2" s="1"/>
  <c r="CM23" i="2"/>
  <c r="CL23" i="2" s="1"/>
  <c r="CQ23" i="2"/>
  <c r="CP23" i="2" s="1"/>
  <c r="CU23" i="2"/>
  <c r="CT23" i="2" s="1"/>
  <c r="CY23" i="2"/>
  <c r="CX23" i="2" s="1"/>
  <c r="DC23" i="2"/>
  <c r="DB23" i="2" s="1"/>
  <c r="DG23" i="2"/>
  <c r="DF23" i="2" s="1"/>
  <c r="DK23" i="2"/>
  <c r="DJ23" i="2" s="1"/>
  <c r="DO23" i="2"/>
  <c r="DN23" i="2" s="1"/>
  <c r="DS23" i="2"/>
  <c r="DR23" i="2" s="1"/>
  <c r="DW23" i="2"/>
  <c r="DV23" i="2" s="1"/>
  <c r="W24" i="2"/>
  <c r="V24" i="2" s="1"/>
  <c r="AA24" i="2"/>
  <c r="Z24" i="2" s="1"/>
  <c r="AE24" i="2"/>
  <c r="AD24" i="2" s="1"/>
  <c r="AI24" i="2"/>
  <c r="AH24" i="2" s="1"/>
  <c r="AM24" i="2"/>
  <c r="AL24" i="2" s="1"/>
  <c r="AQ24" i="2"/>
  <c r="AP24" i="2" s="1"/>
  <c r="AU24" i="2"/>
  <c r="AT24" i="2" s="1"/>
  <c r="AY24" i="2"/>
  <c r="AX24" i="2" s="1"/>
  <c r="BC24" i="2"/>
  <c r="BB24" i="2" s="1"/>
  <c r="BG24" i="2"/>
  <c r="BF24" i="2" s="1"/>
  <c r="BK24" i="2"/>
  <c r="BJ24" i="2" s="1"/>
  <c r="BO24" i="2"/>
  <c r="BN24" i="2" s="1"/>
  <c r="BS24" i="2"/>
  <c r="BR24" i="2" s="1"/>
  <c r="BW24" i="2"/>
  <c r="BV24" i="2" s="1"/>
  <c r="CA24" i="2"/>
  <c r="BZ24" i="2" s="1"/>
  <c r="CE24" i="2"/>
  <c r="CD24" i="2" s="1"/>
  <c r="CI24" i="2"/>
  <c r="CH24" i="2" s="1"/>
  <c r="CM24" i="2"/>
  <c r="CL24" i="2" s="1"/>
  <c r="CQ24" i="2"/>
  <c r="CP24" i="2" s="1"/>
  <c r="CU24" i="2"/>
  <c r="CT24" i="2" s="1"/>
  <c r="CY24" i="2"/>
  <c r="CX24" i="2" s="1"/>
  <c r="DC24" i="2"/>
  <c r="DB24" i="2" s="1"/>
  <c r="DG24" i="2"/>
  <c r="DF24" i="2" s="1"/>
  <c r="DK24" i="2"/>
  <c r="DJ24" i="2" s="1"/>
  <c r="DO24" i="2"/>
  <c r="DN24" i="2" s="1"/>
  <c r="DS24" i="2"/>
  <c r="DR24" i="2" s="1"/>
  <c r="DW24" i="2"/>
  <c r="DV24" i="2" s="1"/>
  <c r="W25" i="2"/>
  <c r="V25" i="2" s="1"/>
  <c r="AA25" i="2"/>
  <c r="Z25" i="2" s="1"/>
  <c r="AE25" i="2"/>
  <c r="AD25" i="2" s="1"/>
  <c r="AI25" i="2"/>
  <c r="AH25" i="2" s="1"/>
  <c r="AM25" i="2"/>
  <c r="AL25" i="2" s="1"/>
  <c r="AQ25" i="2"/>
  <c r="AP25" i="2" s="1"/>
  <c r="AU25" i="2"/>
  <c r="AT25" i="2" s="1"/>
  <c r="AY25" i="2"/>
  <c r="AX25" i="2" s="1"/>
  <c r="BC25" i="2"/>
  <c r="BB25" i="2" s="1"/>
  <c r="BG25" i="2"/>
  <c r="BF25" i="2" s="1"/>
  <c r="BK25" i="2"/>
  <c r="BJ25" i="2" s="1"/>
  <c r="BO25" i="2"/>
  <c r="BN25" i="2" s="1"/>
  <c r="BS25" i="2"/>
  <c r="BR25" i="2" s="1"/>
  <c r="BW25" i="2"/>
  <c r="BV25" i="2" s="1"/>
  <c r="CA25" i="2"/>
  <c r="BZ25" i="2" s="1"/>
  <c r="CE25" i="2"/>
  <c r="CD25" i="2" s="1"/>
  <c r="CI25" i="2"/>
  <c r="CH25" i="2" s="1"/>
  <c r="CM25" i="2"/>
  <c r="CL25" i="2" s="1"/>
  <c r="CQ25" i="2"/>
  <c r="CP25" i="2" s="1"/>
  <c r="CU25" i="2"/>
  <c r="CT25" i="2" s="1"/>
  <c r="CY25" i="2"/>
  <c r="CX25" i="2" s="1"/>
  <c r="DC25" i="2"/>
  <c r="DB25" i="2" s="1"/>
  <c r="DG25" i="2"/>
  <c r="DF25" i="2" s="1"/>
  <c r="DK25" i="2"/>
  <c r="DJ25" i="2" s="1"/>
  <c r="DO25" i="2"/>
  <c r="DN25" i="2" s="1"/>
  <c r="DS25" i="2"/>
  <c r="DR25" i="2" s="1"/>
  <c r="DW25" i="2"/>
  <c r="DV25" i="2" s="1"/>
  <c r="W26" i="2"/>
  <c r="V26" i="2" s="1"/>
  <c r="AA26" i="2"/>
  <c r="Z26" i="2" s="1"/>
  <c r="AE26" i="2"/>
  <c r="AD26" i="2" s="1"/>
  <c r="AI26" i="2"/>
  <c r="AH26" i="2" s="1"/>
  <c r="AM26" i="2"/>
  <c r="AL26" i="2" s="1"/>
  <c r="AQ26" i="2"/>
  <c r="AP26" i="2" s="1"/>
  <c r="AU26" i="2"/>
  <c r="AT26" i="2" s="1"/>
  <c r="AY26" i="2"/>
  <c r="AX26" i="2" s="1"/>
  <c r="BC26" i="2"/>
  <c r="BB26" i="2" s="1"/>
  <c r="BG26" i="2"/>
  <c r="BF26" i="2" s="1"/>
  <c r="BK26" i="2"/>
  <c r="BJ26" i="2" s="1"/>
  <c r="BO26" i="2"/>
  <c r="BN26" i="2" s="1"/>
  <c r="BS26" i="2"/>
  <c r="BR26" i="2" s="1"/>
  <c r="BW26" i="2"/>
  <c r="BV26" i="2" s="1"/>
  <c r="CA26" i="2"/>
  <c r="BZ26" i="2" s="1"/>
  <c r="CE26" i="2"/>
  <c r="CD26" i="2" s="1"/>
  <c r="CI26" i="2"/>
  <c r="CH26" i="2" s="1"/>
  <c r="CM26" i="2"/>
  <c r="CL26" i="2" s="1"/>
  <c r="CQ26" i="2"/>
  <c r="CP26" i="2" s="1"/>
  <c r="CU26" i="2"/>
  <c r="CT26" i="2" s="1"/>
  <c r="CY26" i="2"/>
  <c r="CX26" i="2" s="1"/>
  <c r="DC26" i="2"/>
  <c r="DB26" i="2" s="1"/>
  <c r="DG26" i="2"/>
  <c r="DF26" i="2" s="1"/>
  <c r="DK26" i="2"/>
  <c r="DJ26" i="2" s="1"/>
  <c r="DO26" i="2"/>
  <c r="DN26" i="2" s="1"/>
  <c r="DS26" i="2"/>
  <c r="DR26" i="2" s="1"/>
  <c r="DW26" i="2"/>
  <c r="DV26" i="2" s="1"/>
  <c r="W27" i="2"/>
  <c r="V27" i="2" s="1"/>
  <c r="AA27" i="2"/>
  <c r="Z27" i="2" s="1"/>
  <c r="AE27" i="2"/>
  <c r="AD27" i="2" s="1"/>
  <c r="AI27" i="2"/>
  <c r="AH27" i="2" s="1"/>
  <c r="AM27" i="2"/>
  <c r="AL27" i="2" s="1"/>
  <c r="AQ27" i="2"/>
  <c r="AP27" i="2" s="1"/>
  <c r="AU27" i="2"/>
  <c r="AT27" i="2" s="1"/>
  <c r="AY27" i="2"/>
  <c r="AX27" i="2" s="1"/>
  <c r="BC27" i="2"/>
  <c r="BB27" i="2" s="1"/>
  <c r="BG27" i="2"/>
  <c r="BF27" i="2" s="1"/>
  <c r="BK27" i="2"/>
  <c r="BJ27" i="2" s="1"/>
  <c r="BO27" i="2"/>
  <c r="BN27" i="2" s="1"/>
  <c r="BS27" i="2"/>
  <c r="BR27" i="2" s="1"/>
  <c r="BW27" i="2"/>
  <c r="BV27" i="2" s="1"/>
  <c r="CA27" i="2"/>
  <c r="BZ27" i="2" s="1"/>
  <c r="CE27" i="2"/>
  <c r="CD27" i="2" s="1"/>
  <c r="CI27" i="2"/>
  <c r="CH27" i="2" s="1"/>
  <c r="CM27" i="2"/>
  <c r="CL27" i="2" s="1"/>
  <c r="CQ27" i="2"/>
  <c r="CP27" i="2" s="1"/>
  <c r="CU27" i="2"/>
  <c r="CT27" i="2" s="1"/>
  <c r="CY27" i="2"/>
  <c r="CX27" i="2" s="1"/>
  <c r="DC27" i="2"/>
  <c r="DB27" i="2" s="1"/>
  <c r="DG27" i="2"/>
  <c r="DF27" i="2" s="1"/>
  <c r="DK27" i="2"/>
  <c r="DJ27" i="2" s="1"/>
  <c r="DO27" i="2"/>
  <c r="DN27" i="2" s="1"/>
  <c r="DS27" i="2"/>
  <c r="DR27" i="2" s="1"/>
  <c r="DW27" i="2"/>
  <c r="DV27" i="2" s="1"/>
  <c r="W28" i="2"/>
  <c r="V28" i="2" s="1"/>
  <c r="AA28" i="2"/>
  <c r="Z28" i="2" s="1"/>
  <c r="AE28" i="2"/>
  <c r="AD28" i="2" s="1"/>
  <c r="AI28" i="2"/>
  <c r="AH28" i="2" s="1"/>
  <c r="AM28" i="2"/>
  <c r="AL28" i="2" s="1"/>
  <c r="AQ28" i="2"/>
  <c r="AP28" i="2" s="1"/>
  <c r="AU28" i="2"/>
  <c r="AT28" i="2" s="1"/>
  <c r="AY28" i="2"/>
  <c r="AX28" i="2" s="1"/>
  <c r="BC28" i="2"/>
  <c r="BB28" i="2" s="1"/>
  <c r="BG28" i="2"/>
  <c r="BF28" i="2" s="1"/>
  <c r="BK28" i="2"/>
  <c r="BJ28" i="2" s="1"/>
  <c r="BO28" i="2"/>
  <c r="BN28" i="2" s="1"/>
  <c r="BS28" i="2"/>
  <c r="BR28" i="2" s="1"/>
  <c r="BW28" i="2"/>
  <c r="BV28" i="2" s="1"/>
  <c r="CA28" i="2"/>
  <c r="BZ28" i="2" s="1"/>
  <c r="CE28" i="2"/>
  <c r="CD28" i="2" s="1"/>
  <c r="CI28" i="2"/>
  <c r="CH28" i="2" s="1"/>
  <c r="CM28" i="2"/>
  <c r="CL28" i="2" s="1"/>
  <c r="CQ28" i="2"/>
  <c r="CP28" i="2" s="1"/>
  <c r="CU28" i="2"/>
  <c r="CT28" i="2" s="1"/>
  <c r="CY28" i="2"/>
  <c r="CX28" i="2" s="1"/>
  <c r="DC28" i="2"/>
  <c r="DB28" i="2" s="1"/>
  <c r="DG28" i="2"/>
  <c r="DF28" i="2" s="1"/>
  <c r="DK28" i="2"/>
  <c r="DJ28" i="2" s="1"/>
  <c r="DO28" i="2"/>
  <c r="DN28" i="2" s="1"/>
  <c r="DS28" i="2"/>
  <c r="DR28" i="2" s="1"/>
  <c r="DW28" i="2"/>
  <c r="DV28" i="2" s="1"/>
  <c r="W29" i="2"/>
  <c r="V29" i="2" s="1"/>
  <c r="AA29" i="2"/>
  <c r="Z29" i="2" s="1"/>
  <c r="AE29" i="2"/>
  <c r="AD29" i="2" s="1"/>
  <c r="AI29" i="2"/>
  <c r="AH29" i="2" s="1"/>
  <c r="AM29" i="2"/>
  <c r="AL29" i="2" s="1"/>
  <c r="AQ29" i="2"/>
  <c r="AP29" i="2" s="1"/>
  <c r="AU29" i="2"/>
  <c r="AT29" i="2" s="1"/>
  <c r="AY29" i="2"/>
  <c r="AX29" i="2" s="1"/>
  <c r="BC29" i="2"/>
  <c r="BB29" i="2" s="1"/>
  <c r="BG29" i="2"/>
  <c r="BF29" i="2" s="1"/>
  <c r="BK29" i="2"/>
  <c r="BJ29" i="2" s="1"/>
  <c r="BO29" i="2"/>
  <c r="BN29" i="2" s="1"/>
  <c r="BS29" i="2"/>
  <c r="BR29" i="2" s="1"/>
  <c r="BW29" i="2"/>
  <c r="BV29" i="2" s="1"/>
  <c r="CA29" i="2"/>
  <c r="BZ29" i="2" s="1"/>
  <c r="CE29" i="2"/>
  <c r="CD29" i="2" s="1"/>
  <c r="CI29" i="2"/>
  <c r="CH29" i="2" s="1"/>
  <c r="CM29" i="2"/>
  <c r="CL29" i="2" s="1"/>
  <c r="CQ29" i="2"/>
  <c r="CP29" i="2" s="1"/>
  <c r="CU29" i="2"/>
  <c r="CT29" i="2" s="1"/>
  <c r="CY29" i="2"/>
  <c r="CX29" i="2" s="1"/>
  <c r="DC29" i="2"/>
  <c r="DB29" i="2" s="1"/>
  <c r="DG29" i="2"/>
  <c r="DF29" i="2" s="1"/>
  <c r="DK29" i="2"/>
  <c r="DJ29" i="2" s="1"/>
  <c r="DO29" i="2"/>
  <c r="DN29" i="2" s="1"/>
  <c r="DS29" i="2"/>
  <c r="DR29" i="2" s="1"/>
  <c r="DW29" i="2"/>
  <c r="DV29" i="2" s="1"/>
  <c r="W30" i="2"/>
  <c r="V30" i="2" s="1"/>
  <c r="AA30" i="2"/>
  <c r="Z30" i="2" s="1"/>
  <c r="AE30" i="2"/>
  <c r="AD30" i="2" s="1"/>
  <c r="AI30" i="2"/>
  <c r="AH30" i="2" s="1"/>
  <c r="AM30" i="2"/>
  <c r="AL30" i="2" s="1"/>
  <c r="AQ30" i="2"/>
  <c r="AP30" i="2" s="1"/>
  <c r="AU30" i="2"/>
  <c r="AT30" i="2" s="1"/>
  <c r="AY30" i="2"/>
  <c r="AX30" i="2" s="1"/>
  <c r="BC30" i="2"/>
  <c r="BB30" i="2" s="1"/>
  <c r="BG30" i="2"/>
  <c r="BF30" i="2" s="1"/>
  <c r="BK30" i="2"/>
  <c r="BJ30" i="2" s="1"/>
  <c r="BO30" i="2"/>
  <c r="BN30" i="2" s="1"/>
  <c r="BS30" i="2"/>
  <c r="BR30" i="2" s="1"/>
  <c r="BW30" i="2"/>
  <c r="BV30" i="2" s="1"/>
  <c r="CA30" i="2"/>
  <c r="BZ30" i="2" s="1"/>
  <c r="CE30" i="2"/>
  <c r="CD30" i="2" s="1"/>
  <c r="CI30" i="2"/>
  <c r="CH30" i="2" s="1"/>
  <c r="CM30" i="2"/>
  <c r="CL30" i="2" s="1"/>
  <c r="CQ30" i="2"/>
  <c r="CP30" i="2" s="1"/>
  <c r="CU30" i="2"/>
  <c r="CT30" i="2" s="1"/>
  <c r="CY30" i="2"/>
  <c r="CX30" i="2" s="1"/>
  <c r="DC30" i="2"/>
  <c r="DB30" i="2" s="1"/>
  <c r="DG30" i="2"/>
  <c r="DF30" i="2" s="1"/>
  <c r="DK30" i="2"/>
  <c r="DJ30" i="2" s="1"/>
  <c r="DO30" i="2"/>
  <c r="DN30" i="2" s="1"/>
  <c r="DS30" i="2"/>
  <c r="DR30" i="2" s="1"/>
  <c r="DW30" i="2"/>
  <c r="DV30" i="2" s="1"/>
  <c r="W31" i="2"/>
  <c r="V31" i="2" s="1"/>
  <c r="AA31" i="2"/>
  <c r="Z31" i="2" s="1"/>
  <c r="AE31" i="2"/>
  <c r="AD31" i="2" s="1"/>
  <c r="AI31" i="2"/>
  <c r="AH31" i="2" s="1"/>
  <c r="AM31" i="2"/>
  <c r="AL31" i="2" s="1"/>
  <c r="AQ31" i="2"/>
  <c r="AP31" i="2" s="1"/>
  <c r="AU31" i="2"/>
  <c r="AT31" i="2" s="1"/>
  <c r="AY31" i="2"/>
  <c r="AX31" i="2" s="1"/>
  <c r="BC31" i="2"/>
  <c r="BB31" i="2" s="1"/>
  <c r="BG31" i="2"/>
  <c r="BF31" i="2" s="1"/>
  <c r="BK31" i="2"/>
  <c r="BJ31" i="2" s="1"/>
  <c r="BO31" i="2"/>
  <c r="BN31" i="2" s="1"/>
  <c r="BS31" i="2"/>
  <c r="BR31" i="2" s="1"/>
  <c r="BW31" i="2"/>
  <c r="BV31" i="2" s="1"/>
  <c r="CA31" i="2"/>
  <c r="BZ31" i="2" s="1"/>
  <c r="CE31" i="2"/>
  <c r="CD31" i="2" s="1"/>
  <c r="CI31" i="2"/>
  <c r="CH31" i="2" s="1"/>
  <c r="CM31" i="2"/>
  <c r="CL31" i="2" s="1"/>
  <c r="CQ31" i="2"/>
  <c r="CP31" i="2" s="1"/>
  <c r="CU31" i="2"/>
  <c r="CT31" i="2" s="1"/>
  <c r="CY31" i="2"/>
  <c r="CX31" i="2" s="1"/>
  <c r="DC31" i="2"/>
  <c r="DB31" i="2" s="1"/>
  <c r="DG31" i="2"/>
  <c r="DF31" i="2" s="1"/>
  <c r="DK31" i="2"/>
  <c r="DJ31" i="2" s="1"/>
  <c r="DO31" i="2"/>
  <c r="DN31" i="2" s="1"/>
  <c r="DS31" i="2"/>
  <c r="DR31" i="2" s="1"/>
  <c r="DW31" i="2"/>
  <c r="DV31" i="2" s="1"/>
  <c r="W32" i="2"/>
  <c r="V32" i="2" s="1"/>
  <c r="AA32" i="2"/>
  <c r="Z32" i="2" s="1"/>
  <c r="AE32" i="2"/>
  <c r="AD32" i="2" s="1"/>
  <c r="AI32" i="2"/>
  <c r="AH32" i="2" s="1"/>
  <c r="AM32" i="2"/>
  <c r="AL32" i="2" s="1"/>
  <c r="AQ32" i="2"/>
  <c r="AP32" i="2" s="1"/>
  <c r="AU32" i="2"/>
  <c r="AT32" i="2" s="1"/>
  <c r="AY32" i="2"/>
  <c r="AX32" i="2" s="1"/>
  <c r="BC32" i="2"/>
  <c r="BB32" i="2" s="1"/>
  <c r="BG32" i="2"/>
  <c r="BF32" i="2" s="1"/>
  <c r="BK32" i="2"/>
  <c r="BJ32" i="2" s="1"/>
  <c r="BO32" i="2"/>
  <c r="BN32" i="2" s="1"/>
  <c r="BS32" i="2"/>
  <c r="BR32" i="2" s="1"/>
  <c r="BW32" i="2"/>
  <c r="BV32" i="2" s="1"/>
  <c r="CA32" i="2"/>
  <c r="BZ32" i="2" s="1"/>
  <c r="CE32" i="2"/>
  <c r="CD32" i="2" s="1"/>
  <c r="CI32" i="2"/>
  <c r="CH32" i="2" s="1"/>
  <c r="CM32" i="2"/>
  <c r="CL32" i="2" s="1"/>
  <c r="CQ32" i="2"/>
  <c r="CP32" i="2" s="1"/>
  <c r="CU32" i="2"/>
  <c r="CT32" i="2" s="1"/>
  <c r="CY32" i="2"/>
  <c r="CX32" i="2" s="1"/>
  <c r="DC32" i="2"/>
  <c r="DB32" i="2" s="1"/>
  <c r="DG32" i="2"/>
  <c r="DF32" i="2" s="1"/>
  <c r="DK32" i="2"/>
  <c r="DJ32" i="2" s="1"/>
  <c r="DO32" i="2"/>
  <c r="DN32" i="2" s="1"/>
  <c r="DS32" i="2"/>
  <c r="DR32" i="2" s="1"/>
  <c r="DW32" i="2"/>
  <c r="DV32" i="2" s="1"/>
  <c r="W33" i="2"/>
  <c r="V33" i="2" s="1"/>
  <c r="AA33" i="2"/>
  <c r="Z33" i="2" s="1"/>
  <c r="AE33" i="2"/>
  <c r="AD33" i="2" s="1"/>
  <c r="AI33" i="2"/>
  <c r="AH33" i="2" s="1"/>
  <c r="AM33" i="2"/>
  <c r="AL33" i="2" s="1"/>
  <c r="AQ33" i="2"/>
  <c r="AP33" i="2" s="1"/>
  <c r="AU33" i="2"/>
  <c r="AT33" i="2" s="1"/>
  <c r="AY33" i="2"/>
  <c r="AX33" i="2" s="1"/>
  <c r="BC33" i="2"/>
  <c r="BB33" i="2" s="1"/>
  <c r="BG33" i="2"/>
  <c r="BF33" i="2" s="1"/>
  <c r="BK33" i="2"/>
  <c r="BJ33" i="2" s="1"/>
  <c r="BO33" i="2"/>
  <c r="BN33" i="2" s="1"/>
  <c r="BS33" i="2"/>
  <c r="BR33" i="2" s="1"/>
  <c r="BW33" i="2"/>
  <c r="BV33" i="2" s="1"/>
  <c r="CA33" i="2"/>
  <c r="BZ33" i="2" s="1"/>
  <c r="CE33" i="2"/>
  <c r="CD33" i="2" s="1"/>
  <c r="CI33" i="2"/>
  <c r="CH33" i="2" s="1"/>
  <c r="CM33" i="2"/>
  <c r="CL33" i="2" s="1"/>
  <c r="CQ33" i="2"/>
  <c r="CP33" i="2" s="1"/>
  <c r="CU33" i="2"/>
  <c r="CT33" i="2" s="1"/>
  <c r="CY33" i="2"/>
  <c r="CX33" i="2" s="1"/>
  <c r="DC33" i="2"/>
  <c r="DB33" i="2" s="1"/>
  <c r="DG33" i="2"/>
  <c r="DF33" i="2" s="1"/>
  <c r="DK33" i="2"/>
  <c r="DJ33" i="2" s="1"/>
  <c r="DO33" i="2"/>
  <c r="DN33" i="2" s="1"/>
  <c r="DS33" i="2"/>
  <c r="DR33" i="2" s="1"/>
  <c r="DW33" i="2"/>
  <c r="DV33" i="2" s="1"/>
  <c r="W34" i="2"/>
  <c r="V34" i="2" s="1"/>
  <c r="AA34" i="2"/>
  <c r="Z34" i="2" s="1"/>
  <c r="AE34" i="2"/>
  <c r="AD34" i="2" s="1"/>
  <c r="AI34" i="2"/>
  <c r="AH34" i="2" s="1"/>
  <c r="AM34" i="2"/>
  <c r="AL34" i="2" s="1"/>
  <c r="AQ34" i="2"/>
  <c r="AP34" i="2" s="1"/>
  <c r="AU34" i="2"/>
  <c r="AT34" i="2" s="1"/>
  <c r="AY34" i="2"/>
  <c r="AX34" i="2" s="1"/>
  <c r="BC34" i="2"/>
  <c r="BB34" i="2" s="1"/>
  <c r="BG34" i="2"/>
  <c r="BF34" i="2" s="1"/>
  <c r="BK34" i="2"/>
  <c r="BJ34" i="2" s="1"/>
  <c r="BO34" i="2"/>
  <c r="BN34" i="2" s="1"/>
  <c r="BS34" i="2"/>
  <c r="BR34" i="2" s="1"/>
  <c r="BW34" i="2"/>
  <c r="BV34" i="2" s="1"/>
  <c r="CA34" i="2"/>
  <c r="BZ34" i="2" s="1"/>
  <c r="CE34" i="2"/>
  <c r="CD34" i="2" s="1"/>
  <c r="CI34" i="2"/>
  <c r="CH34" i="2" s="1"/>
  <c r="CM34" i="2"/>
  <c r="CL34" i="2" s="1"/>
  <c r="CQ34" i="2"/>
  <c r="CP34" i="2" s="1"/>
  <c r="CU34" i="2"/>
  <c r="CT34" i="2" s="1"/>
  <c r="CY34" i="2"/>
  <c r="CX34" i="2" s="1"/>
  <c r="DC34" i="2"/>
  <c r="DB34" i="2" s="1"/>
  <c r="DG34" i="2"/>
  <c r="DF34" i="2" s="1"/>
  <c r="DK34" i="2"/>
  <c r="DJ34" i="2" s="1"/>
  <c r="DO34" i="2"/>
  <c r="DN34" i="2" s="1"/>
  <c r="DS34" i="2"/>
  <c r="DR34" i="2" s="1"/>
  <c r="DW34" i="2"/>
  <c r="DV34" i="2" s="1"/>
  <c r="W35" i="2"/>
  <c r="V35" i="2" s="1"/>
  <c r="AA35" i="2"/>
  <c r="Z35" i="2" s="1"/>
  <c r="AE35" i="2"/>
  <c r="AD35" i="2" s="1"/>
  <c r="AI35" i="2"/>
  <c r="AH35" i="2" s="1"/>
  <c r="AM35" i="2"/>
  <c r="AL35" i="2" s="1"/>
  <c r="AQ35" i="2"/>
  <c r="AP35" i="2" s="1"/>
  <c r="AU35" i="2"/>
  <c r="AT35" i="2" s="1"/>
  <c r="AY35" i="2"/>
  <c r="AX35" i="2" s="1"/>
  <c r="BC35" i="2"/>
  <c r="BB35" i="2" s="1"/>
  <c r="BG35" i="2"/>
  <c r="BF35" i="2" s="1"/>
  <c r="BK35" i="2"/>
  <c r="BJ35" i="2" s="1"/>
  <c r="BO35" i="2"/>
  <c r="BN35" i="2" s="1"/>
  <c r="BS35" i="2"/>
  <c r="BR35" i="2" s="1"/>
  <c r="BW35" i="2"/>
  <c r="BV35" i="2" s="1"/>
  <c r="CA35" i="2"/>
  <c r="BZ35" i="2" s="1"/>
  <c r="CE35" i="2"/>
  <c r="CD35" i="2" s="1"/>
  <c r="CI35" i="2"/>
  <c r="CH35" i="2" s="1"/>
  <c r="CM35" i="2"/>
  <c r="CL35" i="2" s="1"/>
  <c r="CQ35" i="2"/>
  <c r="CP35" i="2" s="1"/>
  <c r="CU35" i="2"/>
  <c r="CT35" i="2" s="1"/>
  <c r="CY35" i="2"/>
  <c r="CX35" i="2" s="1"/>
  <c r="DC35" i="2"/>
  <c r="DB35" i="2" s="1"/>
  <c r="DG35" i="2"/>
  <c r="DF35" i="2" s="1"/>
  <c r="DK35" i="2"/>
  <c r="DJ35" i="2" s="1"/>
  <c r="DO35" i="2"/>
  <c r="DN35" i="2" s="1"/>
  <c r="DS35" i="2"/>
  <c r="DR35" i="2" s="1"/>
  <c r="DW35" i="2"/>
  <c r="DV35" i="2" s="1"/>
  <c r="W36" i="2"/>
  <c r="V36" i="2" s="1"/>
  <c r="AA36" i="2"/>
  <c r="Z36" i="2" s="1"/>
  <c r="AE36" i="2"/>
  <c r="AD36" i="2" s="1"/>
  <c r="AI36" i="2"/>
  <c r="AH36" i="2" s="1"/>
  <c r="AM36" i="2"/>
  <c r="AL36" i="2" s="1"/>
  <c r="AQ36" i="2"/>
  <c r="AP36" i="2" s="1"/>
  <c r="AU36" i="2"/>
  <c r="AT36" i="2" s="1"/>
  <c r="AY36" i="2"/>
  <c r="AX36" i="2" s="1"/>
  <c r="BC36" i="2"/>
  <c r="BB36" i="2" s="1"/>
  <c r="BG36" i="2"/>
  <c r="BF36" i="2" s="1"/>
  <c r="BK36" i="2"/>
  <c r="BJ36" i="2" s="1"/>
  <c r="BO36" i="2"/>
  <c r="BN36" i="2" s="1"/>
  <c r="BS36" i="2"/>
  <c r="BR36" i="2" s="1"/>
  <c r="BW36" i="2"/>
  <c r="BV36" i="2" s="1"/>
  <c r="CA36" i="2"/>
  <c r="BZ36" i="2" s="1"/>
  <c r="CE36" i="2"/>
  <c r="CD36" i="2" s="1"/>
  <c r="CI36" i="2"/>
  <c r="CH36" i="2" s="1"/>
  <c r="CM36" i="2"/>
  <c r="CL36" i="2" s="1"/>
  <c r="CQ36" i="2"/>
  <c r="CP36" i="2" s="1"/>
  <c r="CU36" i="2"/>
  <c r="CT36" i="2" s="1"/>
  <c r="CY36" i="2"/>
  <c r="CX36" i="2" s="1"/>
  <c r="DC36" i="2"/>
  <c r="DB36" i="2" s="1"/>
  <c r="DG36" i="2"/>
  <c r="DF36" i="2" s="1"/>
  <c r="DK36" i="2"/>
  <c r="DJ36" i="2" s="1"/>
  <c r="DO36" i="2"/>
  <c r="DN36" i="2" s="1"/>
  <c r="DS36" i="2"/>
  <c r="DR36" i="2" s="1"/>
  <c r="DW36" i="2"/>
  <c r="DV36" i="2" s="1"/>
  <c r="W37" i="2"/>
  <c r="V37" i="2" s="1"/>
  <c r="AA37" i="2"/>
  <c r="Z37" i="2" s="1"/>
  <c r="AE37" i="2"/>
  <c r="AD37" i="2" s="1"/>
  <c r="AI37" i="2"/>
  <c r="AH37" i="2" s="1"/>
  <c r="AM37" i="2"/>
  <c r="AL37" i="2" s="1"/>
  <c r="AQ37" i="2"/>
  <c r="AP37" i="2" s="1"/>
  <c r="AU37" i="2"/>
  <c r="AT37" i="2" s="1"/>
  <c r="AY37" i="2"/>
  <c r="AX37" i="2" s="1"/>
  <c r="BC37" i="2"/>
  <c r="BB37" i="2" s="1"/>
  <c r="BG37" i="2"/>
  <c r="BF37" i="2" s="1"/>
  <c r="BK37" i="2"/>
  <c r="BJ37" i="2" s="1"/>
  <c r="BO37" i="2"/>
  <c r="BN37" i="2" s="1"/>
  <c r="BS37" i="2"/>
  <c r="BR37" i="2" s="1"/>
  <c r="BW37" i="2"/>
  <c r="BV37" i="2" s="1"/>
  <c r="CA37" i="2"/>
  <c r="BZ37" i="2" s="1"/>
  <c r="CE37" i="2"/>
  <c r="CD37" i="2" s="1"/>
  <c r="CI37" i="2"/>
  <c r="CH37" i="2" s="1"/>
  <c r="CM37" i="2"/>
  <c r="CL37" i="2" s="1"/>
  <c r="CQ37" i="2"/>
  <c r="CP37" i="2" s="1"/>
  <c r="CU37" i="2"/>
  <c r="CT37" i="2" s="1"/>
  <c r="CY37" i="2"/>
  <c r="CX37" i="2" s="1"/>
  <c r="DC37" i="2"/>
  <c r="DB37" i="2" s="1"/>
  <c r="DG37" i="2"/>
  <c r="DF37" i="2" s="1"/>
  <c r="DK37" i="2"/>
  <c r="DJ37" i="2" s="1"/>
  <c r="DO37" i="2"/>
  <c r="DN37" i="2" s="1"/>
  <c r="DS37" i="2"/>
  <c r="DR37" i="2" s="1"/>
  <c r="DW37" i="2"/>
  <c r="DV37" i="2" s="1"/>
  <c r="W38" i="2"/>
  <c r="V38" i="2" s="1"/>
  <c r="AA38" i="2"/>
  <c r="Z38" i="2" s="1"/>
  <c r="AE38" i="2"/>
  <c r="AD38" i="2" s="1"/>
  <c r="AI38" i="2"/>
  <c r="AH38" i="2" s="1"/>
  <c r="AM38" i="2"/>
  <c r="AL38" i="2" s="1"/>
  <c r="AQ38" i="2"/>
  <c r="AP38" i="2" s="1"/>
  <c r="AU38" i="2"/>
  <c r="AT38" i="2" s="1"/>
  <c r="AY38" i="2"/>
  <c r="AX38" i="2" s="1"/>
  <c r="BC38" i="2"/>
  <c r="BB38" i="2" s="1"/>
  <c r="BG38" i="2"/>
  <c r="BF38" i="2" s="1"/>
  <c r="BK38" i="2"/>
  <c r="BJ38" i="2" s="1"/>
  <c r="BO38" i="2"/>
  <c r="BN38" i="2" s="1"/>
  <c r="BS38" i="2"/>
  <c r="BR38" i="2" s="1"/>
  <c r="BW38" i="2"/>
  <c r="BV38" i="2" s="1"/>
  <c r="CA38" i="2"/>
  <c r="BZ38" i="2" s="1"/>
  <c r="CE38" i="2"/>
  <c r="CD38" i="2" s="1"/>
  <c r="CI38" i="2"/>
  <c r="CH38" i="2" s="1"/>
  <c r="CM38" i="2"/>
  <c r="CL38" i="2" s="1"/>
  <c r="CQ38" i="2"/>
  <c r="CP38" i="2" s="1"/>
  <c r="CU38" i="2"/>
  <c r="CT38" i="2" s="1"/>
  <c r="CY38" i="2"/>
  <c r="CX38" i="2" s="1"/>
  <c r="DC38" i="2"/>
  <c r="DB38" i="2" s="1"/>
  <c r="DG38" i="2"/>
  <c r="DF38" i="2" s="1"/>
  <c r="DK38" i="2"/>
  <c r="DJ38" i="2" s="1"/>
  <c r="DO38" i="2"/>
  <c r="DN38" i="2" s="1"/>
  <c r="DS38" i="2"/>
  <c r="DR38" i="2" s="1"/>
  <c r="DW38" i="2"/>
  <c r="DV38" i="2" s="1"/>
  <c r="W39" i="2"/>
  <c r="V39" i="2" s="1"/>
  <c r="AA39" i="2"/>
  <c r="Z39" i="2" s="1"/>
  <c r="AE39" i="2"/>
  <c r="AD39" i="2" s="1"/>
  <c r="AI39" i="2"/>
  <c r="AH39" i="2" s="1"/>
  <c r="AM39" i="2"/>
  <c r="AL39" i="2" s="1"/>
  <c r="AQ39" i="2"/>
  <c r="AP39" i="2" s="1"/>
  <c r="AU39" i="2"/>
  <c r="AT39" i="2" s="1"/>
  <c r="AY39" i="2"/>
  <c r="AX39" i="2" s="1"/>
  <c r="BC39" i="2"/>
  <c r="BB39" i="2" s="1"/>
  <c r="BG39" i="2"/>
  <c r="BF39" i="2" s="1"/>
  <c r="BK39" i="2"/>
  <c r="BJ39" i="2" s="1"/>
  <c r="BO39" i="2"/>
  <c r="BN39" i="2" s="1"/>
  <c r="BS39" i="2"/>
  <c r="BR39" i="2" s="1"/>
  <c r="BW39" i="2"/>
  <c r="BV39" i="2" s="1"/>
  <c r="CA39" i="2"/>
  <c r="BZ39" i="2" s="1"/>
  <c r="CE39" i="2"/>
  <c r="CD39" i="2" s="1"/>
  <c r="CI39" i="2"/>
  <c r="CH39" i="2" s="1"/>
  <c r="CM39" i="2"/>
  <c r="CL39" i="2" s="1"/>
  <c r="CQ39" i="2"/>
  <c r="CP39" i="2" s="1"/>
  <c r="CU39" i="2"/>
  <c r="CT39" i="2" s="1"/>
  <c r="CY39" i="2"/>
  <c r="CX39" i="2" s="1"/>
  <c r="DC39" i="2"/>
  <c r="DB39" i="2" s="1"/>
  <c r="DG39" i="2"/>
  <c r="DF39" i="2" s="1"/>
  <c r="DK39" i="2"/>
  <c r="DJ39" i="2" s="1"/>
  <c r="DO39" i="2"/>
  <c r="DN39" i="2" s="1"/>
  <c r="DS39" i="2"/>
  <c r="DR39" i="2" s="1"/>
  <c r="DW39" i="2"/>
  <c r="DV39" i="2" s="1"/>
  <c r="W40" i="2"/>
  <c r="V40" i="2" s="1"/>
  <c r="AA40" i="2"/>
  <c r="Z40" i="2" s="1"/>
  <c r="AE40" i="2"/>
  <c r="AD40" i="2" s="1"/>
  <c r="AI40" i="2"/>
  <c r="AH40" i="2" s="1"/>
  <c r="AM40" i="2"/>
  <c r="AL40" i="2" s="1"/>
  <c r="AQ40" i="2"/>
  <c r="AP40" i="2" s="1"/>
  <c r="AU40" i="2"/>
  <c r="AT40" i="2" s="1"/>
  <c r="AY40" i="2"/>
  <c r="AX40" i="2" s="1"/>
  <c r="BC40" i="2"/>
  <c r="BB40" i="2" s="1"/>
  <c r="BG40" i="2"/>
  <c r="BF40" i="2" s="1"/>
  <c r="BK40" i="2"/>
  <c r="BJ40" i="2" s="1"/>
  <c r="BO40" i="2"/>
  <c r="BN40" i="2" s="1"/>
  <c r="BS40" i="2"/>
  <c r="BR40" i="2" s="1"/>
  <c r="BW40" i="2"/>
  <c r="BV40" i="2" s="1"/>
  <c r="CA40" i="2"/>
  <c r="BZ40" i="2" s="1"/>
  <c r="CE40" i="2"/>
  <c r="CD40" i="2" s="1"/>
  <c r="CI40" i="2"/>
  <c r="CH40" i="2" s="1"/>
  <c r="CM40" i="2"/>
  <c r="CL40" i="2" s="1"/>
  <c r="CQ40" i="2"/>
  <c r="CP40" i="2" s="1"/>
  <c r="CU40" i="2"/>
  <c r="CT40" i="2" s="1"/>
  <c r="CY40" i="2"/>
  <c r="CX40" i="2" s="1"/>
  <c r="DC40" i="2"/>
  <c r="DB40" i="2" s="1"/>
  <c r="DG40" i="2"/>
  <c r="DF40" i="2" s="1"/>
  <c r="DK40" i="2"/>
  <c r="DJ40" i="2" s="1"/>
  <c r="DO40" i="2"/>
  <c r="DN40" i="2" s="1"/>
  <c r="DS40" i="2"/>
  <c r="DR40" i="2" s="1"/>
  <c r="DW40" i="2"/>
  <c r="DV40" i="2" s="1"/>
  <c r="W41" i="2"/>
  <c r="V41" i="2" s="1"/>
  <c r="AA41" i="2"/>
  <c r="Z41" i="2" s="1"/>
  <c r="AE41" i="2"/>
  <c r="AD41" i="2" s="1"/>
  <c r="AI41" i="2"/>
  <c r="AH41" i="2" s="1"/>
  <c r="AM41" i="2"/>
  <c r="AL41" i="2" s="1"/>
  <c r="AQ41" i="2"/>
  <c r="AP41" i="2" s="1"/>
  <c r="AU41" i="2"/>
  <c r="AT41" i="2" s="1"/>
  <c r="AY41" i="2"/>
  <c r="AX41" i="2" s="1"/>
  <c r="BC41" i="2"/>
  <c r="BB41" i="2" s="1"/>
  <c r="BG41" i="2"/>
  <c r="BF41" i="2" s="1"/>
  <c r="BK41" i="2"/>
  <c r="BJ41" i="2" s="1"/>
  <c r="BO41" i="2"/>
  <c r="BN41" i="2" s="1"/>
  <c r="BS41" i="2"/>
  <c r="BR41" i="2" s="1"/>
  <c r="BW41" i="2"/>
  <c r="BV41" i="2" s="1"/>
  <c r="CA41" i="2"/>
  <c r="BZ41" i="2" s="1"/>
  <c r="CE41" i="2"/>
  <c r="CD41" i="2" s="1"/>
  <c r="CI41" i="2"/>
  <c r="CH41" i="2" s="1"/>
  <c r="CM41" i="2"/>
  <c r="CL41" i="2" s="1"/>
  <c r="CQ41" i="2"/>
  <c r="CP41" i="2" s="1"/>
  <c r="CU41" i="2"/>
  <c r="CT41" i="2" s="1"/>
  <c r="CY41" i="2"/>
  <c r="CX41" i="2" s="1"/>
  <c r="DC41" i="2"/>
  <c r="DB41" i="2" s="1"/>
  <c r="DG41" i="2"/>
  <c r="DF41" i="2" s="1"/>
  <c r="DK41" i="2"/>
  <c r="DJ41" i="2" s="1"/>
  <c r="DO41" i="2"/>
  <c r="DN41" i="2" s="1"/>
  <c r="DS41" i="2"/>
  <c r="DR41" i="2" s="1"/>
  <c r="DW41" i="2"/>
  <c r="DV41" i="2" s="1"/>
  <c r="W42" i="2"/>
  <c r="V42" i="2" s="1"/>
  <c r="AA42" i="2"/>
  <c r="Z42" i="2" s="1"/>
  <c r="AE42" i="2"/>
  <c r="AD42" i="2" s="1"/>
  <c r="AI42" i="2"/>
  <c r="AH42" i="2" s="1"/>
  <c r="AM42" i="2"/>
  <c r="AL42" i="2" s="1"/>
  <c r="AQ42" i="2"/>
  <c r="AP42" i="2" s="1"/>
  <c r="AU42" i="2"/>
  <c r="AT42" i="2" s="1"/>
  <c r="AY42" i="2"/>
  <c r="AX42" i="2" s="1"/>
  <c r="BC42" i="2"/>
  <c r="BB42" i="2" s="1"/>
  <c r="BG42" i="2"/>
  <c r="BF42" i="2" s="1"/>
  <c r="BK42" i="2"/>
  <c r="BJ42" i="2" s="1"/>
  <c r="BO42" i="2"/>
  <c r="BN42" i="2" s="1"/>
  <c r="BS42" i="2"/>
  <c r="BR42" i="2" s="1"/>
  <c r="BW42" i="2"/>
  <c r="BV42" i="2" s="1"/>
  <c r="CA42" i="2"/>
  <c r="BZ42" i="2" s="1"/>
  <c r="CE42" i="2"/>
  <c r="CD42" i="2" s="1"/>
  <c r="CI42" i="2"/>
  <c r="CH42" i="2" s="1"/>
  <c r="CM42" i="2"/>
  <c r="CL42" i="2" s="1"/>
  <c r="CQ42" i="2"/>
  <c r="CP42" i="2" s="1"/>
  <c r="CU42" i="2"/>
  <c r="CT42" i="2" s="1"/>
  <c r="CY42" i="2"/>
  <c r="CX42" i="2" s="1"/>
  <c r="DC42" i="2"/>
  <c r="DB42" i="2" s="1"/>
  <c r="DG42" i="2"/>
  <c r="DF42" i="2" s="1"/>
  <c r="DK42" i="2"/>
  <c r="DJ42" i="2" s="1"/>
  <c r="DO42" i="2"/>
  <c r="DN42" i="2" s="1"/>
  <c r="DS42" i="2"/>
  <c r="DR42" i="2" s="1"/>
  <c r="DW42" i="2"/>
  <c r="DV42" i="2" s="1"/>
  <c r="W43" i="2"/>
  <c r="V43" i="2" s="1"/>
  <c r="AA43" i="2"/>
  <c r="Z43" i="2" s="1"/>
  <c r="AE43" i="2"/>
  <c r="AD43" i="2" s="1"/>
  <c r="AI43" i="2"/>
  <c r="AH43" i="2" s="1"/>
  <c r="AM43" i="2"/>
  <c r="AL43" i="2" s="1"/>
  <c r="AQ43" i="2"/>
  <c r="AP43" i="2" s="1"/>
  <c r="AU43" i="2"/>
  <c r="AT43" i="2" s="1"/>
  <c r="AY43" i="2"/>
  <c r="AX43" i="2" s="1"/>
  <c r="BC43" i="2"/>
  <c r="BB43" i="2" s="1"/>
  <c r="BG43" i="2"/>
  <c r="BF43" i="2" s="1"/>
  <c r="BK43" i="2"/>
  <c r="BJ43" i="2" s="1"/>
  <c r="BO43" i="2"/>
  <c r="BN43" i="2" s="1"/>
  <c r="BS43" i="2"/>
  <c r="BR43" i="2" s="1"/>
  <c r="BW43" i="2"/>
  <c r="BV43" i="2" s="1"/>
  <c r="CA43" i="2"/>
  <c r="BZ43" i="2" s="1"/>
  <c r="CE43" i="2"/>
  <c r="CD43" i="2" s="1"/>
  <c r="CI43" i="2"/>
  <c r="CH43" i="2" s="1"/>
  <c r="CM43" i="2"/>
  <c r="CL43" i="2" s="1"/>
  <c r="CQ43" i="2"/>
  <c r="CP43" i="2" s="1"/>
  <c r="CU43" i="2"/>
  <c r="CT43" i="2" s="1"/>
  <c r="CY43" i="2"/>
  <c r="CX43" i="2" s="1"/>
  <c r="DC43" i="2"/>
  <c r="DB43" i="2" s="1"/>
  <c r="DG43" i="2"/>
  <c r="DF43" i="2" s="1"/>
  <c r="DK43" i="2"/>
  <c r="DJ43" i="2" s="1"/>
  <c r="DO43" i="2"/>
  <c r="DN43" i="2" s="1"/>
  <c r="DS43" i="2"/>
  <c r="DR43" i="2" s="1"/>
  <c r="DW43" i="2"/>
  <c r="DV43" i="2" s="1"/>
  <c r="W44" i="2"/>
  <c r="V44" i="2" s="1"/>
  <c r="AA44" i="2"/>
  <c r="Z44" i="2" s="1"/>
  <c r="AE44" i="2"/>
  <c r="AD44" i="2" s="1"/>
  <c r="AI44" i="2"/>
  <c r="AH44" i="2" s="1"/>
  <c r="AM44" i="2"/>
  <c r="AL44" i="2" s="1"/>
  <c r="AQ44" i="2"/>
  <c r="AP44" i="2" s="1"/>
  <c r="AU44" i="2"/>
  <c r="AT44" i="2" s="1"/>
  <c r="AY44" i="2"/>
  <c r="AX44" i="2" s="1"/>
  <c r="BC44" i="2"/>
  <c r="BB44" i="2" s="1"/>
  <c r="BG44" i="2"/>
  <c r="BF44" i="2" s="1"/>
  <c r="BK44" i="2"/>
  <c r="BJ44" i="2" s="1"/>
  <c r="BO44" i="2"/>
  <c r="BN44" i="2" s="1"/>
  <c r="BS44" i="2"/>
  <c r="BR44" i="2" s="1"/>
  <c r="BW44" i="2"/>
  <c r="BV44" i="2" s="1"/>
  <c r="CA44" i="2"/>
  <c r="BZ44" i="2" s="1"/>
  <c r="CE44" i="2"/>
  <c r="CD44" i="2" s="1"/>
  <c r="CI44" i="2"/>
  <c r="CH44" i="2" s="1"/>
  <c r="CM44" i="2"/>
  <c r="CL44" i="2" s="1"/>
  <c r="CQ44" i="2"/>
  <c r="CP44" i="2" s="1"/>
  <c r="CU44" i="2"/>
  <c r="CT44" i="2" s="1"/>
  <c r="CY44" i="2"/>
  <c r="CX44" i="2" s="1"/>
  <c r="DC44" i="2"/>
  <c r="DB44" i="2" s="1"/>
  <c r="DG44" i="2"/>
  <c r="DF44" i="2" s="1"/>
  <c r="DK44" i="2"/>
  <c r="DJ44" i="2" s="1"/>
  <c r="DO44" i="2"/>
  <c r="DN44" i="2" s="1"/>
  <c r="DS44" i="2"/>
  <c r="DR44" i="2" s="1"/>
  <c r="DW44" i="2"/>
  <c r="DV44" i="2" s="1"/>
  <c r="W45" i="2"/>
  <c r="V45" i="2" s="1"/>
  <c r="AA45" i="2"/>
  <c r="Z45" i="2" s="1"/>
  <c r="AE45" i="2"/>
  <c r="AD45" i="2" s="1"/>
  <c r="AI45" i="2"/>
  <c r="AH45" i="2" s="1"/>
  <c r="AM45" i="2"/>
  <c r="AL45" i="2" s="1"/>
  <c r="AQ45" i="2"/>
  <c r="AP45" i="2" s="1"/>
  <c r="AU45" i="2"/>
  <c r="AT45" i="2" s="1"/>
  <c r="AY45" i="2"/>
  <c r="AX45" i="2" s="1"/>
  <c r="BC45" i="2"/>
  <c r="BB45" i="2" s="1"/>
  <c r="BG45" i="2"/>
  <c r="BF45" i="2" s="1"/>
  <c r="BK45" i="2"/>
  <c r="BJ45" i="2" s="1"/>
  <c r="BO45" i="2"/>
  <c r="BN45" i="2" s="1"/>
  <c r="BS45" i="2"/>
  <c r="BR45" i="2" s="1"/>
  <c r="BW45" i="2"/>
  <c r="BV45" i="2" s="1"/>
  <c r="CA45" i="2"/>
  <c r="BZ45" i="2" s="1"/>
  <c r="CE45" i="2"/>
  <c r="CD45" i="2" s="1"/>
  <c r="CI45" i="2"/>
  <c r="CH45" i="2" s="1"/>
  <c r="CM45" i="2"/>
  <c r="CL45" i="2" s="1"/>
  <c r="CQ45" i="2"/>
  <c r="CP45" i="2" s="1"/>
  <c r="CU45" i="2"/>
  <c r="CT45" i="2" s="1"/>
  <c r="CY45" i="2"/>
  <c r="CX45" i="2" s="1"/>
  <c r="DC45" i="2"/>
  <c r="DB45" i="2" s="1"/>
  <c r="DG45" i="2"/>
  <c r="DF45" i="2" s="1"/>
  <c r="DK45" i="2"/>
  <c r="DJ45" i="2" s="1"/>
  <c r="DO45" i="2"/>
  <c r="DN45" i="2" s="1"/>
  <c r="DS45" i="2"/>
  <c r="DR45" i="2" s="1"/>
  <c r="DW45" i="2"/>
  <c r="DV45" i="2" s="1"/>
  <c r="W46" i="2"/>
  <c r="V46" i="2" s="1"/>
  <c r="AA46" i="2"/>
  <c r="Z46" i="2" s="1"/>
  <c r="AE46" i="2"/>
  <c r="AD46" i="2" s="1"/>
  <c r="AI46" i="2"/>
  <c r="AH46" i="2" s="1"/>
  <c r="AM46" i="2"/>
  <c r="AL46" i="2" s="1"/>
  <c r="AQ46" i="2"/>
  <c r="AP46" i="2" s="1"/>
  <c r="AU46" i="2"/>
  <c r="AT46" i="2" s="1"/>
  <c r="AY46" i="2"/>
  <c r="AX46" i="2" s="1"/>
  <c r="BC46" i="2"/>
  <c r="BB46" i="2" s="1"/>
  <c r="BG46" i="2"/>
  <c r="BF46" i="2" s="1"/>
  <c r="BK46" i="2"/>
  <c r="BJ46" i="2" s="1"/>
  <c r="BO46" i="2"/>
  <c r="BN46" i="2" s="1"/>
  <c r="BS46" i="2"/>
  <c r="BR46" i="2" s="1"/>
  <c r="BW46" i="2"/>
  <c r="BV46" i="2" s="1"/>
  <c r="CA46" i="2"/>
  <c r="BZ46" i="2" s="1"/>
  <c r="CE46" i="2"/>
  <c r="CD46" i="2" s="1"/>
  <c r="CI46" i="2"/>
  <c r="CH46" i="2" s="1"/>
  <c r="CM46" i="2"/>
  <c r="CL46" i="2" s="1"/>
  <c r="CQ46" i="2"/>
  <c r="CP46" i="2" s="1"/>
  <c r="CU46" i="2"/>
  <c r="CT46" i="2" s="1"/>
  <c r="CY46" i="2"/>
  <c r="CX46" i="2" s="1"/>
  <c r="DC46" i="2"/>
  <c r="DB46" i="2" s="1"/>
  <c r="DG46" i="2"/>
  <c r="DF46" i="2" s="1"/>
  <c r="DK46" i="2"/>
  <c r="DJ46" i="2" s="1"/>
  <c r="DO46" i="2"/>
  <c r="DN46" i="2" s="1"/>
  <c r="DS46" i="2"/>
  <c r="DR46" i="2" s="1"/>
  <c r="DW46" i="2"/>
  <c r="DV46" i="2" s="1"/>
  <c r="W47" i="2"/>
  <c r="V47" i="2" s="1"/>
  <c r="AA47" i="2"/>
  <c r="Z47" i="2" s="1"/>
  <c r="AE47" i="2"/>
  <c r="AD47" i="2" s="1"/>
  <c r="AI47" i="2"/>
  <c r="AH47" i="2" s="1"/>
  <c r="AM47" i="2"/>
  <c r="AL47" i="2" s="1"/>
  <c r="AQ47" i="2"/>
  <c r="AP47" i="2" s="1"/>
  <c r="AU47" i="2"/>
  <c r="AT47" i="2" s="1"/>
  <c r="AY47" i="2"/>
  <c r="AX47" i="2" s="1"/>
  <c r="BC47" i="2"/>
  <c r="BB47" i="2" s="1"/>
  <c r="BG47" i="2"/>
  <c r="BF47" i="2" s="1"/>
  <c r="BK47" i="2"/>
  <c r="BJ47" i="2" s="1"/>
  <c r="BO47" i="2"/>
  <c r="BN47" i="2" s="1"/>
  <c r="BS47" i="2"/>
  <c r="BR47" i="2" s="1"/>
  <c r="BW47" i="2"/>
  <c r="BV47" i="2" s="1"/>
  <c r="CA47" i="2"/>
  <c r="BZ47" i="2" s="1"/>
  <c r="CE47" i="2"/>
  <c r="CD47" i="2" s="1"/>
  <c r="CI47" i="2"/>
  <c r="CH47" i="2" s="1"/>
  <c r="CM47" i="2"/>
  <c r="CL47" i="2" s="1"/>
  <c r="CQ47" i="2"/>
  <c r="CP47" i="2" s="1"/>
  <c r="CU47" i="2"/>
  <c r="CT47" i="2" s="1"/>
  <c r="CY47" i="2"/>
  <c r="CX47" i="2" s="1"/>
  <c r="DC47" i="2"/>
  <c r="DB47" i="2" s="1"/>
  <c r="DG47" i="2"/>
  <c r="DF47" i="2" s="1"/>
  <c r="DK47" i="2"/>
  <c r="DJ47" i="2" s="1"/>
  <c r="DO47" i="2"/>
  <c r="DN47" i="2" s="1"/>
  <c r="DS47" i="2"/>
  <c r="DR47" i="2" s="1"/>
  <c r="DW47" i="2"/>
  <c r="DV47" i="2" s="1"/>
  <c r="W48" i="2"/>
  <c r="V48" i="2" s="1"/>
  <c r="AA48" i="2"/>
  <c r="Z48" i="2" s="1"/>
  <c r="AE48" i="2"/>
  <c r="AD48" i="2" s="1"/>
  <c r="AI48" i="2"/>
  <c r="AH48" i="2" s="1"/>
  <c r="AM48" i="2"/>
  <c r="AL48" i="2" s="1"/>
  <c r="AQ48" i="2"/>
  <c r="AP48" i="2" s="1"/>
  <c r="AU48" i="2"/>
  <c r="AT48" i="2" s="1"/>
  <c r="AY48" i="2"/>
  <c r="AX48" i="2" s="1"/>
  <c r="BC48" i="2"/>
  <c r="BB48" i="2" s="1"/>
  <c r="BG48" i="2"/>
  <c r="BF48" i="2" s="1"/>
  <c r="BK48" i="2"/>
  <c r="BJ48" i="2" s="1"/>
  <c r="BO48" i="2"/>
  <c r="BN48" i="2" s="1"/>
  <c r="BS48" i="2"/>
  <c r="BR48" i="2" s="1"/>
  <c r="BW48" i="2"/>
  <c r="BV48" i="2" s="1"/>
  <c r="CA48" i="2"/>
  <c r="BZ48" i="2" s="1"/>
  <c r="CE48" i="2"/>
  <c r="CD48" i="2" s="1"/>
  <c r="CI48" i="2"/>
  <c r="CH48" i="2" s="1"/>
  <c r="CM48" i="2"/>
  <c r="CL48" i="2" s="1"/>
  <c r="CQ48" i="2"/>
  <c r="CP48" i="2" s="1"/>
  <c r="CU48" i="2"/>
  <c r="CT48" i="2" s="1"/>
  <c r="CY48" i="2"/>
  <c r="CX48" i="2" s="1"/>
  <c r="DC48" i="2"/>
  <c r="DB48" i="2" s="1"/>
  <c r="DG48" i="2"/>
  <c r="DF48" i="2" s="1"/>
  <c r="DK48" i="2"/>
  <c r="DJ48" i="2" s="1"/>
  <c r="DO48" i="2"/>
  <c r="DN48" i="2" s="1"/>
  <c r="DS48" i="2"/>
  <c r="DR48" i="2" s="1"/>
  <c r="DW48" i="2"/>
  <c r="DV48" i="2" s="1"/>
  <c r="W49" i="2"/>
  <c r="V49" i="2" s="1"/>
  <c r="AA49" i="2"/>
  <c r="Z49" i="2" s="1"/>
  <c r="AE49" i="2"/>
  <c r="AD49" i="2" s="1"/>
  <c r="AI49" i="2"/>
  <c r="AH49" i="2" s="1"/>
  <c r="AM49" i="2"/>
  <c r="AL49" i="2" s="1"/>
  <c r="AQ49" i="2"/>
  <c r="AP49" i="2" s="1"/>
  <c r="AU49" i="2"/>
  <c r="AT49" i="2" s="1"/>
  <c r="AY49" i="2"/>
  <c r="AX49" i="2" s="1"/>
  <c r="BC49" i="2"/>
  <c r="BB49" i="2" s="1"/>
  <c r="BG49" i="2"/>
  <c r="BF49" i="2" s="1"/>
  <c r="BK49" i="2"/>
  <c r="BJ49" i="2" s="1"/>
  <c r="BO49" i="2"/>
  <c r="BN49" i="2" s="1"/>
  <c r="BS49" i="2"/>
  <c r="BR49" i="2" s="1"/>
  <c r="BW49" i="2"/>
  <c r="BV49" i="2" s="1"/>
  <c r="CA49" i="2"/>
  <c r="BZ49" i="2" s="1"/>
  <c r="CE49" i="2"/>
  <c r="CD49" i="2" s="1"/>
  <c r="CI49" i="2"/>
  <c r="CH49" i="2" s="1"/>
  <c r="CM49" i="2"/>
  <c r="CL49" i="2" s="1"/>
  <c r="CQ49" i="2"/>
  <c r="CP49" i="2" s="1"/>
  <c r="CU49" i="2"/>
  <c r="CT49" i="2" s="1"/>
  <c r="CY49" i="2"/>
  <c r="CX49" i="2" s="1"/>
  <c r="DC49" i="2"/>
  <c r="DB49" i="2" s="1"/>
  <c r="DG49" i="2"/>
  <c r="DF49" i="2" s="1"/>
  <c r="DK49" i="2"/>
  <c r="DJ49" i="2" s="1"/>
  <c r="DO49" i="2"/>
  <c r="DN49" i="2" s="1"/>
  <c r="DS49" i="2"/>
  <c r="DR49" i="2" s="1"/>
  <c r="DW49" i="2"/>
  <c r="DV49" i="2" s="1"/>
  <c r="W50" i="2"/>
  <c r="V50" i="2" s="1"/>
  <c r="AA50" i="2"/>
  <c r="Z50" i="2" s="1"/>
  <c r="AE50" i="2"/>
  <c r="AD50" i="2" s="1"/>
  <c r="AI50" i="2"/>
  <c r="AH50" i="2" s="1"/>
  <c r="AM50" i="2"/>
  <c r="AL50" i="2" s="1"/>
  <c r="AQ50" i="2"/>
  <c r="AP50" i="2" s="1"/>
  <c r="AU50" i="2"/>
  <c r="AT50" i="2" s="1"/>
  <c r="AY50" i="2"/>
  <c r="AX50" i="2" s="1"/>
  <c r="BC50" i="2"/>
  <c r="BB50" i="2" s="1"/>
  <c r="BG50" i="2"/>
  <c r="BF50" i="2" s="1"/>
  <c r="BK50" i="2"/>
  <c r="BJ50" i="2" s="1"/>
  <c r="BO50" i="2"/>
  <c r="BN50" i="2" s="1"/>
  <c r="BS50" i="2"/>
  <c r="BR50" i="2" s="1"/>
  <c r="BW50" i="2"/>
  <c r="BV50" i="2" s="1"/>
  <c r="CA50" i="2"/>
  <c r="BZ50" i="2" s="1"/>
  <c r="CE50" i="2"/>
  <c r="CD50" i="2" s="1"/>
  <c r="CI50" i="2"/>
  <c r="CH50" i="2" s="1"/>
  <c r="CM50" i="2"/>
  <c r="CL50" i="2" s="1"/>
  <c r="CQ50" i="2"/>
  <c r="CP50" i="2" s="1"/>
  <c r="CU50" i="2"/>
  <c r="CT50" i="2" s="1"/>
  <c r="CY50" i="2"/>
  <c r="CX50" i="2" s="1"/>
  <c r="DC50" i="2"/>
  <c r="DB50" i="2" s="1"/>
  <c r="DG50" i="2"/>
  <c r="DF50" i="2" s="1"/>
  <c r="DK50" i="2"/>
  <c r="DJ50" i="2" s="1"/>
  <c r="DO50" i="2"/>
  <c r="DN50" i="2" s="1"/>
  <c r="DS50" i="2"/>
  <c r="DR50" i="2" s="1"/>
  <c r="DW50" i="2"/>
  <c r="DV50" i="2" s="1"/>
  <c r="W51" i="2"/>
  <c r="V51" i="2" s="1"/>
  <c r="AA51" i="2"/>
  <c r="Z51" i="2" s="1"/>
  <c r="AE51" i="2"/>
  <c r="AD51" i="2" s="1"/>
  <c r="AI51" i="2"/>
  <c r="AH51" i="2" s="1"/>
  <c r="AM51" i="2"/>
  <c r="AL51" i="2" s="1"/>
  <c r="AQ51" i="2"/>
  <c r="AP51" i="2" s="1"/>
  <c r="AU51" i="2"/>
  <c r="AT51" i="2" s="1"/>
  <c r="AY51" i="2"/>
  <c r="AX51" i="2" s="1"/>
  <c r="BC51" i="2"/>
  <c r="BB51" i="2" s="1"/>
  <c r="BG51" i="2"/>
  <c r="BF51" i="2" s="1"/>
  <c r="BK51" i="2"/>
  <c r="BJ51" i="2" s="1"/>
  <c r="BO51" i="2"/>
  <c r="BN51" i="2" s="1"/>
  <c r="BS51" i="2"/>
  <c r="BR51" i="2" s="1"/>
  <c r="BW51" i="2"/>
  <c r="BV51" i="2" s="1"/>
  <c r="CA51" i="2"/>
  <c r="BZ51" i="2" s="1"/>
  <c r="CE51" i="2"/>
  <c r="CD51" i="2" s="1"/>
  <c r="CI51" i="2"/>
  <c r="CH51" i="2" s="1"/>
  <c r="CM51" i="2"/>
  <c r="CL51" i="2" s="1"/>
  <c r="CQ51" i="2"/>
  <c r="CP51" i="2" s="1"/>
  <c r="CU51" i="2"/>
  <c r="CT51" i="2" s="1"/>
  <c r="CY51" i="2"/>
  <c r="CX51" i="2" s="1"/>
  <c r="DC51" i="2"/>
  <c r="DB51" i="2" s="1"/>
  <c r="DG51" i="2"/>
  <c r="DF51" i="2" s="1"/>
  <c r="DK51" i="2"/>
  <c r="DJ51" i="2" s="1"/>
  <c r="DO51" i="2"/>
  <c r="DN51" i="2" s="1"/>
  <c r="DS51" i="2"/>
  <c r="DR51" i="2" s="1"/>
  <c r="DW51" i="2"/>
  <c r="DV51" i="2" s="1"/>
  <c r="W52" i="2"/>
  <c r="V52" i="2" s="1"/>
  <c r="AA52" i="2"/>
  <c r="Z52" i="2" s="1"/>
  <c r="AE52" i="2"/>
  <c r="AD52" i="2" s="1"/>
  <c r="AI52" i="2"/>
  <c r="AH52" i="2" s="1"/>
  <c r="AM52" i="2"/>
  <c r="AL52" i="2" s="1"/>
  <c r="AQ52" i="2"/>
  <c r="AP52" i="2" s="1"/>
  <c r="AU52" i="2"/>
  <c r="AT52" i="2" s="1"/>
  <c r="AY52" i="2"/>
  <c r="AX52" i="2" s="1"/>
  <c r="BC52" i="2"/>
  <c r="BB52" i="2" s="1"/>
  <c r="BG52" i="2"/>
  <c r="BF52" i="2" s="1"/>
  <c r="BK52" i="2"/>
  <c r="BJ52" i="2" s="1"/>
  <c r="BO52" i="2"/>
  <c r="BN52" i="2" s="1"/>
  <c r="BS52" i="2"/>
  <c r="BR52" i="2" s="1"/>
  <c r="BW52" i="2"/>
  <c r="BV52" i="2" s="1"/>
  <c r="CA52" i="2"/>
  <c r="BZ52" i="2" s="1"/>
  <c r="CE52" i="2"/>
  <c r="CD52" i="2" s="1"/>
  <c r="CI52" i="2"/>
  <c r="CH52" i="2" s="1"/>
  <c r="CM52" i="2"/>
  <c r="CL52" i="2" s="1"/>
  <c r="CQ52" i="2"/>
  <c r="CP52" i="2" s="1"/>
  <c r="CU52" i="2"/>
  <c r="CT52" i="2" s="1"/>
  <c r="CY52" i="2"/>
  <c r="CX52" i="2" s="1"/>
  <c r="DC52" i="2"/>
  <c r="DB52" i="2" s="1"/>
  <c r="DG52" i="2"/>
  <c r="DF52" i="2" s="1"/>
  <c r="DK52" i="2"/>
  <c r="DJ52" i="2" s="1"/>
  <c r="DO52" i="2"/>
  <c r="DN52" i="2" s="1"/>
  <c r="DS52" i="2"/>
  <c r="DR52" i="2" s="1"/>
  <c r="DW52" i="2"/>
  <c r="DV52" i="2" s="1"/>
  <c r="W53" i="2"/>
  <c r="V53" i="2" s="1"/>
  <c r="AA53" i="2"/>
  <c r="Z53" i="2" s="1"/>
  <c r="AE53" i="2"/>
  <c r="AD53" i="2" s="1"/>
  <c r="AI53" i="2"/>
  <c r="AH53" i="2" s="1"/>
  <c r="AM53" i="2"/>
  <c r="AL53" i="2" s="1"/>
  <c r="AQ53" i="2"/>
  <c r="AP53" i="2" s="1"/>
  <c r="AU53" i="2"/>
  <c r="AT53" i="2" s="1"/>
  <c r="AY53" i="2"/>
  <c r="AX53" i="2" s="1"/>
  <c r="BC53" i="2"/>
  <c r="BB53" i="2" s="1"/>
  <c r="BG53" i="2"/>
  <c r="BF53" i="2" s="1"/>
  <c r="BK53" i="2"/>
  <c r="BJ53" i="2" s="1"/>
  <c r="BO53" i="2"/>
  <c r="BN53" i="2" s="1"/>
  <c r="BS53" i="2"/>
  <c r="BR53" i="2" s="1"/>
  <c r="BW53" i="2"/>
  <c r="BV53" i="2" s="1"/>
  <c r="CA53" i="2"/>
  <c r="BZ53" i="2" s="1"/>
  <c r="CE53" i="2"/>
  <c r="CD53" i="2" s="1"/>
  <c r="CI53" i="2"/>
  <c r="CH53" i="2" s="1"/>
  <c r="CM53" i="2"/>
  <c r="CL53" i="2" s="1"/>
  <c r="CQ53" i="2"/>
  <c r="CP53" i="2" s="1"/>
  <c r="CU53" i="2"/>
  <c r="CT53" i="2" s="1"/>
  <c r="CY53" i="2"/>
  <c r="CX53" i="2" s="1"/>
  <c r="DC53" i="2"/>
  <c r="DB53" i="2" s="1"/>
  <c r="DG53" i="2"/>
  <c r="DF53" i="2" s="1"/>
  <c r="DK53" i="2"/>
  <c r="DJ53" i="2" s="1"/>
  <c r="DO53" i="2"/>
  <c r="DN53" i="2" s="1"/>
  <c r="DS53" i="2"/>
  <c r="DR53" i="2" s="1"/>
  <c r="DW53" i="2"/>
  <c r="DV53" i="2" s="1"/>
  <c r="W54" i="2"/>
  <c r="V54" i="2" s="1"/>
  <c r="AA54" i="2"/>
  <c r="Z54" i="2" s="1"/>
  <c r="AE54" i="2"/>
  <c r="AD54" i="2" s="1"/>
  <c r="AI54" i="2"/>
  <c r="AH54" i="2" s="1"/>
  <c r="AM54" i="2"/>
  <c r="AL54" i="2" s="1"/>
  <c r="AQ54" i="2"/>
  <c r="AP54" i="2" s="1"/>
  <c r="AU54" i="2"/>
  <c r="AT54" i="2" s="1"/>
  <c r="AY54" i="2"/>
  <c r="AX54" i="2" s="1"/>
  <c r="BC54" i="2"/>
  <c r="BB54" i="2" s="1"/>
  <c r="BG54" i="2"/>
  <c r="BF54" i="2" s="1"/>
  <c r="BK54" i="2"/>
  <c r="BJ54" i="2" s="1"/>
  <c r="BO54" i="2"/>
  <c r="BN54" i="2" s="1"/>
  <c r="BS54" i="2"/>
  <c r="BR54" i="2" s="1"/>
  <c r="BW54" i="2"/>
  <c r="BV54" i="2" s="1"/>
  <c r="CA54" i="2"/>
  <c r="BZ54" i="2" s="1"/>
  <c r="CE54" i="2"/>
  <c r="CD54" i="2" s="1"/>
  <c r="CI54" i="2"/>
  <c r="CH54" i="2" s="1"/>
  <c r="CM54" i="2"/>
  <c r="CL54" i="2" s="1"/>
  <c r="CQ54" i="2"/>
  <c r="CP54" i="2" s="1"/>
  <c r="CU54" i="2"/>
  <c r="CT54" i="2" s="1"/>
  <c r="CY54" i="2"/>
  <c r="CX54" i="2" s="1"/>
  <c r="DC54" i="2"/>
  <c r="DB54" i="2" s="1"/>
  <c r="DG54" i="2"/>
  <c r="DF54" i="2" s="1"/>
  <c r="DK54" i="2"/>
  <c r="DJ54" i="2" s="1"/>
  <c r="DO54" i="2"/>
  <c r="DN54" i="2" s="1"/>
  <c r="DS54" i="2"/>
  <c r="DR54" i="2" s="1"/>
  <c r="DW54" i="2"/>
  <c r="DV54" i="2" s="1"/>
  <c r="W55" i="2"/>
  <c r="V55" i="2" s="1"/>
  <c r="AA55" i="2"/>
  <c r="Z55" i="2" s="1"/>
  <c r="AE55" i="2"/>
  <c r="AD55" i="2" s="1"/>
  <c r="AI55" i="2"/>
  <c r="AH55" i="2" s="1"/>
  <c r="AM55" i="2"/>
  <c r="AL55" i="2" s="1"/>
  <c r="AQ55" i="2"/>
  <c r="AP55" i="2" s="1"/>
  <c r="AU55" i="2"/>
  <c r="AT55" i="2" s="1"/>
  <c r="AY55" i="2"/>
  <c r="AX55" i="2" s="1"/>
  <c r="BC55" i="2"/>
  <c r="BB55" i="2" s="1"/>
  <c r="BG55" i="2"/>
  <c r="BF55" i="2" s="1"/>
  <c r="BK55" i="2"/>
  <c r="BJ55" i="2" s="1"/>
  <c r="BO55" i="2"/>
  <c r="BN55" i="2" s="1"/>
  <c r="BS55" i="2"/>
  <c r="BR55" i="2" s="1"/>
  <c r="BW55" i="2"/>
  <c r="BV55" i="2" s="1"/>
  <c r="CA55" i="2"/>
  <c r="BZ55" i="2" s="1"/>
  <c r="CE55" i="2"/>
  <c r="CD55" i="2" s="1"/>
  <c r="CI55" i="2"/>
  <c r="CH55" i="2" s="1"/>
  <c r="CM55" i="2"/>
  <c r="CL55" i="2" s="1"/>
  <c r="CQ55" i="2"/>
  <c r="CP55" i="2" s="1"/>
  <c r="CU55" i="2"/>
  <c r="CT55" i="2" s="1"/>
  <c r="CY55" i="2"/>
  <c r="CX55" i="2" s="1"/>
  <c r="DC55" i="2"/>
  <c r="DB55" i="2" s="1"/>
  <c r="DG55" i="2"/>
  <c r="DF55" i="2" s="1"/>
  <c r="DK55" i="2"/>
  <c r="DJ55" i="2" s="1"/>
  <c r="DO55" i="2"/>
  <c r="DN55" i="2" s="1"/>
  <c r="DS55" i="2"/>
  <c r="DR55" i="2" s="1"/>
  <c r="DW55" i="2"/>
  <c r="DV55" i="2" s="1"/>
  <c r="W56" i="2"/>
  <c r="V56" i="2" s="1"/>
  <c r="AA56" i="2"/>
  <c r="Z56" i="2" s="1"/>
  <c r="AE56" i="2"/>
  <c r="AD56" i="2" s="1"/>
  <c r="AI56" i="2"/>
  <c r="AH56" i="2" s="1"/>
  <c r="AM56" i="2"/>
  <c r="AL56" i="2" s="1"/>
  <c r="AQ56" i="2"/>
  <c r="AP56" i="2" s="1"/>
  <c r="AU56" i="2"/>
  <c r="AT56" i="2" s="1"/>
  <c r="AY56" i="2"/>
  <c r="AX56" i="2" s="1"/>
  <c r="BC56" i="2"/>
  <c r="BB56" i="2" s="1"/>
  <c r="BG56" i="2"/>
  <c r="BF56" i="2" s="1"/>
  <c r="BK56" i="2"/>
  <c r="BJ56" i="2" s="1"/>
  <c r="BO56" i="2"/>
  <c r="BN56" i="2" s="1"/>
  <c r="BS56" i="2"/>
  <c r="BR56" i="2" s="1"/>
  <c r="BW56" i="2"/>
  <c r="BV56" i="2" s="1"/>
  <c r="CA56" i="2"/>
  <c r="BZ56" i="2" s="1"/>
  <c r="CE56" i="2"/>
  <c r="CD56" i="2" s="1"/>
  <c r="CI56" i="2"/>
  <c r="CH56" i="2" s="1"/>
  <c r="CM56" i="2"/>
  <c r="CL56" i="2" s="1"/>
  <c r="CQ56" i="2"/>
  <c r="CP56" i="2" s="1"/>
  <c r="CU56" i="2"/>
  <c r="CT56" i="2" s="1"/>
  <c r="CY56" i="2"/>
  <c r="CX56" i="2" s="1"/>
  <c r="DC56" i="2"/>
  <c r="DB56" i="2" s="1"/>
  <c r="DG56" i="2"/>
  <c r="DF56" i="2" s="1"/>
  <c r="DK56" i="2"/>
  <c r="DJ56" i="2" s="1"/>
  <c r="DO56" i="2"/>
  <c r="DN56" i="2" s="1"/>
  <c r="DS56" i="2"/>
  <c r="DR56" i="2" s="1"/>
  <c r="DW56" i="2"/>
  <c r="DV56" i="2" s="1"/>
  <c r="W57" i="2"/>
  <c r="V57" i="2" s="1"/>
  <c r="AA57" i="2"/>
  <c r="Z57" i="2" s="1"/>
  <c r="AE57" i="2"/>
  <c r="AD57" i="2" s="1"/>
  <c r="AI57" i="2"/>
  <c r="AH57" i="2" s="1"/>
  <c r="AM57" i="2"/>
  <c r="AL57" i="2" s="1"/>
  <c r="AQ57" i="2"/>
  <c r="AP57" i="2" s="1"/>
  <c r="AU57" i="2"/>
  <c r="AT57" i="2" s="1"/>
  <c r="AY57" i="2"/>
  <c r="AX57" i="2" s="1"/>
  <c r="BC57" i="2"/>
  <c r="BB57" i="2" s="1"/>
  <c r="BG57" i="2"/>
  <c r="BF57" i="2" s="1"/>
  <c r="BK57" i="2"/>
  <c r="BJ57" i="2" s="1"/>
  <c r="BO57" i="2"/>
  <c r="BN57" i="2" s="1"/>
  <c r="BS57" i="2"/>
  <c r="BR57" i="2" s="1"/>
  <c r="BW57" i="2"/>
  <c r="BV57" i="2" s="1"/>
  <c r="CA57" i="2"/>
  <c r="BZ57" i="2" s="1"/>
  <c r="CE57" i="2"/>
  <c r="CD57" i="2" s="1"/>
  <c r="CI57" i="2"/>
  <c r="CH57" i="2" s="1"/>
  <c r="CM57" i="2"/>
  <c r="CL57" i="2" s="1"/>
  <c r="CQ57" i="2"/>
  <c r="CP57" i="2" s="1"/>
  <c r="CU57" i="2"/>
  <c r="CT57" i="2" s="1"/>
  <c r="CY57" i="2"/>
  <c r="CX57" i="2" s="1"/>
  <c r="DC57" i="2"/>
  <c r="DB57" i="2" s="1"/>
  <c r="DG57" i="2"/>
  <c r="DF57" i="2" s="1"/>
  <c r="DK57" i="2"/>
  <c r="DJ57" i="2" s="1"/>
  <c r="DO57" i="2"/>
  <c r="DN57" i="2" s="1"/>
  <c r="DS57" i="2"/>
  <c r="DR57" i="2" s="1"/>
  <c r="DW57" i="2"/>
  <c r="DV57" i="2" s="1"/>
  <c r="W58" i="2"/>
  <c r="V58" i="2" s="1"/>
  <c r="AA58" i="2"/>
  <c r="Z58" i="2" s="1"/>
  <c r="AE58" i="2"/>
  <c r="AD58" i="2" s="1"/>
  <c r="AI58" i="2"/>
  <c r="AH58" i="2" s="1"/>
  <c r="AM58" i="2"/>
  <c r="AL58" i="2" s="1"/>
  <c r="AQ58" i="2"/>
  <c r="AP58" i="2" s="1"/>
  <c r="AU58" i="2"/>
  <c r="AT58" i="2" s="1"/>
  <c r="AY58" i="2"/>
  <c r="AX58" i="2" s="1"/>
  <c r="BC58" i="2"/>
  <c r="BB58" i="2" s="1"/>
  <c r="BG58" i="2"/>
  <c r="BF58" i="2" s="1"/>
  <c r="BK58" i="2"/>
  <c r="BJ58" i="2" s="1"/>
  <c r="BO58" i="2"/>
  <c r="BN58" i="2" s="1"/>
  <c r="BS58" i="2"/>
  <c r="BR58" i="2" s="1"/>
  <c r="BW58" i="2"/>
  <c r="BV58" i="2" s="1"/>
  <c r="CA58" i="2"/>
  <c r="BZ58" i="2" s="1"/>
  <c r="CE58" i="2"/>
  <c r="CD58" i="2" s="1"/>
  <c r="CI58" i="2"/>
  <c r="CH58" i="2" s="1"/>
  <c r="CM58" i="2"/>
  <c r="CL58" i="2" s="1"/>
  <c r="CQ58" i="2"/>
  <c r="CP58" i="2" s="1"/>
  <c r="CU58" i="2"/>
  <c r="CT58" i="2" s="1"/>
  <c r="CY58" i="2"/>
  <c r="CX58" i="2" s="1"/>
  <c r="DC58" i="2"/>
  <c r="DB58" i="2" s="1"/>
  <c r="DG58" i="2"/>
  <c r="DF58" i="2" s="1"/>
  <c r="DK58" i="2"/>
  <c r="DJ58" i="2" s="1"/>
  <c r="DO58" i="2"/>
  <c r="DN58" i="2" s="1"/>
  <c r="DS58" i="2"/>
  <c r="DR58" i="2" s="1"/>
  <c r="DW58" i="2"/>
  <c r="DV58" i="2" s="1"/>
  <c r="W59" i="2"/>
  <c r="V59" i="2" s="1"/>
  <c r="AA59" i="2"/>
  <c r="Z59" i="2" s="1"/>
  <c r="AE59" i="2"/>
  <c r="AD59" i="2" s="1"/>
  <c r="AI59" i="2"/>
  <c r="AH59" i="2" s="1"/>
  <c r="AM59" i="2"/>
  <c r="AL59" i="2" s="1"/>
  <c r="AQ59" i="2"/>
  <c r="AP59" i="2" s="1"/>
  <c r="AU59" i="2"/>
  <c r="AT59" i="2" s="1"/>
  <c r="AY59" i="2"/>
  <c r="AX59" i="2" s="1"/>
  <c r="BC59" i="2"/>
  <c r="BB59" i="2" s="1"/>
  <c r="BG59" i="2"/>
  <c r="BF59" i="2" s="1"/>
  <c r="BK59" i="2"/>
  <c r="BJ59" i="2" s="1"/>
  <c r="BO59" i="2"/>
  <c r="BN59" i="2" s="1"/>
  <c r="BS59" i="2"/>
  <c r="BR59" i="2" s="1"/>
  <c r="BW59" i="2"/>
  <c r="BV59" i="2" s="1"/>
  <c r="CA59" i="2"/>
  <c r="BZ59" i="2" s="1"/>
  <c r="CE59" i="2"/>
  <c r="CD59" i="2" s="1"/>
  <c r="CI59" i="2"/>
  <c r="CH59" i="2" s="1"/>
  <c r="CM59" i="2"/>
  <c r="CL59" i="2" s="1"/>
  <c r="CQ59" i="2"/>
  <c r="CP59" i="2" s="1"/>
  <c r="CU59" i="2"/>
  <c r="CT59" i="2" s="1"/>
  <c r="CY59" i="2"/>
  <c r="CX59" i="2" s="1"/>
  <c r="DC59" i="2"/>
  <c r="DB59" i="2" s="1"/>
  <c r="DG59" i="2"/>
  <c r="DF59" i="2" s="1"/>
  <c r="DK59" i="2"/>
  <c r="DJ59" i="2" s="1"/>
  <c r="DO59" i="2"/>
  <c r="DN59" i="2" s="1"/>
  <c r="DS59" i="2"/>
  <c r="DR59" i="2" s="1"/>
  <c r="DW59" i="2"/>
  <c r="DV59" i="2" s="1"/>
  <c r="W60" i="2"/>
  <c r="V60" i="2" s="1"/>
  <c r="AA60" i="2"/>
  <c r="Z60" i="2" s="1"/>
  <c r="AE60" i="2"/>
  <c r="AD60" i="2" s="1"/>
  <c r="AI60" i="2"/>
  <c r="AH60" i="2" s="1"/>
  <c r="AM60" i="2"/>
  <c r="AL60" i="2" s="1"/>
  <c r="AQ60" i="2"/>
  <c r="AP60" i="2" s="1"/>
  <c r="AU60" i="2"/>
  <c r="AT60" i="2" s="1"/>
  <c r="AY60" i="2"/>
  <c r="AX60" i="2" s="1"/>
  <c r="BC60" i="2"/>
  <c r="BB60" i="2" s="1"/>
  <c r="BG60" i="2"/>
  <c r="BF60" i="2" s="1"/>
  <c r="BK60" i="2"/>
  <c r="BJ60" i="2" s="1"/>
  <c r="BO60" i="2"/>
  <c r="BN60" i="2" s="1"/>
  <c r="BS60" i="2"/>
  <c r="BR60" i="2" s="1"/>
  <c r="BW60" i="2"/>
  <c r="BV60" i="2" s="1"/>
  <c r="CA60" i="2"/>
  <c r="BZ60" i="2" s="1"/>
  <c r="CE60" i="2"/>
  <c r="CD60" i="2" s="1"/>
  <c r="CI60" i="2"/>
  <c r="CH60" i="2" s="1"/>
  <c r="CM60" i="2"/>
  <c r="CL60" i="2" s="1"/>
  <c r="CQ60" i="2"/>
  <c r="CP60" i="2" s="1"/>
  <c r="CU60" i="2"/>
  <c r="CT60" i="2" s="1"/>
  <c r="CY60" i="2"/>
  <c r="CX60" i="2" s="1"/>
  <c r="DC60" i="2"/>
  <c r="DB60" i="2" s="1"/>
  <c r="DG60" i="2"/>
  <c r="DF60" i="2" s="1"/>
  <c r="DK60" i="2"/>
  <c r="DJ60" i="2" s="1"/>
  <c r="DO60" i="2"/>
  <c r="DN60" i="2" s="1"/>
  <c r="DS60" i="2"/>
  <c r="DR60" i="2" s="1"/>
  <c r="DW60" i="2"/>
  <c r="DV60" i="2" s="1"/>
  <c r="W61" i="2"/>
  <c r="V61" i="2" s="1"/>
  <c r="AA61" i="2"/>
  <c r="Z61" i="2" s="1"/>
  <c r="AE61" i="2"/>
  <c r="AD61" i="2" s="1"/>
  <c r="AI61" i="2"/>
  <c r="AH61" i="2" s="1"/>
  <c r="AM61" i="2"/>
  <c r="AL61" i="2" s="1"/>
  <c r="AQ61" i="2"/>
  <c r="AP61" i="2" s="1"/>
  <c r="AU61" i="2"/>
  <c r="AT61" i="2" s="1"/>
  <c r="AY61" i="2"/>
  <c r="AX61" i="2" s="1"/>
  <c r="BC61" i="2"/>
  <c r="BB61" i="2" s="1"/>
  <c r="BG61" i="2"/>
  <c r="BF61" i="2" s="1"/>
  <c r="BK61" i="2"/>
  <c r="BJ61" i="2" s="1"/>
  <c r="BO61" i="2"/>
  <c r="BN61" i="2" s="1"/>
  <c r="BS61" i="2"/>
  <c r="BR61" i="2" s="1"/>
  <c r="BW61" i="2"/>
  <c r="BV61" i="2" s="1"/>
  <c r="CA61" i="2"/>
  <c r="BZ61" i="2" s="1"/>
  <c r="CE61" i="2"/>
  <c r="CD61" i="2" s="1"/>
  <c r="CI61" i="2"/>
  <c r="CH61" i="2" s="1"/>
  <c r="CM61" i="2"/>
  <c r="CL61" i="2" s="1"/>
  <c r="CQ61" i="2"/>
  <c r="CP61" i="2" s="1"/>
  <c r="CU61" i="2"/>
  <c r="CT61" i="2" s="1"/>
  <c r="CY61" i="2"/>
  <c r="CX61" i="2" s="1"/>
  <c r="DC61" i="2"/>
  <c r="DB61" i="2" s="1"/>
  <c r="DG61" i="2"/>
  <c r="DF61" i="2" s="1"/>
  <c r="DK61" i="2"/>
  <c r="DJ61" i="2" s="1"/>
  <c r="DO61" i="2"/>
  <c r="DN61" i="2" s="1"/>
  <c r="DS61" i="2"/>
  <c r="DR61" i="2" s="1"/>
  <c r="DW61" i="2"/>
  <c r="DV61" i="2" s="1"/>
  <c r="W62" i="2"/>
  <c r="V62" i="2" s="1"/>
  <c r="AA62" i="2"/>
  <c r="Z62" i="2" s="1"/>
  <c r="AE62" i="2"/>
  <c r="AD62" i="2" s="1"/>
  <c r="AI62" i="2"/>
  <c r="AH62" i="2" s="1"/>
  <c r="AM62" i="2"/>
  <c r="AL62" i="2" s="1"/>
  <c r="AQ62" i="2"/>
  <c r="AP62" i="2" s="1"/>
  <c r="AU62" i="2"/>
  <c r="AT62" i="2" s="1"/>
  <c r="AY62" i="2"/>
  <c r="AX62" i="2" s="1"/>
  <c r="BC62" i="2"/>
  <c r="BB62" i="2" s="1"/>
  <c r="BG62" i="2"/>
  <c r="BF62" i="2" s="1"/>
  <c r="BK62" i="2"/>
  <c r="BJ62" i="2" s="1"/>
  <c r="BO62" i="2"/>
  <c r="BN62" i="2" s="1"/>
  <c r="BS62" i="2"/>
  <c r="BR62" i="2" s="1"/>
  <c r="BW62" i="2"/>
  <c r="BV62" i="2" s="1"/>
  <c r="CA62" i="2"/>
  <c r="BZ62" i="2" s="1"/>
  <c r="CE62" i="2"/>
  <c r="CD62" i="2" s="1"/>
  <c r="CI62" i="2"/>
  <c r="CH62" i="2" s="1"/>
  <c r="CM62" i="2"/>
  <c r="CL62" i="2" s="1"/>
  <c r="CQ62" i="2"/>
  <c r="CP62" i="2" s="1"/>
  <c r="CU62" i="2"/>
  <c r="CT62" i="2" s="1"/>
  <c r="CY62" i="2"/>
  <c r="CX62" i="2" s="1"/>
  <c r="DC62" i="2"/>
  <c r="DB62" i="2" s="1"/>
  <c r="DG62" i="2"/>
  <c r="DF62" i="2" s="1"/>
  <c r="DK62" i="2"/>
  <c r="DJ62" i="2" s="1"/>
  <c r="DO62" i="2"/>
  <c r="DN62" i="2" s="1"/>
  <c r="DS62" i="2"/>
  <c r="DR62" i="2" s="1"/>
  <c r="DW62" i="2"/>
  <c r="DV62" i="2" s="1"/>
  <c r="W63" i="2"/>
  <c r="V63" i="2" s="1"/>
  <c r="AA63" i="2"/>
  <c r="Z63" i="2" s="1"/>
  <c r="AE63" i="2"/>
  <c r="AD63" i="2" s="1"/>
  <c r="AI63" i="2"/>
  <c r="AH63" i="2" s="1"/>
  <c r="AM63" i="2"/>
  <c r="AL63" i="2" s="1"/>
  <c r="AQ63" i="2"/>
  <c r="AP63" i="2" s="1"/>
  <c r="AU63" i="2"/>
  <c r="AT63" i="2" s="1"/>
  <c r="AY63" i="2"/>
  <c r="AX63" i="2" s="1"/>
  <c r="BC63" i="2"/>
  <c r="BB63" i="2" s="1"/>
  <c r="BG63" i="2"/>
  <c r="BF63" i="2" s="1"/>
  <c r="BK63" i="2"/>
  <c r="BJ63" i="2" s="1"/>
  <c r="BO63" i="2"/>
  <c r="BN63" i="2" s="1"/>
  <c r="BS63" i="2"/>
  <c r="BR63" i="2" s="1"/>
  <c r="BW63" i="2"/>
  <c r="BV63" i="2" s="1"/>
  <c r="CA63" i="2"/>
  <c r="BZ63" i="2" s="1"/>
  <c r="CE63" i="2"/>
  <c r="CD63" i="2" s="1"/>
  <c r="CI63" i="2"/>
  <c r="CH63" i="2" s="1"/>
  <c r="CM63" i="2"/>
  <c r="CL63" i="2" s="1"/>
  <c r="CQ63" i="2"/>
  <c r="CP63" i="2" s="1"/>
  <c r="CU63" i="2"/>
  <c r="CT63" i="2" s="1"/>
  <c r="CY63" i="2"/>
  <c r="CX63" i="2" s="1"/>
  <c r="DC63" i="2"/>
  <c r="DB63" i="2" s="1"/>
  <c r="DG63" i="2"/>
  <c r="DF63" i="2" s="1"/>
  <c r="DK63" i="2"/>
  <c r="DJ63" i="2" s="1"/>
  <c r="DO63" i="2"/>
  <c r="DN63" i="2" s="1"/>
  <c r="DS63" i="2"/>
  <c r="DR63" i="2" s="1"/>
  <c r="DW63" i="2"/>
  <c r="DV63" i="2" s="1"/>
  <c r="W64" i="2"/>
  <c r="V64" i="2" s="1"/>
  <c r="AA64" i="2"/>
  <c r="Z64" i="2" s="1"/>
  <c r="AE64" i="2"/>
  <c r="AD64" i="2" s="1"/>
  <c r="AI64" i="2"/>
  <c r="AH64" i="2" s="1"/>
  <c r="AM64" i="2"/>
  <c r="AL64" i="2" s="1"/>
  <c r="AQ64" i="2"/>
  <c r="AP64" i="2" s="1"/>
  <c r="AU64" i="2"/>
  <c r="AT64" i="2" s="1"/>
  <c r="AY64" i="2"/>
  <c r="AX64" i="2" s="1"/>
  <c r="BC64" i="2"/>
  <c r="BB64" i="2" s="1"/>
  <c r="BG64" i="2"/>
  <c r="BF64" i="2" s="1"/>
  <c r="BK64" i="2"/>
  <c r="BJ64" i="2" s="1"/>
  <c r="BO64" i="2"/>
  <c r="BN64" i="2" s="1"/>
  <c r="BS64" i="2"/>
  <c r="BR64" i="2" s="1"/>
  <c r="BW64" i="2"/>
  <c r="BV64" i="2" s="1"/>
  <c r="CA64" i="2"/>
  <c r="BZ64" i="2" s="1"/>
  <c r="CE64" i="2"/>
  <c r="CD64" i="2" s="1"/>
  <c r="CI64" i="2"/>
  <c r="CH64" i="2" s="1"/>
  <c r="CM64" i="2"/>
  <c r="CL64" i="2" s="1"/>
  <c r="CQ64" i="2"/>
  <c r="CP64" i="2" s="1"/>
  <c r="CU64" i="2"/>
  <c r="CT64" i="2" s="1"/>
  <c r="CY64" i="2"/>
  <c r="CX64" i="2" s="1"/>
  <c r="DC64" i="2"/>
  <c r="DB64" i="2" s="1"/>
  <c r="DG64" i="2"/>
  <c r="DF64" i="2" s="1"/>
  <c r="DK64" i="2"/>
  <c r="DJ64" i="2" s="1"/>
  <c r="DO64" i="2"/>
  <c r="DN64" i="2" s="1"/>
  <c r="DS64" i="2"/>
  <c r="DR64" i="2" s="1"/>
  <c r="DW64" i="2"/>
  <c r="DV64" i="2" s="1"/>
  <c r="W65" i="2"/>
  <c r="V65" i="2" s="1"/>
  <c r="AA65" i="2"/>
  <c r="Z65" i="2" s="1"/>
  <c r="AE65" i="2"/>
  <c r="AD65" i="2" s="1"/>
  <c r="AI65" i="2"/>
  <c r="AH65" i="2" s="1"/>
  <c r="AM65" i="2"/>
  <c r="AL65" i="2" s="1"/>
  <c r="AQ65" i="2"/>
  <c r="AP65" i="2" s="1"/>
  <c r="AU65" i="2"/>
  <c r="AT65" i="2" s="1"/>
  <c r="AY65" i="2"/>
  <c r="AX65" i="2" s="1"/>
  <c r="BC65" i="2"/>
  <c r="BB65" i="2" s="1"/>
  <c r="BG65" i="2"/>
  <c r="BF65" i="2" s="1"/>
  <c r="BK65" i="2"/>
  <c r="BJ65" i="2" s="1"/>
  <c r="BO65" i="2"/>
  <c r="BN65" i="2" s="1"/>
  <c r="BS65" i="2"/>
  <c r="BR65" i="2" s="1"/>
  <c r="BW65" i="2"/>
  <c r="BV65" i="2" s="1"/>
  <c r="CA65" i="2"/>
  <c r="BZ65" i="2" s="1"/>
  <c r="CE65" i="2"/>
  <c r="CD65" i="2" s="1"/>
  <c r="CI65" i="2"/>
  <c r="CH65" i="2" s="1"/>
  <c r="CM65" i="2"/>
  <c r="CL65" i="2" s="1"/>
  <c r="CQ65" i="2"/>
  <c r="CP65" i="2" s="1"/>
  <c r="CU65" i="2"/>
  <c r="CT65" i="2" s="1"/>
  <c r="CY65" i="2"/>
  <c r="CX65" i="2" s="1"/>
  <c r="DC65" i="2"/>
  <c r="DB65" i="2" s="1"/>
  <c r="DG65" i="2"/>
  <c r="DF65" i="2" s="1"/>
  <c r="DK65" i="2"/>
  <c r="DJ65" i="2" s="1"/>
  <c r="DO65" i="2"/>
  <c r="DN65" i="2" s="1"/>
  <c r="DS65" i="2"/>
  <c r="DR65" i="2" s="1"/>
  <c r="DW65" i="2"/>
  <c r="DV65" i="2" s="1"/>
  <c r="W66" i="2"/>
  <c r="V66" i="2" s="1"/>
  <c r="AA66" i="2"/>
  <c r="Z66" i="2" s="1"/>
  <c r="AE66" i="2"/>
  <c r="AD66" i="2" s="1"/>
  <c r="AI66" i="2"/>
  <c r="AH66" i="2" s="1"/>
  <c r="AM66" i="2"/>
  <c r="AL66" i="2" s="1"/>
  <c r="AQ66" i="2"/>
  <c r="AP66" i="2" s="1"/>
  <c r="AU66" i="2"/>
  <c r="AT66" i="2" s="1"/>
  <c r="AY66" i="2"/>
  <c r="AX66" i="2" s="1"/>
  <c r="BC66" i="2"/>
  <c r="BB66" i="2" s="1"/>
  <c r="BG66" i="2"/>
  <c r="BF66" i="2" s="1"/>
  <c r="BK66" i="2"/>
  <c r="BJ66" i="2" s="1"/>
  <c r="BO66" i="2"/>
  <c r="BN66" i="2" s="1"/>
  <c r="BS66" i="2"/>
  <c r="BR66" i="2" s="1"/>
  <c r="BW66" i="2"/>
  <c r="BV66" i="2" s="1"/>
  <c r="CA66" i="2"/>
  <c r="BZ66" i="2" s="1"/>
  <c r="CE66" i="2"/>
  <c r="CD66" i="2" s="1"/>
  <c r="CI66" i="2"/>
  <c r="CH66" i="2" s="1"/>
  <c r="CM66" i="2"/>
  <c r="CL66" i="2" s="1"/>
  <c r="CQ66" i="2"/>
  <c r="CP66" i="2" s="1"/>
  <c r="CU66" i="2"/>
  <c r="CT66" i="2" s="1"/>
  <c r="CY66" i="2"/>
  <c r="CX66" i="2" s="1"/>
  <c r="DC66" i="2"/>
  <c r="DB66" i="2" s="1"/>
  <c r="DG66" i="2"/>
  <c r="DF66" i="2" s="1"/>
  <c r="DK66" i="2"/>
  <c r="DJ66" i="2" s="1"/>
  <c r="DO66" i="2"/>
  <c r="DN66" i="2" s="1"/>
  <c r="DS66" i="2"/>
  <c r="DR66" i="2" s="1"/>
  <c r="DW66" i="2"/>
  <c r="DV66" i="2" s="1"/>
  <c r="W67" i="2"/>
  <c r="V67" i="2" s="1"/>
  <c r="AA67" i="2"/>
  <c r="Z67" i="2" s="1"/>
  <c r="AE67" i="2"/>
  <c r="AD67" i="2" s="1"/>
  <c r="AI67" i="2"/>
  <c r="AH67" i="2" s="1"/>
  <c r="AM67" i="2"/>
  <c r="AL67" i="2" s="1"/>
  <c r="AQ67" i="2"/>
  <c r="AP67" i="2" s="1"/>
  <c r="AU67" i="2"/>
  <c r="AT67" i="2" s="1"/>
  <c r="AY67" i="2"/>
  <c r="AX67" i="2" s="1"/>
  <c r="BC67" i="2"/>
  <c r="BB67" i="2" s="1"/>
  <c r="BG67" i="2"/>
  <c r="BF67" i="2" s="1"/>
  <c r="BK67" i="2"/>
  <c r="BJ67" i="2" s="1"/>
  <c r="BO67" i="2"/>
  <c r="BN67" i="2" s="1"/>
  <c r="BS67" i="2"/>
  <c r="BR67" i="2" s="1"/>
  <c r="BW67" i="2"/>
  <c r="BV67" i="2" s="1"/>
  <c r="CA67" i="2"/>
  <c r="BZ67" i="2" s="1"/>
  <c r="CE67" i="2"/>
  <c r="CD67" i="2" s="1"/>
  <c r="CI67" i="2"/>
  <c r="CH67" i="2" s="1"/>
  <c r="CM67" i="2"/>
  <c r="CL67" i="2" s="1"/>
  <c r="CQ67" i="2"/>
  <c r="CP67" i="2" s="1"/>
  <c r="CU67" i="2"/>
  <c r="CT67" i="2" s="1"/>
  <c r="CY67" i="2"/>
  <c r="CX67" i="2" s="1"/>
  <c r="DC67" i="2"/>
  <c r="DB67" i="2" s="1"/>
  <c r="DG67" i="2"/>
  <c r="DF67" i="2" s="1"/>
  <c r="DK67" i="2"/>
  <c r="DJ67" i="2" s="1"/>
  <c r="DO67" i="2"/>
  <c r="DN67" i="2" s="1"/>
  <c r="DS67" i="2"/>
  <c r="DR67" i="2" s="1"/>
  <c r="DW67" i="2"/>
  <c r="DV67" i="2" s="1"/>
  <c r="W68" i="2"/>
  <c r="V68" i="2" s="1"/>
  <c r="AA68" i="2"/>
  <c r="Z68" i="2" s="1"/>
  <c r="AE68" i="2"/>
  <c r="AD68" i="2" s="1"/>
  <c r="AI68" i="2"/>
  <c r="AH68" i="2" s="1"/>
  <c r="AM68" i="2"/>
  <c r="AL68" i="2" s="1"/>
  <c r="AQ68" i="2"/>
  <c r="AP68" i="2" s="1"/>
  <c r="AU68" i="2"/>
  <c r="AT68" i="2" s="1"/>
  <c r="AY68" i="2"/>
  <c r="AX68" i="2" s="1"/>
  <c r="BC68" i="2"/>
  <c r="BB68" i="2" s="1"/>
  <c r="BG68" i="2"/>
  <c r="BF68" i="2" s="1"/>
  <c r="BK68" i="2"/>
  <c r="BJ68" i="2" s="1"/>
  <c r="BO68" i="2"/>
  <c r="BN68" i="2" s="1"/>
  <c r="BS68" i="2"/>
  <c r="BR68" i="2" s="1"/>
  <c r="BW68" i="2"/>
  <c r="BV68" i="2" s="1"/>
  <c r="CA68" i="2"/>
  <c r="BZ68" i="2" s="1"/>
  <c r="CE68" i="2"/>
  <c r="CD68" i="2" s="1"/>
  <c r="CI68" i="2"/>
  <c r="CH68" i="2" s="1"/>
  <c r="CM68" i="2"/>
  <c r="CL68" i="2" s="1"/>
  <c r="CQ68" i="2"/>
  <c r="CP68" i="2" s="1"/>
  <c r="CU68" i="2"/>
  <c r="CT68" i="2" s="1"/>
  <c r="CY68" i="2"/>
  <c r="CX68" i="2" s="1"/>
  <c r="DC68" i="2"/>
  <c r="DB68" i="2" s="1"/>
  <c r="DG68" i="2"/>
  <c r="DF68" i="2" s="1"/>
  <c r="DK68" i="2"/>
  <c r="DJ68" i="2" s="1"/>
  <c r="DO68" i="2"/>
  <c r="DN68" i="2" s="1"/>
  <c r="DS68" i="2"/>
  <c r="DR68" i="2" s="1"/>
  <c r="DW68" i="2"/>
  <c r="DV68" i="2" s="1"/>
  <c r="W69" i="2"/>
  <c r="V69" i="2" s="1"/>
  <c r="AA69" i="2"/>
  <c r="Z69" i="2" s="1"/>
  <c r="AE69" i="2"/>
  <c r="AD69" i="2" s="1"/>
  <c r="AI69" i="2"/>
  <c r="AH69" i="2" s="1"/>
  <c r="AM69" i="2"/>
  <c r="AL69" i="2" s="1"/>
  <c r="AQ69" i="2"/>
  <c r="AP69" i="2" s="1"/>
  <c r="AU69" i="2"/>
  <c r="AT69" i="2" s="1"/>
  <c r="AY69" i="2"/>
  <c r="AX69" i="2" s="1"/>
  <c r="BC69" i="2"/>
  <c r="BB69" i="2" s="1"/>
  <c r="BG69" i="2"/>
  <c r="BF69" i="2" s="1"/>
  <c r="BK69" i="2"/>
  <c r="BJ69" i="2" s="1"/>
  <c r="BO69" i="2"/>
  <c r="BN69" i="2" s="1"/>
  <c r="BS69" i="2"/>
  <c r="BR69" i="2" s="1"/>
  <c r="BW69" i="2"/>
  <c r="BV69" i="2" s="1"/>
  <c r="CA69" i="2"/>
  <c r="BZ69" i="2" s="1"/>
  <c r="CE69" i="2"/>
  <c r="CD69" i="2" s="1"/>
  <c r="CI69" i="2"/>
  <c r="CH69" i="2" s="1"/>
  <c r="CM69" i="2"/>
  <c r="CL69" i="2" s="1"/>
  <c r="CQ69" i="2"/>
  <c r="CP69" i="2" s="1"/>
  <c r="CU69" i="2"/>
  <c r="CT69" i="2" s="1"/>
  <c r="CY69" i="2"/>
  <c r="CX69" i="2" s="1"/>
  <c r="DC69" i="2"/>
  <c r="DB69" i="2" s="1"/>
  <c r="DG69" i="2"/>
  <c r="DF69" i="2" s="1"/>
  <c r="DK69" i="2"/>
  <c r="DJ69" i="2" s="1"/>
  <c r="DO69" i="2"/>
  <c r="DN69" i="2" s="1"/>
  <c r="DS69" i="2"/>
  <c r="DR69" i="2" s="1"/>
  <c r="DW69" i="2"/>
  <c r="DV69" i="2" s="1"/>
  <c r="W70" i="2"/>
  <c r="V70" i="2" s="1"/>
  <c r="AA70" i="2"/>
  <c r="Z70" i="2" s="1"/>
  <c r="AE70" i="2"/>
  <c r="AD70" i="2" s="1"/>
  <c r="AI70" i="2"/>
  <c r="AH70" i="2" s="1"/>
  <c r="AM70" i="2"/>
  <c r="AL70" i="2" s="1"/>
  <c r="AQ70" i="2"/>
  <c r="AP70" i="2" s="1"/>
  <c r="AU70" i="2"/>
  <c r="AT70" i="2" s="1"/>
  <c r="AY70" i="2"/>
  <c r="AX70" i="2" s="1"/>
  <c r="BC70" i="2"/>
  <c r="BB70" i="2" s="1"/>
  <c r="BG70" i="2"/>
  <c r="BF70" i="2" s="1"/>
  <c r="BK70" i="2"/>
  <c r="BJ70" i="2" s="1"/>
  <c r="BO70" i="2"/>
  <c r="BN70" i="2" s="1"/>
  <c r="BS70" i="2"/>
  <c r="BR70" i="2" s="1"/>
  <c r="BW70" i="2"/>
  <c r="BV70" i="2" s="1"/>
  <c r="CA70" i="2"/>
  <c r="BZ70" i="2" s="1"/>
  <c r="CE70" i="2"/>
  <c r="CD70" i="2" s="1"/>
  <c r="CI70" i="2"/>
  <c r="CH70" i="2" s="1"/>
  <c r="CM70" i="2"/>
  <c r="CL70" i="2" s="1"/>
  <c r="CQ70" i="2"/>
  <c r="CP70" i="2" s="1"/>
  <c r="CU70" i="2"/>
  <c r="CT70" i="2" s="1"/>
  <c r="CY70" i="2"/>
  <c r="CX70" i="2" s="1"/>
  <c r="DC70" i="2"/>
  <c r="DB70" i="2" s="1"/>
  <c r="DG70" i="2"/>
  <c r="DF70" i="2" s="1"/>
  <c r="DK70" i="2"/>
  <c r="DJ70" i="2" s="1"/>
  <c r="DO70" i="2"/>
  <c r="DN70" i="2" s="1"/>
  <c r="DS70" i="2"/>
  <c r="DR70" i="2" s="1"/>
  <c r="DW70" i="2"/>
  <c r="DV70" i="2" s="1"/>
  <c r="W71" i="2"/>
  <c r="V71" i="2" s="1"/>
  <c r="AA71" i="2"/>
  <c r="Z71" i="2" s="1"/>
  <c r="AE71" i="2"/>
  <c r="AD71" i="2" s="1"/>
  <c r="AI71" i="2"/>
  <c r="AH71" i="2" s="1"/>
  <c r="AM71" i="2"/>
  <c r="AL71" i="2" s="1"/>
  <c r="AQ71" i="2"/>
  <c r="AP71" i="2" s="1"/>
  <c r="AU71" i="2"/>
  <c r="AT71" i="2" s="1"/>
  <c r="AY71" i="2"/>
  <c r="AX71" i="2" s="1"/>
  <c r="BC71" i="2"/>
  <c r="BB71" i="2" s="1"/>
  <c r="BG71" i="2"/>
  <c r="BF71" i="2" s="1"/>
  <c r="BK71" i="2"/>
  <c r="BJ71" i="2" s="1"/>
  <c r="BO71" i="2"/>
  <c r="BN71" i="2" s="1"/>
  <c r="BS71" i="2"/>
  <c r="BR71" i="2" s="1"/>
  <c r="BW71" i="2"/>
  <c r="BV71" i="2" s="1"/>
  <c r="CA71" i="2"/>
  <c r="BZ71" i="2" s="1"/>
  <c r="CE71" i="2"/>
  <c r="CD71" i="2" s="1"/>
  <c r="CI71" i="2"/>
  <c r="CH71" i="2" s="1"/>
  <c r="CM71" i="2"/>
  <c r="CL71" i="2" s="1"/>
  <c r="CQ71" i="2"/>
  <c r="CP71" i="2" s="1"/>
  <c r="CU71" i="2"/>
  <c r="CT71" i="2" s="1"/>
  <c r="CY71" i="2"/>
  <c r="CX71" i="2" s="1"/>
  <c r="DC71" i="2"/>
  <c r="DB71" i="2" s="1"/>
  <c r="DG71" i="2"/>
  <c r="DF71" i="2" s="1"/>
  <c r="DK71" i="2"/>
  <c r="DJ71" i="2" s="1"/>
  <c r="DO71" i="2"/>
  <c r="DN71" i="2" s="1"/>
  <c r="DS71" i="2"/>
  <c r="DR71" i="2" s="1"/>
  <c r="DW71" i="2"/>
  <c r="DV71" i="2" s="1"/>
  <c r="W72" i="2"/>
  <c r="V72" i="2" s="1"/>
  <c r="AA72" i="2"/>
  <c r="Z72" i="2" s="1"/>
  <c r="AE72" i="2"/>
  <c r="AD72" i="2" s="1"/>
  <c r="AI72" i="2"/>
  <c r="AH72" i="2" s="1"/>
  <c r="AM72" i="2"/>
  <c r="AL72" i="2" s="1"/>
  <c r="AQ72" i="2"/>
  <c r="AP72" i="2" s="1"/>
  <c r="AU72" i="2"/>
  <c r="AT72" i="2" s="1"/>
  <c r="AY72" i="2"/>
  <c r="AX72" i="2" s="1"/>
  <c r="BC72" i="2"/>
  <c r="BB72" i="2" s="1"/>
  <c r="BG72" i="2"/>
  <c r="BF72" i="2" s="1"/>
  <c r="BK72" i="2"/>
  <c r="BJ72" i="2" s="1"/>
  <c r="BO72" i="2"/>
  <c r="BN72" i="2" s="1"/>
  <c r="BS72" i="2"/>
  <c r="BR72" i="2" s="1"/>
  <c r="BW72" i="2"/>
  <c r="BV72" i="2" s="1"/>
  <c r="CA72" i="2"/>
  <c r="BZ72" i="2" s="1"/>
  <c r="CE72" i="2"/>
  <c r="CD72" i="2" s="1"/>
  <c r="CI72" i="2"/>
  <c r="CH72" i="2" s="1"/>
  <c r="CM72" i="2"/>
  <c r="CL72" i="2" s="1"/>
  <c r="CQ72" i="2"/>
  <c r="CP72" i="2" s="1"/>
  <c r="CU72" i="2"/>
  <c r="CT72" i="2" s="1"/>
  <c r="CY72" i="2"/>
  <c r="CX72" i="2" s="1"/>
  <c r="DC72" i="2"/>
  <c r="DB72" i="2" s="1"/>
  <c r="DG72" i="2"/>
  <c r="DF72" i="2" s="1"/>
  <c r="DK72" i="2"/>
  <c r="DJ72" i="2" s="1"/>
  <c r="DO72" i="2"/>
  <c r="DN72" i="2" s="1"/>
  <c r="DS72" i="2"/>
  <c r="DR72" i="2" s="1"/>
  <c r="DW72" i="2"/>
  <c r="DV72" i="2" s="1"/>
  <c r="W73" i="2"/>
  <c r="V73" i="2" s="1"/>
  <c r="AA73" i="2"/>
  <c r="Z73" i="2" s="1"/>
  <c r="AE73" i="2"/>
  <c r="AD73" i="2" s="1"/>
  <c r="AI73" i="2"/>
  <c r="AH73" i="2" s="1"/>
  <c r="AM73" i="2"/>
  <c r="AL73" i="2" s="1"/>
  <c r="AQ73" i="2"/>
  <c r="AP73" i="2" s="1"/>
  <c r="AU73" i="2"/>
  <c r="AT73" i="2" s="1"/>
  <c r="AY73" i="2"/>
  <c r="AX73" i="2" s="1"/>
  <c r="BC73" i="2"/>
  <c r="BB73" i="2" s="1"/>
  <c r="BG73" i="2"/>
  <c r="BF73" i="2" s="1"/>
  <c r="BK73" i="2"/>
  <c r="BJ73" i="2" s="1"/>
  <c r="BO73" i="2"/>
  <c r="BN73" i="2" s="1"/>
  <c r="BS73" i="2"/>
  <c r="BR73" i="2" s="1"/>
  <c r="BW73" i="2"/>
  <c r="BV73" i="2" s="1"/>
  <c r="CA73" i="2"/>
  <c r="BZ73" i="2" s="1"/>
  <c r="CE73" i="2"/>
  <c r="CD73" i="2" s="1"/>
  <c r="CI73" i="2"/>
  <c r="CH73" i="2" s="1"/>
  <c r="CM73" i="2"/>
  <c r="CL73" i="2" s="1"/>
  <c r="CQ73" i="2"/>
  <c r="CP73" i="2" s="1"/>
  <c r="CU73" i="2"/>
  <c r="CT73" i="2" s="1"/>
  <c r="CY73" i="2"/>
  <c r="CX73" i="2" s="1"/>
  <c r="DC73" i="2"/>
  <c r="DB73" i="2" s="1"/>
  <c r="DG73" i="2"/>
  <c r="DF73" i="2" s="1"/>
  <c r="DK73" i="2"/>
  <c r="DJ73" i="2" s="1"/>
  <c r="DO73" i="2"/>
  <c r="DN73" i="2" s="1"/>
  <c r="DS73" i="2"/>
  <c r="DR73" i="2" s="1"/>
  <c r="DW73" i="2"/>
  <c r="DV73" i="2" s="1"/>
  <c r="W74" i="2"/>
  <c r="V74" i="2" s="1"/>
  <c r="AA74" i="2"/>
  <c r="Z74" i="2" s="1"/>
  <c r="AE74" i="2"/>
  <c r="AD74" i="2" s="1"/>
  <c r="AI74" i="2"/>
  <c r="AH74" i="2" s="1"/>
  <c r="AM74" i="2"/>
  <c r="AL74" i="2" s="1"/>
  <c r="AQ74" i="2"/>
  <c r="AP74" i="2" s="1"/>
  <c r="AU74" i="2"/>
  <c r="AT74" i="2" s="1"/>
  <c r="AY74" i="2"/>
  <c r="AX74" i="2" s="1"/>
  <c r="BC74" i="2"/>
  <c r="BB74" i="2" s="1"/>
  <c r="BG74" i="2"/>
  <c r="BF74" i="2" s="1"/>
  <c r="BK74" i="2"/>
  <c r="BJ74" i="2" s="1"/>
  <c r="BO74" i="2"/>
  <c r="BN74" i="2" s="1"/>
  <c r="BS74" i="2"/>
  <c r="BR74" i="2" s="1"/>
  <c r="BW74" i="2"/>
  <c r="BV74" i="2" s="1"/>
  <c r="CA74" i="2"/>
  <c r="BZ74" i="2" s="1"/>
  <c r="CE74" i="2"/>
  <c r="CD74" i="2" s="1"/>
  <c r="CI74" i="2"/>
  <c r="CH74" i="2" s="1"/>
  <c r="CM74" i="2"/>
  <c r="CL74" i="2" s="1"/>
  <c r="CQ74" i="2"/>
  <c r="CP74" i="2" s="1"/>
  <c r="CU74" i="2"/>
  <c r="CT74" i="2" s="1"/>
  <c r="CY74" i="2"/>
  <c r="CX74" i="2" s="1"/>
  <c r="DC74" i="2"/>
  <c r="DB74" i="2" s="1"/>
  <c r="DG74" i="2"/>
  <c r="DF74" i="2" s="1"/>
  <c r="DK74" i="2"/>
  <c r="DJ74" i="2" s="1"/>
  <c r="DO74" i="2"/>
  <c r="DN74" i="2" s="1"/>
  <c r="DS74" i="2"/>
  <c r="DR74" i="2" s="1"/>
  <c r="DW74" i="2"/>
  <c r="DV74" i="2" s="1"/>
  <c r="W75" i="2"/>
  <c r="V75" i="2" s="1"/>
  <c r="AA75" i="2"/>
  <c r="Z75" i="2" s="1"/>
  <c r="AE75" i="2"/>
  <c r="AD75" i="2" s="1"/>
  <c r="AI75" i="2"/>
  <c r="AH75" i="2" s="1"/>
  <c r="AM75" i="2"/>
  <c r="AL75" i="2" s="1"/>
  <c r="AQ75" i="2"/>
  <c r="AP75" i="2" s="1"/>
  <c r="AU75" i="2"/>
  <c r="AT75" i="2" s="1"/>
  <c r="AY75" i="2"/>
  <c r="AX75" i="2" s="1"/>
  <c r="BC75" i="2"/>
  <c r="BB75" i="2" s="1"/>
  <c r="BG75" i="2"/>
  <c r="BF75" i="2" s="1"/>
  <c r="BK75" i="2"/>
  <c r="BJ75" i="2" s="1"/>
  <c r="BO75" i="2"/>
  <c r="BN75" i="2" s="1"/>
  <c r="BS75" i="2"/>
  <c r="BR75" i="2" s="1"/>
  <c r="BW75" i="2"/>
  <c r="BV75" i="2" s="1"/>
  <c r="CA75" i="2"/>
  <c r="BZ75" i="2" s="1"/>
  <c r="CE75" i="2"/>
  <c r="CD75" i="2" s="1"/>
  <c r="CI75" i="2"/>
  <c r="CH75" i="2" s="1"/>
  <c r="CM75" i="2"/>
  <c r="CL75" i="2" s="1"/>
  <c r="CQ75" i="2"/>
  <c r="CP75" i="2" s="1"/>
  <c r="CU75" i="2"/>
  <c r="CT75" i="2" s="1"/>
  <c r="CY75" i="2"/>
  <c r="CX75" i="2" s="1"/>
  <c r="DC75" i="2"/>
  <c r="DB75" i="2" s="1"/>
  <c r="DG75" i="2"/>
  <c r="DF75" i="2" s="1"/>
  <c r="DK75" i="2"/>
  <c r="DJ75" i="2" s="1"/>
  <c r="DO75" i="2"/>
  <c r="DN75" i="2" s="1"/>
  <c r="DS75" i="2"/>
  <c r="DR75" i="2" s="1"/>
  <c r="DW75" i="2"/>
  <c r="DV75" i="2" s="1"/>
  <c r="W76" i="2"/>
  <c r="V76" i="2" s="1"/>
  <c r="AA76" i="2"/>
  <c r="Z76" i="2" s="1"/>
  <c r="AE76" i="2"/>
  <c r="AD76" i="2" s="1"/>
  <c r="AI76" i="2"/>
  <c r="AH76" i="2" s="1"/>
  <c r="AM76" i="2"/>
  <c r="AL76" i="2" s="1"/>
  <c r="AQ76" i="2"/>
  <c r="AP76" i="2" s="1"/>
  <c r="AU76" i="2"/>
  <c r="AT76" i="2" s="1"/>
  <c r="AY76" i="2"/>
  <c r="AX76" i="2" s="1"/>
  <c r="BC76" i="2"/>
  <c r="BB76" i="2" s="1"/>
  <c r="BG76" i="2"/>
  <c r="BF76" i="2" s="1"/>
  <c r="BK76" i="2"/>
  <c r="BJ76" i="2" s="1"/>
  <c r="BO76" i="2"/>
  <c r="BN76" i="2" s="1"/>
  <c r="BS76" i="2"/>
  <c r="BR76" i="2" s="1"/>
  <c r="BW76" i="2"/>
  <c r="BV76" i="2" s="1"/>
  <c r="CA76" i="2"/>
  <c r="BZ76" i="2" s="1"/>
  <c r="CE76" i="2"/>
  <c r="CD76" i="2" s="1"/>
  <c r="CI76" i="2"/>
  <c r="CH76" i="2" s="1"/>
  <c r="CM76" i="2"/>
  <c r="CL76" i="2" s="1"/>
  <c r="CQ76" i="2"/>
  <c r="CP76" i="2" s="1"/>
  <c r="CU76" i="2"/>
  <c r="CT76" i="2" s="1"/>
  <c r="CY76" i="2"/>
  <c r="CX76" i="2" s="1"/>
  <c r="DC76" i="2"/>
  <c r="DB76" i="2" s="1"/>
  <c r="DG76" i="2"/>
  <c r="DF76" i="2" s="1"/>
  <c r="DK76" i="2"/>
  <c r="DJ76" i="2" s="1"/>
  <c r="DO76" i="2"/>
  <c r="DN76" i="2" s="1"/>
  <c r="DS76" i="2"/>
  <c r="DR76" i="2" s="1"/>
  <c r="DW76" i="2"/>
  <c r="DV76" i="2" s="1"/>
  <c r="W77" i="2"/>
  <c r="V77" i="2" s="1"/>
  <c r="AA77" i="2"/>
  <c r="Z77" i="2" s="1"/>
  <c r="AE77" i="2"/>
  <c r="AD77" i="2" s="1"/>
  <c r="AI77" i="2"/>
  <c r="AH77" i="2" s="1"/>
  <c r="AM77" i="2"/>
  <c r="AL77" i="2" s="1"/>
  <c r="AQ77" i="2"/>
  <c r="AP77" i="2" s="1"/>
  <c r="AU77" i="2"/>
  <c r="AT77" i="2" s="1"/>
  <c r="AY77" i="2"/>
  <c r="AX77" i="2" s="1"/>
  <c r="BC77" i="2"/>
  <c r="BB77" i="2" s="1"/>
  <c r="BG77" i="2"/>
  <c r="BF77" i="2" s="1"/>
  <c r="BK77" i="2"/>
  <c r="BJ77" i="2" s="1"/>
  <c r="BO77" i="2"/>
  <c r="BN77" i="2" s="1"/>
  <c r="BS77" i="2"/>
  <c r="BR77" i="2" s="1"/>
  <c r="BW77" i="2"/>
  <c r="BV77" i="2" s="1"/>
  <c r="CA77" i="2"/>
  <c r="BZ77" i="2" s="1"/>
  <c r="CE77" i="2"/>
  <c r="CD77" i="2" s="1"/>
  <c r="CI77" i="2"/>
  <c r="CH77" i="2" s="1"/>
  <c r="CM77" i="2"/>
  <c r="CL77" i="2" s="1"/>
  <c r="CQ77" i="2"/>
  <c r="CP77" i="2" s="1"/>
  <c r="CU77" i="2"/>
  <c r="CT77" i="2" s="1"/>
  <c r="CY77" i="2"/>
  <c r="CX77" i="2" s="1"/>
  <c r="DC77" i="2"/>
  <c r="DB77" i="2" s="1"/>
  <c r="DG77" i="2"/>
  <c r="DF77" i="2" s="1"/>
  <c r="DK77" i="2"/>
  <c r="DJ77" i="2" s="1"/>
  <c r="DO77" i="2"/>
  <c r="DN77" i="2" s="1"/>
  <c r="DS77" i="2"/>
  <c r="DR77" i="2" s="1"/>
  <c r="DW77" i="2"/>
  <c r="DV77" i="2" s="1"/>
  <c r="W78" i="2"/>
  <c r="V78" i="2" s="1"/>
  <c r="AA78" i="2"/>
  <c r="Z78" i="2" s="1"/>
  <c r="AE78" i="2"/>
  <c r="AD78" i="2" s="1"/>
  <c r="AI78" i="2"/>
  <c r="AH78" i="2" s="1"/>
  <c r="AM78" i="2"/>
  <c r="AL78" i="2" s="1"/>
  <c r="AQ78" i="2"/>
  <c r="AP78" i="2" s="1"/>
  <c r="AU78" i="2"/>
  <c r="AT78" i="2" s="1"/>
  <c r="AY78" i="2"/>
  <c r="AX78" i="2" s="1"/>
  <c r="BC78" i="2"/>
  <c r="BB78" i="2" s="1"/>
  <c r="BG78" i="2"/>
  <c r="BF78" i="2" s="1"/>
  <c r="BK78" i="2"/>
  <c r="BJ78" i="2" s="1"/>
  <c r="BO78" i="2"/>
  <c r="BN78" i="2" s="1"/>
  <c r="BS78" i="2"/>
  <c r="BR78" i="2" s="1"/>
  <c r="BW78" i="2"/>
  <c r="BV78" i="2" s="1"/>
  <c r="CA78" i="2"/>
  <c r="BZ78" i="2" s="1"/>
  <c r="CE78" i="2"/>
  <c r="CD78" i="2" s="1"/>
  <c r="CI78" i="2"/>
  <c r="CH78" i="2" s="1"/>
  <c r="CM78" i="2"/>
  <c r="CL78" i="2" s="1"/>
  <c r="CQ78" i="2"/>
  <c r="CP78" i="2" s="1"/>
  <c r="CU78" i="2"/>
  <c r="CT78" i="2" s="1"/>
  <c r="CY78" i="2"/>
  <c r="CX78" i="2" s="1"/>
  <c r="DC78" i="2"/>
  <c r="DB78" i="2" s="1"/>
  <c r="DG78" i="2"/>
  <c r="DF78" i="2" s="1"/>
  <c r="DK78" i="2"/>
  <c r="DJ78" i="2" s="1"/>
  <c r="DO78" i="2"/>
  <c r="DN78" i="2" s="1"/>
  <c r="DS78" i="2"/>
  <c r="DR78" i="2" s="1"/>
  <c r="DW78" i="2"/>
  <c r="DV78" i="2" s="1"/>
  <c r="W79" i="2"/>
  <c r="V79" i="2" s="1"/>
  <c r="AA79" i="2"/>
  <c r="Z79" i="2" s="1"/>
  <c r="AE79" i="2"/>
  <c r="AD79" i="2" s="1"/>
  <c r="AI79" i="2"/>
  <c r="AH79" i="2" s="1"/>
  <c r="AM79" i="2"/>
  <c r="AL79" i="2" s="1"/>
  <c r="AQ79" i="2"/>
  <c r="AP79" i="2" s="1"/>
  <c r="AU79" i="2"/>
  <c r="AT79" i="2" s="1"/>
  <c r="AY79" i="2"/>
  <c r="AX79" i="2" s="1"/>
  <c r="BC79" i="2"/>
  <c r="BB79" i="2" s="1"/>
  <c r="BG79" i="2"/>
  <c r="BF79" i="2" s="1"/>
  <c r="BK79" i="2"/>
  <c r="BJ79" i="2" s="1"/>
  <c r="BO79" i="2"/>
  <c r="BN79" i="2" s="1"/>
  <c r="BS79" i="2"/>
  <c r="BR79" i="2" s="1"/>
  <c r="BW79" i="2"/>
  <c r="BV79" i="2" s="1"/>
  <c r="CA79" i="2"/>
  <c r="BZ79" i="2" s="1"/>
  <c r="CE79" i="2"/>
  <c r="CD79" i="2" s="1"/>
  <c r="CI79" i="2"/>
  <c r="CH79" i="2" s="1"/>
  <c r="CM79" i="2"/>
  <c r="CL79" i="2" s="1"/>
  <c r="CQ79" i="2"/>
  <c r="CP79" i="2" s="1"/>
  <c r="CU79" i="2"/>
  <c r="CT79" i="2" s="1"/>
  <c r="CY79" i="2"/>
  <c r="CX79" i="2" s="1"/>
  <c r="DC79" i="2"/>
  <c r="DB79" i="2" s="1"/>
  <c r="DG79" i="2"/>
  <c r="DF79" i="2" s="1"/>
  <c r="DK79" i="2"/>
  <c r="DJ79" i="2" s="1"/>
  <c r="DO79" i="2"/>
  <c r="DN79" i="2" s="1"/>
  <c r="DS79" i="2"/>
  <c r="DR79" i="2" s="1"/>
  <c r="DW79" i="2"/>
  <c r="DV79" i="2" s="1"/>
  <c r="W80" i="2"/>
  <c r="V80" i="2" s="1"/>
  <c r="AA80" i="2"/>
  <c r="Z80" i="2" s="1"/>
  <c r="AE80" i="2"/>
  <c r="AD80" i="2" s="1"/>
  <c r="AI80" i="2"/>
  <c r="AH80" i="2" s="1"/>
  <c r="AM80" i="2"/>
  <c r="AL80" i="2" s="1"/>
  <c r="AQ80" i="2"/>
  <c r="AP80" i="2" s="1"/>
  <c r="AU80" i="2"/>
  <c r="AT80" i="2" s="1"/>
  <c r="AY80" i="2"/>
  <c r="AX80" i="2" s="1"/>
  <c r="BC80" i="2"/>
  <c r="BB80" i="2" s="1"/>
  <c r="BG80" i="2"/>
  <c r="BF80" i="2" s="1"/>
  <c r="BK80" i="2"/>
  <c r="BJ80" i="2" s="1"/>
  <c r="BO80" i="2"/>
  <c r="BN80" i="2" s="1"/>
  <c r="BS80" i="2"/>
  <c r="BR80" i="2" s="1"/>
  <c r="BW80" i="2"/>
  <c r="BV80" i="2" s="1"/>
  <c r="CA80" i="2"/>
  <c r="BZ80" i="2" s="1"/>
  <c r="CE80" i="2"/>
  <c r="CD80" i="2" s="1"/>
  <c r="CI80" i="2"/>
  <c r="CH80" i="2" s="1"/>
  <c r="CM80" i="2"/>
  <c r="CL80" i="2" s="1"/>
  <c r="CQ80" i="2"/>
  <c r="CP80" i="2" s="1"/>
  <c r="CU80" i="2"/>
  <c r="CT80" i="2" s="1"/>
  <c r="CY80" i="2"/>
  <c r="CX80" i="2" s="1"/>
  <c r="DC80" i="2"/>
  <c r="DB80" i="2" s="1"/>
  <c r="DG80" i="2"/>
  <c r="DF80" i="2" s="1"/>
  <c r="DK80" i="2"/>
  <c r="DJ80" i="2" s="1"/>
  <c r="DO80" i="2"/>
  <c r="DN80" i="2" s="1"/>
  <c r="DS80" i="2"/>
  <c r="DR80" i="2" s="1"/>
  <c r="DW80" i="2"/>
  <c r="DV80" i="2" s="1"/>
  <c r="W81" i="2"/>
  <c r="V81" i="2" s="1"/>
  <c r="AA81" i="2"/>
  <c r="Z81" i="2" s="1"/>
  <c r="AE81" i="2"/>
  <c r="AD81" i="2" s="1"/>
  <c r="AI81" i="2"/>
  <c r="AH81" i="2" s="1"/>
  <c r="AM81" i="2"/>
  <c r="AL81" i="2" s="1"/>
  <c r="AQ81" i="2"/>
  <c r="AP81" i="2" s="1"/>
  <c r="AU81" i="2"/>
  <c r="AT81" i="2" s="1"/>
  <c r="AY81" i="2"/>
  <c r="AX81" i="2" s="1"/>
  <c r="BC81" i="2"/>
  <c r="BB81" i="2" s="1"/>
  <c r="BG81" i="2"/>
  <c r="BF81" i="2" s="1"/>
  <c r="BK81" i="2"/>
  <c r="BJ81" i="2" s="1"/>
  <c r="BO81" i="2"/>
  <c r="BN81" i="2" s="1"/>
  <c r="BS81" i="2"/>
  <c r="BR81" i="2" s="1"/>
  <c r="BW81" i="2"/>
  <c r="BV81" i="2" s="1"/>
  <c r="CA81" i="2"/>
  <c r="BZ81" i="2" s="1"/>
  <c r="CE81" i="2"/>
  <c r="CD81" i="2" s="1"/>
  <c r="CI81" i="2"/>
  <c r="CH81" i="2" s="1"/>
  <c r="CM81" i="2"/>
  <c r="CL81" i="2" s="1"/>
  <c r="CQ81" i="2"/>
  <c r="CP81" i="2" s="1"/>
  <c r="CU81" i="2"/>
  <c r="CT81" i="2" s="1"/>
  <c r="CY81" i="2"/>
  <c r="CX81" i="2" s="1"/>
  <c r="DC81" i="2"/>
  <c r="DB81" i="2" s="1"/>
  <c r="DG81" i="2"/>
  <c r="DF81" i="2" s="1"/>
  <c r="DK81" i="2"/>
  <c r="DJ81" i="2" s="1"/>
  <c r="DO81" i="2"/>
  <c r="DN81" i="2" s="1"/>
  <c r="DS81" i="2"/>
  <c r="DR81" i="2" s="1"/>
  <c r="DW81" i="2"/>
  <c r="DV81" i="2" s="1"/>
  <c r="W82" i="2"/>
  <c r="V82" i="2" s="1"/>
  <c r="AA82" i="2"/>
  <c r="Z82" i="2" s="1"/>
  <c r="AE82" i="2"/>
  <c r="AD82" i="2" s="1"/>
  <c r="AI82" i="2"/>
  <c r="AH82" i="2" s="1"/>
  <c r="AM82" i="2"/>
  <c r="AL82" i="2" s="1"/>
  <c r="AQ82" i="2"/>
  <c r="AP82" i="2" s="1"/>
  <c r="AU82" i="2"/>
  <c r="AT82" i="2" s="1"/>
  <c r="AY82" i="2"/>
  <c r="AX82" i="2" s="1"/>
  <c r="BC82" i="2"/>
  <c r="BB82" i="2" s="1"/>
  <c r="BG82" i="2"/>
  <c r="BF82" i="2" s="1"/>
  <c r="BK82" i="2"/>
  <c r="BJ82" i="2" s="1"/>
  <c r="BO82" i="2"/>
  <c r="BN82" i="2" s="1"/>
  <c r="BS82" i="2"/>
  <c r="BR82" i="2" s="1"/>
  <c r="BW82" i="2"/>
  <c r="BV82" i="2" s="1"/>
  <c r="CA82" i="2"/>
  <c r="BZ82" i="2" s="1"/>
  <c r="CE82" i="2"/>
  <c r="CD82" i="2" s="1"/>
  <c r="CI82" i="2"/>
  <c r="CH82" i="2" s="1"/>
  <c r="CM82" i="2"/>
  <c r="CL82" i="2" s="1"/>
  <c r="CQ82" i="2"/>
  <c r="CP82" i="2" s="1"/>
  <c r="CU82" i="2"/>
  <c r="CT82" i="2" s="1"/>
  <c r="CY82" i="2"/>
  <c r="CX82" i="2" s="1"/>
  <c r="DC82" i="2"/>
  <c r="DB82" i="2" s="1"/>
  <c r="DG82" i="2"/>
  <c r="DF82" i="2" s="1"/>
  <c r="DK82" i="2"/>
  <c r="DJ82" i="2" s="1"/>
  <c r="DO82" i="2"/>
  <c r="DN82" i="2" s="1"/>
  <c r="DS82" i="2"/>
  <c r="DR82" i="2" s="1"/>
  <c r="DW82" i="2"/>
  <c r="DV82" i="2" s="1"/>
  <c r="W83" i="2"/>
  <c r="V83" i="2" s="1"/>
  <c r="AA83" i="2"/>
  <c r="Z83" i="2" s="1"/>
  <c r="AE83" i="2"/>
  <c r="AD83" i="2" s="1"/>
  <c r="AI83" i="2"/>
  <c r="AH83" i="2" s="1"/>
  <c r="AM83" i="2"/>
  <c r="AL83" i="2" s="1"/>
  <c r="AQ83" i="2"/>
  <c r="AP83" i="2" s="1"/>
  <c r="AU83" i="2"/>
  <c r="AT83" i="2" s="1"/>
  <c r="AY83" i="2"/>
  <c r="AX83" i="2" s="1"/>
  <c r="BC83" i="2"/>
  <c r="BB83" i="2" s="1"/>
  <c r="BG83" i="2"/>
  <c r="BF83" i="2" s="1"/>
  <c r="BK83" i="2"/>
  <c r="BJ83" i="2" s="1"/>
  <c r="BO83" i="2"/>
  <c r="BN83" i="2" s="1"/>
  <c r="BS83" i="2"/>
  <c r="BR83" i="2" s="1"/>
  <c r="BW83" i="2"/>
  <c r="BV83" i="2" s="1"/>
  <c r="CA83" i="2"/>
  <c r="BZ83" i="2" s="1"/>
  <c r="CE83" i="2"/>
  <c r="CD83" i="2" s="1"/>
  <c r="CI83" i="2"/>
  <c r="CH83" i="2" s="1"/>
  <c r="CM83" i="2"/>
  <c r="CL83" i="2" s="1"/>
  <c r="CQ83" i="2"/>
  <c r="CP83" i="2" s="1"/>
  <c r="CU83" i="2"/>
  <c r="CT83" i="2" s="1"/>
  <c r="CY83" i="2"/>
  <c r="CX83" i="2" s="1"/>
  <c r="DC83" i="2"/>
  <c r="DB83" i="2" s="1"/>
  <c r="DG83" i="2"/>
  <c r="DF83" i="2" s="1"/>
  <c r="DK83" i="2"/>
  <c r="DJ83" i="2" s="1"/>
  <c r="DO83" i="2"/>
  <c r="DN83" i="2" s="1"/>
  <c r="DS83" i="2"/>
  <c r="DR83" i="2" s="1"/>
  <c r="DW83" i="2"/>
  <c r="DV83" i="2" s="1"/>
  <c r="W84" i="2"/>
  <c r="V84" i="2" s="1"/>
  <c r="AA84" i="2"/>
  <c r="Z84" i="2" s="1"/>
  <c r="AE84" i="2"/>
  <c r="AD84" i="2" s="1"/>
  <c r="AI84" i="2"/>
  <c r="AH84" i="2" s="1"/>
  <c r="AM84" i="2"/>
  <c r="AL84" i="2" s="1"/>
  <c r="AQ84" i="2"/>
  <c r="AP84" i="2" s="1"/>
  <c r="AU84" i="2"/>
  <c r="AT84" i="2" s="1"/>
  <c r="AY84" i="2"/>
  <c r="AX84" i="2" s="1"/>
  <c r="BC84" i="2"/>
  <c r="BB84" i="2" s="1"/>
  <c r="BG84" i="2"/>
  <c r="BF84" i="2" s="1"/>
  <c r="BK84" i="2"/>
  <c r="BJ84" i="2" s="1"/>
  <c r="BO84" i="2"/>
  <c r="BN84" i="2" s="1"/>
  <c r="BS84" i="2"/>
  <c r="BR84" i="2" s="1"/>
  <c r="BW84" i="2"/>
  <c r="BV84" i="2" s="1"/>
  <c r="CA84" i="2"/>
  <c r="BZ84" i="2" s="1"/>
  <c r="CE84" i="2"/>
  <c r="CD84" i="2" s="1"/>
  <c r="CI84" i="2"/>
  <c r="CH84" i="2" s="1"/>
  <c r="CM84" i="2"/>
  <c r="CL84" i="2" s="1"/>
  <c r="CQ84" i="2"/>
  <c r="CP84" i="2" s="1"/>
  <c r="CU84" i="2"/>
  <c r="CT84" i="2" s="1"/>
  <c r="CY84" i="2"/>
  <c r="CX84" i="2" s="1"/>
  <c r="DC84" i="2"/>
  <c r="DB84" i="2" s="1"/>
  <c r="DG84" i="2"/>
  <c r="DF84" i="2" s="1"/>
  <c r="DK84" i="2"/>
  <c r="DJ84" i="2" s="1"/>
  <c r="DO84" i="2"/>
  <c r="DN84" i="2" s="1"/>
  <c r="DS84" i="2"/>
  <c r="DR84" i="2" s="1"/>
  <c r="DW84" i="2"/>
  <c r="DV84" i="2" s="1"/>
  <c r="W85" i="2"/>
  <c r="V85" i="2" s="1"/>
  <c r="AA85" i="2"/>
  <c r="Z85" i="2" s="1"/>
  <c r="AE85" i="2"/>
  <c r="AD85" i="2" s="1"/>
  <c r="AI85" i="2"/>
  <c r="AH85" i="2" s="1"/>
  <c r="AM85" i="2"/>
  <c r="AL85" i="2" s="1"/>
  <c r="AQ85" i="2"/>
  <c r="AP85" i="2" s="1"/>
  <c r="AU85" i="2"/>
  <c r="AT85" i="2" s="1"/>
  <c r="AY85" i="2"/>
  <c r="AX85" i="2" s="1"/>
  <c r="BC85" i="2"/>
  <c r="BB85" i="2" s="1"/>
  <c r="BG85" i="2"/>
  <c r="BF85" i="2" s="1"/>
  <c r="BK85" i="2"/>
  <c r="BJ85" i="2" s="1"/>
  <c r="BO85" i="2"/>
  <c r="BN85" i="2" s="1"/>
  <c r="BS85" i="2"/>
  <c r="BR85" i="2" s="1"/>
  <c r="BW85" i="2"/>
  <c r="BV85" i="2" s="1"/>
  <c r="CA85" i="2"/>
  <c r="BZ85" i="2" s="1"/>
  <c r="CE85" i="2"/>
  <c r="CD85" i="2" s="1"/>
  <c r="CI85" i="2"/>
  <c r="CH85" i="2" s="1"/>
  <c r="CM85" i="2"/>
  <c r="CL85" i="2" s="1"/>
  <c r="CQ85" i="2"/>
  <c r="CP85" i="2" s="1"/>
  <c r="CU85" i="2"/>
  <c r="CT85" i="2" s="1"/>
  <c r="CY85" i="2"/>
  <c r="CX85" i="2" s="1"/>
  <c r="DC85" i="2"/>
  <c r="DB85" i="2" s="1"/>
  <c r="DG85" i="2"/>
  <c r="DF85" i="2" s="1"/>
  <c r="DK85" i="2"/>
  <c r="DJ85" i="2" s="1"/>
  <c r="DO85" i="2"/>
  <c r="DN85" i="2" s="1"/>
  <c r="DS85" i="2"/>
  <c r="DR85" i="2" s="1"/>
  <c r="DW85" i="2"/>
  <c r="DV85" i="2" s="1"/>
  <c r="W86" i="2"/>
  <c r="V86" i="2" s="1"/>
  <c r="AA86" i="2"/>
  <c r="Z86" i="2" s="1"/>
  <c r="AE86" i="2"/>
  <c r="AD86" i="2" s="1"/>
  <c r="AI86" i="2"/>
  <c r="AH86" i="2" s="1"/>
  <c r="AM86" i="2"/>
  <c r="AL86" i="2" s="1"/>
  <c r="AQ86" i="2"/>
  <c r="AP86" i="2" s="1"/>
  <c r="AU86" i="2"/>
  <c r="AT86" i="2" s="1"/>
  <c r="AY86" i="2"/>
  <c r="AX86" i="2" s="1"/>
  <c r="BC86" i="2"/>
  <c r="BB86" i="2" s="1"/>
  <c r="BG86" i="2"/>
  <c r="BF86" i="2" s="1"/>
  <c r="BK86" i="2"/>
  <c r="BJ86" i="2" s="1"/>
  <c r="BO86" i="2"/>
  <c r="BN86" i="2" s="1"/>
  <c r="BS86" i="2"/>
  <c r="BR86" i="2" s="1"/>
  <c r="BW86" i="2"/>
  <c r="BV86" i="2" s="1"/>
  <c r="CA86" i="2"/>
  <c r="BZ86" i="2" s="1"/>
  <c r="CE86" i="2"/>
  <c r="CD86" i="2" s="1"/>
  <c r="CI86" i="2"/>
  <c r="CH86" i="2" s="1"/>
  <c r="CM86" i="2"/>
  <c r="CL86" i="2" s="1"/>
  <c r="CQ86" i="2"/>
  <c r="CP86" i="2" s="1"/>
  <c r="CU86" i="2"/>
  <c r="CT86" i="2" s="1"/>
  <c r="CY86" i="2"/>
  <c r="CX86" i="2" s="1"/>
  <c r="DC86" i="2"/>
  <c r="DB86" i="2" s="1"/>
  <c r="DG86" i="2"/>
  <c r="DF86" i="2" s="1"/>
  <c r="DK86" i="2"/>
  <c r="DJ86" i="2" s="1"/>
  <c r="DO86" i="2"/>
  <c r="DN86" i="2" s="1"/>
  <c r="DS86" i="2"/>
  <c r="DR86" i="2" s="1"/>
  <c r="DW86" i="2"/>
  <c r="DV86" i="2" s="1"/>
  <c r="W87" i="2"/>
  <c r="V87" i="2" s="1"/>
  <c r="AA87" i="2"/>
  <c r="Z87" i="2" s="1"/>
  <c r="AE87" i="2"/>
  <c r="AD87" i="2" s="1"/>
  <c r="AI87" i="2"/>
  <c r="AH87" i="2" s="1"/>
  <c r="AM87" i="2"/>
  <c r="AL87" i="2" s="1"/>
  <c r="AQ87" i="2"/>
  <c r="AP87" i="2" s="1"/>
  <c r="AU87" i="2"/>
  <c r="AT87" i="2" s="1"/>
  <c r="AY87" i="2"/>
  <c r="AX87" i="2" s="1"/>
  <c r="BC87" i="2"/>
  <c r="BB87" i="2" s="1"/>
  <c r="BG87" i="2"/>
  <c r="BF87" i="2" s="1"/>
  <c r="BK87" i="2"/>
  <c r="BJ87" i="2" s="1"/>
  <c r="BO87" i="2"/>
  <c r="BN87" i="2" s="1"/>
  <c r="BS87" i="2"/>
  <c r="BR87" i="2" s="1"/>
  <c r="BW87" i="2"/>
  <c r="BV87" i="2" s="1"/>
  <c r="CA87" i="2"/>
  <c r="BZ87" i="2" s="1"/>
  <c r="CE87" i="2"/>
  <c r="CD87" i="2" s="1"/>
  <c r="CI87" i="2"/>
  <c r="CH87" i="2" s="1"/>
  <c r="CM87" i="2"/>
  <c r="CL87" i="2" s="1"/>
  <c r="CQ87" i="2"/>
  <c r="CP87" i="2" s="1"/>
  <c r="CU87" i="2"/>
  <c r="CT87" i="2" s="1"/>
  <c r="CY87" i="2"/>
  <c r="CX87" i="2" s="1"/>
  <c r="DC87" i="2"/>
  <c r="DB87" i="2" s="1"/>
  <c r="DG87" i="2"/>
  <c r="DF87" i="2" s="1"/>
  <c r="DK87" i="2"/>
  <c r="DJ87" i="2" s="1"/>
  <c r="DO87" i="2"/>
  <c r="DN87" i="2" s="1"/>
  <c r="DS87" i="2"/>
  <c r="DR87" i="2" s="1"/>
  <c r="DW87" i="2"/>
  <c r="DV87" i="2" s="1"/>
  <c r="W88" i="2"/>
  <c r="V88" i="2" s="1"/>
  <c r="AA88" i="2"/>
  <c r="Z88" i="2" s="1"/>
  <c r="AE88" i="2"/>
  <c r="AD88" i="2" s="1"/>
  <c r="AI88" i="2"/>
  <c r="AH88" i="2" s="1"/>
  <c r="AM88" i="2"/>
  <c r="AL88" i="2" s="1"/>
  <c r="AQ88" i="2"/>
  <c r="AP88" i="2" s="1"/>
  <c r="AU88" i="2"/>
  <c r="AT88" i="2" s="1"/>
  <c r="AY88" i="2"/>
  <c r="AX88" i="2" s="1"/>
  <c r="BC88" i="2"/>
  <c r="BB88" i="2" s="1"/>
  <c r="BG88" i="2"/>
  <c r="BF88" i="2" s="1"/>
  <c r="BK88" i="2"/>
  <c r="BJ88" i="2" s="1"/>
  <c r="BO88" i="2"/>
  <c r="BN88" i="2" s="1"/>
  <c r="BS88" i="2"/>
  <c r="BR88" i="2" s="1"/>
  <c r="BW88" i="2"/>
  <c r="BV88" i="2" s="1"/>
  <c r="CA88" i="2"/>
  <c r="BZ88" i="2" s="1"/>
  <c r="CE88" i="2"/>
  <c r="CD88" i="2" s="1"/>
  <c r="CI88" i="2"/>
  <c r="CH88" i="2" s="1"/>
  <c r="CM88" i="2"/>
  <c r="CL88" i="2" s="1"/>
  <c r="CQ88" i="2"/>
  <c r="CP88" i="2" s="1"/>
  <c r="CU88" i="2"/>
  <c r="CT88" i="2" s="1"/>
  <c r="CY88" i="2"/>
  <c r="CX88" i="2" s="1"/>
  <c r="DC88" i="2"/>
  <c r="DB88" i="2" s="1"/>
  <c r="DG88" i="2"/>
  <c r="DF88" i="2" s="1"/>
  <c r="DK88" i="2"/>
  <c r="DJ88" i="2" s="1"/>
  <c r="DO88" i="2"/>
  <c r="DN88" i="2" s="1"/>
  <c r="DS88" i="2"/>
  <c r="DR88" i="2" s="1"/>
  <c r="DW88" i="2"/>
  <c r="DV88" i="2" s="1"/>
  <c r="W89" i="2"/>
  <c r="V89" i="2" s="1"/>
  <c r="AA89" i="2"/>
  <c r="Z89" i="2" s="1"/>
  <c r="AE89" i="2"/>
  <c r="AD89" i="2" s="1"/>
  <c r="AI89" i="2"/>
  <c r="AH89" i="2" s="1"/>
  <c r="AM89" i="2"/>
  <c r="AL89" i="2" s="1"/>
  <c r="AQ89" i="2"/>
  <c r="AP89" i="2" s="1"/>
  <c r="AU89" i="2"/>
  <c r="AT89" i="2" s="1"/>
  <c r="AY89" i="2"/>
  <c r="AX89" i="2" s="1"/>
  <c r="BC89" i="2"/>
  <c r="BB89" i="2" s="1"/>
  <c r="BG89" i="2"/>
  <c r="BF89" i="2" s="1"/>
  <c r="BK89" i="2"/>
  <c r="BJ89" i="2" s="1"/>
  <c r="BO89" i="2"/>
  <c r="BN89" i="2" s="1"/>
  <c r="BS89" i="2"/>
  <c r="BR89" i="2" s="1"/>
  <c r="BW89" i="2"/>
  <c r="BV89" i="2" s="1"/>
  <c r="CA89" i="2"/>
  <c r="BZ89" i="2" s="1"/>
  <c r="CE89" i="2"/>
  <c r="CD89" i="2" s="1"/>
  <c r="CI89" i="2"/>
  <c r="CH89" i="2" s="1"/>
  <c r="CM89" i="2"/>
  <c r="CL89" i="2" s="1"/>
  <c r="CQ89" i="2"/>
  <c r="CP89" i="2" s="1"/>
  <c r="CU89" i="2"/>
  <c r="CT89" i="2" s="1"/>
  <c r="CY89" i="2"/>
  <c r="CX89" i="2" s="1"/>
  <c r="DC89" i="2"/>
  <c r="DB89" i="2" s="1"/>
  <c r="DG89" i="2"/>
  <c r="DF89" i="2" s="1"/>
  <c r="DK89" i="2"/>
  <c r="DJ89" i="2" s="1"/>
  <c r="DO89" i="2"/>
  <c r="DN89" i="2" s="1"/>
  <c r="DS89" i="2"/>
  <c r="DR89" i="2" s="1"/>
  <c r="DW89" i="2"/>
  <c r="DV89" i="2" s="1"/>
  <c r="W90" i="2"/>
  <c r="V90" i="2" s="1"/>
  <c r="AA90" i="2"/>
  <c r="Z90" i="2" s="1"/>
  <c r="AE90" i="2"/>
  <c r="AD90" i="2" s="1"/>
  <c r="AI90" i="2"/>
  <c r="AH90" i="2" s="1"/>
  <c r="AM90" i="2"/>
  <c r="AL90" i="2" s="1"/>
  <c r="AQ90" i="2"/>
  <c r="AP90" i="2" s="1"/>
  <c r="AU90" i="2"/>
  <c r="AT90" i="2" s="1"/>
  <c r="AY90" i="2"/>
  <c r="AX90" i="2" s="1"/>
  <c r="BC90" i="2"/>
  <c r="BB90" i="2" s="1"/>
  <c r="BG90" i="2"/>
  <c r="BF90" i="2" s="1"/>
  <c r="BK90" i="2"/>
  <c r="BJ90" i="2" s="1"/>
  <c r="BO90" i="2"/>
  <c r="BN90" i="2" s="1"/>
  <c r="BS90" i="2"/>
  <c r="BR90" i="2" s="1"/>
  <c r="BW90" i="2"/>
  <c r="BV90" i="2" s="1"/>
  <c r="CA90" i="2"/>
  <c r="BZ90" i="2" s="1"/>
  <c r="CE90" i="2"/>
  <c r="CD90" i="2" s="1"/>
  <c r="CI90" i="2"/>
  <c r="CH90" i="2" s="1"/>
  <c r="CM90" i="2"/>
  <c r="CL90" i="2" s="1"/>
  <c r="CQ90" i="2"/>
  <c r="CP90" i="2" s="1"/>
  <c r="CU90" i="2"/>
  <c r="CT90" i="2" s="1"/>
  <c r="CY90" i="2"/>
  <c r="CX90" i="2" s="1"/>
  <c r="DC90" i="2"/>
  <c r="DB90" i="2" s="1"/>
  <c r="DG90" i="2"/>
  <c r="DF90" i="2" s="1"/>
  <c r="DK90" i="2"/>
  <c r="DJ90" i="2" s="1"/>
  <c r="DO90" i="2"/>
  <c r="DN90" i="2" s="1"/>
  <c r="DS90" i="2"/>
  <c r="DR90" i="2" s="1"/>
  <c r="DW90" i="2"/>
  <c r="DV90" i="2" s="1"/>
  <c r="W91" i="2"/>
  <c r="V91" i="2" s="1"/>
  <c r="AA91" i="2"/>
  <c r="Z91" i="2" s="1"/>
  <c r="AE91" i="2"/>
  <c r="AD91" i="2" s="1"/>
  <c r="AI91" i="2"/>
  <c r="AH91" i="2" s="1"/>
  <c r="AM91" i="2"/>
  <c r="AL91" i="2" s="1"/>
  <c r="AQ91" i="2"/>
  <c r="AP91" i="2" s="1"/>
  <c r="AU91" i="2"/>
  <c r="AT91" i="2" s="1"/>
  <c r="AY91" i="2"/>
  <c r="AX91" i="2" s="1"/>
  <c r="BC91" i="2"/>
  <c r="BB91" i="2" s="1"/>
  <c r="BG91" i="2"/>
  <c r="BF91" i="2" s="1"/>
  <c r="BK91" i="2"/>
  <c r="BJ91" i="2" s="1"/>
  <c r="BO91" i="2"/>
  <c r="BN91" i="2" s="1"/>
  <c r="BS91" i="2"/>
  <c r="BR91" i="2" s="1"/>
  <c r="BW91" i="2"/>
  <c r="BV91" i="2" s="1"/>
  <c r="CA91" i="2"/>
  <c r="BZ91" i="2" s="1"/>
  <c r="CE91" i="2"/>
  <c r="CD91" i="2" s="1"/>
  <c r="CI91" i="2"/>
  <c r="CH91" i="2" s="1"/>
  <c r="CM91" i="2"/>
  <c r="CL91" i="2" s="1"/>
  <c r="CQ91" i="2"/>
  <c r="CP91" i="2" s="1"/>
  <c r="CU91" i="2"/>
  <c r="CT91" i="2" s="1"/>
  <c r="CY91" i="2"/>
  <c r="CX91" i="2" s="1"/>
  <c r="DC91" i="2"/>
  <c r="DB91" i="2" s="1"/>
  <c r="DG91" i="2"/>
  <c r="DF91" i="2" s="1"/>
  <c r="DK91" i="2"/>
  <c r="DJ91" i="2" s="1"/>
  <c r="DO91" i="2"/>
  <c r="DN91" i="2" s="1"/>
  <c r="DS91" i="2"/>
  <c r="DR91" i="2" s="1"/>
  <c r="DW91" i="2"/>
  <c r="DV91" i="2" s="1"/>
  <c r="W92" i="2"/>
  <c r="V92" i="2" s="1"/>
  <c r="AA92" i="2"/>
  <c r="Z92" i="2" s="1"/>
  <c r="AE92" i="2"/>
  <c r="AD92" i="2" s="1"/>
  <c r="AI92" i="2"/>
  <c r="AH92" i="2" s="1"/>
  <c r="AM92" i="2"/>
  <c r="AL92" i="2" s="1"/>
  <c r="AQ92" i="2"/>
  <c r="AP92" i="2" s="1"/>
  <c r="AU92" i="2"/>
  <c r="AT92" i="2" s="1"/>
  <c r="AY92" i="2"/>
  <c r="AX92" i="2" s="1"/>
  <c r="BC92" i="2"/>
  <c r="BB92" i="2" s="1"/>
  <c r="BG92" i="2"/>
  <c r="BF92" i="2" s="1"/>
  <c r="BK92" i="2"/>
  <c r="BJ92" i="2" s="1"/>
  <c r="BO92" i="2"/>
  <c r="BN92" i="2" s="1"/>
  <c r="BS92" i="2"/>
  <c r="BR92" i="2" s="1"/>
  <c r="BW92" i="2"/>
  <c r="BV92" i="2" s="1"/>
  <c r="CA92" i="2"/>
  <c r="BZ92" i="2" s="1"/>
  <c r="CE92" i="2"/>
  <c r="CD92" i="2" s="1"/>
  <c r="CI92" i="2"/>
  <c r="CH92" i="2" s="1"/>
  <c r="CM92" i="2"/>
  <c r="CL92" i="2" s="1"/>
  <c r="CQ92" i="2"/>
  <c r="CP92" i="2" s="1"/>
  <c r="CU92" i="2"/>
  <c r="CT92" i="2" s="1"/>
  <c r="CY92" i="2"/>
  <c r="CX92" i="2" s="1"/>
  <c r="DC92" i="2"/>
  <c r="DB92" i="2" s="1"/>
  <c r="DG92" i="2"/>
  <c r="DF92" i="2" s="1"/>
  <c r="DK92" i="2"/>
  <c r="DJ92" i="2" s="1"/>
  <c r="DO92" i="2"/>
  <c r="DN92" i="2" s="1"/>
  <c r="DS92" i="2"/>
  <c r="DR92" i="2" s="1"/>
  <c r="DW92" i="2"/>
  <c r="DV92" i="2" s="1"/>
  <c r="W93" i="2"/>
  <c r="V93" i="2" s="1"/>
  <c r="AA93" i="2"/>
  <c r="Z93" i="2" s="1"/>
  <c r="AE93" i="2"/>
  <c r="AD93" i="2" s="1"/>
  <c r="AI93" i="2"/>
  <c r="AH93" i="2" s="1"/>
  <c r="AM93" i="2"/>
  <c r="AL93" i="2" s="1"/>
  <c r="AQ93" i="2"/>
  <c r="AP93" i="2" s="1"/>
  <c r="AU93" i="2"/>
  <c r="AT93" i="2" s="1"/>
  <c r="AY93" i="2"/>
  <c r="AX93" i="2" s="1"/>
  <c r="BC93" i="2"/>
  <c r="BB93" i="2" s="1"/>
  <c r="BG93" i="2"/>
  <c r="BF93" i="2" s="1"/>
  <c r="BK93" i="2"/>
  <c r="BJ93" i="2" s="1"/>
  <c r="BO93" i="2"/>
  <c r="BN93" i="2" s="1"/>
  <c r="BS93" i="2"/>
  <c r="BR93" i="2" s="1"/>
  <c r="BW93" i="2"/>
  <c r="BV93" i="2" s="1"/>
  <c r="CA93" i="2"/>
  <c r="BZ93" i="2" s="1"/>
  <c r="CE93" i="2"/>
  <c r="CD93" i="2" s="1"/>
  <c r="CI93" i="2"/>
  <c r="CH93" i="2" s="1"/>
  <c r="CM93" i="2"/>
  <c r="CL93" i="2" s="1"/>
  <c r="CQ93" i="2"/>
  <c r="CP93" i="2" s="1"/>
  <c r="CU93" i="2"/>
  <c r="CT93" i="2" s="1"/>
  <c r="CY93" i="2"/>
  <c r="CX93" i="2" s="1"/>
  <c r="DC93" i="2"/>
  <c r="DB93" i="2" s="1"/>
  <c r="DG93" i="2"/>
  <c r="DF93" i="2" s="1"/>
  <c r="DK93" i="2"/>
  <c r="DJ93" i="2" s="1"/>
  <c r="DO93" i="2"/>
  <c r="DN93" i="2" s="1"/>
  <c r="DS93" i="2"/>
  <c r="DR93" i="2" s="1"/>
  <c r="DW93" i="2"/>
  <c r="DV93" i="2" s="1"/>
  <c r="W94" i="2"/>
  <c r="V94" i="2" s="1"/>
  <c r="AA94" i="2"/>
  <c r="Z94" i="2" s="1"/>
  <c r="AE94" i="2"/>
  <c r="AD94" i="2" s="1"/>
  <c r="AI94" i="2"/>
  <c r="AH94" i="2" s="1"/>
  <c r="AM94" i="2"/>
  <c r="AL94" i="2" s="1"/>
  <c r="AQ94" i="2"/>
  <c r="AP94" i="2" s="1"/>
  <c r="AU94" i="2"/>
  <c r="AT94" i="2" s="1"/>
  <c r="AY94" i="2"/>
  <c r="AX94" i="2" s="1"/>
  <c r="BC94" i="2"/>
  <c r="BB94" i="2" s="1"/>
  <c r="BG94" i="2"/>
  <c r="BF94" i="2" s="1"/>
  <c r="BK94" i="2"/>
  <c r="BJ94" i="2" s="1"/>
  <c r="BO94" i="2"/>
  <c r="BN94" i="2" s="1"/>
  <c r="BS94" i="2"/>
  <c r="BR94" i="2" s="1"/>
  <c r="BW94" i="2"/>
  <c r="BV94" i="2" s="1"/>
  <c r="CA94" i="2"/>
  <c r="BZ94" i="2" s="1"/>
  <c r="CE94" i="2"/>
  <c r="CD94" i="2" s="1"/>
  <c r="CI94" i="2"/>
  <c r="CH94" i="2" s="1"/>
  <c r="CM94" i="2"/>
  <c r="CL94" i="2" s="1"/>
  <c r="CQ94" i="2"/>
  <c r="CP94" i="2" s="1"/>
  <c r="CU94" i="2"/>
  <c r="CT94" i="2" s="1"/>
  <c r="CY94" i="2"/>
  <c r="CX94" i="2" s="1"/>
  <c r="DC94" i="2"/>
  <c r="DB94" i="2" s="1"/>
  <c r="DG94" i="2"/>
  <c r="DF94" i="2" s="1"/>
  <c r="DK94" i="2"/>
  <c r="DJ94" i="2" s="1"/>
  <c r="DO94" i="2"/>
  <c r="DN94" i="2" s="1"/>
  <c r="DS94" i="2"/>
  <c r="DR94" i="2" s="1"/>
  <c r="DW94" i="2"/>
  <c r="DV94" i="2" s="1"/>
  <c r="W95" i="2"/>
  <c r="V95" i="2" s="1"/>
  <c r="AA95" i="2"/>
  <c r="Z95" i="2" s="1"/>
  <c r="AE95" i="2"/>
  <c r="AD95" i="2" s="1"/>
  <c r="AI95" i="2"/>
  <c r="AH95" i="2" s="1"/>
  <c r="AM95" i="2"/>
  <c r="AL95" i="2" s="1"/>
  <c r="AQ95" i="2"/>
  <c r="AP95" i="2" s="1"/>
  <c r="AU95" i="2"/>
  <c r="AT95" i="2" s="1"/>
  <c r="AY95" i="2"/>
  <c r="AX95" i="2" s="1"/>
  <c r="BC95" i="2"/>
  <c r="BB95" i="2" s="1"/>
  <c r="BG95" i="2"/>
  <c r="BF95" i="2" s="1"/>
  <c r="BK95" i="2"/>
  <c r="BJ95" i="2" s="1"/>
  <c r="BO95" i="2"/>
  <c r="BN95" i="2" s="1"/>
  <c r="BS95" i="2"/>
  <c r="BR95" i="2" s="1"/>
  <c r="BW95" i="2"/>
  <c r="BV95" i="2" s="1"/>
  <c r="CA95" i="2"/>
  <c r="BZ95" i="2" s="1"/>
  <c r="CE95" i="2"/>
  <c r="CD95" i="2" s="1"/>
  <c r="CI95" i="2"/>
  <c r="CH95" i="2" s="1"/>
  <c r="CM95" i="2"/>
  <c r="CL95" i="2" s="1"/>
  <c r="CQ95" i="2"/>
  <c r="CP95" i="2" s="1"/>
  <c r="CU95" i="2"/>
  <c r="CT95" i="2" s="1"/>
  <c r="CY95" i="2"/>
  <c r="CX95" i="2" s="1"/>
  <c r="DC95" i="2"/>
  <c r="DB95" i="2" s="1"/>
  <c r="DG95" i="2"/>
  <c r="DF95" i="2" s="1"/>
  <c r="DK95" i="2"/>
  <c r="DJ95" i="2" s="1"/>
  <c r="DO95" i="2"/>
  <c r="DN95" i="2" s="1"/>
  <c r="DS95" i="2"/>
  <c r="DR95" i="2" s="1"/>
  <c r="DW95" i="2"/>
  <c r="DV95" i="2" s="1"/>
  <c r="W96" i="2"/>
  <c r="V96" i="2" s="1"/>
  <c r="AA96" i="2"/>
  <c r="Z96" i="2" s="1"/>
  <c r="AE96" i="2"/>
  <c r="AD96" i="2" s="1"/>
  <c r="AI96" i="2"/>
  <c r="AH96" i="2" s="1"/>
  <c r="AM96" i="2"/>
  <c r="AL96" i="2" s="1"/>
  <c r="AQ96" i="2"/>
  <c r="AP96" i="2" s="1"/>
  <c r="AU96" i="2"/>
  <c r="AT96" i="2" s="1"/>
  <c r="AY96" i="2"/>
  <c r="AX96" i="2" s="1"/>
  <c r="BC96" i="2"/>
  <c r="BB96" i="2" s="1"/>
  <c r="BG96" i="2"/>
  <c r="BF96" i="2" s="1"/>
  <c r="BK96" i="2"/>
  <c r="BJ96" i="2" s="1"/>
  <c r="BO96" i="2"/>
  <c r="BN96" i="2" s="1"/>
  <c r="BS96" i="2"/>
  <c r="BR96" i="2" s="1"/>
  <c r="BW96" i="2"/>
  <c r="BV96" i="2" s="1"/>
  <c r="CA96" i="2"/>
  <c r="BZ96" i="2" s="1"/>
  <c r="CE96" i="2"/>
  <c r="CD96" i="2" s="1"/>
  <c r="CI96" i="2"/>
  <c r="CH96" i="2" s="1"/>
  <c r="CM96" i="2"/>
  <c r="CL96" i="2" s="1"/>
  <c r="CQ96" i="2"/>
  <c r="CP96" i="2" s="1"/>
  <c r="CU96" i="2"/>
  <c r="CT96" i="2" s="1"/>
  <c r="CY96" i="2"/>
  <c r="CX96" i="2" s="1"/>
  <c r="DC96" i="2"/>
  <c r="DB96" i="2" s="1"/>
  <c r="DG96" i="2"/>
  <c r="DF96" i="2" s="1"/>
  <c r="DK96" i="2"/>
  <c r="DJ96" i="2" s="1"/>
  <c r="DO96" i="2"/>
  <c r="DN96" i="2" s="1"/>
  <c r="DS96" i="2"/>
  <c r="DR96" i="2" s="1"/>
  <c r="DW96" i="2"/>
  <c r="DV96" i="2" s="1"/>
  <c r="W97" i="2"/>
  <c r="V97" i="2" s="1"/>
  <c r="AA97" i="2"/>
  <c r="Z97" i="2" s="1"/>
  <c r="AE97" i="2"/>
  <c r="AD97" i="2" s="1"/>
  <c r="AI97" i="2"/>
  <c r="AH97" i="2" s="1"/>
  <c r="AM97" i="2"/>
  <c r="AL97" i="2" s="1"/>
  <c r="AQ97" i="2"/>
  <c r="AP97" i="2" s="1"/>
  <c r="AU97" i="2"/>
  <c r="AT97" i="2" s="1"/>
  <c r="AY97" i="2"/>
  <c r="AX97" i="2" s="1"/>
  <c r="BC97" i="2"/>
  <c r="BB97" i="2" s="1"/>
  <c r="BG97" i="2"/>
  <c r="BF97" i="2" s="1"/>
  <c r="BK97" i="2"/>
  <c r="BJ97" i="2" s="1"/>
  <c r="BO97" i="2"/>
  <c r="BN97" i="2" s="1"/>
  <c r="BS97" i="2"/>
  <c r="BR97" i="2" s="1"/>
  <c r="BW97" i="2"/>
  <c r="BV97" i="2" s="1"/>
  <c r="CA97" i="2"/>
  <c r="BZ97" i="2" s="1"/>
  <c r="CE97" i="2"/>
  <c r="CD97" i="2" s="1"/>
  <c r="CI97" i="2"/>
  <c r="CH97" i="2" s="1"/>
  <c r="CM97" i="2"/>
  <c r="CL97" i="2" s="1"/>
  <c r="CQ97" i="2"/>
  <c r="CP97" i="2" s="1"/>
  <c r="CU97" i="2"/>
  <c r="CT97" i="2" s="1"/>
  <c r="CY97" i="2"/>
  <c r="CX97" i="2" s="1"/>
  <c r="DC97" i="2"/>
  <c r="DB97" i="2" s="1"/>
  <c r="DG97" i="2"/>
  <c r="DF97" i="2" s="1"/>
  <c r="DK97" i="2"/>
  <c r="DJ97" i="2" s="1"/>
  <c r="DO97" i="2"/>
  <c r="DN97" i="2" s="1"/>
  <c r="DS97" i="2"/>
  <c r="DR97" i="2" s="1"/>
  <c r="DW97" i="2"/>
  <c r="DV97" i="2" s="1"/>
  <c r="W98" i="2"/>
  <c r="V98" i="2" s="1"/>
  <c r="AA98" i="2"/>
  <c r="Z98" i="2" s="1"/>
  <c r="AE98" i="2"/>
  <c r="AD98" i="2" s="1"/>
  <c r="AI98" i="2"/>
  <c r="AH98" i="2" s="1"/>
  <c r="AM98" i="2"/>
  <c r="AL98" i="2" s="1"/>
  <c r="AQ98" i="2"/>
  <c r="AP98" i="2" s="1"/>
  <c r="AU98" i="2"/>
  <c r="AT98" i="2" s="1"/>
  <c r="AY98" i="2"/>
  <c r="AX98" i="2" s="1"/>
  <c r="BC98" i="2"/>
  <c r="BB98" i="2" s="1"/>
  <c r="BG98" i="2"/>
  <c r="BF98" i="2" s="1"/>
  <c r="BK98" i="2"/>
  <c r="BJ98" i="2" s="1"/>
  <c r="BO98" i="2"/>
  <c r="BN98" i="2" s="1"/>
  <c r="BS98" i="2"/>
  <c r="BR98" i="2" s="1"/>
  <c r="BW98" i="2"/>
  <c r="BV98" i="2" s="1"/>
  <c r="CA98" i="2"/>
  <c r="BZ98" i="2" s="1"/>
  <c r="CE98" i="2"/>
  <c r="CD98" i="2" s="1"/>
  <c r="CI98" i="2"/>
  <c r="CH98" i="2" s="1"/>
  <c r="CM98" i="2"/>
  <c r="CL98" i="2" s="1"/>
  <c r="CQ98" i="2"/>
  <c r="CP98" i="2" s="1"/>
  <c r="CU98" i="2"/>
  <c r="CT98" i="2" s="1"/>
  <c r="CY98" i="2"/>
  <c r="CX98" i="2" s="1"/>
  <c r="DC98" i="2"/>
  <c r="DB98" i="2" s="1"/>
  <c r="DG98" i="2"/>
  <c r="DF98" i="2" s="1"/>
  <c r="DK98" i="2"/>
  <c r="DJ98" i="2" s="1"/>
  <c r="DO98" i="2"/>
  <c r="DN98" i="2" s="1"/>
  <c r="DS98" i="2"/>
  <c r="DR98" i="2" s="1"/>
  <c r="DW98" i="2"/>
  <c r="DV98" i="2" s="1"/>
  <c r="W99" i="2"/>
  <c r="V99" i="2" s="1"/>
  <c r="AA99" i="2"/>
  <c r="Z99" i="2" s="1"/>
  <c r="AE99" i="2"/>
  <c r="AD99" i="2" s="1"/>
  <c r="AI99" i="2"/>
  <c r="AH99" i="2" s="1"/>
  <c r="AM99" i="2"/>
  <c r="AL99" i="2" s="1"/>
  <c r="AQ99" i="2"/>
  <c r="AP99" i="2" s="1"/>
  <c r="AU99" i="2"/>
  <c r="AT99" i="2" s="1"/>
  <c r="AY99" i="2"/>
  <c r="AX99" i="2" s="1"/>
  <c r="BC99" i="2"/>
  <c r="BB99" i="2" s="1"/>
  <c r="BG99" i="2"/>
  <c r="BF99" i="2" s="1"/>
  <c r="BK99" i="2"/>
  <c r="BJ99" i="2" s="1"/>
  <c r="BO99" i="2"/>
  <c r="BN99" i="2" s="1"/>
  <c r="BS99" i="2"/>
  <c r="BR99" i="2" s="1"/>
  <c r="BW99" i="2"/>
  <c r="BV99" i="2" s="1"/>
  <c r="CA99" i="2"/>
  <c r="BZ99" i="2" s="1"/>
  <c r="CE99" i="2"/>
  <c r="CD99" i="2" s="1"/>
  <c r="CI99" i="2"/>
  <c r="CH99" i="2" s="1"/>
  <c r="CM99" i="2"/>
  <c r="CL99" i="2" s="1"/>
  <c r="CQ99" i="2"/>
  <c r="CP99" i="2" s="1"/>
  <c r="CU99" i="2"/>
  <c r="CT99" i="2" s="1"/>
  <c r="CY99" i="2"/>
  <c r="CX99" i="2" s="1"/>
  <c r="DC99" i="2"/>
  <c r="DB99" i="2" s="1"/>
  <c r="DG99" i="2"/>
  <c r="DF99" i="2" s="1"/>
  <c r="DK99" i="2"/>
  <c r="DJ99" i="2" s="1"/>
  <c r="DO99" i="2"/>
  <c r="DN99" i="2" s="1"/>
  <c r="DS99" i="2"/>
  <c r="DR99" i="2" s="1"/>
  <c r="DW99" i="2"/>
  <c r="DV99" i="2" s="1"/>
  <c r="W100" i="2"/>
  <c r="V100" i="2" s="1"/>
  <c r="AA100" i="2"/>
  <c r="Z100" i="2" s="1"/>
  <c r="AE100" i="2"/>
  <c r="AD100" i="2" s="1"/>
  <c r="AI100" i="2"/>
  <c r="AH100" i="2" s="1"/>
  <c r="AM100" i="2"/>
  <c r="AL100" i="2" s="1"/>
  <c r="AQ100" i="2"/>
  <c r="AP100" i="2" s="1"/>
  <c r="AU100" i="2"/>
  <c r="AT100" i="2" s="1"/>
  <c r="AY100" i="2"/>
  <c r="AX100" i="2" s="1"/>
  <c r="BC100" i="2"/>
  <c r="BB100" i="2" s="1"/>
  <c r="BG100" i="2"/>
  <c r="BF100" i="2" s="1"/>
  <c r="BK100" i="2"/>
  <c r="BJ100" i="2" s="1"/>
  <c r="BO100" i="2"/>
  <c r="BN100" i="2" s="1"/>
  <c r="BS100" i="2"/>
  <c r="BR100" i="2" s="1"/>
  <c r="BW100" i="2"/>
  <c r="BV100" i="2" s="1"/>
  <c r="CA100" i="2"/>
  <c r="BZ100" i="2" s="1"/>
  <c r="CE100" i="2"/>
  <c r="CD100" i="2" s="1"/>
  <c r="CI100" i="2"/>
  <c r="CH100" i="2" s="1"/>
  <c r="CM100" i="2"/>
  <c r="CL100" i="2" s="1"/>
  <c r="CQ100" i="2"/>
  <c r="CP100" i="2" s="1"/>
  <c r="CU100" i="2"/>
  <c r="CT100" i="2" s="1"/>
  <c r="CY100" i="2"/>
  <c r="CX100" i="2" s="1"/>
  <c r="DC100" i="2"/>
  <c r="DB100" i="2" s="1"/>
  <c r="DG100" i="2"/>
  <c r="DF100" i="2" s="1"/>
  <c r="DK100" i="2"/>
  <c r="DJ100" i="2" s="1"/>
  <c r="DO100" i="2"/>
  <c r="DN100" i="2" s="1"/>
  <c r="DS100" i="2"/>
  <c r="DR100" i="2" s="1"/>
  <c r="DW100" i="2"/>
  <c r="DV100" i="2" s="1"/>
  <c r="W101" i="2"/>
  <c r="V101" i="2" s="1"/>
  <c r="AA101" i="2"/>
  <c r="Z101" i="2" s="1"/>
  <c r="AE101" i="2"/>
  <c r="AD101" i="2" s="1"/>
  <c r="AI101" i="2"/>
  <c r="AH101" i="2" s="1"/>
  <c r="AM101" i="2"/>
  <c r="AL101" i="2" s="1"/>
  <c r="AQ101" i="2"/>
  <c r="AP101" i="2" s="1"/>
  <c r="AU101" i="2"/>
  <c r="AT101" i="2" s="1"/>
  <c r="AY101" i="2"/>
  <c r="AX101" i="2" s="1"/>
  <c r="BC101" i="2"/>
  <c r="BB101" i="2" s="1"/>
  <c r="BG101" i="2"/>
  <c r="BF101" i="2" s="1"/>
  <c r="BK101" i="2"/>
  <c r="BJ101" i="2" s="1"/>
  <c r="BO101" i="2"/>
  <c r="BN101" i="2" s="1"/>
  <c r="BS101" i="2"/>
  <c r="BR101" i="2" s="1"/>
  <c r="BW101" i="2"/>
  <c r="BV101" i="2" s="1"/>
  <c r="CA101" i="2"/>
  <c r="BZ101" i="2" s="1"/>
  <c r="CE101" i="2"/>
  <c r="CD101" i="2" s="1"/>
  <c r="CI101" i="2"/>
  <c r="CH101" i="2" s="1"/>
  <c r="CM101" i="2"/>
  <c r="CL101" i="2" s="1"/>
  <c r="CQ101" i="2"/>
  <c r="CP101" i="2" s="1"/>
  <c r="CU101" i="2"/>
  <c r="CT101" i="2" s="1"/>
  <c r="CY101" i="2"/>
  <c r="CX101" i="2" s="1"/>
  <c r="DC101" i="2"/>
  <c r="DB101" i="2" s="1"/>
  <c r="DG101" i="2"/>
  <c r="DF101" i="2" s="1"/>
  <c r="DK101" i="2"/>
  <c r="DJ101" i="2" s="1"/>
  <c r="DO101" i="2"/>
  <c r="DN101" i="2" s="1"/>
  <c r="DS101" i="2"/>
  <c r="DR101" i="2" s="1"/>
  <c r="DW101" i="2"/>
  <c r="DV101" i="2" s="1"/>
  <c r="C6" i="3"/>
  <c r="D6" i="3"/>
  <c r="E3" i="3"/>
  <c r="D3" i="3"/>
  <c r="S101" i="2"/>
  <c r="R101" i="2" s="1"/>
  <c r="S100" i="2"/>
  <c r="R100" i="2" s="1"/>
  <c r="S99" i="2"/>
  <c r="R99" i="2" s="1"/>
  <c r="S98" i="2"/>
  <c r="R98" i="2" s="1"/>
  <c r="S97" i="2"/>
  <c r="R97" i="2" s="1"/>
  <c r="S96" i="2"/>
  <c r="R96" i="2" s="1"/>
  <c r="S95" i="2"/>
  <c r="R95" i="2" s="1"/>
  <c r="S94" i="2"/>
  <c r="R94" i="2" s="1"/>
  <c r="S93" i="2"/>
  <c r="R93" i="2" s="1"/>
  <c r="S92" i="2"/>
  <c r="R92" i="2" s="1"/>
  <c r="S91" i="2"/>
  <c r="R91" i="2" s="1"/>
  <c r="S90" i="2"/>
  <c r="R90" i="2" s="1"/>
  <c r="S89" i="2"/>
  <c r="R89" i="2" s="1"/>
  <c r="S88" i="2"/>
  <c r="R88" i="2" s="1"/>
  <c r="S87" i="2"/>
  <c r="R87" i="2" s="1"/>
  <c r="S86" i="2"/>
  <c r="R86" i="2" s="1"/>
  <c r="S85" i="2"/>
  <c r="R85" i="2" s="1"/>
  <c r="S84" i="2"/>
  <c r="R84" i="2" s="1"/>
  <c r="S83" i="2"/>
  <c r="R83" i="2" s="1"/>
  <c r="S82" i="2"/>
  <c r="R82" i="2" s="1"/>
  <c r="S81" i="2"/>
  <c r="R81" i="2" s="1"/>
  <c r="S80" i="2"/>
  <c r="R80" i="2" s="1"/>
  <c r="S79" i="2"/>
  <c r="R79" i="2" s="1"/>
  <c r="S78" i="2"/>
  <c r="R78" i="2" s="1"/>
  <c r="S77" i="2"/>
  <c r="R77" i="2" s="1"/>
  <c r="S76" i="2"/>
  <c r="R76" i="2" s="1"/>
  <c r="S75" i="2"/>
  <c r="R75" i="2" s="1"/>
  <c r="S74" i="2"/>
  <c r="R74" i="2" s="1"/>
  <c r="S73" i="2"/>
  <c r="R73" i="2" s="1"/>
  <c r="S72" i="2"/>
  <c r="R72" i="2" s="1"/>
  <c r="S71" i="2"/>
  <c r="R71" i="2" s="1"/>
  <c r="S70" i="2"/>
  <c r="R70" i="2" s="1"/>
  <c r="S69" i="2"/>
  <c r="R69" i="2" s="1"/>
  <c r="S68" i="2"/>
  <c r="R68" i="2" s="1"/>
  <c r="S67" i="2"/>
  <c r="R67" i="2" s="1"/>
  <c r="S66" i="2"/>
  <c r="R66" i="2" s="1"/>
  <c r="S65" i="2"/>
  <c r="R65" i="2" s="1"/>
  <c r="S64" i="2"/>
  <c r="R64" i="2" s="1"/>
  <c r="S63" i="2"/>
  <c r="R63" i="2" s="1"/>
  <c r="S62" i="2"/>
  <c r="R62" i="2" s="1"/>
  <c r="S61" i="2"/>
  <c r="R61" i="2" s="1"/>
  <c r="S60" i="2"/>
  <c r="R60" i="2" s="1"/>
  <c r="S59" i="2"/>
  <c r="R59" i="2" s="1"/>
  <c r="S58" i="2"/>
  <c r="R58" i="2" s="1"/>
  <c r="S57" i="2"/>
  <c r="R57" i="2" s="1"/>
  <c r="S56" i="2"/>
  <c r="R56" i="2" s="1"/>
  <c r="S55" i="2"/>
  <c r="R55" i="2" s="1"/>
  <c r="S54" i="2"/>
  <c r="R54" i="2" s="1"/>
  <c r="S53" i="2"/>
  <c r="R53" i="2" s="1"/>
  <c r="S52" i="2"/>
  <c r="R52" i="2" s="1"/>
  <c r="S51" i="2"/>
  <c r="R51" i="2" s="1"/>
  <c r="S50" i="2"/>
  <c r="R50" i="2" s="1"/>
  <c r="S49" i="2"/>
  <c r="R49" i="2" s="1"/>
  <c r="S48" i="2"/>
  <c r="R48" i="2" s="1"/>
  <c r="S47" i="2"/>
  <c r="R47" i="2" s="1"/>
  <c r="S46" i="2"/>
  <c r="R46" i="2" s="1"/>
  <c r="S45" i="2"/>
  <c r="R45" i="2" s="1"/>
  <c r="S44" i="2"/>
  <c r="R44" i="2" s="1"/>
  <c r="S43" i="2"/>
  <c r="R43" i="2" s="1"/>
  <c r="S42" i="2"/>
  <c r="R42" i="2" s="1"/>
  <c r="S41" i="2"/>
  <c r="R41" i="2" s="1"/>
  <c r="S40" i="2"/>
  <c r="R40" i="2" s="1"/>
  <c r="S39" i="2"/>
  <c r="R39" i="2" s="1"/>
  <c r="S38" i="2"/>
  <c r="R38" i="2" s="1"/>
  <c r="S37" i="2"/>
  <c r="R37" i="2" s="1"/>
  <c r="S36" i="2"/>
  <c r="R36" i="2" s="1"/>
  <c r="S35" i="2"/>
  <c r="R35" i="2" s="1"/>
  <c r="S34" i="2"/>
  <c r="R34" i="2" s="1"/>
  <c r="S33" i="2"/>
  <c r="R33" i="2" s="1"/>
  <c r="S32" i="2"/>
  <c r="R32" i="2" s="1"/>
  <c r="S31" i="2"/>
  <c r="R31" i="2" s="1"/>
  <c r="S30" i="2"/>
  <c r="R30" i="2" s="1"/>
  <c r="S29" i="2"/>
  <c r="R29" i="2" s="1"/>
  <c r="S28" i="2"/>
  <c r="R28" i="2" s="1"/>
  <c r="S27" i="2"/>
  <c r="R27" i="2" s="1"/>
  <c r="S26" i="2"/>
  <c r="R26" i="2" s="1"/>
  <c r="S25" i="2"/>
  <c r="R25" i="2" s="1"/>
  <c r="S24" i="2"/>
  <c r="R24" i="2" s="1"/>
  <c r="S23" i="2"/>
  <c r="R23" i="2" s="1"/>
  <c r="S22" i="2"/>
  <c r="R22" i="2" s="1"/>
  <c r="S21" i="2"/>
  <c r="R21" i="2" s="1"/>
  <c r="S20" i="2"/>
  <c r="R20" i="2" s="1"/>
  <c r="S19" i="2"/>
  <c r="R19" i="2" s="1"/>
  <c r="S18" i="2"/>
  <c r="R18" i="2" s="1"/>
  <c r="S17" i="2"/>
  <c r="R17" i="2" s="1"/>
  <c r="S16" i="2"/>
  <c r="R16" i="2" s="1"/>
  <c r="S15" i="2"/>
  <c r="R15" i="2" s="1"/>
  <c r="S14" i="2"/>
  <c r="R14" i="2" s="1"/>
  <c r="S13" i="2"/>
  <c r="R13" i="2" s="1"/>
  <c r="S12" i="2"/>
  <c r="R12" i="2" s="1"/>
  <c r="S11" i="2"/>
  <c r="R11" i="2" s="1"/>
  <c r="S10" i="2"/>
  <c r="R10" i="2" s="1"/>
  <c r="S9" i="2"/>
  <c r="R9" i="2" s="1"/>
  <c r="S8" i="2"/>
  <c r="R8" i="2" s="1"/>
  <c r="S7" i="2"/>
  <c r="R7" i="2" s="1"/>
  <c r="S6" i="2"/>
  <c r="R6" i="2" s="1"/>
  <c r="S5" i="2"/>
  <c r="R5" i="2" s="1"/>
  <c r="S4" i="2"/>
  <c r="R4" i="2" s="1"/>
  <c r="S3" i="2"/>
  <c r="R3" i="2" s="1"/>
  <c r="S2" i="2"/>
  <c r="O101" i="2"/>
  <c r="N101" i="2" s="1"/>
  <c r="O100" i="2"/>
  <c r="N100" i="2" s="1"/>
  <c r="O99" i="2"/>
  <c r="N99" i="2" s="1"/>
  <c r="O98" i="2"/>
  <c r="N98" i="2" s="1"/>
  <c r="O97" i="2"/>
  <c r="N97" i="2" s="1"/>
  <c r="O96" i="2"/>
  <c r="N96" i="2" s="1"/>
  <c r="O95" i="2"/>
  <c r="N95" i="2" s="1"/>
  <c r="O94" i="2"/>
  <c r="N94" i="2" s="1"/>
  <c r="O93" i="2"/>
  <c r="N93" i="2" s="1"/>
  <c r="O92" i="2"/>
  <c r="N92" i="2" s="1"/>
  <c r="O91" i="2"/>
  <c r="N91" i="2" s="1"/>
  <c r="O90" i="2"/>
  <c r="N90" i="2" s="1"/>
  <c r="O89" i="2"/>
  <c r="N89" i="2" s="1"/>
  <c r="O88" i="2"/>
  <c r="N88" i="2" s="1"/>
  <c r="O87" i="2"/>
  <c r="N87" i="2" s="1"/>
  <c r="O86" i="2"/>
  <c r="N86" i="2" s="1"/>
  <c r="O85" i="2"/>
  <c r="N85" i="2" s="1"/>
  <c r="O84" i="2"/>
  <c r="N84" i="2" s="1"/>
  <c r="O83" i="2"/>
  <c r="N83" i="2" s="1"/>
  <c r="O82" i="2"/>
  <c r="N82" i="2" s="1"/>
  <c r="O81" i="2"/>
  <c r="N81" i="2" s="1"/>
  <c r="O80" i="2"/>
  <c r="N80" i="2" s="1"/>
  <c r="O79" i="2"/>
  <c r="N79" i="2" s="1"/>
  <c r="O78" i="2"/>
  <c r="N78" i="2" s="1"/>
  <c r="O77" i="2"/>
  <c r="N77" i="2" s="1"/>
  <c r="O76" i="2"/>
  <c r="N76" i="2" s="1"/>
  <c r="O75" i="2"/>
  <c r="N75" i="2" s="1"/>
  <c r="O74" i="2"/>
  <c r="N74" i="2" s="1"/>
  <c r="O73" i="2"/>
  <c r="N73" i="2" s="1"/>
  <c r="O72" i="2"/>
  <c r="N72" i="2" s="1"/>
  <c r="O71" i="2"/>
  <c r="N71" i="2" s="1"/>
  <c r="O70" i="2"/>
  <c r="N70" i="2" s="1"/>
  <c r="O69" i="2"/>
  <c r="N69" i="2" s="1"/>
  <c r="O68" i="2"/>
  <c r="N68" i="2" s="1"/>
  <c r="O67" i="2"/>
  <c r="N67" i="2" s="1"/>
  <c r="O66" i="2"/>
  <c r="N66" i="2" s="1"/>
  <c r="O65" i="2"/>
  <c r="N65" i="2" s="1"/>
  <c r="O64" i="2"/>
  <c r="N64" i="2" s="1"/>
  <c r="O63" i="2"/>
  <c r="N63" i="2" s="1"/>
  <c r="O62" i="2"/>
  <c r="N62" i="2" s="1"/>
  <c r="O61" i="2"/>
  <c r="N61" i="2" s="1"/>
  <c r="O60" i="2"/>
  <c r="N60" i="2" s="1"/>
  <c r="O59" i="2"/>
  <c r="N59" i="2" s="1"/>
  <c r="O58" i="2"/>
  <c r="N58" i="2" s="1"/>
  <c r="O57" i="2"/>
  <c r="N57" i="2" s="1"/>
  <c r="O56" i="2"/>
  <c r="N56" i="2" s="1"/>
  <c r="O55" i="2"/>
  <c r="N55" i="2" s="1"/>
  <c r="O54" i="2"/>
  <c r="N54" i="2" s="1"/>
  <c r="O53" i="2"/>
  <c r="N53" i="2" s="1"/>
  <c r="O52" i="2"/>
  <c r="N52" i="2" s="1"/>
  <c r="O51" i="2"/>
  <c r="N51" i="2" s="1"/>
  <c r="O50" i="2"/>
  <c r="N50" i="2" s="1"/>
  <c r="O49" i="2"/>
  <c r="N49" i="2" s="1"/>
  <c r="O48" i="2"/>
  <c r="N48" i="2" s="1"/>
  <c r="O47" i="2"/>
  <c r="N47" i="2" s="1"/>
  <c r="O46" i="2"/>
  <c r="N46" i="2" s="1"/>
  <c r="O45" i="2"/>
  <c r="N45" i="2" s="1"/>
  <c r="O44" i="2"/>
  <c r="N44" i="2" s="1"/>
  <c r="O43" i="2"/>
  <c r="N43" i="2" s="1"/>
  <c r="O42" i="2"/>
  <c r="N42" i="2" s="1"/>
  <c r="O41" i="2"/>
  <c r="N41" i="2" s="1"/>
  <c r="O40" i="2"/>
  <c r="N40" i="2" s="1"/>
  <c r="O39" i="2"/>
  <c r="N39" i="2" s="1"/>
  <c r="O38" i="2"/>
  <c r="N38" i="2" s="1"/>
  <c r="O37" i="2"/>
  <c r="N37" i="2" s="1"/>
  <c r="O36" i="2"/>
  <c r="N36" i="2" s="1"/>
  <c r="O35" i="2"/>
  <c r="N35" i="2" s="1"/>
  <c r="O34" i="2"/>
  <c r="N34" i="2" s="1"/>
  <c r="O33" i="2"/>
  <c r="N33" i="2" s="1"/>
  <c r="O32" i="2"/>
  <c r="N32" i="2" s="1"/>
  <c r="O31" i="2"/>
  <c r="N31" i="2" s="1"/>
  <c r="O30" i="2"/>
  <c r="N30" i="2" s="1"/>
  <c r="O29" i="2"/>
  <c r="N29" i="2" s="1"/>
  <c r="O28" i="2"/>
  <c r="N28" i="2" s="1"/>
  <c r="O27" i="2"/>
  <c r="N27" i="2" s="1"/>
  <c r="O26" i="2"/>
  <c r="N26" i="2" s="1"/>
  <c r="O25" i="2"/>
  <c r="N25" i="2" s="1"/>
  <c r="O24" i="2"/>
  <c r="N24" i="2" s="1"/>
  <c r="O23" i="2"/>
  <c r="N23" i="2" s="1"/>
  <c r="O22" i="2"/>
  <c r="N22" i="2" s="1"/>
  <c r="O21" i="2"/>
  <c r="N21" i="2" s="1"/>
  <c r="O20" i="2"/>
  <c r="N20" i="2" s="1"/>
  <c r="O19" i="2"/>
  <c r="N19" i="2" s="1"/>
  <c r="O18" i="2"/>
  <c r="N18" i="2" s="1"/>
  <c r="O17" i="2"/>
  <c r="N17" i="2" s="1"/>
  <c r="O16" i="2"/>
  <c r="N16" i="2" s="1"/>
  <c r="O15" i="2"/>
  <c r="N15" i="2" s="1"/>
  <c r="O14" i="2"/>
  <c r="N14" i="2" s="1"/>
  <c r="O13" i="2"/>
  <c r="N13" i="2" s="1"/>
  <c r="O12" i="2"/>
  <c r="N12" i="2" s="1"/>
  <c r="O11" i="2"/>
  <c r="N11" i="2" s="1"/>
  <c r="O10" i="2"/>
  <c r="N10" i="2" s="1"/>
  <c r="O9" i="2"/>
  <c r="N9" i="2" s="1"/>
  <c r="O8" i="2"/>
  <c r="N8" i="2" s="1"/>
  <c r="O7" i="2"/>
  <c r="N7" i="2" s="1"/>
  <c r="O6" i="2"/>
  <c r="N6" i="2" s="1"/>
  <c r="O5" i="2"/>
  <c r="N5" i="2" s="1"/>
  <c r="O4" i="2"/>
  <c r="N4" i="2" s="1"/>
  <c r="O3" i="2"/>
  <c r="N3" i="2" s="1"/>
  <c r="O2" i="2"/>
  <c r="F3" i="2"/>
  <c r="F4" i="2" s="1"/>
  <c r="J103" i="7" l="1"/>
  <c r="J104" i="7" s="1"/>
  <c r="N102" i="7"/>
  <c r="N103" i="7"/>
  <c r="CC3" i="7"/>
  <c r="CC4" i="7" s="1"/>
  <c r="CC5" i="7" s="1"/>
  <c r="CC6" i="7" s="1"/>
  <c r="CC7" i="7" s="1"/>
  <c r="CC8" i="7" s="1"/>
  <c r="CC9" i="7" s="1"/>
  <c r="CC10" i="7" s="1"/>
  <c r="CC11" i="7" s="1"/>
  <c r="CC12" i="7" s="1"/>
  <c r="CC13" i="7" s="1"/>
  <c r="CC14" i="7" s="1"/>
  <c r="CC15" i="7" s="1"/>
  <c r="CC16" i="7" s="1"/>
  <c r="CC17" i="7" s="1"/>
  <c r="CC18" i="7" s="1"/>
  <c r="CC19" i="7" s="1"/>
  <c r="CC20" i="7" s="1"/>
  <c r="CC21" i="7" s="1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F8" i="7" s="1"/>
  <c r="BA3" i="7"/>
  <c r="BA4" i="7" s="1"/>
  <c r="BA5" i="7" s="1"/>
  <c r="BA6" i="7" s="1"/>
  <c r="BA7" i="7" s="1"/>
  <c r="BA8" i="7" s="1"/>
  <c r="BA9" i="7" s="1"/>
  <c r="BA10" i="7" s="1"/>
  <c r="BA11" i="7" s="1"/>
  <c r="BA12" i="7" s="1"/>
  <c r="BA13" i="7" s="1"/>
  <c r="BA14" i="7" s="1"/>
  <c r="BA15" i="7" s="1"/>
  <c r="BA16" i="7" s="1"/>
  <c r="BA17" i="7" s="1"/>
  <c r="BA18" i="7" s="1"/>
  <c r="BA19" i="7" s="1"/>
  <c r="BA20" i="7" s="1"/>
  <c r="BA21" i="7" s="1"/>
  <c r="AW3" i="7"/>
  <c r="AW4" i="7" s="1"/>
  <c r="AW5" i="7" s="1"/>
  <c r="AW6" i="7" s="1"/>
  <c r="AW7" i="7" s="1"/>
  <c r="AW8" i="7" s="1"/>
  <c r="AW9" i="7" s="1"/>
  <c r="AW10" i="7" s="1"/>
  <c r="AW11" i="7" s="1"/>
  <c r="AW12" i="7" s="1"/>
  <c r="AW13" i="7" s="1"/>
  <c r="AW14" i="7" s="1"/>
  <c r="AW15" i="7" s="1"/>
  <c r="AW16" i="7" s="1"/>
  <c r="AW17" i="7" s="1"/>
  <c r="AW18" i="7" s="1"/>
  <c r="AW19" i="7" s="1"/>
  <c r="AW20" i="7" s="1"/>
  <c r="AW21" i="7" s="1"/>
  <c r="DQ3" i="7"/>
  <c r="DQ4" i="7" s="1"/>
  <c r="DQ5" i="7" s="1"/>
  <c r="DQ6" i="7" s="1"/>
  <c r="DQ7" i="7" s="1"/>
  <c r="DQ8" i="7" s="1"/>
  <c r="DQ9" i="7" s="1"/>
  <c r="DQ10" i="7" s="1"/>
  <c r="DQ11" i="7" s="1"/>
  <c r="DQ12" i="7" s="1"/>
  <c r="DQ13" i="7" s="1"/>
  <c r="DQ14" i="7" s="1"/>
  <c r="DQ15" i="7" s="1"/>
  <c r="DQ16" i="7" s="1"/>
  <c r="DQ17" i="7" s="1"/>
  <c r="DQ18" i="7" s="1"/>
  <c r="DQ19" i="7" s="1"/>
  <c r="DQ20" i="7" s="1"/>
  <c r="DQ21" i="7" s="1"/>
  <c r="CW3" i="7"/>
  <c r="CW4" i="7" s="1"/>
  <c r="CW5" i="7" s="1"/>
  <c r="CW6" i="7" s="1"/>
  <c r="CW7" i="7" s="1"/>
  <c r="CW8" i="7" s="1"/>
  <c r="CW9" i="7" s="1"/>
  <c r="CW10" i="7" s="1"/>
  <c r="CW11" i="7" s="1"/>
  <c r="CW12" i="7" s="1"/>
  <c r="CW13" i="7" s="1"/>
  <c r="CW14" i="7" s="1"/>
  <c r="CW15" i="7" s="1"/>
  <c r="CW16" i="7" s="1"/>
  <c r="CW17" i="7" s="1"/>
  <c r="CW18" i="7" s="1"/>
  <c r="CW19" i="7" s="1"/>
  <c r="CW20" i="7" s="1"/>
  <c r="CW21" i="7" s="1"/>
  <c r="DI3" i="7"/>
  <c r="DI4" i="7" s="1"/>
  <c r="DI5" i="7" s="1"/>
  <c r="DI6" i="7" s="1"/>
  <c r="DI7" i="7" s="1"/>
  <c r="DI8" i="7" s="1"/>
  <c r="DI9" i="7" s="1"/>
  <c r="DI10" i="7" s="1"/>
  <c r="DI11" i="7" s="1"/>
  <c r="DI12" i="7" s="1"/>
  <c r="DI13" i="7" s="1"/>
  <c r="DI14" i="7" s="1"/>
  <c r="DI15" i="7" s="1"/>
  <c r="DI16" i="7" s="1"/>
  <c r="DI17" i="7" s="1"/>
  <c r="DI18" i="7" s="1"/>
  <c r="DI19" i="7" s="1"/>
  <c r="DI20" i="7" s="1"/>
  <c r="DI21" i="7" s="1"/>
  <c r="DM3" i="7"/>
  <c r="DM4" i="7" s="1"/>
  <c r="DM5" i="7" s="1"/>
  <c r="DM6" i="7" s="1"/>
  <c r="DM7" i="7" s="1"/>
  <c r="DM8" i="7" s="1"/>
  <c r="DM9" i="7" s="1"/>
  <c r="DM10" i="7" s="1"/>
  <c r="DM11" i="7" s="1"/>
  <c r="DM12" i="7" s="1"/>
  <c r="DM13" i="7" s="1"/>
  <c r="DM14" i="7" s="1"/>
  <c r="DM15" i="7" s="1"/>
  <c r="DM16" i="7" s="1"/>
  <c r="DM17" i="7" s="1"/>
  <c r="DM18" i="7" s="1"/>
  <c r="DM19" i="7" s="1"/>
  <c r="DM20" i="7" s="1"/>
  <c r="DM21" i="7" s="1"/>
  <c r="BM3" i="7"/>
  <c r="BM4" i="7" s="1"/>
  <c r="BM5" i="7" s="1"/>
  <c r="BM6" i="7" s="1"/>
  <c r="BM7" i="7" s="1"/>
  <c r="BM8" i="7" s="1"/>
  <c r="BM9" i="7" s="1"/>
  <c r="BM10" i="7" s="1"/>
  <c r="BM11" i="7" s="1"/>
  <c r="BM12" i="7" s="1"/>
  <c r="BM13" i="7" s="1"/>
  <c r="BM14" i="7" s="1"/>
  <c r="BM15" i="7" s="1"/>
  <c r="BM16" i="7" s="1"/>
  <c r="BM17" i="7" s="1"/>
  <c r="BM18" i="7" s="1"/>
  <c r="BM19" i="7" s="1"/>
  <c r="BM20" i="7" s="1"/>
  <c r="BM21" i="7" s="1"/>
  <c r="BU3" i="7"/>
  <c r="BU4" i="7" s="1"/>
  <c r="BU5" i="7" s="1"/>
  <c r="BU6" i="7" s="1"/>
  <c r="BU7" i="7" s="1"/>
  <c r="BU8" i="7" s="1"/>
  <c r="BU9" i="7" s="1"/>
  <c r="BU10" i="7" s="1"/>
  <c r="BU11" i="7" s="1"/>
  <c r="BU12" i="7" s="1"/>
  <c r="BU13" i="7" s="1"/>
  <c r="BU14" i="7" s="1"/>
  <c r="BU15" i="7" s="1"/>
  <c r="BU16" i="7" s="1"/>
  <c r="BU17" i="7" s="1"/>
  <c r="BU18" i="7" s="1"/>
  <c r="BU19" i="7" s="1"/>
  <c r="BU20" i="7" s="1"/>
  <c r="BU21" i="7" s="1"/>
  <c r="V103" i="7"/>
  <c r="V102" i="7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CG3" i="7"/>
  <c r="CG4" i="7" s="1"/>
  <c r="CG5" i="7" s="1"/>
  <c r="CG6" i="7" s="1"/>
  <c r="CG7" i="7" s="1"/>
  <c r="CG8" i="7" s="1"/>
  <c r="CG9" i="7" s="1"/>
  <c r="CG10" i="7" s="1"/>
  <c r="CG11" i="7" s="1"/>
  <c r="CG12" i="7" s="1"/>
  <c r="CG13" i="7" s="1"/>
  <c r="CG14" i="7" s="1"/>
  <c r="CG15" i="7" s="1"/>
  <c r="CG16" i="7" s="1"/>
  <c r="CG17" i="7" s="1"/>
  <c r="CG18" i="7" s="1"/>
  <c r="CG19" i="7" s="1"/>
  <c r="CG20" i="7" s="1"/>
  <c r="CG21" i="7" s="1"/>
  <c r="I2" i="7"/>
  <c r="I3" i="7" s="1"/>
  <c r="I4" i="7" s="1"/>
  <c r="I5" i="7" s="1"/>
  <c r="I6" i="7" s="1"/>
  <c r="I7" i="7" s="1"/>
  <c r="I8" i="7" s="1"/>
  <c r="I9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AO3" i="7"/>
  <c r="AO4" i="7" s="1"/>
  <c r="AO5" i="7" s="1"/>
  <c r="AO6" i="7" s="1"/>
  <c r="AO7" i="7" s="1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DA3" i="7"/>
  <c r="DA4" i="7" s="1"/>
  <c r="DA5" i="7" s="1"/>
  <c r="DA6" i="7" s="1"/>
  <c r="DA7" i="7" s="1"/>
  <c r="DA8" i="7" s="1"/>
  <c r="DA9" i="7" s="1"/>
  <c r="DA10" i="7" s="1"/>
  <c r="DA11" i="7" s="1"/>
  <c r="DA12" i="7" s="1"/>
  <c r="DA13" i="7" s="1"/>
  <c r="DA14" i="7" s="1"/>
  <c r="DA15" i="7" s="1"/>
  <c r="DA16" i="7" s="1"/>
  <c r="DA17" i="7" s="1"/>
  <c r="DA18" i="7" s="1"/>
  <c r="DA19" i="7" s="1"/>
  <c r="DA20" i="7" s="1"/>
  <c r="DA21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Z103" i="7"/>
  <c r="Z102" i="7"/>
  <c r="BY3" i="7"/>
  <c r="BY4" i="7" s="1"/>
  <c r="BY5" i="7" s="1"/>
  <c r="BY6" i="7" s="1"/>
  <c r="BY7" i="7" s="1"/>
  <c r="BY8" i="7" s="1"/>
  <c r="BY9" i="7" s="1"/>
  <c r="BY10" i="7" s="1"/>
  <c r="BY11" i="7" s="1"/>
  <c r="BY12" i="7" s="1"/>
  <c r="BY13" i="7" s="1"/>
  <c r="BY14" i="7" s="1"/>
  <c r="BY15" i="7" s="1"/>
  <c r="BY16" i="7" s="1"/>
  <c r="BY17" i="7" s="1"/>
  <c r="BY18" i="7" s="1"/>
  <c r="BY19" i="7" s="1"/>
  <c r="BY20" i="7" s="1"/>
  <c r="BY21" i="7" s="1"/>
  <c r="BQ3" i="7"/>
  <c r="BQ4" i="7" s="1"/>
  <c r="BQ5" i="7" s="1"/>
  <c r="BQ6" i="7" s="1"/>
  <c r="BQ7" i="7" s="1"/>
  <c r="BQ8" i="7" s="1"/>
  <c r="BQ9" i="7" s="1"/>
  <c r="BQ10" i="7" s="1"/>
  <c r="BQ11" i="7" s="1"/>
  <c r="BQ12" i="7" s="1"/>
  <c r="BQ13" i="7" s="1"/>
  <c r="BQ14" i="7" s="1"/>
  <c r="BQ15" i="7" s="1"/>
  <c r="BQ16" i="7" s="1"/>
  <c r="BQ17" i="7" s="1"/>
  <c r="BQ18" i="7" s="1"/>
  <c r="BQ19" i="7" s="1"/>
  <c r="BQ20" i="7" s="1"/>
  <c r="BQ21" i="7" s="1"/>
  <c r="AK3" i="7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CS3" i="7"/>
  <c r="CS4" i="7" s="1"/>
  <c r="CS5" i="7" s="1"/>
  <c r="CS6" i="7" s="1"/>
  <c r="CS7" i="7" s="1"/>
  <c r="CS8" i="7" s="1"/>
  <c r="CS9" i="7" s="1"/>
  <c r="CS10" i="7" s="1"/>
  <c r="CS11" i="7" s="1"/>
  <c r="CS12" i="7" s="1"/>
  <c r="CS13" i="7" s="1"/>
  <c r="CS14" i="7" s="1"/>
  <c r="CS15" i="7" s="1"/>
  <c r="CS16" i="7" s="1"/>
  <c r="CS17" i="7" s="1"/>
  <c r="CS18" i="7" s="1"/>
  <c r="CS19" i="7" s="1"/>
  <c r="CS20" i="7" s="1"/>
  <c r="CS21" i="7" s="1"/>
  <c r="BE3" i="7"/>
  <c r="BE4" i="7" s="1"/>
  <c r="BE5" i="7" s="1"/>
  <c r="BE6" i="7" s="1"/>
  <c r="BE7" i="7" s="1"/>
  <c r="BE8" i="7" s="1"/>
  <c r="BE9" i="7" s="1"/>
  <c r="BE10" i="7" s="1"/>
  <c r="BE11" i="7" s="1"/>
  <c r="BE12" i="7" s="1"/>
  <c r="BE13" i="7" s="1"/>
  <c r="BE14" i="7" s="1"/>
  <c r="BE15" i="7" s="1"/>
  <c r="BE16" i="7" s="1"/>
  <c r="BE17" i="7" s="1"/>
  <c r="BE18" i="7" s="1"/>
  <c r="BE19" i="7" s="1"/>
  <c r="BE20" i="7" s="1"/>
  <c r="BE21" i="7" s="1"/>
  <c r="CK3" i="7"/>
  <c r="CK4" i="7" s="1"/>
  <c r="CK5" i="7" s="1"/>
  <c r="CK6" i="7" s="1"/>
  <c r="CK7" i="7" s="1"/>
  <c r="CK8" i="7" s="1"/>
  <c r="CK9" i="7" s="1"/>
  <c r="CK10" i="7" s="1"/>
  <c r="CK11" i="7" s="1"/>
  <c r="CK12" i="7" s="1"/>
  <c r="CK13" i="7" s="1"/>
  <c r="CK14" i="7" s="1"/>
  <c r="CK15" i="7" s="1"/>
  <c r="CK16" i="7" s="1"/>
  <c r="CK17" i="7" s="1"/>
  <c r="CK18" i="7" s="1"/>
  <c r="CK19" i="7" s="1"/>
  <c r="CK20" i="7" s="1"/>
  <c r="CK21" i="7" s="1"/>
  <c r="CO3" i="7"/>
  <c r="CO4" i="7" s="1"/>
  <c r="CO5" i="7" s="1"/>
  <c r="CO6" i="7" s="1"/>
  <c r="CO7" i="7" s="1"/>
  <c r="CO8" i="7" s="1"/>
  <c r="CO9" i="7" s="1"/>
  <c r="CO10" i="7" s="1"/>
  <c r="CO11" i="7" s="1"/>
  <c r="CO12" i="7" s="1"/>
  <c r="CO13" i="7" s="1"/>
  <c r="CO14" i="7" s="1"/>
  <c r="CO15" i="7" s="1"/>
  <c r="CO16" i="7" s="1"/>
  <c r="CO17" i="7" s="1"/>
  <c r="CO18" i="7" s="1"/>
  <c r="CO19" i="7" s="1"/>
  <c r="CO20" i="7" s="1"/>
  <c r="CO21" i="7" s="1"/>
  <c r="BI3" i="7"/>
  <c r="BI4" i="7" s="1"/>
  <c r="BI5" i="7" s="1"/>
  <c r="BI6" i="7" s="1"/>
  <c r="BI7" i="7" s="1"/>
  <c r="BI8" i="7" s="1"/>
  <c r="BI9" i="7" s="1"/>
  <c r="BI10" i="7" s="1"/>
  <c r="BI11" i="7" s="1"/>
  <c r="BI12" i="7" s="1"/>
  <c r="BI13" i="7" s="1"/>
  <c r="BI14" i="7" s="1"/>
  <c r="BI15" i="7" s="1"/>
  <c r="BI16" i="7" s="1"/>
  <c r="BI17" i="7" s="1"/>
  <c r="BI18" i="7" s="1"/>
  <c r="BI19" i="7" s="1"/>
  <c r="BI20" i="7" s="1"/>
  <c r="BI21" i="7" s="1"/>
  <c r="AS3" i="7"/>
  <c r="AS4" i="7" s="1"/>
  <c r="AS5" i="7" s="1"/>
  <c r="AS6" i="7" s="1"/>
  <c r="AS7" i="7" s="1"/>
  <c r="AS8" i="7" s="1"/>
  <c r="AS9" i="7" s="1"/>
  <c r="AS10" i="7" s="1"/>
  <c r="AS11" i="7" s="1"/>
  <c r="AS12" i="7" s="1"/>
  <c r="AS13" i="7" s="1"/>
  <c r="AS14" i="7" s="1"/>
  <c r="AS15" i="7" s="1"/>
  <c r="AS16" i="7" s="1"/>
  <c r="AS17" i="7" s="1"/>
  <c r="AS18" i="7" s="1"/>
  <c r="AS19" i="7" s="1"/>
  <c r="AS20" i="7" s="1"/>
  <c r="AS21" i="7" s="1"/>
  <c r="DU3" i="7"/>
  <c r="DU4" i="7" s="1"/>
  <c r="DU5" i="7" s="1"/>
  <c r="DU6" i="7" s="1"/>
  <c r="DU7" i="7" s="1"/>
  <c r="DU8" i="7" s="1"/>
  <c r="DU9" i="7" s="1"/>
  <c r="DU10" i="7" s="1"/>
  <c r="DU11" i="7" s="1"/>
  <c r="DU12" i="7" s="1"/>
  <c r="DU13" i="7" s="1"/>
  <c r="DU14" i="7" s="1"/>
  <c r="DU15" i="7" s="1"/>
  <c r="DU16" i="7" s="1"/>
  <c r="DU17" i="7" s="1"/>
  <c r="DU18" i="7" s="1"/>
  <c r="DU19" i="7" s="1"/>
  <c r="DU20" i="7" s="1"/>
  <c r="DU21" i="7" s="1"/>
  <c r="DE3" i="7"/>
  <c r="DE4" i="7" s="1"/>
  <c r="DE5" i="7" s="1"/>
  <c r="DE6" i="7" s="1"/>
  <c r="DE7" i="7" s="1"/>
  <c r="DE8" i="7" s="1"/>
  <c r="DE9" i="7" s="1"/>
  <c r="DE10" i="7" s="1"/>
  <c r="DE11" i="7" s="1"/>
  <c r="DE12" i="7" s="1"/>
  <c r="DE13" i="7" s="1"/>
  <c r="DE14" i="7" s="1"/>
  <c r="DE15" i="7" s="1"/>
  <c r="DE16" i="7" s="1"/>
  <c r="DE17" i="7" s="1"/>
  <c r="DE18" i="7" s="1"/>
  <c r="DE19" i="7" s="1"/>
  <c r="DE20" i="7" s="1"/>
  <c r="DE21" i="7" s="1"/>
  <c r="B18" i="7"/>
  <c r="B17" i="7"/>
  <c r="B19" i="7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CW3" i="2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W19" i="2" s="1"/>
  <c r="CW20" i="2" s="1"/>
  <c r="CW21" i="2" s="1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BQ3" i="2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CO3" i="2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BI3" i="2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DA3" i="2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BE3" i="2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CK3" i="2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DQ3" i="2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Q19" i="2" s="1"/>
  <c r="DQ20" i="2" s="1"/>
  <c r="DQ21" i="2" s="1"/>
  <c r="CS3" i="2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BM3" i="2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DU3" i="2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I3" i="2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CC3" i="2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DE3" i="2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BY3" i="2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N2" i="2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E6" i="2" s="1"/>
  <c r="R2" i="2"/>
  <c r="Q2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F6" i="2" s="1"/>
  <c r="E4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G6" i="2" s="1"/>
  <c r="K101" i="2"/>
  <c r="J101" i="2" s="1"/>
  <c r="K100" i="2"/>
  <c r="J100" i="2" s="1"/>
  <c r="K99" i="2"/>
  <c r="J99" i="2" s="1"/>
  <c r="K98" i="2"/>
  <c r="J98" i="2" s="1"/>
  <c r="K97" i="2"/>
  <c r="J97" i="2" s="1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J81" i="2" s="1"/>
  <c r="K80" i="2"/>
  <c r="J80" i="2" s="1"/>
  <c r="K79" i="2"/>
  <c r="J79" i="2" s="1"/>
  <c r="K78" i="2"/>
  <c r="J78" i="2" s="1"/>
  <c r="K77" i="2"/>
  <c r="J77" i="2" s="1"/>
  <c r="K76" i="2"/>
  <c r="J76" i="2" s="1"/>
  <c r="K75" i="2"/>
  <c r="J75" i="2" s="1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K41" i="2"/>
  <c r="J41" i="2" s="1"/>
  <c r="K40" i="2"/>
  <c r="J40" i="2" s="1"/>
  <c r="K39" i="2"/>
  <c r="J39" i="2" s="1"/>
  <c r="K38" i="2"/>
  <c r="J38" i="2" s="1"/>
  <c r="K37" i="2"/>
  <c r="J37" i="2" s="1"/>
  <c r="K36" i="2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 s="1"/>
  <c r="K10" i="2"/>
  <c r="J10" i="2" s="1"/>
  <c r="K9" i="2"/>
  <c r="J9" i="2" s="1"/>
  <c r="K8" i="2"/>
  <c r="J8" i="2" s="1"/>
  <c r="K7" i="2"/>
  <c r="J7" i="2" s="1"/>
  <c r="K6" i="2"/>
  <c r="J6" i="2" s="1"/>
  <c r="K5" i="2"/>
  <c r="J5" i="2" s="1"/>
  <c r="K4" i="2"/>
  <c r="J4" i="2" s="1"/>
  <c r="K3" i="2"/>
  <c r="J3" i="2" s="1"/>
  <c r="K2" i="2"/>
  <c r="J2" i="2" s="1"/>
  <c r="D2" i="2"/>
  <c r="D3" i="2" s="1"/>
  <c r="B2" i="2"/>
  <c r="N104" i="7" l="1"/>
  <c r="G18" i="7"/>
  <c r="DM22" i="7"/>
  <c r="DM23" i="7" s="1"/>
  <c r="DM24" i="7" s="1"/>
  <c r="DM25" i="7" s="1"/>
  <c r="DM26" i="7" s="1"/>
  <c r="DM27" i="7" s="1"/>
  <c r="DM28" i="7" s="1"/>
  <c r="DM29" i="7" s="1"/>
  <c r="DM30" i="7" s="1"/>
  <c r="DM31" i="7" s="1"/>
  <c r="DM32" i="7" s="1"/>
  <c r="DM33" i="7" s="1"/>
  <c r="DM34" i="7" s="1"/>
  <c r="DM35" i="7" s="1"/>
  <c r="DM36" i="7" s="1"/>
  <c r="DM37" i="7" s="1"/>
  <c r="DM38" i="7" s="1"/>
  <c r="DM39" i="7" s="1"/>
  <c r="DM40" i="7" s="1"/>
  <c r="DM41" i="7" s="1"/>
  <c r="DM42" i="7" s="1"/>
  <c r="DM43" i="7" s="1"/>
  <c r="DM44" i="7" s="1"/>
  <c r="DM45" i="7" s="1"/>
  <c r="DM46" i="7" s="1"/>
  <c r="DM47" i="7" s="1"/>
  <c r="DM48" i="7" s="1"/>
  <c r="DM49" i="7" s="1"/>
  <c r="DM50" i="7" s="1"/>
  <c r="DM51" i="7" s="1"/>
  <c r="DM52" i="7" s="1"/>
  <c r="DM53" i="7" s="1"/>
  <c r="DM54" i="7" s="1"/>
  <c r="DM55" i="7" s="1"/>
  <c r="DM56" i="7" s="1"/>
  <c r="DM57" i="7" s="1"/>
  <c r="DM58" i="7" s="1"/>
  <c r="DM59" i="7" s="1"/>
  <c r="DM60" i="7" s="1"/>
  <c r="DM61" i="7" s="1"/>
  <c r="DM62" i="7" s="1"/>
  <c r="DM63" i="7" s="1"/>
  <c r="DM64" i="7" s="1"/>
  <c r="DM65" i="7" s="1"/>
  <c r="DM66" i="7" s="1"/>
  <c r="DM67" i="7" s="1"/>
  <c r="DM68" i="7" s="1"/>
  <c r="DM69" i="7" s="1"/>
  <c r="DM70" i="7" s="1"/>
  <c r="DM71" i="7" s="1"/>
  <c r="DM72" i="7" s="1"/>
  <c r="DM73" i="7" s="1"/>
  <c r="DM74" i="7" s="1"/>
  <c r="DM75" i="7" s="1"/>
  <c r="DM76" i="7" s="1"/>
  <c r="DM77" i="7" s="1"/>
  <c r="DM78" i="7" s="1"/>
  <c r="DM79" i="7" s="1"/>
  <c r="DM80" i="7" s="1"/>
  <c r="DM81" i="7" s="1"/>
  <c r="DM82" i="7" s="1"/>
  <c r="DM83" i="7" s="1"/>
  <c r="DM84" i="7" s="1"/>
  <c r="DM85" i="7" s="1"/>
  <c r="DM86" i="7" s="1"/>
  <c r="DM87" i="7" s="1"/>
  <c r="DM88" i="7" s="1"/>
  <c r="DM89" i="7" s="1"/>
  <c r="DM90" i="7" s="1"/>
  <c r="DM91" i="7" s="1"/>
  <c r="DM92" i="7" s="1"/>
  <c r="DM93" i="7" s="1"/>
  <c r="DM94" i="7" s="1"/>
  <c r="DM95" i="7" s="1"/>
  <c r="DM96" i="7" s="1"/>
  <c r="DM97" i="7" s="1"/>
  <c r="DM98" i="7" s="1"/>
  <c r="DM99" i="7" s="1"/>
  <c r="DM100" i="7" s="1"/>
  <c r="DM101" i="7" s="1"/>
  <c r="Z104" i="7"/>
  <c r="AG22" i="7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G97" i="7" s="1"/>
  <c r="AG98" i="7" s="1"/>
  <c r="AG99" i="7" s="1"/>
  <c r="AG100" i="7" s="1"/>
  <c r="AG101" i="7" s="1"/>
  <c r="V104" i="7"/>
  <c r="F18" i="7"/>
  <c r="DI22" i="7"/>
  <c r="DI23" i="7" s="1"/>
  <c r="DI24" i="7" s="1"/>
  <c r="DI25" i="7" s="1"/>
  <c r="DI26" i="7" s="1"/>
  <c r="DI27" i="7" s="1"/>
  <c r="DI28" i="7" s="1"/>
  <c r="DI29" i="7" s="1"/>
  <c r="DI30" i="7" s="1"/>
  <c r="DI31" i="7" s="1"/>
  <c r="DI32" i="7" s="1"/>
  <c r="DI33" i="7" s="1"/>
  <c r="DI34" i="7" s="1"/>
  <c r="DI35" i="7" s="1"/>
  <c r="DI36" i="7" s="1"/>
  <c r="DI37" i="7" s="1"/>
  <c r="DI38" i="7" s="1"/>
  <c r="DI39" i="7" s="1"/>
  <c r="DI40" i="7" s="1"/>
  <c r="DI41" i="7" s="1"/>
  <c r="DI42" i="7" s="1"/>
  <c r="DI43" i="7" s="1"/>
  <c r="DI44" i="7" s="1"/>
  <c r="DI45" i="7" s="1"/>
  <c r="DI46" i="7" s="1"/>
  <c r="DI47" i="7" s="1"/>
  <c r="DI48" i="7" s="1"/>
  <c r="DI49" i="7" s="1"/>
  <c r="DI50" i="7" s="1"/>
  <c r="DI51" i="7" s="1"/>
  <c r="DI52" i="7" s="1"/>
  <c r="DI53" i="7" s="1"/>
  <c r="DI54" i="7" s="1"/>
  <c r="DI55" i="7" s="1"/>
  <c r="DI56" i="7" s="1"/>
  <c r="DI57" i="7" s="1"/>
  <c r="DI58" i="7" s="1"/>
  <c r="DI59" i="7" s="1"/>
  <c r="DI60" i="7" s="1"/>
  <c r="DI61" i="7" s="1"/>
  <c r="DI62" i="7" s="1"/>
  <c r="DI63" i="7" s="1"/>
  <c r="DI64" i="7" s="1"/>
  <c r="DI65" i="7" s="1"/>
  <c r="DI66" i="7" s="1"/>
  <c r="DI67" i="7" s="1"/>
  <c r="DI68" i="7" s="1"/>
  <c r="DI69" i="7" s="1"/>
  <c r="DI70" i="7" s="1"/>
  <c r="DI71" i="7" s="1"/>
  <c r="DI72" i="7" s="1"/>
  <c r="DI73" i="7" s="1"/>
  <c r="DI74" i="7" s="1"/>
  <c r="DI75" i="7" s="1"/>
  <c r="DI76" i="7" s="1"/>
  <c r="DI77" i="7" s="1"/>
  <c r="DI78" i="7" s="1"/>
  <c r="DI79" i="7" s="1"/>
  <c r="DI80" i="7" s="1"/>
  <c r="DI81" i="7" s="1"/>
  <c r="DI82" i="7" s="1"/>
  <c r="DI83" i="7" s="1"/>
  <c r="DI84" i="7" s="1"/>
  <c r="DI85" i="7" s="1"/>
  <c r="DI86" i="7" s="1"/>
  <c r="DI87" i="7" s="1"/>
  <c r="DI88" i="7" s="1"/>
  <c r="DI89" i="7" s="1"/>
  <c r="DI90" i="7" s="1"/>
  <c r="DI91" i="7" s="1"/>
  <c r="DI92" i="7" s="1"/>
  <c r="DI93" i="7" s="1"/>
  <c r="DI94" i="7" s="1"/>
  <c r="DI95" i="7" s="1"/>
  <c r="DI96" i="7" s="1"/>
  <c r="DI97" i="7" s="1"/>
  <c r="DI98" i="7" s="1"/>
  <c r="DI99" i="7" s="1"/>
  <c r="DI100" i="7" s="1"/>
  <c r="DI101" i="7" s="1"/>
  <c r="G16" i="7"/>
  <c r="CW22" i="7"/>
  <c r="CW23" i="7" s="1"/>
  <c r="CW24" i="7" s="1"/>
  <c r="CW25" i="7" s="1"/>
  <c r="CW26" i="7" s="1"/>
  <c r="CW27" i="7" s="1"/>
  <c r="CW28" i="7" s="1"/>
  <c r="CW29" i="7" s="1"/>
  <c r="CW30" i="7" s="1"/>
  <c r="CW31" i="7" s="1"/>
  <c r="CW32" i="7" s="1"/>
  <c r="CW33" i="7" s="1"/>
  <c r="CW34" i="7" s="1"/>
  <c r="CW35" i="7" s="1"/>
  <c r="CW36" i="7" s="1"/>
  <c r="CW37" i="7" s="1"/>
  <c r="CW38" i="7" s="1"/>
  <c r="CW39" i="7" s="1"/>
  <c r="CW40" i="7" s="1"/>
  <c r="CW41" i="7" s="1"/>
  <c r="CW42" i="7" s="1"/>
  <c r="CW43" i="7" s="1"/>
  <c r="CW44" i="7" s="1"/>
  <c r="CW45" i="7" s="1"/>
  <c r="CW46" i="7" s="1"/>
  <c r="CW47" i="7" s="1"/>
  <c r="CW48" i="7" s="1"/>
  <c r="CW49" i="7" s="1"/>
  <c r="CW50" i="7" s="1"/>
  <c r="CW51" i="7" s="1"/>
  <c r="CW52" i="7" s="1"/>
  <c r="CW53" i="7" s="1"/>
  <c r="CW54" i="7" s="1"/>
  <c r="CW55" i="7" s="1"/>
  <c r="CW56" i="7" s="1"/>
  <c r="CW57" i="7" s="1"/>
  <c r="CW58" i="7" s="1"/>
  <c r="CW59" i="7" s="1"/>
  <c r="CW60" i="7" s="1"/>
  <c r="CW61" i="7" s="1"/>
  <c r="CW62" i="7" s="1"/>
  <c r="CW63" i="7" s="1"/>
  <c r="CW64" i="7" s="1"/>
  <c r="CW65" i="7" s="1"/>
  <c r="CW66" i="7" s="1"/>
  <c r="CW67" i="7" s="1"/>
  <c r="CW68" i="7" s="1"/>
  <c r="CW69" i="7" s="1"/>
  <c r="CW70" i="7" s="1"/>
  <c r="CW71" i="7" s="1"/>
  <c r="CW72" i="7" s="1"/>
  <c r="CW73" i="7" s="1"/>
  <c r="CW74" i="7" s="1"/>
  <c r="CW75" i="7" s="1"/>
  <c r="CW76" i="7" s="1"/>
  <c r="CW77" i="7" s="1"/>
  <c r="CW78" i="7" s="1"/>
  <c r="CW79" i="7" s="1"/>
  <c r="CW80" i="7" s="1"/>
  <c r="CW81" i="7" s="1"/>
  <c r="CW82" i="7" s="1"/>
  <c r="CW83" i="7" s="1"/>
  <c r="CW84" i="7" s="1"/>
  <c r="CW85" i="7" s="1"/>
  <c r="CW86" i="7" s="1"/>
  <c r="CW87" i="7" s="1"/>
  <c r="CW88" i="7" s="1"/>
  <c r="CW89" i="7" s="1"/>
  <c r="CW90" i="7" s="1"/>
  <c r="CW91" i="7" s="1"/>
  <c r="CW92" i="7" s="1"/>
  <c r="CW93" i="7" s="1"/>
  <c r="CW94" i="7" s="1"/>
  <c r="CW95" i="7" s="1"/>
  <c r="CW96" i="7" s="1"/>
  <c r="CW97" i="7" s="1"/>
  <c r="CW98" i="7" s="1"/>
  <c r="CW99" i="7" s="1"/>
  <c r="CW100" i="7" s="1"/>
  <c r="CW101" i="7" s="1"/>
  <c r="E10" i="7"/>
  <c r="AS22" i="7"/>
  <c r="AS23" i="7" s="1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S40" i="7" s="1"/>
  <c r="AS41" i="7" s="1"/>
  <c r="AS42" i="7" s="1"/>
  <c r="AS43" i="7" s="1"/>
  <c r="AS44" i="7" s="1"/>
  <c r="AS45" i="7" s="1"/>
  <c r="AS46" i="7" s="1"/>
  <c r="AS47" i="7" s="1"/>
  <c r="AS48" i="7" s="1"/>
  <c r="AS49" i="7" s="1"/>
  <c r="AS50" i="7" s="1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S67" i="7" s="1"/>
  <c r="AS68" i="7" s="1"/>
  <c r="AS69" i="7" s="1"/>
  <c r="AS70" i="7" s="1"/>
  <c r="AS71" i="7" s="1"/>
  <c r="AS72" i="7" s="1"/>
  <c r="AS73" i="7" s="1"/>
  <c r="AS74" i="7" s="1"/>
  <c r="AS75" i="7" s="1"/>
  <c r="AS76" i="7" s="1"/>
  <c r="AS77" i="7" s="1"/>
  <c r="AS78" i="7" s="1"/>
  <c r="AS79" i="7" s="1"/>
  <c r="AS80" i="7" s="1"/>
  <c r="AS81" i="7" s="1"/>
  <c r="AS82" i="7" s="1"/>
  <c r="AS83" i="7" s="1"/>
  <c r="AS84" i="7" s="1"/>
  <c r="AS85" i="7" s="1"/>
  <c r="AS86" i="7" s="1"/>
  <c r="AS87" i="7" s="1"/>
  <c r="AS88" i="7" s="1"/>
  <c r="AS89" i="7" s="1"/>
  <c r="AS90" i="7" s="1"/>
  <c r="AS91" i="7" s="1"/>
  <c r="AS92" i="7" s="1"/>
  <c r="AS93" i="7" s="1"/>
  <c r="AS94" i="7" s="1"/>
  <c r="AS95" i="7" s="1"/>
  <c r="AS96" i="7" s="1"/>
  <c r="AS97" i="7" s="1"/>
  <c r="AS98" i="7" s="1"/>
  <c r="AS99" i="7" s="1"/>
  <c r="AS100" i="7" s="1"/>
  <c r="AS101" i="7" s="1"/>
  <c r="E20" i="7"/>
  <c r="DU22" i="7"/>
  <c r="DU23" i="7" s="1"/>
  <c r="DU24" i="7" s="1"/>
  <c r="DU25" i="7" s="1"/>
  <c r="DU26" i="7" s="1"/>
  <c r="DU27" i="7" s="1"/>
  <c r="DU28" i="7" s="1"/>
  <c r="DU29" i="7" s="1"/>
  <c r="DU30" i="7" s="1"/>
  <c r="DU31" i="7" s="1"/>
  <c r="DU32" i="7" s="1"/>
  <c r="DU33" i="7" s="1"/>
  <c r="DU34" i="7" s="1"/>
  <c r="DU35" i="7" s="1"/>
  <c r="DU36" i="7" s="1"/>
  <c r="DU37" i="7" s="1"/>
  <c r="DU38" i="7" s="1"/>
  <c r="DU39" i="7" s="1"/>
  <c r="DU40" i="7" s="1"/>
  <c r="DU41" i="7" s="1"/>
  <c r="DU42" i="7" s="1"/>
  <c r="DU43" i="7" s="1"/>
  <c r="DU44" i="7" s="1"/>
  <c r="DU45" i="7" s="1"/>
  <c r="DU46" i="7" s="1"/>
  <c r="DU47" i="7" s="1"/>
  <c r="DU48" i="7" s="1"/>
  <c r="DU49" i="7" s="1"/>
  <c r="DU50" i="7" s="1"/>
  <c r="DU51" i="7" s="1"/>
  <c r="DU52" i="7" s="1"/>
  <c r="DU53" i="7" s="1"/>
  <c r="DU54" i="7" s="1"/>
  <c r="DU55" i="7" s="1"/>
  <c r="DU56" i="7" s="1"/>
  <c r="DU57" i="7" s="1"/>
  <c r="DU58" i="7" s="1"/>
  <c r="DU59" i="7" s="1"/>
  <c r="DU60" i="7" s="1"/>
  <c r="DU61" i="7" s="1"/>
  <c r="DU62" i="7" s="1"/>
  <c r="DU63" i="7" s="1"/>
  <c r="DU64" i="7" s="1"/>
  <c r="DU65" i="7" s="1"/>
  <c r="DU66" i="7" s="1"/>
  <c r="DU67" i="7" s="1"/>
  <c r="DU68" i="7" s="1"/>
  <c r="DU69" i="7" s="1"/>
  <c r="DU70" i="7" s="1"/>
  <c r="DU71" i="7" s="1"/>
  <c r="DU72" i="7" s="1"/>
  <c r="DU73" i="7" s="1"/>
  <c r="DU74" i="7" s="1"/>
  <c r="DU75" i="7" s="1"/>
  <c r="DU76" i="7" s="1"/>
  <c r="DU77" i="7" s="1"/>
  <c r="DU78" i="7" s="1"/>
  <c r="DU79" i="7" s="1"/>
  <c r="DU80" i="7" s="1"/>
  <c r="DU81" i="7" s="1"/>
  <c r="DU82" i="7" s="1"/>
  <c r="DU83" i="7" s="1"/>
  <c r="DU84" i="7" s="1"/>
  <c r="DU85" i="7" s="1"/>
  <c r="DU86" i="7" s="1"/>
  <c r="DU87" i="7" s="1"/>
  <c r="DU88" i="7" s="1"/>
  <c r="DU89" i="7" s="1"/>
  <c r="DU90" i="7" s="1"/>
  <c r="DU91" i="7" s="1"/>
  <c r="DU92" i="7" s="1"/>
  <c r="DU93" i="7" s="1"/>
  <c r="DU94" i="7" s="1"/>
  <c r="DU95" i="7" s="1"/>
  <c r="DU96" i="7" s="1"/>
  <c r="DU97" i="7" s="1"/>
  <c r="DU98" i="7" s="1"/>
  <c r="DU99" i="7" s="1"/>
  <c r="DU100" i="7" s="1"/>
  <c r="DU101" i="7" s="1"/>
  <c r="D14" i="7"/>
  <c r="BU22" i="7"/>
  <c r="BU23" i="7" s="1"/>
  <c r="BU24" i="7" s="1"/>
  <c r="BU25" i="7" s="1"/>
  <c r="BU26" i="7" s="1"/>
  <c r="BU27" i="7" s="1"/>
  <c r="BU28" i="7" s="1"/>
  <c r="BU29" i="7" s="1"/>
  <c r="BU30" i="7" s="1"/>
  <c r="BU31" i="7" s="1"/>
  <c r="BU32" i="7" s="1"/>
  <c r="BU33" i="7" s="1"/>
  <c r="BU34" i="7" s="1"/>
  <c r="BU35" i="7" s="1"/>
  <c r="BU36" i="7" s="1"/>
  <c r="BU37" i="7" s="1"/>
  <c r="BU38" i="7" s="1"/>
  <c r="BU39" i="7" s="1"/>
  <c r="BU40" i="7" s="1"/>
  <c r="BU41" i="7" s="1"/>
  <c r="BU42" i="7" s="1"/>
  <c r="BU43" i="7" s="1"/>
  <c r="BU44" i="7" s="1"/>
  <c r="BU45" i="7" s="1"/>
  <c r="BU46" i="7" s="1"/>
  <c r="BU47" i="7" s="1"/>
  <c r="BU48" i="7" s="1"/>
  <c r="BU49" i="7" s="1"/>
  <c r="BU50" i="7" s="1"/>
  <c r="BU51" i="7" s="1"/>
  <c r="BU52" i="7" s="1"/>
  <c r="BU53" i="7" s="1"/>
  <c r="BU54" i="7" s="1"/>
  <c r="BU55" i="7" s="1"/>
  <c r="BU56" i="7" s="1"/>
  <c r="BU57" i="7" s="1"/>
  <c r="BU58" i="7" s="1"/>
  <c r="BU59" i="7" s="1"/>
  <c r="BU60" i="7" s="1"/>
  <c r="BU61" i="7" s="1"/>
  <c r="BU62" i="7" s="1"/>
  <c r="BU63" i="7" s="1"/>
  <c r="BU64" i="7" s="1"/>
  <c r="BU65" i="7" s="1"/>
  <c r="BU66" i="7" s="1"/>
  <c r="BU67" i="7" s="1"/>
  <c r="BU68" i="7" s="1"/>
  <c r="BU69" i="7" s="1"/>
  <c r="BU70" i="7" s="1"/>
  <c r="BU71" i="7" s="1"/>
  <c r="BU72" i="7" s="1"/>
  <c r="BU73" i="7" s="1"/>
  <c r="BU74" i="7" s="1"/>
  <c r="BU75" i="7" s="1"/>
  <c r="BU76" i="7" s="1"/>
  <c r="BU77" i="7" s="1"/>
  <c r="BU78" i="7" s="1"/>
  <c r="BU79" i="7" s="1"/>
  <c r="BU80" i="7" s="1"/>
  <c r="BU81" i="7" s="1"/>
  <c r="BU82" i="7" s="1"/>
  <c r="BU83" i="7" s="1"/>
  <c r="BU84" i="7" s="1"/>
  <c r="BU85" i="7" s="1"/>
  <c r="BU86" i="7" s="1"/>
  <c r="BU87" i="7" s="1"/>
  <c r="BU88" i="7" s="1"/>
  <c r="BU89" i="7" s="1"/>
  <c r="BU90" i="7" s="1"/>
  <c r="BU91" i="7" s="1"/>
  <c r="BU92" i="7" s="1"/>
  <c r="BU93" i="7" s="1"/>
  <c r="BU94" i="7" s="1"/>
  <c r="BU95" i="7" s="1"/>
  <c r="BU96" i="7" s="1"/>
  <c r="BU97" i="7" s="1"/>
  <c r="BU98" i="7" s="1"/>
  <c r="BU99" i="7" s="1"/>
  <c r="BU100" i="7" s="1"/>
  <c r="BU101" i="7" s="1"/>
  <c r="E16" i="7"/>
  <c r="CO22" i="7"/>
  <c r="CO23" i="7" s="1"/>
  <c r="CO24" i="7" s="1"/>
  <c r="CO25" i="7" s="1"/>
  <c r="CO26" i="7" s="1"/>
  <c r="CO27" i="7" s="1"/>
  <c r="CO28" i="7" s="1"/>
  <c r="CO29" i="7" s="1"/>
  <c r="CO30" i="7" s="1"/>
  <c r="CO31" i="7" s="1"/>
  <c r="CO32" i="7" s="1"/>
  <c r="CO33" i="7" s="1"/>
  <c r="CO34" i="7" s="1"/>
  <c r="CO35" i="7" s="1"/>
  <c r="CO36" i="7" s="1"/>
  <c r="CO37" i="7" s="1"/>
  <c r="CO38" i="7" s="1"/>
  <c r="CO39" i="7" s="1"/>
  <c r="CO40" i="7" s="1"/>
  <c r="CO41" i="7" s="1"/>
  <c r="CO42" i="7" s="1"/>
  <c r="CO43" i="7" s="1"/>
  <c r="CO44" i="7" s="1"/>
  <c r="CO45" i="7" s="1"/>
  <c r="CO46" i="7" s="1"/>
  <c r="CO47" i="7" s="1"/>
  <c r="CO48" i="7" s="1"/>
  <c r="CO49" i="7" s="1"/>
  <c r="CO50" i="7" s="1"/>
  <c r="CO51" i="7" s="1"/>
  <c r="CO52" i="7" s="1"/>
  <c r="CO53" i="7" s="1"/>
  <c r="CO54" i="7" s="1"/>
  <c r="CO55" i="7" s="1"/>
  <c r="CO56" i="7" s="1"/>
  <c r="CO57" i="7" s="1"/>
  <c r="CO58" i="7" s="1"/>
  <c r="CO59" i="7" s="1"/>
  <c r="CO60" i="7" s="1"/>
  <c r="CO61" i="7" s="1"/>
  <c r="CO62" i="7" s="1"/>
  <c r="CO63" i="7" s="1"/>
  <c r="CO64" i="7" s="1"/>
  <c r="CO65" i="7" s="1"/>
  <c r="CO66" i="7" s="1"/>
  <c r="CO67" i="7" s="1"/>
  <c r="CO68" i="7" s="1"/>
  <c r="CO69" i="7" s="1"/>
  <c r="CO70" i="7" s="1"/>
  <c r="CO71" i="7" s="1"/>
  <c r="CO72" i="7" s="1"/>
  <c r="CO73" i="7" s="1"/>
  <c r="CO74" i="7" s="1"/>
  <c r="CO75" i="7" s="1"/>
  <c r="CO76" i="7" s="1"/>
  <c r="CO77" i="7" s="1"/>
  <c r="CO78" i="7" s="1"/>
  <c r="CO79" i="7" s="1"/>
  <c r="CO80" i="7" s="1"/>
  <c r="CO81" i="7" s="1"/>
  <c r="CO82" i="7" s="1"/>
  <c r="CO83" i="7" s="1"/>
  <c r="CO84" i="7" s="1"/>
  <c r="CO85" i="7" s="1"/>
  <c r="CO86" i="7" s="1"/>
  <c r="CO87" i="7" s="1"/>
  <c r="CO88" i="7" s="1"/>
  <c r="CO89" i="7" s="1"/>
  <c r="CO90" i="7" s="1"/>
  <c r="CO91" i="7" s="1"/>
  <c r="CO92" i="7" s="1"/>
  <c r="CO93" i="7" s="1"/>
  <c r="CO94" i="7" s="1"/>
  <c r="CO95" i="7" s="1"/>
  <c r="CO96" i="7" s="1"/>
  <c r="CO97" i="7" s="1"/>
  <c r="CO98" i="7" s="1"/>
  <c r="CO99" i="7" s="1"/>
  <c r="CO100" i="7" s="1"/>
  <c r="CO101" i="7" s="1"/>
  <c r="E14" i="7"/>
  <c r="BY22" i="7"/>
  <c r="BY23" i="7" s="1"/>
  <c r="BY24" i="7" s="1"/>
  <c r="BY25" i="7" s="1"/>
  <c r="BY26" i="7" s="1"/>
  <c r="BY27" i="7" s="1"/>
  <c r="BY28" i="7" s="1"/>
  <c r="BY29" i="7" s="1"/>
  <c r="BY30" i="7" s="1"/>
  <c r="BY31" i="7" s="1"/>
  <c r="BY32" i="7" s="1"/>
  <c r="BY33" i="7" s="1"/>
  <c r="BY34" i="7" s="1"/>
  <c r="BY35" i="7" s="1"/>
  <c r="BY36" i="7" s="1"/>
  <c r="BY37" i="7" s="1"/>
  <c r="BY38" i="7" s="1"/>
  <c r="BY39" i="7" s="1"/>
  <c r="BY40" i="7" s="1"/>
  <c r="BY41" i="7" s="1"/>
  <c r="BY42" i="7" s="1"/>
  <c r="BY43" i="7" s="1"/>
  <c r="BY44" i="7" s="1"/>
  <c r="BY45" i="7" s="1"/>
  <c r="BY46" i="7" s="1"/>
  <c r="BY47" i="7" s="1"/>
  <c r="BY48" i="7" s="1"/>
  <c r="BY49" i="7" s="1"/>
  <c r="BY50" i="7" s="1"/>
  <c r="BY51" i="7" s="1"/>
  <c r="BY52" i="7" s="1"/>
  <c r="BY53" i="7" s="1"/>
  <c r="BY54" i="7" s="1"/>
  <c r="BY55" i="7" s="1"/>
  <c r="BY56" i="7" s="1"/>
  <c r="BY57" i="7" s="1"/>
  <c r="BY58" i="7" s="1"/>
  <c r="BY59" i="7" s="1"/>
  <c r="BY60" i="7" s="1"/>
  <c r="BY61" i="7" s="1"/>
  <c r="BY62" i="7" s="1"/>
  <c r="BY63" i="7" s="1"/>
  <c r="BY64" i="7" s="1"/>
  <c r="BY65" i="7" s="1"/>
  <c r="BY66" i="7" s="1"/>
  <c r="BY67" i="7" s="1"/>
  <c r="BY68" i="7" s="1"/>
  <c r="BY69" i="7" s="1"/>
  <c r="BY70" i="7" s="1"/>
  <c r="BY71" i="7" s="1"/>
  <c r="BY72" i="7" s="1"/>
  <c r="BY73" i="7" s="1"/>
  <c r="BY74" i="7" s="1"/>
  <c r="BY75" i="7" s="1"/>
  <c r="BY76" i="7" s="1"/>
  <c r="BY77" i="7" s="1"/>
  <c r="BY78" i="7" s="1"/>
  <c r="BY79" i="7" s="1"/>
  <c r="BY80" i="7" s="1"/>
  <c r="BY81" i="7" s="1"/>
  <c r="BY82" i="7" s="1"/>
  <c r="BY83" i="7" s="1"/>
  <c r="BY84" i="7" s="1"/>
  <c r="BY85" i="7" s="1"/>
  <c r="BY86" i="7" s="1"/>
  <c r="BY87" i="7" s="1"/>
  <c r="BY88" i="7" s="1"/>
  <c r="BY89" i="7" s="1"/>
  <c r="BY90" i="7" s="1"/>
  <c r="BY91" i="7" s="1"/>
  <c r="BY92" i="7" s="1"/>
  <c r="BY93" i="7" s="1"/>
  <c r="BY94" i="7" s="1"/>
  <c r="BY95" i="7" s="1"/>
  <c r="BY96" i="7" s="1"/>
  <c r="BY97" i="7" s="1"/>
  <c r="BY98" i="7" s="1"/>
  <c r="BY99" i="7" s="1"/>
  <c r="BY100" i="7" s="1"/>
  <c r="BY101" i="7" s="1"/>
  <c r="D12" i="7"/>
  <c r="BE22" i="7"/>
  <c r="BE23" i="7" s="1"/>
  <c r="BE24" i="7" s="1"/>
  <c r="BE25" i="7" s="1"/>
  <c r="BE26" i="7" s="1"/>
  <c r="BE27" i="7" s="1"/>
  <c r="BE28" i="7" s="1"/>
  <c r="BE29" i="7" s="1"/>
  <c r="BE30" i="7" s="1"/>
  <c r="BE31" i="7" s="1"/>
  <c r="BE32" i="7" s="1"/>
  <c r="BE33" i="7" s="1"/>
  <c r="BE34" i="7" s="1"/>
  <c r="BE35" i="7" s="1"/>
  <c r="BE36" i="7" s="1"/>
  <c r="BE37" i="7" s="1"/>
  <c r="BE38" i="7" s="1"/>
  <c r="BE39" i="7" s="1"/>
  <c r="BE40" i="7" s="1"/>
  <c r="BE41" i="7" s="1"/>
  <c r="BE42" i="7" s="1"/>
  <c r="BE43" i="7" s="1"/>
  <c r="BE44" i="7" s="1"/>
  <c r="BE45" i="7" s="1"/>
  <c r="BE46" i="7" s="1"/>
  <c r="BE47" i="7" s="1"/>
  <c r="BE48" i="7" s="1"/>
  <c r="BE49" i="7" s="1"/>
  <c r="BE50" i="7" s="1"/>
  <c r="BE51" i="7" s="1"/>
  <c r="BE52" i="7" s="1"/>
  <c r="BE53" i="7" s="1"/>
  <c r="BE54" i="7" s="1"/>
  <c r="BE55" i="7" s="1"/>
  <c r="BE56" i="7" s="1"/>
  <c r="BE57" i="7" s="1"/>
  <c r="BE58" i="7" s="1"/>
  <c r="BE59" i="7" s="1"/>
  <c r="BE60" i="7" s="1"/>
  <c r="BE61" i="7" s="1"/>
  <c r="BE62" i="7" s="1"/>
  <c r="BE63" i="7" s="1"/>
  <c r="BE64" i="7" s="1"/>
  <c r="BE65" i="7" s="1"/>
  <c r="BE66" i="7" s="1"/>
  <c r="BE67" i="7" s="1"/>
  <c r="BE68" i="7" s="1"/>
  <c r="BE69" i="7" s="1"/>
  <c r="BE70" i="7" s="1"/>
  <c r="BE71" i="7" s="1"/>
  <c r="BE72" i="7" s="1"/>
  <c r="BE73" i="7" s="1"/>
  <c r="BE74" i="7" s="1"/>
  <c r="BE75" i="7" s="1"/>
  <c r="BE76" i="7" s="1"/>
  <c r="BE77" i="7" s="1"/>
  <c r="BE78" i="7" s="1"/>
  <c r="BE79" i="7" s="1"/>
  <c r="BE80" i="7" s="1"/>
  <c r="BE81" i="7" s="1"/>
  <c r="BE82" i="7" s="1"/>
  <c r="BE83" i="7" s="1"/>
  <c r="BE84" i="7" s="1"/>
  <c r="BE85" i="7" s="1"/>
  <c r="BE86" i="7" s="1"/>
  <c r="BE87" i="7" s="1"/>
  <c r="BE88" i="7" s="1"/>
  <c r="BE89" i="7" s="1"/>
  <c r="BE90" i="7" s="1"/>
  <c r="BE91" i="7" s="1"/>
  <c r="BE92" i="7" s="1"/>
  <c r="BE93" i="7" s="1"/>
  <c r="BE94" i="7" s="1"/>
  <c r="BE95" i="7" s="1"/>
  <c r="BE96" i="7" s="1"/>
  <c r="BE97" i="7" s="1"/>
  <c r="BE98" i="7" s="1"/>
  <c r="BE99" i="7" s="1"/>
  <c r="BE100" i="7" s="1"/>
  <c r="BE101" i="7" s="1"/>
  <c r="DQ22" i="7"/>
  <c r="DQ23" i="7" s="1"/>
  <c r="DQ24" i="7" s="1"/>
  <c r="DQ25" i="7" s="1"/>
  <c r="DQ26" i="7" s="1"/>
  <c r="DQ27" i="7" s="1"/>
  <c r="DQ28" i="7" s="1"/>
  <c r="DQ29" i="7" s="1"/>
  <c r="DQ30" i="7" s="1"/>
  <c r="DQ31" i="7" s="1"/>
  <c r="DQ32" i="7" s="1"/>
  <c r="DQ33" i="7" s="1"/>
  <c r="DQ34" i="7" s="1"/>
  <c r="DQ35" i="7" s="1"/>
  <c r="DQ36" i="7" s="1"/>
  <c r="DQ37" i="7" s="1"/>
  <c r="DQ38" i="7" s="1"/>
  <c r="DQ39" i="7" s="1"/>
  <c r="DQ40" i="7" s="1"/>
  <c r="DQ41" i="7" s="1"/>
  <c r="DQ42" i="7" s="1"/>
  <c r="DQ43" i="7" s="1"/>
  <c r="DQ44" i="7" s="1"/>
  <c r="DQ45" i="7" s="1"/>
  <c r="DQ46" i="7" s="1"/>
  <c r="DQ47" i="7" s="1"/>
  <c r="DQ48" i="7" s="1"/>
  <c r="DQ49" i="7" s="1"/>
  <c r="DQ50" i="7" s="1"/>
  <c r="DQ51" i="7" s="1"/>
  <c r="DQ52" i="7" s="1"/>
  <c r="DQ53" i="7" s="1"/>
  <c r="DQ54" i="7" s="1"/>
  <c r="DQ55" i="7" s="1"/>
  <c r="DQ56" i="7" s="1"/>
  <c r="DQ57" i="7" s="1"/>
  <c r="DQ58" i="7" s="1"/>
  <c r="DQ59" i="7" s="1"/>
  <c r="DQ60" i="7" s="1"/>
  <c r="DQ61" i="7" s="1"/>
  <c r="DQ62" i="7" s="1"/>
  <c r="DQ63" i="7" s="1"/>
  <c r="DQ64" i="7" s="1"/>
  <c r="DQ65" i="7" s="1"/>
  <c r="DQ66" i="7" s="1"/>
  <c r="DQ67" i="7" s="1"/>
  <c r="DQ68" i="7" s="1"/>
  <c r="DQ69" i="7" s="1"/>
  <c r="DQ70" i="7" s="1"/>
  <c r="DQ71" i="7" s="1"/>
  <c r="DQ72" i="7" s="1"/>
  <c r="DQ73" i="7" s="1"/>
  <c r="DQ74" i="7" s="1"/>
  <c r="DQ75" i="7" s="1"/>
  <c r="DQ76" i="7" s="1"/>
  <c r="DQ77" i="7" s="1"/>
  <c r="DQ78" i="7" s="1"/>
  <c r="DQ79" i="7" s="1"/>
  <c r="DQ80" i="7" s="1"/>
  <c r="DQ81" i="7" s="1"/>
  <c r="DQ82" i="7" s="1"/>
  <c r="DQ83" i="7" s="1"/>
  <c r="DQ84" i="7" s="1"/>
  <c r="DQ85" i="7" s="1"/>
  <c r="DQ86" i="7" s="1"/>
  <c r="DQ87" i="7" s="1"/>
  <c r="DQ88" i="7" s="1"/>
  <c r="DQ89" i="7" s="1"/>
  <c r="DQ90" i="7" s="1"/>
  <c r="DQ91" i="7" s="1"/>
  <c r="DQ92" i="7" s="1"/>
  <c r="DQ93" i="7" s="1"/>
  <c r="DQ94" i="7" s="1"/>
  <c r="DQ95" i="7" s="1"/>
  <c r="DQ96" i="7" s="1"/>
  <c r="DQ97" i="7" s="1"/>
  <c r="DQ98" i="7" s="1"/>
  <c r="DQ99" i="7" s="1"/>
  <c r="DQ100" i="7" s="1"/>
  <c r="DQ101" i="7" s="1"/>
  <c r="D20" i="7"/>
  <c r="F6" i="7"/>
  <c r="Q22" i="7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G10" i="7"/>
  <c r="BA22" i="7"/>
  <c r="BA23" i="7" s="1"/>
  <c r="BA24" i="7" s="1"/>
  <c r="BA25" i="7" s="1"/>
  <c r="BA26" i="7" s="1"/>
  <c r="BA27" i="7" s="1"/>
  <c r="BA28" i="7" s="1"/>
  <c r="BA29" i="7" s="1"/>
  <c r="BA30" i="7" s="1"/>
  <c r="BA31" i="7" s="1"/>
  <c r="BA32" i="7" s="1"/>
  <c r="BA33" i="7" s="1"/>
  <c r="BA34" i="7" s="1"/>
  <c r="BA35" i="7" s="1"/>
  <c r="BA36" i="7" s="1"/>
  <c r="BA37" i="7" s="1"/>
  <c r="BA38" i="7" s="1"/>
  <c r="BA39" i="7" s="1"/>
  <c r="BA40" i="7" s="1"/>
  <c r="BA41" i="7" s="1"/>
  <c r="BA42" i="7" s="1"/>
  <c r="BA43" i="7" s="1"/>
  <c r="BA44" i="7" s="1"/>
  <c r="BA45" i="7" s="1"/>
  <c r="BA46" i="7" s="1"/>
  <c r="BA47" i="7" s="1"/>
  <c r="BA48" i="7" s="1"/>
  <c r="BA49" i="7" s="1"/>
  <c r="BA50" i="7" s="1"/>
  <c r="BA51" i="7" s="1"/>
  <c r="BA52" i="7" s="1"/>
  <c r="BA53" i="7" s="1"/>
  <c r="BA54" i="7" s="1"/>
  <c r="BA55" i="7" s="1"/>
  <c r="BA56" i="7" s="1"/>
  <c r="BA57" i="7" s="1"/>
  <c r="BA58" i="7" s="1"/>
  <c r="BA59" i="7" s="1"/>
  <c r="BA60" i="7" s="1"/>
  <c r="BA61" i="7" s="1"/>
  <c r="BA62" i="7" s="1"/>
  <c r="BA63" i="7" s="1"/>
  <c r="BA64" i="7" s="1"/>
  <c r="BA65" i="7" s="1"/>
  <c r="BA66" i="7" s="1"/>
  <c r="BA67" i="7" s="1"/>
  <c r="BA68" i="7" s="1"/>
  <c r="BA69" i="7" s="1"/>
  <c r="BA70" i="7" s="1"/>
  <c r="BA71" i="7" s="1"/>
  <c r="BA72" i="7" s="1"/>
  <c r="BA73" i="7" s="1"/>
  <c r="BA74" i="7" s="1"/>
  <c r="BA75" i="7" s="1"/>
  <c r="BA76" i="7" s="1"/>
  <c r="BA77" i="7" s="1"/>
  <c r="BA78" i="7" s="1"/>
  <c r="BA79" i="7" s="1"/>
  <c r="BA80" i="7" s="1"/>
  <c r="BA81" i="7" s="1"/>
  <c r="BA82" i="7" s="1"/>
  <c r="BA83" i="7" s="1"/>
  <c r="BA84" i="7" s="1"/>
  <c r="BA85" i="7" s="1"/>
  <c r="BA86" i="7" s="1"/>
  <c r="BA87" i="7" s="1"/>
  <c r="BA88" i="7" s="1"/>
  <c r="BA89" i="7" s="1"/>
  <c r="BA90" i="7" s="1"/>
  <c r="BA91" i="7" s="1"/>
  <c r="BA92" i="7" s="1"/>
  <c r="BA93" i="7" s="1"/>
  <c r="BA94" i="7" s="1"/>
  <c r="BA95" i="7" s="1"/>
  <c r="BA96" i="7" s="1"/>
  <c r="BA97" i="7" s="1"/>
  <c r="BA98" i="7" s="1"/>
  <c r="BA99" i="7" s="1"/>
  <c r="BA100" i="7" s="1"/>
  <c r="BA101" i="7" s="1"/>
  <c r="G8" i="7"/>
  <c r="AK22" i="7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K51" i="7" s="1"/>
  <c r="AK52" i="7" s="1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AK67" i="7" s="1"/>
  <c r="AK68" i="7" s="1"/>
  <c r="AK69" i="7" s="1"/>
  <c r="AK70" i="7" s="1"/>
  <c r="AK71" i="7" s="1"/>
  <c r="AK72" i="7" s="1"/>
  <c r="AK73" i="7" s="1"/>
  <c r="AK74" i="7" s="1"/>
  <c r="AK75" i="7" s="1"/>
  <c r="AK76" i="7" s="1"/>
  <c r="AK77" i="7" s="1"/>
  <c r="AK78" i="7" s="1"/>
  <c r="AK79" i="7" s="1"/>
  <c r="AK80" i="7" s="1"/>
  <c r="AK81" i="7" s="1"/>
  <c r="AK82" i="7" s="1"/>
  <c r="AK83" i="7" s="1"/>
  <c r="AK84" i="7" s="1"/>
  <c r="AK85" i="7" s="1"/>
  <c r="AK86" i="7" s="1"/>
  <c r="AK87" i="7" s="1"/>
  <c r="AK88" i="7" s="1"/>
  <c r="AK89" i="7" s="1"/>
  <c r="AK90" i="7" s="1"/>
  <c r="AK91" i="7" s="1"/>
  <c r="AK92" i="7" s="1"/>
  <c r="AK93" i="7" s="1"/>
  <c r="AK94" i="7" s="1"/>
  <c r="AK95" i="7" s="1"/>
  <c r="AK96" i="7" s="1"/>
  <c r="AK97" i="7" s="1"/>
  <c r="AK98" i="7" s="1"/>
  <c r="AK99" i="7" s="1"/>
  <c r="AK100" i="7" s="1"/>
  <c r="AK101" i="7" s="1"/>
  <c r="D10" i="7"/>
  <c r="AO22" i="7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O52" i="7" s="1"/>
  <c r="AO53" i="7" s="1"/>
  <c r="AO54" i="7" s="1"/>
  <c r="AO55" i="7" s="1"/>
  <c r="AO56" i="7" s="1"/>
  <c r="AO57" i="7" s="1"/>
  <c r="AO58" i="7" s="1"/>
  <c r="AO59" i="7" s="1"/>
  <c r="AO60" i="7" s="1"/>
  <c r="AO61" i="7" s="1"/>
  <c r="AO62" i="7" s="1"/>
  <c r="AO63" i="7" s="1"/>
  <c r="AO64" i="7" s="1"/>
  <c r="AO65" i="7" s="1"/>
  <c r="AO66" i="7" s="1"/>
  <c r="AO67" i="7" s="1"/>
  <c r="AO68" i="7" s="1"/>
  <c r="AO69" i="7" s="1"/>
  <c r="AO70" i="7" s="1"/>
  <c r="AO71" i="7" s="1"/>
  <c r="AO72" i="7" s="1"/>
  <c r="AO73" i="7" s="1"/>
  <c r="AO74" i="7" s="1"/>
  <c r="AO75" i="7" s="1"/>
  <c r="AO76" i="7" s="1"/>
  <c r="AO77" i="7" s="1"/>
  <c r="AO78" i="7" s="1"/>
  <c r="AO79" i="7" s="1"/>
  <c r="AO80" i="7" s="1"/>
  <c r="AO81" i="7" s="1"/>
  <c r="AO82" i="7" s="1"/>
  <c r="AO83" i="7" s="1"/>
  <c r="AO84" i="7" s="1"/>
  <c r="AO85" i="7" s="1"/>
  <c r="AO86" i="7" s="1"/>
  <c r="AO87" i="7" s="1"/>
  <c r="AO88" i="7" s="1"/>
  <c r="AO89" i="7" s="1"/>
  <c r="AO90" i="7" s="1"/>
  <c r="AO91" i="7" s="1"/>
  <c r="AO92" i="7" s="1"/>
  <c r="AO93" i="7" s="1"/>
  <c r="AO94" i="7" s="1"/>
  <c r="AO95" i="7" s="1"/>
  <c r="AO96" i="7" s="1"/>
  <c r="AO97" i="7" s="1"/>
  <c r="AO98" i="7" s="1"/>
  <c r="AO99" i="7" s="1"/>
  <c r="AO100" i="7" s="1"/>
  <c r="AO101" i="7" s="1"/>
  <c r="CK22" i="7"/>
  <c r="CK23" i="7" s="1"/>
  <c r="CK24" i="7" s="1"/>
  <c r="CK25" i="7" s="1"/>
  <c r="CK26" i="7" s="1"/>
  <c r="CK27" i="7" s="1"/>
  <c r="CK28" i="7" s="1"/>
  <c r="CK29" i="7" s="1"/>
  <c r="CK30" i="7" s="1"/>
  <c r="CK31" i="7" s="1"/>
  <c r="CK32" i="7" s="1"/>
  <c r="CK33" i="7" s="1"/>
  <c r="CK34" i="7" s="1"/>
  <c r="CK35" i="7" s="1"/>
  <c r="CK36" i="7" s="1"/>
  <c r="CK37" i="7" s="1"/>
  <c r="CK38" i="7" s="1"/>
  <c r="CK39" i="7" s="1"/>
  <c r="CK40" i="7" s="1"/>
  <c r="CK41" i="7" s="1"/>
  <c r="CK42" i="7" s="1"/>
  <c r="CK43" i="7" s="1"/>
  <c r="CK44" i="7" s="1"/>
  <c r="CK45" i="7" s="1"/>
  <c r="CK46" i="7" s="1"/>
  <c r="CK47" i="7" s="1"/>
  <c r="CK48" i="7" s="1"/>
  <c r="CK49" i="7" s="1"/>
  <c r="CK50" i="7" s="1"/>
  <c r="CK51" i="7" s="1"/>
  <c r="CK52" i="7" s="1"/>
  <c r="CK53" i="7" s="1"/>
  <c r="CK54" i="7" s="1"/>
  <c r="CK55" i="7" s="1"/>
  <c r="CK56" i="7" s="1"/>
  <c r="CK57" i="7" s="1"/>
  <c r="CK58" i="7" s="1"/>
  <c r="CK59" i="7" s="1"/>
  <c r="CK60" i="7" s="1"/>
  <c r="CK61" i="7" s="1"/>
  <c r="CK62" i="7" s="1"/>
  <c r="CK63" i="7" s="1"/>
  <c r="CK64" i="7" s="1"/>
  <c r="CK65" i="7" s="1"/>
  <c r="CK66" i="7" s="1"/>
  <c r="CK67" i="7" s="1"/>
  <c r="CK68" i="7" s="1"/>
  <c r="CK69" i="7" s="1"/>
  <c r="CK70" i="7" s="1"/>
  <c r="CK71" i="7" s="1"/>
  <c r="CK72" i="7" s="1"/>
  <c r="CK73" i="7" s="1"/>
  <c r="CK74" i="7" s="1"/>
  <c r="CK75" i="7" s="1"/>
  <c r="CK76" i="7" s="1"/>
  <c r="CK77" i="7" s="1"/>
  <c r="CK78" i="7" s="1"/>
  <c r="CK79" i="7" s="1"/>
  <c r="CK80" i="7" s="1"/>
  <c r="CK81" i="7" s="1"/>
  <c r="CK82" i="7" s="1"/>
  <c r="CK83" i="7" s="1"/>
  <c r="CK84" i="7" s="1"/>
  <c r="CK85" i="7" s="1"/>
  <c r="CK86" i="7" s="1"/>
  <c r="CK87" i="7" s="1"/>
  <c r="CK88" i="7" s="1"/>
  <c r="CK89" i="7" s="1"/>
  <c r="CK90" i="7" s="1"/>
  <c r="CK91" i="7" s="1"/>
  <c r="CK92" i="7" s="1"/>
  <c r="CK93" i="7" s="1"/>
  <c r="CK94" i="7" s="1"/>
  <c r="CK95" i="7" s="1"/>
  <c r="CK96" i="7" s="1"/>
  <c r="CK97" i="7" s="1"/>
  <c r="CK98" i="7" s="1"/>
  <c r="CK99" i="7" s="1"/>
  <c r="CK100" i="7" s="1"/>
  <c r="CK101" i="7" s="1"/>
  <c r="D16" i="7"/>
  <c r="E8" i="7"/>
  <c r="Y22" i="7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D8" i="7"/>
  <c r="G14" i="7"/>
  <c r="CG22" i="7"/>
  <c r="CG23" i="7" s="1"/>
  <c r="CG24" i="7" s="1"/>
  <c r="CG25" i="7" s="1"/>
  <c r="CG26" i="7" s="1"/>
  <c r="CG27" i="7" s="1"/>
  <c r="CG28" i="7" s="1"/>
  <c r="CG29" i="7" s="1"/>
  <c r="CG30" i="7" s="1"/>
  <c r="CG31" i="7" s="1"/>
  <c r="CG32" i="7" s="1"/>
  <c r="CG33" i="7" s="1"/>
  <c r="CG34" i="7" s="1"/>
  <c r="CG35" i="7" s="1"/>
  <c r="CG36" i="7" s="1"/>
  <c r="CG37" i="7" s="1"/>
  <c r="CG38" i="7" s="1"/>
  <c r="CG39" i="7" s="1"/>
  <c r="CG40" i="7" s="1"/>
  <c r="CG41" i="7" s="1"/>
  <c r="CG42" i="7" s="1"/>
  <c r="CG43" i="7" s="1"/>
  <c r="CG44" i="7" s="1"/>
  <c r="CG45" i="7" s="1"/>
  <c r="CG46" i="7" s="1"/>
  <c r="CG47" i="7" s="1"/>
  <c r="CG48" i="7" s="1"/>
  <c r="CG49" i="7" s="1"/>
  <c r="CG50" i="7" s="1"/>
  <c r="CG51" i="7" s="1"/>
  <c r="CG52" i="7" s="1"/>
  <c r="CG53" i="7" s="1"/>
  <c r="CG54" i="7" s="1"/>
  <c r="CG55" i="7" s="1"/>
  <c r="CG56" i="7" s="1"/>
  <c r="CG57" i="7" s="1"/>
  <c r="CG58" i="7" s="1"/>
  <c r="CG59" i="7" s="1"/>
  <c r="CG60" i="7" s="1"/>
  <c r="CG61" i="7" s="1"/>
  <c r="CG62" i="7" s="1"/>
  <c r="CG63" i="7" s="1"/>
  <c r="CG64" i="7" s="1"/>
  <c r="CG65" i="7" s="1"/>
  <c r="CG66" i="7" s="1"/>
  <c r="CG67" i="7" s="1"/>
  <c r="CG68" i="7" s="1"/>
  <c r="CG69" i="7" s="1"/>
  <c r="CG70" i="7" s="1"/>
  <c r="CG71" i="7" s="1"/>
  <c r="CG72" i="7" s="1"/>
  <c r="CG73" i="7" s="1"/>
  <c r="CG74" i="7" s="1"/>
  <c r="CG75" i="7" s="1"/>
  <c r="CG76" i="7" s="1"/>
  <c r="CG77" i="7" s="1"/>
  <c r="CG78" i="7" s="1"/>
  <c r="CG79" i="7" s="1"/>
  <c r="CG80" i="7" s="1"/>
  <c r="CG81" i="7" s="1"/>
  <c r="CG82" i="7" s="1"/>
  <c r="CG83" i="7" s="1"/>
  <c r="CG84" i="7" s="1"/>
  <c r="CG85" i="7" s="1"/>
  <c r="CG86" i="7" s="1"/>
  <c r="CG87" i="7" s="1"/>
  <c r="CG88" i="7" s="1"/>
  <c r="CG89" i="7" s="1"/>
  <c r="CG90" i="7" s="1"/>
  <c r="CG91" i="7" s="1"/>
  <c r="CG92" i="7" s="1"/>
  <c r="CG93" i="7" s="1"/>
  <c r="CG94" i="7" s="1"/>
  <c r="CG95" i="7" s="1"/>
  <c r="CG96" i="7" s="1"/>
  <c r="CG97" i="7" s="1"/>
  <c r="CG98" i="7" s="1"/>
  <c r="CG99" i="7" s="1"/>
  <c r="CG100" i="7" s="1"/>
  <c r="CG101" i="7" s="1"/>
  <c r="I10" i="7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E18" i="7"/>
  <c r="DE22" i="7"/>
  <c r="DE23" i="7" s="1"/>
  <c r="DE24" i="7" s="1"/>
  <c r="DE25" i="7" s="1"/>
  <c r="DE26" i="7" s="1"/>
  <c r="DE27" i="7" s="1"/>
  <c r="DE28" i="7" s="1"/>
  <c r="DE29" i="7" s="1"/>
  <c r="DE30" i="7" s="1"/>
  <c r="DE31" i="7" s="1"/>
  <c r="DE32" i="7" s="1"/>
  <c r="DE33" i="7" s="1"/>
  <c r="DE34" i="7" s="1"/>
  <c r="DE35" i="7" s="1"/>
  <c r="DE36" i="7" s="1"/>
  <c r="DE37" i="7" s="1"/>
  <c r="DE38" i="7" s="1"/>
  <c r="DE39" i="7" s="1"/>
  <c r="DE40" i="7" s="1"/>
  <c r="DE41" i="7" s="1"/>
  <c r="DE42" i="7" s="1"/>
  <c r="DE43" i="7" s="1"/>
  <c r="DE44" i="7" s="1"/>
  <c r="DE45" i="7" s="1"/>
  <c r="DE46" i="7" s="1"/>
  <c r="DE47" i="7" s="1"/>
  <c r="DE48" i="7" s="1"/>
  <c r="DE49" i="7" s="1"/>
  <c r="DE50" i="7" s="1"/>
  <c r="DE51" i="7" s="1"/>
  <c r="DE52" i="7" s="1"/>
  <c r="DE53" i="7" s="1"/>
  <c r="DE54" i="7" s="1"/>
  <c r="DE55" i="7" s="1"/>
  <c r="DE56" i="7" s="1"/>
  <c r="DE57" i="7" s="1"/>
  <c r="DE58" i="7" s="1"/>
  <c r="DE59" i="7" s="1"/>
  <c r="DE60" i="7" s="1"/>
  <c r="DE61" i="7" s="1"/>
  <c r="DE62" i="7" s="1"/>
  <c r="DE63" i="7" s="1"/>
  <c r="DE64" i="7" s="1"/>
  <c r="DE65" i="7" s="1"/>
  <c r="DE66" i="7" s="1"/>
  <c r="DE67" i="7" s="1"/>
  <c r="DE68" i="7" s="1"/>
  <c r="DE69" i="7" s="1"/>
  <c r="DE70" i="7" s="1"/>
  <c r="DE71" i="7" s="1"/>
  <c r="DE72" i="7" s="1"/>
  <c r="DE73" i="7" s="1"/>
  <c r="DE74" i="7" s="1"/>
  <c r="DE75" i="7" s="1"/>
  <c r="DE76" i="7" s="1"/>
  <c r="DE77" i="7" s="1"/>
  <c r="DE78" i="7" s="1"/>
  <c r="DE79" i="7" s="1"/>
  <c r="DE80" i="7" s="1"/>
  <c r="DE81" i="7" s="1"/>
  <c r="DE82" i="7" s="1"/>
  <c r="DE83" i="7" s="1"/>
  <c r="DE84" i="7" s="1"/>
  <c r="DE85" i="7" s="1"/>
  <c r="DE86" i="7" s="1"/>
  <c r="DE87" i="7" s="1"/>
  <c r="DE88" i="7" s="1"/>
  <c r="DE89" i="7" s="1"/>
  <c r="DE90" i="7" s="1"/>
  <c r="DE91" i="7" s="1"/>
  <c r="DE92" i="7" s="1"/>
  <c r="DE93" i="7" s="1"/>
  <c r="DE94" i="7" s="1"/>
  <c r="DE95" i="7" s="1"/>
  <c r="DE96" i="7" s="1"/>
  <c r="DE97" i="7" s="1"/>
  <c r="DE98" i="7" s="1"/>
  <c r="DE99" i="7" s="1"/>
  <c r="DE100" i="7" s="1"/>
  <c r="DE101" i="7" s="1"/>
  <c r="E6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E12" i="7"/>
  <c r="BI22" i="7"/>
  <c r="BI23" i="7" s="1"/>
  <c r="BI24" i="7" s="1"/>
  <c r="BI25" i="7" s="1"/>
  <c r="BI26" i="7" s="1"/>
  <c r="BI27" i="7" s="1"/>
  <c r="BI28" i="7" s="1"/>
  <c r="BI29" i="7" s="1"/>
  <c r="BI30" i="7" s="1"/>
  <c r="BI31" i="7" s="1"/>
  <c r="BI32" i="7" s="1"/>
  <c r="BI33" i="7" s="1"/>
  <c r="BI34" i="7" s="1"/>
  <c r="BI35" i="7" s="1"/>
  <c r="BI36" i="7" s="1"/>
  <c r="BI37" i="7" s="1"/>
  <c r="BI38" i="7" s="1"/>
  <c r="BI39" i="7" s="1"/>
  <c r="BI40" i="7" s="1"/>
  <c r="BI41" i="7" s="1"/>
  <c r="BI42" i="7" s="1"/>
  <c r="BI43" i="7" s="1"/>
  <c r="BI44" i="7" s="1"/>
  <c r="BI45" i="7" s="1"/>
  <c r="BI46" i="7" s="1"/>
  <c r="BI47" i="7" s="1"/>
  <c r="BI48" i="7" s="1"/>
  <c r="BI49" i="7" s="1"/>
  <c r="BI50" i="7" s="1"/>
  <c r="BI51" i="7" s="1"/>
  <c r="BI52" i="7" s="1"/>
  <c r="BI53" i="7" s="1"/>
  <c r="BI54" i="7" s="1"/>
  <c r="BI55" i="7" s="1"/>
  <c r="BI56" i="7" s="1"/>
  <c r="BI57" i="7" s="1"/>
  <c r="BI58" i="7" s="1"/>
  <c r="BI59" i="7" s="1"/>
  <c r="BI60" i="7" s="1"/>
  <c r="BI61" i="7" s="1"/>
  <c r="BI62" i="7" s="1"/>
  <c r="BI63" i="7" s="1"/>
  <c r="BI64" i="7" s="1"/>
  <c r="BI65" i="7" s="1"/>
  <c r="BI66" i="7" s="1"/>
  <c r="BI67" i="7" s="1"/>
  <c r="BI68" i="7" s="1"/>
  <c r="BI69" i="7" s="1"/>
  <c r="BI70" i="7" s="1"/>
  <c r="BI71" i="7" s="1"/>
  <c r="BI72" i="7" s="1"/>
  <c r="BI73" i="7" s="1"/>
  <c r="BI74" i="7" s="1"/>
  <c r="BI75" i="7" s="1"/>
  <c r="BI76" i="7" s="1"/>
  <c r="BI77" i="7" s="1"/>
  <c r="BI78" i="7" s="1"/>
  <c r="BI79" i="7" s="1"/>
  <c r="BI80" i="7" s="1"/>
  <c r="BI81" i="7" s="1"/>
  <c r="BI82" i="7" s="1"/>
  <c r="BI83" i="7" s="1"/>
  <c r="BI84" i="7" s="1"/>
  <c r="BI85" i="7" s="1"/>
  <c r="BI86" i="7" s="1"/>
  <c r="BI87" i="7" s="1"/>
  <c r="BI88" i="7" s="1"/>
  <c r="BI89" i="7" s="1"/>
  <c r="BI90" i="7" s="1"/>
  <c r="BI91" i="7" s="1"/>
  <c r="BI92" i="7" s="1"/>
  <c r="BI93" i="7" s="1"/>
  <c r="BI94" i="7" s="1"/>
  <c r="BI95" i="7" s="1"/>
  <c r="BI96" i="7" s="1"/>
  <c r="BI97" i="7" s="1"/>
  <c r="BI98" i="7" s="1"/>
  <c r="BI99" i="7" s="1"/>
  <c r="BI100" i="7" s="1"/>
  <c r="BI101" i="7" s="1"/>
  <c r="F16" i="7"/>
  <c r="CS22" i="7"/>
  <c r="CS23" i="7" s="1"/>
  <c r="CS24" i="7" s="1"/>
  <c r="CS25" i="7" s="1"/>
  <c r="CS26" i="7" s="1"/>
  <c r="CS27" i="7" s="1"/>
  <c r="CS28" i="7" s="1"/>
  <c r="CS29" i="7" s="1"/>
  <c r="CS30" i="7" s="1"/>
  <c r="CS31" i="7" s="1"/>
  <c r="CS32" i="7" s="1"/>
  <c r="CS33" i="7" s="1"/>
  <c r="CS34" i="7" s="1"/>
  <c r="CS35" i="7" s="1"/>
  <c r="CS36" i="7" s="1"/>
  <c r="CS37" i="7" s="1"/>
  <c r="CS38" i="7" s="1"/>
  <c r="CS39" i="7" s="1"/>
  <c r="CS40" i="7" s="1"/>
  <c r="CS41" i="7" s="1"/>
  <c r="CS42" i="7" s="1"/>
  <c r="CS43" i="7" s="1"/>
  <c r="CS44" i="7" s="1"/>
  <c r="CS45" i="7" s="1"/>
  <c r="CS46" i="7" s="1"/>
  <c r="CS47" i="7" s="1"/>
  <c r="CS48" i="7" s="1"/>
  <c r="CS49" i="7" s="1"/>
  <c r="CS50" i="7" s="1"/>
  <c r="CS51" i="7" s="1"/>
  <c r="CS52" i="7" s="1"/>
  <c r="CS53" i="7" s="1"/>
  <c r="CS54" i="7" s="1"/>
  <c r="CS55" i="7" s="1"/>
  <c r="CS56" i="7" s="1"/>
  <c r="CS57" i="7" s="1"/>
  <c r="CS58" i="7" s="1"/>
  <c r="CS59" i="7" s="1"/>
  <c r="CS60" i="7" s="1"/>
  <c r="CS61" i="7" s="1"/>
  <c r="CS62" i="7" s="1"/>
  <c r="CS63" i="7" s="1"/>
  <c r="CS64" i="7" s="1"/>
  <c r="CS65" i="7" s="1"/>
  <c r="CS66" i="7" s="1"/>
  <c r="CS67" i="7" s="1"/>
  <c r="CS68" i="7" s="1"/>
  <c r="CS69" i="7" s="1"/>
  <c r="CS70" i="7" s="1"/>
  <c r="CS71" i="7" s="1"/>
  <c r="CS72" i="7" s="1"/>
  <c r="CS73" i="7" s="1"/>
  <c r="CS74" i="7" s="1"/>
  <c r="CS75" i="7" s="1"/>
  <c r="CS76" i="7" s="1"/>
  <c r="CS77" i="7" s="1"/>
  <c r="CS78" i="7" s="1"/>
  <c r="CS79" i="7" s="1"/>
  <c r="CS80" i="7" s="1"/>
  <c r="CS81" i="7" s="1"/>
  <c r="CS82" i="7" s="1"/>
  <c r="CS83" i="7" s="1"/>
  <c r="CS84" i="7" s="1"/>
  <c r="CS85" i="7" s="1"/>
  <c r="CS86" i="7" s="1"/>
  <c r="CS87" i="7" s="1"/>
  <c r="CS88" i="7" s="1"/>
  <c r="CS89" i="7" s="1"/>
  <c r="CS90" i="7" s="1"/>
  <c r="CS91" i="7" s="1"/>
  <c r="CS92" i="7" s="1"/>
  <c r="CS93" i="7" s="1"/>
  <c r="CS94" i="7" s="1"/>
  <c r="CS95" i="7" s="1"/>
  <c r="CS96" i="7" s="1"/>
  <c r="CS97" i="7" s="1"/>
  <c r="CS98" i="7" s="1"/>
  <c r="CS99" i="7" s="1"/>
  <c r="CS100" i="7" s="1"/>
  <c r="CS101" i="7" s="1"/>
  <c r="F12" i="7"/>
  <c r="BM22" i="7"/>
  <c r="BM23" i="7" s="1"/>
  <c r="BM24" i="7" s="1"/>
  <c r="BM25" i="7" s="1"/>
  <c r="BM26" i="7" s="1"/>
  <c r="BM27" i="7" s="1"/>
  <c r="BM28" i="7" s="1"/>
  <c r="BM29" i="7" s="1"/>
  <c r="BM30" i="7" s="1"/>
  <c r="BM31" i="7" s="1"/>
  <c r="BM32" i="7" s="1"/>
  <c r="BM33" i="7" s="1"/>
  <c r="BM34" i="7" s="1"/>
  <c r="BM35" i="7" s="1"/>
  <c r="BM36" i="7" s="1"/>
  <c r="BM37" i="7" s="1"/>
  <c r="BM38" i="7" s="1"/>
  <c r="BM39" i="7" s="1"/>
  <c r="BM40" i="7" s="1"/>
  <c r="BM41" i="7" s="1"/>
  <c r="BM42" i="7" s="1"/>
  <c r="BM43" i="7" s="1"/>
  <c r="BM44" i="7" s="1"/>
  <c r="BM45" i="7" s="1"/>
  <c r="BM46" i="7" s="1"/>
  <c r="BM47" i="7" s="1"/>
  <c r="BM48" i="7" s="1"/>
  <c r="BM49" i="7" s="1"/>
  <c r="BM50" i="7" s="1"/>
  <c r="BM51" i="7" s="1"/>
  <c r="BM52" i="7" s="1"/>
  <c r="BM53" i="7" s="1"/>
  <c r="BM54" i="7" s="1"/>
  <c r="BM55" i="7" s="1"/>
  <c r="BM56" i="7" s="1"/>
  <c r="BM57" i="7" s="1"/>
  <c r="BM58" i="7" s="1"/>
  <c r="BM59" i="7" s="1"/>
  <c r="BM60" i="7" s="1"/>
  <c r="BM61" i="7" s="1"/>
  <c r="BM62" i="7" s="1"/>
  <c r="BM63" i="7" s="1"/>
  <c r="BM64" i="7" s="1"/>
  <c r="BM65" i="7" s="1"/>
  <c r="BM66" i="7" s="1"/>
  <c r="BM67" i="7" s="1"/>
  <c r="BM68" i="7" s="1"/>
  <c r="BM69" i="7" s="1"/>
  <c r="BM70" i="7" s="1"/>
  <c r="BM71" i="7" s="1"/>
  <c r="BM72" i="7" s="1"/>
  <c r="BM73" i="7" s="1"/>
  <c r="BM74" i="7" s="1"/>
  <c r="BM75" i="7" s="1"/>
  <c r="BM76" i="7" s="1"/>
  <c r="BM77" i="7" s="1"/>
  <c r="BM78" i="7" s="1"/>
  <c r="BM79" i="7" s="1"/>
  <c r="BM80" i="7" s="1"/>
  <c r="BM81" i="7" s="1"/>
  <c r="BM82" i="7" s="1"/>
  <c r="BM83" i="7" s="1"/>
  <c r="BM84" i="7" s="1"/>
  <c r="BM85" i="7" s="1"/>
  <c r="BM86" i="7" s="1"/>
  <c r="BM87" i="7" s="1"/>
  <c r="BM88" i="7" s="1"/>
  <c r="BM89" i="7" s="1"/>
  <c r="BM90" i="7" s="1"/>
  <c r="BM91" i="7" s="1"/>
  <c r="BM92" i="7" s="1"/>
  <c r="BM93" i="7" s="1"/>
  <c r="BM94" i="7" s="1"/>
  <c r="BM95" i="7" s="1"/>
  <c r="BM96" i="7" s="1"/>
  <c r="BM97" i="7" s="1"/>
  <c r="BM98" i="7" s="1"/>
  <c r="BM99" i="7" s="1"/>
  <c r="BM100" i="7" s="1"/>
  <c r="BM101" i="7" s="1"/>
  <c r="F10" i="7"/>
  <c r="AW22" i="7"/>
  <c r="AW23" i="7" s="1"/>
  <c r="AW24" i="7" s="1"/>
  <c r="AW25" i="7" s="1"/>
  <c r="AW26" i="7" s="1"/>
  <c r="AW27" i="7" s="1"/>
  <c r="AW28" i="7" s="1"/>
  <c r="AW29" i="7" s="1"/>
  <c r="AW30" i="7" s="1"/>
  <c r="AW31" i="7" s="1"/>
  <c r="AW32" i="7" s="1"/>
  <c r="AW33" i="7" s="1"/>
  <c r="AW34" i="7" s="1"/>
  <c r="AW35" i="7" s="1"/>
  <c r="AW36" i="7" s="1"/>
  <c r="AW37" i="7" s="1"/>
  <c r="AW38" i="7" s="1"/>
  <c r="AW39" i="7" s="1"/>
  <c r="AW40" i="7" s="1"/>
  <c r="AW41" i="7" s="1"/>
  <c r="AW42" i="7" s="1"/>
  <c r="AW43" i="7" s="1"/>
  <c r="AW44" i="7" s="1"/>
  <c r="AW45" i="7" s="1"/>
  <c r="AW46" i="7" s="1"/>
  <c r="AW47" i="7" s="1"/>
  <c r="AW48" i="7" s="1"/>
  <c r="AW49" i="7" s="1"/>
  <c r="AW50" i="7" s="1"/>
  <c r="AW51" i="7" s="1"/>
  <c r="AW52" i="7" s="1"/>
  <c r="AW53" i="7" s="1"/>
  <c r="AW54" i="7" s="1"/>
  <c r="AW55" i="7" s="1"/>
  <c r="AW56" i="7" s="1"/>
  <c r="AW57" i="7" s="1"/>
  <c r="AW58" i="7" s="1"/>
  <c r="AW59" i="7" s="1"/>
  <c r="AW60" i="7" s="1"/>
  <c r="AW61" i="7" s="1"/>
  <c r="AW62" i="7" s="1"/>
  <c r="AW63" i="7" s="1"/>
  <c r="AW64" i="7" s="1"/>
  <c r="AW65" i="7" s="1"/>
  <c r="AW66" i="7" s="1"/>
  <c r="AW67" i="7" s="1"/>
  <c r="AW68" i="7" s="1"/>
  <c r="AW69" i="7" s="1"/>
  <c r="AW70" i="7" s="1"/>
  <c r="AW71" i="7" s="1"/>
  <c r="AW72" i="7" s="1"/>
  <c r="AW73" i="7" s="1"/>
  <c r="AW74" i="7" s="1"/>
  <c r="AW75" i="7" s="1"/>
  <c r="AW76" i="7" s="1"/>
  <c r="AW77" i="7" s="1"/>
  <c r="AW78" i="7" s="1"/>
  <c r="AW79" i="7" s="1"/>
  <c r="AW80" i="7" s="1"/>
  <c r="AW81" i="7" s="1"/>
  <c r="AW82" i="7" s="1"/>
  <c r="AW83" i="7" s="1"/>
  <c r="AW84" i="7" s="1"/>
  <c r="AW85" i="7" s="1"/>
  <c r="AW86" i="7" s="1"/>
  <c r="AW87" i="7" s="1"/>
  <c r="AW88" i="7" s="1"/>
  <c r="AW89" i="7" s="1"/>
  <c r="AW90" i="7" s="1"/>
  <c r="AW91" i="7" s="1"/>
  <c r="AW92" i="7" s="1"/>
  <c r="AW93" i="7" s="1"/>
  <c r="AW94" i="7" s="1"/>
  <c r="AW95" i="7" s="1"/>
  <c r="AW96" i="7" s="1"/>
  <c r="AW97" i="7" s="1"/>
  <c r="AW98" i="7" s="1"/>
  <c r="AW99" i="7" s="1"/>
  <c r="AW100" i="7" s="1"/>
  <c r="AW101" i="7" s="1"/>
  <c r="F14" i="7"/>
  <c r="CC22" i="7"/>
  <c r="CC23" i="7" s="1"/>
  <c r="CC24" i="7" s="1"/>
  <c r="CC25" i="7" s="1"/>
  <c r="CC26" i="7" s="1"/>
  <c r="CC27" i="7" s="1"/>
  <c r="CC28" i="7" s="1"/>
  <c r="CC29" i="7" s="1"/>
  <c r="CC30" i="7" s="1"/>
  <c r="CC31" i="7" s="1"/>
  <c r="CC32" i="7" s="1"/>
  <c r="CC33" i="7" s="1"/>
  <c r="CC34" i="7" s="1"/>
  <c r="CC35" i="7" s="1"/>
  <c r="CC36" i="7" s="1"/>
  <c r="CC37" i="7" s="1"/>
  <c r="CC38" i="7" s="1"/>
  <c r="CC39" i="7" s="1"/>
  <c r="CC40" i="7" s="1"/>
  <c r="CC41" i="7" s="1"/>
  <c r="CC42" i="7" s="1"/>
  <c r="CC43" i="7" s="1"/>
  <c r="CC44" i="7" s="1"/>
  <c r="CC45" i="7" s="1"/>
  <c r="CC46" i="7" s="1"/>
  <c r="CC47" i="7" s="1"/>
  <c r="CC48" i="7" s="1"/>
  <c r="CC49" i="7" s="1"/>
  <c r="CC50" i="7" s="1"/>
  <c r="CC51" i="7" s="1"/>
  <c r="CC52" i="7" s="1"/>
  <c r="CC53" i="7" s="1"/>
  <c r="CC54" i="7" s="1"/>
  <c r="CC55" i="7" s="1"/>
  <c r="CC56" i="7" s="1"/>
  <c r="CC57" i="7" s="1"/>
  <c r="CC58" i="7" s="1"/>
  <c r="CC59" i="7" s="1"/>
  <c r="CC60" i="7" s="1"/>
  <c r="CC61" i="7" s="1"/>
  <c r="CC62" i="7" s="1"/>
  <c r="CC63" i="7" s="1"/>
  <c r="CC64" i="7" s="1"/>
  <c r="CC65" i="7" s="1"/>
  <c r="CC66" i="7" s="1"/>
  <c r="CC67" i="7" s="1"/>
  <c r="CC68" i="7" s="1"/>
  <c r="CC69" i="7" s="1"/>
  <c r="CC70" i="7" s="1"/>
  <c r="CC71" i="7" s="1"/>
  <c r="CC72" i="7" s="1"/>
  <c r="CC73" i="7" s="1"/>
  <c r="CC74" i="7" s="1"/>
  <c r="CC75" i="7" s="1"/>
  <c r="CC76" i="7" s="1"/>
  <c r="CC77" i="7" s="1"/>
  <c r="CC78" i="7" s="1"/>
  <c r="CC79" i="7" s="1"/>
  <c r="CC80" i="7" s="1"/>
  <c r="CC81" i="7" s="1"/>
  <c r="CC82" i="7" s="1"/>
  <c r="CC83" i="7" s="1"/>
  <c r="CC84" i="7" s="1"/>
  <c r="CC85" i="7" s="1"/>
  <c r="CC86" i="7" s="1"/>
  <c r="CC87" i="7" s="1"/>
  <c r="CC88" i="7" s="1"/>
  <c r="CC89" i="7" s="1"/>
  <c r="CC90" i="7" s="1"/>
  <c r="CC91" i="7" s="1"/>
  <c r="CC92" i="7" s="1"/>
  <c r="CC93" i="7" s="1"/>
  <c r="CC94" i="7" s="1"/>
  <c r="CC95" i="7" s="1"/>
  <c r="CC96" i="7" s="1"/>
  <c r="CC97" i="7" s="1"/>
  <c r="CC98" i="7" s="1"/>
  <c r="CC99" i="7" s="1"/>
  <c r="CC100" i="7" s="1"/>
  <c r="CC101" i="7" s="1"/>
  <c r="G12" i="7"/>
  <c r="BQ22" i="7"/>
  <c r="BQ23" i="7" s="1"/>
  <c r="BQ24" i="7" s="1"/>
  <c r="BQ25" i="7" s="1"/>
  <c r="BQ26" i="7" s="1"/>
  <c r="BQ27" i="7" s="1"/>
  <c r="BQ28" i="7" s="1"/>
  <c r="BQ29" i="7" s="1"/>
  <c r="BQ30" i="7" s="1"/>
  <c r="BQ31" i="7" s="1"/>
  <c r="BQ32" i="7" s="1"/>
  <c r="BQ33" i="7" s="1"/>
  <c r="BQ34" i="7" s="1"/>
  <c r="BQ35" i="7" s="1"/>
  <c r="BQ36" i="7" s="1"/>
  <c r="BQ37" i="7" s="1"/>
  <c r="BQ38" i="7" s="1"/>
  <c r="BQ39" i="7" s="1"/>
  <c r="BQ40" i="7" s="1"/>
  <c r="BQ41" i="7" s="1"/>
  <c r="BQ42" i="7" s="1"/>
  <c r="BQ43" i="7" s="1"/>
  <c r="BQ44" i="7" s="1"/>
  <c r="BQ45" i="7" s="1"/>
  <c r="BQ46" i="7" s="1"/>
  <c r="BQ47" i="7" s="1"/>
  <c r="BQ48" i="7" s="1"/>
  <c r="BQ49" i="7" s="1"/>
  <c r="BQ50" i="7" s="1"/>
  <c r="BQ51" i="7" s="1"/>
  <c r="BQ52" i="7" s="1"/>
  <c r="BQ53" i="7" s="1"/>
  <c r="BQ54" i="7" s="1"/>
  <c r="BQ55" i="7" s="1"/>
  <c r="BQ56" i="7" s="1"/>
  <c r="BQ57" i="7" s="1"/>
  <c r="BQ58" i="7" s="1"/>
  <c r="BQ59" i="7" s="1"/>
  <c r="BQ60" i="7" s="1"/>
  <c r="BQ61" i="7" s="1"/>
  <c r="BQ62" i="7" s="1"/>
  <c r="BQ63" i="7" s="1"/>
  <c r="BQ64" i="7" s="1"/>
  <c r="BQ65" i="7" s="1"/>
  <c r="BQ66" i="7" s="1"/>
  <c r="BQ67" i="7" s="1"/>
  <c r="BQ68" i="7" s="1"/>
  <c r="BQ69" i="7" s="1"/>
  <c r="BQ70" i="7" s="1"/>
  <c r="BQ71" i="7" s="1"/>
  <c r="BQ72" i="7" s="1"/>
  <c r="BQ73" i="7" s="1"/>
  <c r="BQ74" i="7" s="1"/>
  <c r="BQ75" i="7" s="1"/>
  <c r="BQ76" i="7" s="1"/>
  <c r="BQ77" i="7" s="1"/>
  <c r="BQ78" i="7" s="1"/>
  <c r="BQ79" i="7" s="1"/>
  <c r="BQ80" i="7" s="1"/>
  <c r="BQ81" i="7" s="1"/>
  <c r="BQ82" i="7" s="1"/>
  <c r="BQ83" i="7" s="1"/>
  <c r="BQ84" i="7" s="1"/>
  <c r="BQ85" i="7" s="1"/>
  <c r="BQ86" i="7" s="1"/>
  <c r="BQ87" i="7" s="1"/>
  <c r="BQ88" i="7" s="1"/>
  <c r="BQ89" i="7" s="1"/>
  <c r="BQ90" i="7" s="1"/>
  <c r="BQ91" i="7" s="1"/>
  <c r="BQ92" i="7" s="1"/>
  <c r="BQ93" i="7" s="1"/>
  <c r="BQ94" i="7" s="1"/>
  <c r="BQ95" i="7" s="1"/>
  <c r="BQ96" i="7" s="1"/>
  <c r="BQ97" i="7" s="1"/>
  <c r="BQ98" i="7" s="1"/>
  <c r="BQ99" i="7" s="1"/>
  <c r="BQ100" i="7" s="1"/>
  <c r="BQ101" i="7" s="1"/>
  <c r="G6" i="7"/>
  <c r="U22" i="7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D18" i="7"/>
  <c r="DA22" i="7"/>
  <c r="DA23" i="7" s="1"/>
  <c r="DA24" i="7" s="1"/>
  <c r="DA25" i="7" s="1"/>
  <c r="DA26" i="7" s="1"/>
  <c r="DA27" i="7" s="1"/>
  <c r="DA28" i="7" s="1"/>
  <c r="DA29" i="7" s="1"/>
  <c r="DA30" i="7" s="1"/>
  <c r="DA31" i="7" s="1"/>
  <c r="DA32" i="7" s="1"/>
  <c r="DA33" i="7" s="1"/>
  <c r="DA34" i="7" s="1"/>
  <c r="DA35" i="7" s="1"/>
  <c r="DA36" i="7" s="1"/>
  <c r="DA37" i="7" s="1"/>
  <c r="DA38" i="7" s="1"/>
  <c r="DA39" i="7" s="1"/>
  <c r="DA40" i="7" s="1"/>
  <c r="DA41" i="7" s="1"/>
  <c r="DA42" i="7" s="1"/>
  <c r="DA43" i="7" s="1"/>
  <c r="DA44" i="7" s="1"/>
  <c r="DA45" i="7" s="1"/>
  <c r="DA46" i="7" s="1"/>
  <c r="DA47" i="7" s="1"/>
  <c r="DA48" i="7" s="1"/>
  <c r="DA49" i="7" s="1"/>
  <c r="DA50" i="7" s="1"/>
  <c r="DA51" i="7" s="1"/>
  <c r="DA52" i="7" s="1"/>
  <c r="DA53" i="7" s="1"/>
  <c r="DA54" i="7" s="1"/>
  <c r="DA55" i="7" s="1"/>
  <c r="DA56" i="7" s="1"/>
  <c r="DA57" i="7" s="1"/>
  <c r="DA58" i="7" s="1"/>
  <c r="DA59" i="7" s="1"/>
  <c r="DA60" i="7" s="1"/>
  <c r="DA61" i="7" s="1"/>
  <c r="DA62" i="7" s="1"/>
  <c r="DA63" i="7" s="1"/>
  <c r="DA64" i="7" s="1"/>
  <c r="DA65" i="7" s="1"/>
  <c r="DA66" i="7" s="1"/>
  <c r="DA67" i="7" s="1"/>
  <c r="DA68" i="7" s="1"/>
  <c r="DA69" i="7" s="1"/>
  <c r="DA70" i="7" s="1"/>
  <c r="DA71" i="7" s="1"/>
  <c r="DA72" i="7" s="1"/>
  <c r="DA73" i="7" s="1"/>
  <c r="DA74" i="7" s="1"/>
  <c r="DA75" i="7" s="1"/>
  <c r="DA76" i="7" s="1"/>
  <c r="DA77" i="7" s="1"/>
  <c r="DA78" i="7" s="1"/>
  <c r="DA79" i="7" s="1"/>
  <c r="DA80" i="7" s="1"/>
  <c r="DA81" i="7" s="1"/>
  <c r="DA82" i="7" s="1"/>
  <c r="DA83" i="7" s="1"/>
  <c r="DA84" i="7" s="1"/>
  <c r="DA85" i="7" s="1"/>
  <c r="DA86" i="7" s="1"/>
  <c r="DA87" i="7" s="1"/>
  <c r="DA88" i="7" s="1"/>
  <c r="DA89" i="7" s="1"/>
  <c r="DA90" i="7" s="1"/>
  <c r="DA91" i="7" s="1"/>
  <c r="DA92" i="7" s="1"/>
  <c r="DA93" i="7" s="1"/>
  <c r="DA94" i="7" s="1"/>
  <c r="DA95" i="7" s="1"/>
  <c r="DA96" i="7" s="1"/>
  <c r="DA97" i="7" s="1"/>
  <c r="DA98" i="7" s="1"/>
  <c r="DA99" i="7" s="1"/>
  <c r="DA100" i="7" s="1"/>
  <c r="DA101" i="7" s="1"/>
  <c r="Y22" i="2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D8" i="2" s="1"/>
  <c r="AW22" i="2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F10" i="2" s="1"/>
  <c r="BY22" i="2"/>
  <c r="BY23" i="2" s="1"/>
  <c r="BY24" i="2" s="1"/>
  <c r="BY25" i="2" s="1"/>
  <c r="BY26" i="2" s="1"/>
  <c r="BY27" i="2" s="1"/>
  <c r="BY28" i="2" s="1"/>
  <c r="BY29" i="2" s="1"/>
  <c r="BY30" i="2" s="1"/>
  <c r="BY31" i="2" s="1"/>
  <c r="BY32" i="2" s="1"/>
  <c r="BY33" i="2" s="1"/>
  <c r="BY34" i="2" s="1"/>
  <c r="BY35" i="2" s="1"/>
  <c r="BY36" i="2" s="1"/>
  <c r="BY37" i="2" s="1"/>
  <c r="BY38" i="2" s="1"/>
  <c r="BY39" i="2" s="1"/>
  <c r="BY40" i="2" s="1"/>
  <c r="BY41" i="2" s="1"/>
  <c r="BY42" i="2" s="1"/>
  <c r="BY43" i="2" s="1"/>
  <c r="BY44" i="2" s="1"/>
  <c r="BY45" i="2" s="1"/>
  <c r="BY46" i="2" s="1"/>
  <c r="BY47" i="2" s="1"/>
  <c r="BY48" i="2" s="1"/>
  <c r="BY49" i="2" s="1"/>
  <c r="BY50" i="2" s="1"/>
  <c r="BY51" i="2" s="1"/>
  <c r="BY52" i="2" s="1"/>
  <c r="BY53" i="2" s="1"/>
  <c r="BY54" i="2" s="1"/>
  <c r="BY55" i="2" s="1"/>
  <c r="BY56" i="2" s="1"/>
  <c r="BY57" i="2" s="1"/>
  <c r="BY58" i="2" s="1"/>
  <c r="BY59" i="2" s="1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Y72" i="2" s="1"/>
  <c r="BY73" i="2" s="1"/>
  <c r="BY74" i="2" s="1"/>
  <c r="BY75" i="2" s="1"/>
  <c r="BY76" i="2" s="1"/>
  <c r="BY77" i="2" s="1"/>
  <c r="BY78" i="2" s="1"/>
  <c r="BY79" i="2" s="1"/>
  <c r="BY80" i="2" s="1"/>
  <c r="BY81" i="2" s="1"/>
  <c r="BY82" i="2" s="1"/>
  <c r="BY83" i="2" s="1"/>
  <c r="BY84" i="2" s="1"/>
  <c r="BY85" i="2" s="1"/>
  <c r="BY86" i="2" s="1"/>
  <c r="BY87" i="2" s="1"/>
  <c r="BY88" i="2" s="1"/>
  <c r="BY89" i="2" s="1"/>
  <c r="BY90" i="2" s="1"/>
  <c r="BY91" i="2" s="1"/>
  <c r="BY92" i="2" s="1"/>
  <c r="BY93" i="2" s="1"/>
  <c r="BY94" i="2" s="1"/>
  <c r="BY95" i="2" s="1"/>
  <c r="BY96" i="2" s="1"/>
  <c r="BY97" i="2" s="1"/>
  <c r="BY98" i="2" s="1"/>
  <c r="BY99" i="2" s="1"/>
  <c r="BY100" i="2" s="1"/>
  <c r="BY101" i="2" s="1"/>
  <c r="E14" i="2" s="1"/>
  <c r="DI22" i="2"/>
  <c r="DI23" i="2" s="1"/>
  <c r="DI24" i="2" s="1"/>
  <c r="DI25" i="2" s="1"/>
  <c r="DI26" i="2" s="1"/>
  <c r="DI27" i="2" s="1"/>
  <c r="DI28" i="2" s="1"/>
  <c r="DI29" i="2" s="1"/>
  <c r="DI30" i="2" s="1"/>
  <c r="DI31" i="2" s="1"/>
  <c r="DI32" i="2" s="1"/>
  <c r="DI33" i="2" s="1"/>
  <c r="DI34" i="2" s="1"/>
  <c r="DI35" i="2" s="1"/>
  <c r="DI36" i="2" s="1"/>
  <c r="DI37" i="2" s="1"/>
  <c r="DI38" i="2" s="1"/>
  <c r="DI39" i="2" s="1"/>
  <c r="DI40" i="2" s="1"/>
  <c r="DI41" i="2" s="1"/>
  <c r="DI42" i="2" s="1"/>
  <c r="DI43" i="2" s="1"/>
  <c r="DI44" i="2" s="1"/>
  <c r="DI45" i="2" s="1"/>
  <c r="DI46" i="2" s="1"/>
  <c r="DI47" i="2" s="1"/>
  <c r="DI48" i="2" s="1"/>
  <c r="DI49" i="2" s="1"/>
  <c r="DI50" i="2" s="1"/>
  <c r="DI51" i="2" s="1"/>
  <c r="DI52" i="2" s="1"/>
  <c r="DI53" i="2" s="1"/>
  <c r="DI54" i="2" s="1"/>
  <c r="DI55" i="2" s="1"/>
  <c r="DI56" i="2" s="1"/>
  <c r="DI57" i="2" s="1"/>
  <c r="DI58" i="2" s="1"/>
  <c r="DI59" i="2" s="1"/>
  <c r="DI60" i="2" s="1"/>
  <c r="DI61" i="2" s="1"/>
  <c r="DI62" i="2" s="1"/>
  <c r="DI63" i="2" s="1"/>
  <c r="DI64" i="2" s="1"/>
  <c r="DI65" i="2" s="1"/>
  <c r="DI66" i="2" s="1"/>
  <c r="DI67" i="2" s="1"/>
  <c r="DI68" i="2" s="1"/>
  <c r="DI69" i="2" s="1"/>
  <c r="DI70" i="2" s="1"/>
  <c r="DI71" i="2" s="1"/>
  <c r="DI72" i="2" s="1"/>
  <c r="DI73" i="2" s="1"/>
  <c r="DI74" i="2" s="1"/>
  <c r="DI75" i="2" s="1"/>
  <c r="DI76" i="2" s="1"/>
  <c r="DI77" i="2" s="1"/>
  <c r="DI78" i="2" s="1"/>
  <c r="DI79" i="2" s="1"/>
  <c r="DI80" i="2" s="1"/>
  <c r="DI81" i="2" s="1"/>
  <c r="DI82" i="2" s="1"/>
  <c r="DI83" i="2" s="1"/>
  <c r="DI84" i="2" s="1"/>
  <c r="DI85" i="2" s="1"/>
  <c r="DI86" i="2" s="1"/>
  <c r="DI87" i="2" s="1"/>
  <c r="DI88" i="2" s="1"/>
  <c r="DI89" i="2" s="1"/>
  <c r="DI90" i="2" s="1"/>
  <c r="DI91" i="2" s="1"/>
  <c r="DI92" i="2" s="1"/>
  <c r="DI93" i="2" s="1"/>
  <c r="DI94" i="2" s="1"/>
  <c r="DI95" i="2" s="1"/>
  <c r="DI96" i="2" s="1"/>
  <c r="DI97" i="2" s="1"/>
  <c r="DI98" i="2" s="1"/>
  <c r="DI99" i="2" s="1"/>
  <c r="DI100" i="2" s="1"/>
  <c r="DI101" i="2" s="1"/>
  <c r="F18" i="2" s="1"/>
  <c r="DQ22" i="2"/>
  <c r="DQ23" i="2" s="1"/>
  <c r="DQ24" i="2" s="1"/>
  <c r="DQ25" i="2" s="1"/>
  <c r="DQ26" i="2" s="1"/>
  <c r="DQ27" i="2" s="1"/>
  <c r="DQ28" i="2" s="1"/>
  <c r="DQ29" i="2" s="1"/>
  <c r="DQ30" i="2" s="1"/>
  <c r="DQ31" i="2" s="1"/>
  <c r="DQ32" i="2" s="1"/>
  <c r="DQ33" i="2" s="1"/>
  <c r="DQ34" i="2" s="1"/>
  <c r="DQ35" i="2" s="1"/>
  <c r="DQ36" i="2" s="1"/>
  <c r="DQ37" i="2" s="1"/>
  <c r="DQ38" i="2" s="1"/>
  <c r="DQ39" i="2" s="1"/>
  <c r="DQ40" i="2" s="1"/>
  <c r="DQ41" i="2" s="1"/>
  <c r="DQ42" i="2" s="1"/>
  <c r="DQ43" i="2" s="1"/>
  <c r="DQ44" i="2" s="1"/>
  <c r="DQ45" i="2" s="1"/>
  <c r="DQ46" i="2" s="1"/>
  <c r="DQ47" i="2" s="1"/>
  <c r="DQ48" i="2" s="1"/>
  <c r="DQ49" i="2" s="1"/>
  <c r="DQ50" i="2" s="1"/>
  <c r="DQ51" i="2" s="1"/>
  <c r="DQ52" i="2" s="1"/>
  <c r="DQ53" i="2" s="1"/>
  <c r="DQ54" i="2" s="1"/>
  <c r="DQ55" i="2" s="1"/>
  <c r="DQ56" i="2" s="1"/>
  <c r="DQ57" i="2" s="1"/>
  <c r="DQ58" i="2" s="1"/>
  <c r="DQ59" i="2" s="1"/>
  <c r="DQ60" i="2" s="1"/>
  <c r="DQ61" i="2" s="1"/>
  <c r="DQ62" i="2" s="1"/>
  <c r="DQ63" i="2" s="1"/>
  <c r="DQ64" i="2" s="1"/>
  <c r="DQ65" i="2" s="1"/>
  <c r="DQ66" i="2" s="1"/>
  <c r="DQ67" i="2" s="1"/>
  <c r="DQ68" i="2" s="1"/>
  <c r="DQ69" i="2" s="1"/>
  <c r="DQ70" i="2" s="1"/>
  <c r="DQ71" i="2" s="1"/>
  <c r="DQ72" i="2" s="1"/>
  <c r="DQ73" i="2" s="1"/>
  <c r="DQ74" i="2" s="1"/>
  <c r="DQ75" i="2" s="1"/>
  <c r="DQ76" i="2" s="1"/>
  <c r="DQ77" i="2" s="1"/>
  <c r="DQ78" i="2" s="1"/>
  <c r="DQ79" i="2" s="1"/>
  <c r="DQ80" i="2" s="1"/>
  <c r="DQ81" i="2" s="1"/>
  <c r="DQ82" i="2" s="1"/>
  <c r="DQ83" i="2" s="1"/>
  <c r="DQ84" i="2" s="1"/>
  <c r="DQ85" i="2" s="1"/>
  <c r="DQ86" i="2" s="1"/>
  <c r="DQ87" i="2" s="1"/>
  <c r="DQ88" i="2" s="1"/>
  <c r="DQ89" i="2" s="1"/>
  <c r="DQ90" i="2" s="1"/>
  <c r="DQ91" i="2" s="1"/>
  <c r="DQ92" i="2" s="1"/>
  <c r="DQ93" i="2" s="1"/>
  <c r="DQ94" i="2" s="1"/>
  <c r="DQ95" i="2" s="1"/>
  <c r="DQ96" i="2" s="1"/>
  <c r="DQ97" i="2" s="1"/>
  <c r="DQ98" i="2" s="1"/>
  <c r="DQ99" i="2" s="1"/>
  <c r="DQ100" i="2" s="1"/>
  <c r="DQ101" i="2" s="1"/>
  <c r="D20" i="2" s="1"/>
  <c r="AC22" i="2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E8" i="2" s="1"/>
  <c r="DA22" i="2"/>
  <c r="DA23" i="2" s="1"/>
  <c r="DA24" i="2" s="1"/>
  <c r="DA25" i="2" s="1"/>
  <c r="DA26" i="2" s="1"/>
  <c r="DA27" i="2" s="1"/>
  <c r="DA28" i="2" s="1"/>
  <c r="DA29" i="2" s="1"/>
  <c r="DA30" i="2" s="1"/>
  <c r="DA31" i="2" s="1"/>
  <c r="DA32" i="2" s="1"/>
  <c r="DA33" i="2" s="1"/>
  <c r="DA34" i="2" s="1"/>
  <c r="DA35" i="2" s="1"/>
  <c r="DA36" i="2" s="1"/>
  <c r="DA37" i="2" s="1"/>
  <c r="DA38" i="2" s="1"/>
  <c r="DA39" i="2" s="1"/>
  <c r="DA40" i="2" s="1"/>
  <c r="DA41" i="2" s="1"/>
  <c r="DA42" i="2" s="1"/>
  <c r="DA43" i="2" s="1"/>
  <c r="DA44" i="2" s="1"/>
  <c r="DA45" i="2" s="1"/>
  <c r="DA46" i="2" s="1"/>
  <c r="DA47" i="2" s="1"/>
  <c r="DA48" i="2" s="1"/>
  <c r="DA49" i="2" s="1"/>
  <c r="DA50" i="2" s="1"/>
  <c r="DA51" i="2" s="1"/>
  <c r="DA52" i="2" s="1"/>
  <c r="DA53" i="2" s="1"/>
  <c r="DA54" i="2" s="1"/>
  <c r="DA55" i="2" s="1"/>
  <c r="DA56" i="2" s="1"/>
  <c r="DA57" i="2" s="1"/>
  <c r="DA58" i="2" s="1"/>
  <c r="DA59" i="2" s="1"/>
  <c r="DA60" i="2" s="1"/>
  <c r="DA61" i="2" s="1"/>
  <c r="DA62" i="2" s="1"/>
  <c r="DA63" i="2" s="1"/>
  <c r="DA64" i="2" s="1"/>
  <c r="DA65" i="2" s="1"/>
  <c r="DA66" i="2" s="1"/>
  <c r="DA67" i="2" s="1"/>
  <c r="DA68" i="2" s="1"/>
  <c r="DA69" i="2" s="1"/>
  <c r="DA70" i="2" s="1"/>
  <c r="DA71" i="2" s="1"/>
  <c r="DA72" i="2" s="1"/>
  <c r="DA73" i="2" s="1"/>
  <c r="DA74" i="2" s="1"/>
  <c r="DA75" i="2" s="1"/>
  <c r="DA76" i="2" s="1"/>
  <c r="DA77" i="2" s="1"/>
  <c r="DA78" i="2" s="1"/>
  <c r="DA79" i="2" s="1"/>
  <c r="DA80" i="2" s="1"/>
  <c r="DA81" i="2" s="1"/>
  <c r="DA82" i="2" s="1"/>
  <c r="DA83" i="2" s="1"/>
  <c r="DA84" i="2" s="1"/>
  <c r="DA85" i="2" s="1"/>
  <c r="DA86" i="2" s="1"/>
  <c r="DA87" i="2" s="1"/>
  <c r="DA88" i="2" s="1"/>
  <c r="DA89" i="2" s="1"/>
  <c r="DA90" i="2" s="1"/>
  <c r="DA91" i="2" s="1"/>
  <c r="DA92" i="2" s="1"/>
  <c r="DA93" i="2" s="1"/>
  <c r="DA94" i="2" s="1"/>
  <c r="DA95" i="2" s="1"/>
  <c r="DA96" i="2" s="1"/>
  <c r="DA97" i="2" s="1"/>
  <c r="DA98" i="2" s="1"/>
  <c r="DA99" i="2" s="1"/>
  <c r="DA100" i="2" s="1"/>
  <c r="DA101" i="2" s="1"/>
  <c r="D18" i="2" s="1"/>
  <c r="CC22" i="2"/>
  <c r="CC23" i="2" s="1"/>
  <c r="CC24" i="2" s="1"/>
  <c r="CC25" i="2" s="1"/>
  <c r="CC26" i="2" s="1"/>
  <c r="CC27" i="2" s="1"/>
  <c r="CC28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CC44" i="2" s="1"/>
  <c r="CC45" i="2" s="1"/>
  <c r="CC46" i="2" s="1"/>
  <c r="CC47" i="2" s="1"/>
  <c r="CC48" i="2" s="1"/>
  <c r="CC49" i="2" s="1"/>
  <c r="CC50" i="2" s="1"/>
  <c r="CC51" i="2" s="1"/>
  <c r="CC52" i="2" s="1"/>
  <c r="CC53" i="2" s="1"/>
  <c r="CC54" i="2" s="1"/>
  <c r="CC55" i="2" s="1"/>
  <c r="CC56" i="2" s="1"/>
  <c r="CC57" i="2" s="1"/>
  <c r="CC58" i="2" s="1"/>
  <c r="CC59" i="2" s="1"/>
  <c r="CC60" i="2" s="1"/>
  <c r="CC61" i="2" s="1"/>
  <c r="CC62" i="2" s="1"/>
  <c r="CC63" i="2" s="1"/>
  <c r="CC64" i="2" s="1"/>
  <c r="CC65" i="2" s="1"/>
  <c r="CC66" i="2" s="1"/>
  <c r="CC67" i="2" s="1"/>
  <c r="CC68" i="2" s="1"/>
  <c r="CC69" i="2" s="1"/>
  <c r="CC70" i="2" s="1"/>
  <c r="CC71" i="2" s="1"/>
  <c r="CC72" i="2" s="1"/>
  <c r="CC73" i="2" s="1"/>
  <c r="CC74" i="2" s="1"/>
  <c r="CC75" i="2" s="1"/>
  <c r="CC76" i="2" s="1"/>
  <c r="CC77" i="2" s="1"/>
  <c r="CC78" i="2" s="1"/>
  <c r="CC79" i="2" s="1"/>
  <c r="CC80" i="2" s="1"/>
  <c r="CC81" i="2" s="1"/>
  <c r="CC82" i="2" s="1"/>
  <c r="CC83" i="2" s="1"/>
  <c r="CC84" i="2" s="1"/>
  <c r="CC85" i="2" s="1"/>
  <c r="CC86" i="2" s="1"/>
  <c r="CC87" i="2" s="1"/>
  <c r="CC88" i="2" s="1"/>
  <c r="CC89" i="2" s="1"/>
  <c r="CC90" i="2" s="1"/>
  <c r="CC91" i="2" s="1"/>
  <c r="CC92" i="2" s="1"/>
  <c r="CC93" i="2" s="1"/>
  <c r="CC94" i="2" s="1"/>
  <c r="CC95" i="2" s="1"/>
  <c r="CC96" i="2" s="1"/>
  <c r="CC97" i="2" s="1"/>
  <c r="CC98" i="2" s="1"/>
  <c r="CC99" i="2" s="1"/>
  <c r="CC100" i="2" s="1"/>
  <c r="CC101" i="2" s="1"/>
  <c r="F14" i="2" s="1"/>
  <c r="BE22" i="2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E54" i="2" s="1"/>
  <c r="BE55" i="2" s="1"/>
  <c r="BE56" i="2" s="1"/>
  <c r="BE57" i="2" s="1"/>
  <c r="BE58" i="2" s="1"/>
  <c r="BE59" i="2" s="1"/>
  <c r="BE60" i="2" s="1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E72" i="2" s="1"/>
  <c r="BE73" i="2" s="1"/>
  <c r="BE74" i="2" s="1"/>
  <c r="BE75" i="2" s="1"/>
  <c r="BE76" i="2" s="1"/>
  <c r="BE77" i="2" s="1"/>
  <c r="BE78" i="2" s="1"/>
  <c r="BE79" i="2" s="1"/>
  <c r="BE80" i="2" s="1"/>
  <c r="BE81" i="2" s="1"/>
  <c r="BE82" i="2" s="1"/>
  <c r="BE83" i="2" s="1"/>
  <c r="BE84" i="2" s="1"/>
  <c r="BE85" i="2" s="1"/>
  <c r="BE86" i="2" s="1"/>
  <c r="BE87" i="2" s="1"/>
  <c r="BE88" i="2" s="1"/>
  <c r="BE89" i="2" s="1"/>
  <c r="BE90" i="2" s="1"/>
  <c r="BE91" i="2" s="1"/>
  <c r="BE92" i="2" s="1"/>
  <c r="BE93" i="2" s="1"/>
  <c r="BE94" i="2" s="1"/>
  <c r="BE95" i="2" s="1"/>
  <c r="BE96" i="2" s="1"/>
  <c r="BE97" i="2" s="1"/>
  <c r="BE98" i="2" s="1"/>
  <c r="BE99" i="2" s="1"/>
  <c r="BE100" i="2" s="1"/>
  <c r="BE101" i="2" s="1"/>
  <c r="D12" i="2" s="1"/>
  <c r="AG22" i="2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F8" i="2" s="1"/>
  <c r="AK22" i="2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G8" i="2" s="1"/>
  <c r="CG22" i="2"/>
  <c r="CG23" i="2" s="1"/>
  <c r="CG24" i="2" s="1"/>
  <c r="CG25" i="2" s="1"/>
  <c r="CG26" i="2" s="1"/>
  <c r="CG27" i="2" s="1"/>
  <c r="CG28" i="2" s="1"/>
  <c r="CG29" i="2" s="1"/>
  <c r="CG30" i="2" s="1"/>
  <c r="CG31" i="2" s="1"/>
  <c r="CG32" i="2" s="1"/>
  <c r="CG33" i="2" s="1"/>
  <c r="CG34" i="2" s="1"/>
  <c r="CG35" i="2" s="1"/>
  <c r="CG36" i="2" s="1"/>
  <c r="CG37" i="2" s="1"/>
  <c r="CG38" i="2" s="1"/>
  <c r="CG39" i="2" s="1"/>
  <c r="CG40" i="2" s="1"/>
  <c r="CG41" i="2" s="1"/>
  <c r="CG42" i="2" s="1"/>
  <c r="CG43" i="2" s="1"/>
  <c r="CG44" i="2" s="1"/>
  <c r="CG45" i="2" s="1"/>
  <c r="CG46" i="2" s="1"/>
  <c r="CG47" i="2" s="1"/>
  <c r="CG48" i="2" s="1"/>
  <c r="CG49" i="2" s="1"/>
  <c r="CG50" i="2" s="1"/>
  <c r="CG51" i="2" s="1"/>
  <c r="CG52" i="2" s="1"/>
  <c r="CG53" i="2" s="1"/>
  <c r="CG54" i="2" s="1"/>
  <c r="CG55" i="2" s="1"/>
  <c r="CG56" i="2" s="1"/>
  <c r="CG57" i="2" s="1"/>
  <c r="CG58" i="2" s="1"/>
  <c r="CG59" i="2" s="1"/>
  <c r="CG60" i="2" s="1"/>
  <c r="CG61" i="2" s="1"/>
  <c r="CG62" i="2" s="1"/>
  <c r="CG63" i="2" s="1"/>
  <c r="CG64" i="2" s="1"/>
  <c r="CG65" i="2" s="1"/>
  <c r="CG66" i="2" s="1"/>
  <c r="CG67" i="2" s="1"/>
  <c r="CG68" i="2" s="1"/>
  <c r="CG69" i="2" s="1"/>
  <c r="CG70" i="2" s="1"/>
  <c r="CG71" i="2" s="1"/>
  <c r="CG72" i="2" s="1"/>
  <c r="CG73" i="2" s="1"/>
  <c r="CG74" i="2" s="1"/>
  <c r="CG75" i="2" s="1"/>
  <c r="CG76" i="2" s="1"/>
  <c r="CG77" i="2" s="1"/>
  <c r="CG78" i="2" s="1"/>
  <c r="CG79" i="2" s="1"/>
  <c r="CG80" i="2" s="1"/>
  <c r="CG81" i="2" s="1"/>
  <c r="CG82" i="2" s="1"/>
  <c r="CG83" i="2" s="1"/>
  <c r="CG84" i="2" s="1"/>
  <c r="CG85" i="2" s="1"/>
  <c r="CG86" i="2" s="1"/>
  <c r="CG87" i="2" s="1"/>
  <c r="CG88" i="2" s="1"/>
  <c r="CG89" i="2" s="1"/>
  <c r="CG90" i="2" s="1"/>
  <c r="CG91" i="2" s="1"/>
  <c r="CG92" i="2" s="1"/>
  <c r="CG93" i="2" s="1"/>
  <c r="CG94" i="2" s="1"/>
  <c r="CG95" i="2" s="1"/>
  <c r="CG96" i="2" s="1"/>
  <c r="CG97" i="2" s="1"/>
  <c r="CG98" i="2" s="1"/>
  <c r="CG99" i="2" s="1"/>
  <c r="CG100" i="2" s="1"/>
  <c r="CG101" i="2" s="1"/>
  <c r="G14" i="2" s="1"/>
  <c r="BI22" i="2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I90" i="2" s="1"/>
  <c r="BI91" i="2" s="1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E12" i="2" s="1"/>
  <c r="CO22" i="2"/>
  <c r="CO23" i="2" s="1"/>
  <c r="CO24" i="2" s="1"/>
  <c r="CO25" i="2" s="1"/>
  <c r="CO26" i="2" s="1"/>
  <c r="CO27" i="2" s="1"/>
  <c r="CO28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O44" i="2" s="1"/>
  <c r="CO45" i="2" s="1"/>
  <c r="CO46" i="2" s="1"/>
  <c r="CO47" i="2" s="1"/>
  <c r="CO48" i="2" s="1"/>
  <c r="CO49" i="2" s="1"/>
  <c r="CO50" i="2" s="1"/>
  <c r="CO51" i="2" s="1"/>
  <c r="CO52" i="2" s="1"/>
  <c r="CO53" i="2" s="1"/>
  <c r="CO54" i="2" s="1"/>
  <c r="CO55" i="2" s="1"/>
  <c r="CO56" i="2" s="1"/>
  <c r="CO57" i="2" s="1"/>
  <c r="CO58" i="2" s="1"/>
  <c r="CO59" i="2" s="1"/>
  <c r="CO60" i="2" s="1"/>
  <c r="CO61" i="2" s="1"/>
  <c r="CO62" i="2" s="1"/>
  <c r="CO63" i="2" s="1"/>
  <c r="CO64" i="2" s="1"/>
  <c r="CO65" i="2" s="1"/>
  <c r="CO66" i="2" s="1"/>
  <c r="CO67" i="2" s="1"/>
  <c r="CO68" i="2" s="1"/>
  <c r="CO69" i="2" s="1"/>
  <c r="CO70" i="2" s="1"/>
  <c r="CO71" i="2" s="1"/>
  <c r="CO72" i="2" s="1"/>
  <c r="CO73" i="2" s="1"/>
  <c r="CO74" i="2" s="1"/>
  <c r="CO75" i="2" s="1"/>
  <c r="CO76" i="2" s="1"/>
  <c r="CO77" i="2" s="1"/>
  <c r="CO78" i="2" s="1"/>
  <c r="CO79" i="2" s="1"/>
  <c r="CO80" i="2" s="1"/>
  <c r="CO81" i="2" s="1"/>
  <c r="CO82" i="2" s="1"/>
  <c r="CO83" i="2" s="1"/>
  <c r="CO84" i="2" s="1"/>
  <c r="CO85" i="2" s="1"/>
  <c r="CO86" i="2" s="1"/>
  <c r="CO87" i="2" s="1"/>
  <c r="CO88" i="2" s="1"/>
  <c r="CO89" i="2" s="1"/>
  <c r="CO90" i="2" s="1"/>
  <c r="CO91" i="2" s="1"/>
  <c r="CO92" i="2" s="1"/>
  <c r="CO93" i="2" s="1"/>
  <c r="CO94" i="2" s="1"/>
  <c r="CO95" i="2" s="1"/>
  <c r="CO96" i="2" s="1"/>
  <c r="CO97" i="2" s="1"/>
  <c r="CO98" i="2" s="1"/>
  <c r="CO99" i="2" s="1"/>
  <c r="CO100" i="2" s="1"/>
  <c r="CO101" i="2" s="1"/>
  <c r="E16" i="2" s="1"/>
  <c r="BQ22" i="2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Q44" i="2" s="1"/>
  <c r="BQ45" i="2" s="1"/>
  <c r="BQ46" i="2" s="1"/>
  <c r="BQ47" i="2" s="1"/>
  <c r="BQ48" i="2" s="1"/>
  <c r="BQ49" i="2" s="1"/>
  <c r="BQ50" i="2" s="1"/>
  <c r="BQ51" i="2" s="1"/>
  <c r="BQ52" i="2" s="1"/>
  <c r="BQ53" i="2" s="1"/>
  <c r="BQ54" i="2" s="1"/>
  <c r="BQ55" i="2" s="1"/>
  <c r="BQ56" i="2" s="1"/>
  <c r="BQ57" i="2" s="1"/>
  <c r="BQ58" i="2" s="1"/>
  <c r="BQ59" i="2" s="1"/>
  <c r="BQ60" i="2" s="1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Q72" i="2" s="1"/>
  <c r="BQ73" i="2" s="1"/>
  <c r="BQ74" i="2" s="1"/>
  <c r="BQ75" i="2" s="1"/>
  <c r="BQ76" i="2" s="1"/>
  <c r="BQ77" i="2" s="1"/>
  <c r="BQ78" i="2" s="1"/>
  <c r="BQ79" i="2" s="1"/>
  <c r="BQ80" i="2" s="1"/>
  <c r="BQ81" i="2" s="1"/>
  <c r="BQ82" i="2" s="1"/>
  <c r="BQ83" i="2" s="1"/>
  <c r="BQ84" i="2" s="1"/>
  <c r="BQ85" i="2" s="1"/>
  <c r="BQ86" i="2" s="1"/>
  <c r="BQ87" i="2" s="1"/>
  <c r="BQ88" i="2" s="1"/>
  <c r="BQ89" i="2" s="1"/>
  <c r="BQ90" i="2" s="1"/>
  <c r="BQ91" i="2" s="1"/>
  <c r="BQ92" i="2" s="1"/>
  <c r="BQ93" i="2" s="1"/>
  <c r="BQ94" i="2" s="1"/>
  <c r="BQ95" i="2" s="1"/>
  <c r="BQ96" i="2" s="1"/>
  <c r="BQ97" i="2" s="1"/>
  <c r="BQ98" i="2" s="1"/>
  <c r="BQ99" i="2" s="1"/>
  <c r="BQ100" i="2" s="1"/>
  <c r="BQ101" i="2" s="1"/>
  <c r="G12" i="2" s="1"/>
  <c r="DM22" i="2"/>
  <c r="DM23" i="2" s="1"/>
  <c r="DM24" i="2" s="1"/>
  <c r="DM25" i="2" s="1"/>
  <c r="DM26" i="2" s="1"/>
  <c r="DM27" i="2" s="1"/>
  <c r="DM28" i="2" s="1"/>
  <c r="DM29" i="2" s="1"/>
  <c r="DM30" i="2" s="1"/>
  <c r="DM31" i="2" s="1"/>
  <c r="DM32" i="2" s="1"/>
  <c r="DM33" i="2" s="1"/>
  <c r="DM34" i="2" s="1"/>
  <c r="DM35" i="2" s="1"/>
  <c r="DM36" i="2" s="1"/>
  <c r="DM37" i="2" s="1"/>
  <c r="DM38" i="2" s="1"/>
  <c r="DM39" i="2" s="1"/>
  <c r="DM40" i="2" s="1"/>
  <c r="DM41" i="2" s="1"/>
  <c r="DM42" i="2" s="1"/>
  <c r="DM43" i="2" s="1"/>
  <c r="DM44" i="2" s="1"/>
  <c r="DM45" i="2" s="1"/>
  <c r="DM46" i="2" s="1"/>
  <c r="DM47" i="2" s="1"/>
  <c r="DM48" i="2" s="1"/>
  <c r="DM49" i="2" s="1"/>
  <c r="DM50" i="2" s="1"/>
  <c r="DM51" i="2" s="1"/>
  <c r="DM52" i="2" s="1"/>
  <c r="DM53" i="2" s="1"/>
  <c r="DM54" i="2" s="1"/>
  <c r="DM55" i="2" s="1"/>
  <c r="DM56" i="2" s="1"/>
  <c r="DM57" i="2" s="1"/>
  <c r="DM58" i="2" s="1"/>
  <c r="DM59" i="2" s="1"/>
  <c r="DM60" i="2" s="1"/>
  <c r="DM61" i="2" s="1"/>
  <c r="DM62" i="2" s="1"/>
  <c r="DM63" i="2" s="1"/>
  <c r="DM64" i="2" s="1"/>
  <c r="DM65" i="2" s="1"/>
  <c r="DM66" i="2" s="1"/>
  <c r="DM67" i="2" s="1"/>
  <c r="DM68" i="2" s="1"/>
  <c r="DM69" i="2" s="1"/>
  <c r="DM70" i="2" s="1"/>
  <c r="DM71" i="2" s="1"/>
  <c r="DM72" i="2" s="1"/>
  <c r="DM73" i="2" s="1"/>
  <c r="DM74" i="2" s="1"/>
  <c r="DM75" i="2" s="1"/>
  <c r="DM76" i="2" s="1"/>
  <c r="DM77" i="2" s="1"/>
  <c r="DM78" i="2" s="1"/>
  <c r="DM79" i="2" s="1"/>
  <c r="DM80" i="2" s="1"/>
  <c r="DM81" i="2" s="1"/>
  <c r="DM82" i="2" s="1"/>
  <c r="DM83" i="2" s="1"/>
  <c r="DM84" i="2" s="1"/>
  <c r="DM85" i="2" s="1"/>
  <c r="DM86" i="2" s="1"/>
  <c r="DM87" i="2" s="1"/>
  <c r="DM88" i="2" s="1"/>
  <c r="DM89" i="2" s="1"/>
  <c r="DM90" i="2" s="1"/>
  <c r="DM91" i="2" s="1"/>
  <c r="DM92" i="2" s="1"/>
  <c r="DM93" i="2" s="1"/>
  <c r="DM94" i="2" s="1"/>
  <c r="DM95" i="2" s="1"/>
  <c r="DM96" i="2" s="1"/>
  <c r="DM97" i="2" s="1"/>
  <c r="DM98" i="2" s="1"/>
  <c r="DM99" i="2" s="1"/>
  <c r="DM100" i="2" s="1"/>
  <c r="DM101" i="2" s="1"/>
  <c r="G18" i="2" s="1"/>
  <c r="CK22" i="2"/>
  <c r="CK23" i="2" s="1"/>
  <c r="CK24" i="2" s="1"/>
  <c r="CK25" i="2" s="1"/>
  <c r="CK26" i="2" s="1"/>
  <c r="CK27" i="2" s="1"/>
  <c r="CK28" i="2" s="1"/>
  <c r="CK29" i="2" s="1"/>
  <c r="CK30" i="2" s="1"/>
  <c r="CK31" i="2" s="1"/>
  <c r="CK32" i="2" s="1"/>
  <c r="CK33" i="2" s="1"/>
  <c r="CK34" i="2" s="1"/>
  <c r="CK35" i="2" s="1"/>
  <c r="CK36" i="2" s="1"/>
  <c r="CK37" i="2" s="1"/>
  <c r="CK38" i="2" s="1"/>
  <c r="CK39" i="2" s="1"/>
  <c r="CK40" i="2" s="1"/>
  <c r="CK41" i="2" s="1"/>
  <c r="CK42" i="2" s="1"/>
  <c r="CK43" i="2" s="1"/>
  <c r="CK44" i="2" s="1"/>
  <c r="CK45" i="2" s="1"/>
  <c r="CK46" i="2" s="1"/>
  <c r="CK47" i="2" s="1"/>
  <c r="CK48" i="2" s="1"/>
  <c r="CK49" i="2" s="1"/>
  <c r="CK50" i="2" s="1"/>
  <c r="CK51" i="2" s="1"/>
  <c r="CK52" i="2" s="1"/>
  <c r="CK53" i="2" s="1"/>
  <c r="CK54" i="2" s="1"/>
  <c r="CK55" i="2" s="1"/>
  <c r="CK56" i="2" s="1"/>
  <c r="CK57" i="2" s="1"/>
  <c r="CK58" i="2" s="1"/>
  <c r="CK59" i="2" s="1"/>
  <c r="CK60" i="2" s="1"/>
  <c r="CK61" i="2" s="1"/>
  <c r="CK62" i="2" s="1"/>
  <c r="CK63" i="2" s="1"/>
  <c r="CK64" i="2" s="1"/>
  <c r="CK65" i="2" s="1"/>
  <c r="CK66" i="2" s="1"/>
  <c r="CK67" i="2" s="1"/>
  <c r="CK68" i="2" s="1"/>
  <c r="CK69" i="2" s="1"/>
  <c r="CK70" i="2" s="1"/>
  <c r="CK71" i="2" s="1"/>
  <c r="CK72" i="2" s="1"/>
  <c r="CK73" i="2" s="1"/>
  <c r="CK74" i="2" s="1"/>
  <c r="CK75" i="2" s="1"/>
  <c r="CK76" i="2" s="1"/>
  <c r="CK77" i="2" s="1"/>
  <c r="CK78" i="2" s="1"/>
  <c r="CK79" i="2" s="1"/>
  <c r="CK80" i="2" s="1"/>
  <c r="CK81" i="2" s="1"/>
  <c r="CK82" i="2" s="1"/>
  <c r="CK83" i="2" s="1"/>
  <c r="CK84" i="2" s="1"/>
  <c r="CK85" i="2" s="1"/>
  <c r="CK86" i="2" s="1"/>
  <c r="CK87" i="2" s="1"/>
  <c r="CK88" i="2" s="1"/>
  <c r="CK89" i="2" s="1"/>
  <c r="CK90" i="2" s="1"/>
  <c r="CK91" i="2" s="1"/>
  <c r="CK92" i="2" s="1"/>
  <c r="CK93" i="2" s="1"/>
  <c r="CK94" i="2" s="1"/>
  <c r="CK95" i="2" s="1"/>
  <c r="CK96" i="2" s="1"/>
  <c r="CK97" i="2" s="1"/>
  <c r="CK98" i="2" s="1"/>
  <c r="CK99" i="2" s="1"/>
  <c r="CK100" i="2" s="1"/>
  <c r="CK101" i="2" s="1"/>
  <c r="D16" i="2" s="1"/>
  <c r="AS22" i="2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E10" i="2" s="1"/>
  <c r="DU22" i="2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U44" i="2" s="1"/>
  <c r="DU45" i="2" s="1"/>
  <c r="DU46" i="2" s="1"/>
  <c r="DU47" i="2" s="1"/>
  <c r="DU48" i="2" s="1"/>
  <c r="DU49" i="2" s="1"/>
  <c r="DU50" i="2" s="1"/>
  <c r="DU51" i="2" s="1"/>
  <c r="DU52" i="2" s="1"/>
  <c r="DU53" i="2" s="1"/>
  <c r="DU54" i="2" s="1"/>
  <c r="DU55" i="2" s="1"/>
  <c r="DU56" i="2" s="1"/>
  <c r="DU57" i="2" s="1"/>
  <c r="DU58" i="2" s="1"/>
  <c r="DU59" i="2" s="1"/>
  <c r="DU60" i="2" s="1"/>
  <c r="DU61" i="2" s="1"/>
  <c r="DU62" i="2" s="1"/>
  <c r="DU63" i="2" s="1"/>
  <c r="DU64" i="2" s="1"/>
  <c r="DU65" i="2" s="1"/>
  <c r="DU66" i="2" s="1"/>
  <c r="DU67" i="2" s="1"/>
  <c r="DU68" i="2" s="1"/>
  <c r="DU69" i="2" s="1"/>
  <c r="DU70" i="2" s="1"/>
  <c r="DU71" i="2" s="1"/>
  <c r="DU72" i="2" s="1"/>
  <c r="DU73" i="2" s="1"/>
  <c r="DU74" i="2" s="1"/>
  <c r="DU75" i="2" s="1"/>
  <c r="DU76" i="2" s="1"/>
  <c r="DU77" i="2" s="1"/>
  <c r="DU78" i="2" s="1"/>
  <c r="DU79" i="2" s="1"/>
  <c r="DU80" i="2" s="1"/>
  <c r="DU81" i="2" s="1"/>
  <c r="DU82" i="2" s="1"/>
  <c r="DU83" i="2" s="1"/>
  <c r="DU84" i="2" s="1"/>
  <c r="DU85" i="2" s="1"/>
  <c r="DU86" i="2" s="1"/>
  <c r="DU87" i="2" s="1"/>
  <c r="DU88" i="2" s="1"/>
  <c r="DU89" i="2" s="1"/>
  <c r="DU90" i="2" s="1"/>
  <c r="DU91" i="2" s="1"/>
  <c r="DU92" i="2" s="1"/>
  <c r="DU93" i="2" s="1"/>
  <c r="DU94" i="2" s="1"/>
  <c r="DU95" i="2" s="1"/>
  <c r="DU96" i="2" s="1"/>
  <c r="DU97" i="2" s="1"/>
  <c r="DU98" i="2" s="1"/>
  <c r="DU99" i="2" s="1"/>
  <c r="DU100" i="2" s="1"/>
  <c r="DU101" i="2" s="1"/>
  <c r="E20" i="2" s="1"/>
  <c r="AO22" i="2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D10" i="2" s="1"/>
  <c r="DE22" i="2"/>
  <c r="DE23" i="2" s="1"/>
  <c r="DE24" i="2" s="1"/>
  <c r="DE25" i="2" s="1"/>
  <c r="DE26" i="2" s="1"/>
  <c r="DE27" i="2" s="1"/>
  <c r="DE28" i="2" s="1"/>
  <c r="DE29" i="2" s="1"/>
  <c r="DE30" i="2" s="1"/>
  <c r="DE31" i="2" s="1"/>
  <c r="DE32" i="2" s="1"/>
  <c r="DE33" i="2" s="1"/>
  <c r="DE34" i="2" s="1"/>
  <c r="DE35" i="2" s="1"/>
  <c r="DE36" i="2" s="1"/>
  <c r="DE37" i="2" s="1"/>
  <c r="DE38" i="2" s="1"/>
  <c r="DE39" i="2" s="1"/>
  <c r="DE40" i="2" s="1"/>
  <c r="DE41" i="2" s="1"/>
  <c r="DE42" i="2" s="1"/>
  <c r="DE43" i="2" s="1"/>
  <c r="DE44" i="2" s="1"/>
  <c r="DE45" i="2" s="1"/>
  <c r="DE46" i="2" s="1"/>
  <c r="DE47" i="2" s="1"/>
  <c r="DE48" i="2" s="1"/>
  <c r="DE49" i="2" s="1"/>
  <c r="DE50" i="2" s="1"/>
  <c r="DE51" i="2" s="1"/>
  <c r="DE52" i="2" s="1"/>
  <c r="DE53" i="2" s="1"/>
  <c r="DE54" i="2" s="1"/>
  <c r="DE55" i="2" s="1"/>
  <c r="DE56" i="2" s="1"/>
  <c r="DE57" i="2" s="1"/>
  <c r="DE58" i="2" s="1"/>
  <c r="DE59" i="2" s="1"/>
  <c r="DE60" i="2" s="1"/>
  <c r="DE61" i="2" s="1"/>
  <c r="DE62" i="2" s="1"/>
  <c r="DE63" i="2" s="1"/>
  <c r="DE64" i="2" s="1"/>
  <c r="DE65" i="2" s="1"/>
  <c r="DE66" i="2" s="1"/>
  <c r="DE67" i="2" s="1"/>
  <c r="DE68" i="2" s="1"/>
  <c r="DE69" i="2" s="1"/>
  <c r="DE70" i="2" s="1"/>
  <c r="DE71" i="2" s="1"/>
  <c r="DE72" i="2" s="1"/>
  <c r="DE73" i="2" s="1"/>
  <c r="DE74" i="2" s="1"/>
  <c r="DE75" i="2" s="1"/>
  <c r="DE76" i="2" s="1"/>
  <c r="DE77" i="2" s="1"/>
  <c r="DE78" i="2" s="1"/>
  <c r="DE79" i="2" s="1"/>
  <c r="DE80" i="2" s="1"/>
  <c r="DE81" i="2" s="1"/>
  <c r="DE82" i="2" s="1"/>
  <c r="DE83" i="2" s="1"/>
  <c r="DE84" i="2" s="1"/>
  <c r="DE85" i="2" s="1"/>
  <c r="DE86" i="2" s="1"/>
  <c r="DE87" i="2" s="1"/>
  <c r="DE88" i="2" s="1"/>
  <c r="DE89" i="2" s="1"/>
  <c r="DE90" i="2" s="1"/>
  <c r="DE91" i="2" s="1"/>
  <c r="DE92" i="2" s="1"/>
  <c r="DE93" i="2" s="1"/>
  <c r="DE94" i="2" s="1"/>
  <c r="DE95" i="2" s="1"/>
  <c r="DE96" i="2" s="1"/>
  <c r="DE97" i="2" s="1"/>
  <c r="DE98" i="2" s="1"/>
  <c r="DE99" i="2" s="1"/>
  <c r="DE100" i="2" s="1"/>
  <c r="DE101" i="2" s="1"/>
  <c r="E18" i="2" s="1"/>
  <c r="CS22" i="2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S44" i="2" s="1"/>
  <c r="CS45" i="2" s="1"/>
  <c r="CS46" i="2" s="1"/>
  <c r="CS47" i="2" s="1"/>
  <c r="CS48" i="2" s="1"/>
  <c r="CS49" i="2" s="1"/>
  <c r="CS50" i="2" s="1"/>
  <c r="CS51" i="2" s="1"/>
  <c r="CS52" i="2" s="1"/>
  <c r="CS53" i="2" s="1"/>
  <c r="CS54" i="2" s="1"/>
  <c r="CS55" i="2" s="1"/>
  <c r="CS56" i="2" s="1"/>
  <c r="CS57" i="2" s="1"/>
  <c r="CS58" i="2" s="1"/>
  <c r="CS59" i="2" s="1"/>
  <c r="CS60" i="2" s="1"/>
  <c r="CS61" i="2" s="1"/>
  <c r="CS62" i="2" s="1"/>
  <c r="CS63" i="2" s="1"/>
  <c r="CS64" i="2" s="1"/>
  <c r="CS65" i="2" s="1"/>
  <c r="CS66" i="2" s="1"/>
  <c r="CS67" i="2" s="1"/>
  <c r="CS68" i="2" s="1"/>
  <c r="CS69" i="2" s="1"/>
  <c r="CS70" i="2" s="1"/>
  <c r="CS71" i="2" s="1"/>
  <c r="CS72" i="2" s="1"/>
  <c r="CS73" i="2" s="1"/>
  <c r="CS74" i="2" s="1"/>
  <c r="CS75" i="2" s="1"/>
  <c r="CS76" i="2" s="1"/>
  <c r="CS77" i="2" s="1"/>
  <c r="CS78" i="2" s="1"/>
  <c r="CS79" i="2" s="1"/>
  <c r="CS80" i="2" s="1"/>
  <c r="CS81" i="2" s="1"/>
  <c r="CS82" i="2" s="1"/>
  <c r="CS83" i="2" s="1"/>
  <c r="CS84" i="2" s="1"/>
  <c r="CS85" i="2" s="1"/>
  <c r="CS86" i="2" s="1"/>
  <c r="CS87" i="2" s="1"/>
  <c r="CS88" i="2" s="1"/>
  <c r="CS89" i="2" s="1"/>
  <c r="CS90" i="2" s="1"/>
  <c r="CS91" i="2" s="1"/>
  <c r="CS92" i="2" s="1"/>
  <c r="CS93" i="2" s="1"/>
  <c r="CS94" i="2" s="1"/>
  <c r="CS95" i="2" s="1"/>
  <c r="CS96" i="2" s="1"/>
  <c r="CS97" i="2" s="1"/>
  <c r="CS98" i="2" s="1"/>
  <c r="CS99" i="2" s="1"/>
  <c r="CS100" i="2" s="1"/>
  <c r="CS101" i="2" s="1"/>
  <c r="F16" i="2" s="1"/>
  <c r="CW22" i="2"/>
  <c r="CW23" i="2" s="1"/>
  <c r="CW24" i="2" s="1"/>
  <c r="CW25" i="2" s="1"/>
  <c r="CW26" i="2" s="1"/>
  <c r="CW27" i="2" s="1"/>
  <c r="CW28" i="2" s="1"/>
  <c r="CW29" i="2" s="1"/>
  <c r="CW30" i="2" s="1"/>
  <c r="CW31" i="2" s="1"/>
  <c r="CW32" i="2" s="1"/>
  <c r="CW33" i="2" s="1"/>
  <c r="CW34" i="2" s="1"/>
  <c r="CW35" i="2" s="1"/>
  <c r="CW36" i="2" s="1"/>
  <c r="CW37" i="2" s="1"/>
  <c r="CW38" i="2" s="1"/>
  <c r="CW39" i="2" s="1"/>
  <c r="CW40" i="2" s="1"/>
  <c r="CW41" i="2" s="1"/>
  <c r="CW42" i="2" s="1"/>
  <c r="CW43" i="2" s="1"/>
  <c r="CW44" i="2" s="1"/>
  <c r="CW45" i="2" s="1"/>
  <c r="CW46" i="2" s="1"/>
  <c r="CW47" i="2" s="1"/>
  <c r="CW48" i="2" s="1"/>
  <c r="CW49" i="2" s="1"/>
  <c r="CW50" i="2" s="1"/>
  <c r="CW51" i="2" s="1"/>
  <c r="CW52" i="2" s="1"/>
  <c r="CW53" i="2" s="1"/>
  <c r="CW54" i="2" s="1"/>
  <c r="CW55" i="2" s="1"/>
  <c r="CW56" i="2" s="1"/>
  <c r="CW57" i="2" s="1"/>
  <c r="CW58" i="2" s="1"/>
  <c r="CW59" i="2" s="1"/>
  <c r="CW60" i="2" s="1"/>
  <c r="CW61" i="2" s="1"/>
  <c r="CW62" i="2" s="1"/>
  <c r="CW63" i="2" s="1"/>
  <c r="CW64" i="2" s="1"/>
  <c r="CW65" i="2" s="1"/>
  <c r="CW66" i="2" s="1"/>
  <c r="CW67" i="2" s="1"/>
  <c r="CW68" i="2" s="1"/>
  <c r="CW69" i="2" s="1"/>
  <c r="CW70" i="2" s="1"/>
  <c r="CW71" i="2" s="1"/>
  <c r="CW72" i="2" s="1"/>
  <c r="CW73" i="2" s="1"/>
  <c r="CW74" i="2" s="1"/>
  <c r="CW75" i="2" s="1"/>
  <c r="CW76" i="2" s="1"/>
  <c r="CW77" i="2" s="1"/>
  <c r="CW78" i="2" s="1"/>
  <c r="CW79" i="2" s="1"/>
  <c r="CW80" i="2" s="1"/>
  <c r="CW81" i="2" s="1"/>
  <c r="CW82" i="2" s="1"/>
  <c r="CW83" i="2" s="1"/>
  <c r="CW84" i="2" s="1"/>
  <c r="CW85" i="2" s="1"/>
  <c r="CW86" i="2" s="1"/>
  <c r="CW87" i="2" s="1"/>
  <c r="CW88" i="2" s="1"/>
  <c r="CW89" i="2" s="1"/>
  <c r="CW90" i="2" s="1"/>
  <c r="CW91" i="2" s="1"/>
  <c r="CW92" i="2" s="1"/>
  <c r="CW93" i="2" s="1"/>
  <c r="CW94" i="2" s="1"/>
  <c r="CW95" i="2" s="1"/>
  <c r="CW96" i="2" s="1"/>
  <c r="CW97" i="2" s="1"/>
  <c r="CW98" i="2" s="1"/>
  <c r="CW99" i="2" s="1"/>
  <c r="CW100" i="2" s="1"/>
  <c r="CW101" i="2" s="1"/>
  <c r="G16" i="2" s="1"/>
  <c r="BU22" i="2"/>
  <c r="BU23" i="2" s="1"/>
  <c r="BU24" i="2" s="1"/>
  <c r="BU25" i="2" s="1"/>
  <c r="BU26" i="2" s="1"/>
  <c r="BU27" i="2" s="1"/>
  <c r="BU28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U54" i="2" s="1"/>
  <c r="BU55" i="2" s="1"/>
  <c r="BU56" i="2" s="1"/>
  <c r="BU57" i="2" s="1"/>
  <c r="BU58" i="2" s="1"/>
  <c r="BU59" i="2" s="1"/>
  <c r="BU60" i="2" s="1"/>
  <c r="BU61" i="2" s="1"/>
  <c r="BU62" i="2" s="1"/>
  <c r="BU63" i="2" s="1"/>
  <c r="BU64" i="2" s="1"/>
  <c r="BU65" i="2" s="1"/>
  <c r="BU66" i="2" s="1"/>
  <c r="BU67" i="2" s="1"/>
  <c r="BU68" i="2" s="1"/>
  <c r="BU69" i="2" s="1"/>
  <c r="BU70" i="2" s="1"/>
  <c r="BU71" i="2" s="1"/>
  <c r="BU72" i="2" s="1"/>
  <c r="BU73" i="2" s="1"/>
  <c r="BU74" i="2" s="1"/>
  <c r="BU75" i="2" s="1"/>
  <c r="BU76" i="2" s="1"/>
  <c r="BU77" i="2" s="1"/>
  <c r="BU78" i="2" s="1"/>
  <c r="BU79" i="2" s="1"/>
  <c r="BU80" i="2" s="1"/>
  <c r="BU81" i="2" s="1"/>
  <c r="BU82" i="2" s="1"/>
  <c r="BU83" i="2" s="1"/>
  <c r="BU84" i="2" s="1"/>
  <c r="BU85" i="2" s="1"/>
  <c r="BU86" i="2" s="1"/>
  <c r="BU87" i="2" s="1"/>
  <c r="BU88" i="2" s="1"/>
  <c r="BU89" i="2" s="1"/>
  <c r="BU90" i="2" s="1"/>
  <c r="BU91" i="2" s="1"/>
  <c r="BU92" i="2" s="1"/>
  <c r="BU93" i="2" s="1"/>
  <c r="BU94" i="2" s="1"/>
  <c r="BU95" i="2" s="1"/>
  <c r="BU96" i="2" s="1"/>
  <c r="BU97" i="2" s="1"/>
  <c r="BU98" i="2" s="1"/>
  <c r="BU99" i="2" s="1"/>
  <c r="BU100" i="2" s="1"/>
  <c r="BU101" i="2" s="1"/>
  <c r="D14" i="2" s="1"/>
  <c r="BM22" i="2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F12" i="2" s="1"/>
  <c r="BA22" i="2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G10" i="2" s="1"/>
  <c r="B17" i="2"/>
  <c r="B19" i="2" s="1"/>
  <c r="B18" i="2"/>
  <c r="I2" i="2"/>
  <c r="I3" i="2" s="1"/>
  <c r="I4" i="2" s="1"/>
  <c r="I5" i="2" s="1"/>
  <c r="I6" i="2" s="1"/>
  <c r="I7" i="2" s="1"/>
  <c r="I8" i="2" s="1"/>
  <c r="I9" i="2" s="1"/>
  <c r="I10" i="2" s="1"/>
  <c r="I11" i="2" s="1"/>
  <c r="AW102" i="7" l="1"/>
  <c r="BE102" i="7"/>
  <c r="BI103" i="7"/>
  <c r="BI102" i="7"/>
  <c r="BM102" i="7"/>
  <c r="BA103" i="7"/>
  <c r="BE103" i="7"/>
  <c r="BA102" i="7"/>
  <c r="AW103" i="7"/>
  <c r="BM103" i="7"/>
  <c r="AC102" i="7"/>
  <c r="AG102" i="7"/>
  <c r="AO103" i="7"/>
  <c r="AO102" i="7"/>
  <c r="AS102" i="7"/>
  <c r="AC103" i="7"/>
  <c r="AG103" i="7"/>
  <c r="AK103" i="7"/>
  <c r="AK102" i="7"/>
  <c r="AS103" i="7"/>
  <c r="D6" i="7"/>
  <c r="B11" i="7"/>
  <c r="B12" i="7" s="1"/>
  <c r="I22" i="7"/>
  <c r="I12" i="2"/>
  <c r="I13" i="2" s="1"/>
  <c r="I14" i="2" s="1"/>
  <c r="BM104" i="7" l="1"/>
  <c r="AC104" i="7"/>
  <c r="AS104" i="7"/>
  <c r="AW104" i="7"/>
  <c r="AK104" i="7"/>
  <c r="AG104" i="7"/>
  <c r="BA104" i="7"/>
  <c r="BI104" i="7"/>
  <c r="BE104" i="7"/>
  <c r="AO104" i="7"/>
  <c r="I23" i="7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F21" i="7"/>
  <c r="F22" i="7" s="1"/>
  <c r="G19" i="7"/>
  <c r="G20" i="7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D6" i="2" s="1"/>
  <c r="B13" i="7" l="1"/>
  <c r="B15" i="7" s="1"/>
  <c r="B14" i="7"/>
  <c r="B16" i="7" s="1"/>
  <c r="G19" i="2"/>
  <c r="G20" i="2"/>
  <c r="B11" i="2"/>
  <c r="B12" i="2" s="1"/>
  <c r="B14" i="2"/>
  <c r="B16" i="2" s="1"/>
  <c r="B13" i="2"/>
  <c r="B15" i="2" s="1"/>
  <c r="F21" i="2" l="1"/>
  <c r="F22" i="2" s="1"/>
</calcChain>
</file>

<file path=xl/sharedStrings.xml><?xml version="1.0" encoding="utf-8"?>
<sst xmlns="http://schemas.openxmlformats.org/spreadsheetml/2006/main" count="7531" uniqueCount="194">
  <si>
    <t>투자금</t>
    <phoneticPr fontId="1" type="noConversion"/>
  </si>
  <si>
    <t>USDT</t>
    <phoneticPr fontId="1" type="noConversion"/>
  </si>
  <si>
    <t>수수료</t>
    <phoneticPr fontId="1" type="noConversion"/>
  </si>
  <si>
    <t>횟수</t>
    <phoneticPr fontId="1" type="noConversion"/>
  </si>
  <si>
    <t>보유금</t>
    <phoneticPr fontId="1" type="noConversion"/>
  </si>
  <si>
    <t>청산/손절</t>
    <phoneticPr fontId="1" type="noConversion"/>
  </si>
  <si>
    <t>확률</t>
    <phoneticPr fontId="1" type="noConversion"/>
  </si>
  <si>
    <t>진입가</t>
    <phoneticPr fontId="1" type="noConversion"/>
  </si>
  <si>
    <t>가능수량</t>
    <phoneticPr fontId="1" type="noConversion"/>
  </si>
  <si>
    <t>1회</t>
    <phoneticPr fontId="1" type="noConversion"/>
  </si>
  <si>
    <t>2회</t>
    <phoneticPr fontId="1" type="noConversion"/>
  </si>
  <si>
    <t>3회</t>
  </si>
  <si>
    <t>레버리지</t>
    <phoneticPr fontId="1" type="noConversion"/>
  </si>
  <si>
    <t>4회</t>
  </si>
  <si>
    <t>5회</t>
  </si>
  <si>
    <t>6회</t>
  </si>
  <si>
    <t>7회</t>
  </si>
  <si>
    <t>8회</t>
  </si>
  <si>
    <t>9회</t>
  </si>
  <si>
    <t>10회</t>
  </si>
  <si>
    <t>목표수익률</t>
    <phoneticPr fontId="1" type="noConversion"/>
  </si>
  <si>
    <t>11회</t>
  </si>
  <si>
    <t>12회</t>
  </si>
  <si>
    <t>투자정확도</t>
    <phoneticPr fontId="1" type="noConversion"/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</si>
  <si>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</si>
  <si>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</si>
  <si>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</si>
  <si>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</si>
  <si>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</si>
  <si>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</si>
  <si>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</si>
  <si>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</si>
  <si>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</si>
  <si>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</si>
  <si>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</si>
  <si>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</si>
  <si>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</si>
  <si>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</si>
  <si>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</si>
  <si>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</si>
  <si>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</si>
  <si>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</si>
  <si>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</si>
  <si>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</si>
  <si>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</si>
  <si>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</si>
  <si>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</si>
  <si>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</si>
  <si>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</si>
  <si>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</si>
  <si>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</si>
  <si>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</si>
  <si>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</si>
  <si>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</si>
  <si>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</si>
  <si>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</si>
  <si>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</si>
  <si>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</si>
  <si>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</si>
  <si>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</si>
  <si>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</si>
  <si>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</si>
  <si>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</si>
  <si>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</si>
  <si>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</si>
  <si>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</si>
  <si>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</si>
  <si>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</si>
  <si>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</si>
  <si>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</si>
  <si>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</si>
  <si>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</si>
  <si>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</si>
  <si>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62회</t>
  </si>
  <si>
    <t>63회</t>
  </si>
  <si>
    <t>64회</t>
  </si>
  <si>
    <t>65회</t>
  </si>
  <si>
    <t>66회</t>
  </si>
  <si>
    <t>67회</t>
  </si>
  <si>
    <t>68회</t>
  </si>
  <si>
    <t>69회</t>
  </si>
  <si>
    <t>70회</t>
  </si>
  <si>
    <t>71회</t>
  </si>
  <si>
    <t>72회</t>
  </si>
  <si>
    <t>73회</t>
  </si>
  <si>
    <t>74회</t>
  </si>
  <si>
    <t>75회</t>
  </si>
  <si>
    <t>76회</t>
  </si>
  <si>
    <t>77회</t>
  </si>
  <si>
    <t>78회</t>
  </si>
  <si>
    <t>79회</t>
  </si>
  <si>
    <t>80회</t>
  </si>
  <si>
    <t>81회</t>
  </si>
  <si>
    <t>82회</t>
  </si>
  <si>
    <t>83회</t>
  </si>
  <si>
    <t>84회</t>
  </si>
  <si>
    <t>85회</t>
  </si>
  <si>
    <t>86회</t>
  </si>
  <si>
    <t>87회</t>
  </si>
  <si>
    <t>88회</t>
  </si>
  <si>
    <t>89회</t>
  </si>
  <si>
    <t>90회</t>
  </si>
  <si>
    <t>91회</t>
  </si>
  <si>
    <t>92회</t>
  </si>
  <si>
    <t>93회</t>
  </si>
  <si>
    <t>94회</t>
  </si>
  <si>
    <t>95회</t>
  </si>
  <si>
    <t>96회</t>
  </si>
  <si>
    <t>97회</t>
  </si>
  <si>
    <t>98회</t>
  </si>
  <si>
    <t>99회</t>
  </si>
  <si>
    <t>100회</t>
  </si>
  <si>
    <t>수익률</t>
    <phoneticPr fontId="1" type="noConversion"/>
  </si>
  <si>
    <t>테
스
트</t>
    <phoneticPr fontId="1" type="noConversion"/>
  </si>
  <si>
    <t>총수익</t>
    <phoneticPr fontId="1" type="noConversion"/>
  </si>
  <si>
    <t>총수익률</t>
    <phoneticPr fontId="1" type="noConversion"/>
  </si>
  <si>
    <t>손절률</t>
    <phoneticPr fontId="1" type="noConversion"/>
  </si>
  <si>
    <t>1주기 횟수</t>
    <phoneticPr fontId="1" type="noConversion"/>
  </si>
  <si>
    <t>최소수익</t>
    <phoneticPr fontId="1" type="noConversion"/>
  </si>
  <si>
    <t>최대수익주기</t>
    <phoneticPr fontId="1" type="noConversion"/>
  </si>
  <si>
    <t>최소수익주기</t>
    <phoneticPr fontId="1" type="noConversion"/>
  </si>
  <si>
    <t>이익횟수</t>
    <phoneticPr fontId="1" type="noConversion"/>
  </si>
  <si>
    <t>실제정확도</t>
    <phoneticPr fontId="1" type="noConversion"/>
  </si>
  <si>
    <t>최대수익</t>
    <phoneticPr fontId="1" type="noConversion"/>
  </si>
  <si>
    <t>목표등락가</t>
    <phoneticPr fontId="1" type="noConversion"/>
  </si>
  <si>
    <t>1주기 수익</t>
    <phoneticPr fontId="1" type="noConversion"/>
  </si>
  <si>
    <t>손절횟수</t>
    <phoneticPr fontId="1" type="noConversion"/>
  </si>
  <si>
    <t>최대</t>
    <phoneticPr fontId="1" type="noConversion"/>
  </si>
  <si>
    <t>최소</t>
    <phoneticPr fontId="1" type="noConversion"/>
  </si>
  <si>
    <t>거래횟수</t>
    <phoneticPr fontId="1" type="noConversion"/>
  </si>
  <si>
    <t>20회</t>
    <phoneticPr fontId="1" type="noConversion"/>
  </si>
  <si>
    <t>총거래횟수</t>
    <phoneticPr fontId="1" type="noConversion"/>
  </si>
  <si>
    <t>10번</t>
    <phoneticPr fontId="1" type="noConversion"/>
  </si>
  <si>
    <t>성공</t>
    <phoneticPr fontId="1" type="noConversion"/>
  </si>
  <si>
    <t>실패</t>
    <phoneticPr fontId="1" type="noConversion"/>
  </si>
  <si>
    <t>수익률 / 손절률</t>
    <phoneticPr fontId="1" type="noConversion"/>
  </si>
  <si>
    <t>투자정확도</t>
    <phoneticPr fontId="1" type="noConversion"/>
  </si>
  <si>
    <t>성공</t>
    <phoneticPr fontId="1" type="noConversion"/>
  </si>
  <si>
    <t>가능판단</t>
    <phoneticPr fontId="1" type="noConversion"/>
  </si>
  <si>
    <t>0.1% / 0.1%</t>
    <phoneticPr fontId="1" type="noConversion"/>
  </si>
  <si>
    <t>0.2% / 0.3%</t>
    <phoneticPr fontId="1" type="noConversion"/>
  </si>
  <si>
    <t>0.3% / 0.3%</t>
    <phoneticPr fontId="1" type="noConversion"/>
  </si>
  <si>
    <t>0.1% / 0.2%</t>
    <phoneticPr fontId="1" type="noConversion"/>
  </si>
  <si>
    <t>0.2% / 0.2%</t>
    <phoneticPr fontId="1" type="noConversion"/>
  </si>
  <si>
    <t>0.2% / 0.3%</t>
    <phoneticPr fontId="1" type="noConversion"/>
  </si>
  <si>
    <t>0.2% / 0.4%</t>
    <phoneticPr fontId="1" type="noConversion"/>
  </si>
  <si>
    <t>0.3% / 0.3%</t>
    <phoneticPr fontId="1" type="noConversion"/>
  </si>
  <si>
    <t>0.3% / 0.4%</t>
    <phoneticPr fontId="1" type="noConversion"/>
  </si>
  <si>
    <t>0.3% / 0.4%</t>
    <phoneticPr fontId="1" type="noConversion"/>
  </si>
  <si>
    <t>0.3% / 0.5%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</si>
  <si>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</si>
  <si>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</si>
  <si>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</si>
  <si>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</si>
  <si>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0.3% / 0.6%</t>
    <phoneticPr fontId="1" type="noConversion"/>
  </si>
  <si>
    <t>수익률 상한선은 0.3%로 보기</t>
    <phoneticPr fontId="1" type="noConversion"/>
  </si>
  <si>
    <t>투자정확도의 상한선은 80%라고 보기</t>
    <phoneticPr fontId="1" type="noConversion"/>
  </si>
  <si>
    <t>10회</t>
    <phoneticPr fontId="1" type="noConversion"/>
  </si>
  <si>
    <t>10번</t>
    <phoneticPr fontId="1" type="noConversion"/>
  </si>
  <si>
    <t>30회</t>
    <phoneticPr fontId="1" type="noConversion"/>
  </si>
  <si>
    <t>가장 이상적인 수익률 / 손절률 / 투자정확도 / 주기</t>
    <phoneticPr fontId="1" type="noConversion"/>
  </si>
  <si>
    <t>정확도 / 주기</t>
    <phoneticPr fontId="1" type="noConversion"/>
  </si>
  <si>
    <t>75% / 20</t>
    <phoneticPr fontId="1" type="noConversion"/>
  </si>
  <si>
    <t>MACD</t>
  </si>
  <si>
    <t>총횟수</t>
    <phoneticPr fontId="1" type="noConversion"/>
  </si>
  <si>
    <t>청산가</t>
  </si>
  <si>
    <t>청산가</t>
    <phoneticPr fontId="1" type="noConversion"/>
  </si>
  <si>
    <t>MACD 매매법</t>
    <phoneticPr fontId="1" type="noConversion"/>
  </si>
  <si>
    <t>매수</t>
  </si>
  <si>
    <t>청산률</t>
    <phoneticPr fontId="1" type="noConversion"/>
  </si>
  <si>
    <t>손절가</t>
  </si>
  <si>
    <t>손절가</t>
    <phoneticPr fontId="1" type="noConversion"/>
  </si>
  <si>
    <t>성공률</t>
    <phoneticPr fontId="1" type="noConversion"/>
  </si>
  <si>
    <t>datetime</t>
  </si>
  <si>
    <t>open</t>
  </si>
  <si>
    <t>high</t>
  </si>
  <si>
    <t>low</t>
  </si>
  <si>
    <t>close</t>
  </si>
  <si>
    <t>volume</t>
  </si>
  <si>
    <t>MACD_SIG</t>
  </si>
  <si>
    <t>신호</t>
  </si>
  <si>
    <t>결과</t>
  </si>
  <si>
    <t>매도</t>
  </si>
  <si>
    <t>이익</t>
  </si>
  <si>
    <t>손절</t>
  </si>
  <si>
    <t>TEST</t>
    <phoneticPr fontId="1" type="noConversion"/>
  </si>
  <si>
    <t>순번</t>
    <phoneticPr fontId="1" type="noConversion"/>
  </si>
  <si>
    <t>하루횟수</t>
    <phoneticPr fontId="1" type="noConversion"/>
  </si>
  <si>
    <t>이익</t>
    <phoneticPr fontId="1" type="noConversion"/>
  </si>
  <si>
    <t>손절</t>
    <phoneticPr fontId="1" type="noConversion"/>
  </si>
  <si>
    <t>정확도</t>
    <phoneticPr fontId="1" type="noConversion"/>
  </si>
  <si>
    <t>손익</t>
    <phoneticPr fontId="1" type="noConversion"/>
  </si>
  <si>
    <t>결과</t>
    <phoneticPr fontId="1" type="noConversion"/>
  </si>
  <si>
    <t>남은금액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</si>
</sst>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&quot;%&quot;"/>
    <numFmt numFmtId="177" formatCode="General&quot;%&quot;"/>
    <numFmt numFmtId="178" formatCode="#,##0.00&quot;%&quot;"/>
    <numFmt numFmtId="179" formatCode="General&quot;회&quot;"/>
    <numFmt numFmtId="180" formatCode="yyyy\-mm\-dd\ hh:mm:ss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9" fontId="2" fillId="3" borderId="20" xfId="0" applyNumberFormat="1" applyFont="1" applyFill="1" applyBorder="1" applyAlignment="1">
      <alignment horizontal="center" vertical="center"/>
    </xf>
    <xf numFmtId="3" fontId="2" fillId="3" borderId="20" xfId="0" applyNumberFormat="1" applyFont="1" applyFill="1" applyBorder="1" applyAlignment="1">
      <alignment horizontal="center" vertical="center"/>
    </xf>
    <xf numFmtId="10" fontId="2" fillId="3" borderId="20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3" fontId="2" fillId="3" borderId="25" xfId="0" applyNumberFormat="1" applyFont="1" applyFill="1" applyBorder="1" applyAlignment="1">
      <alignment horizontal="center" vertical="center"/>
    </xf>
    <xf numFmtId="179" fontId="2" fillId="3" borderId="20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3" fontId="2" fillId="0" borderId="14" xfId="0" applyNumberFormat="1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0" fontId="2" fillId="0" borderId="27" xfId="0" applyNumberFormat="1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0" fontId="2" fillId="5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5" borderId="28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4" fontId="0" fillId="0" borderId="0" xfId="0" applyNumberFormat="1">
      <alignment vertical="center"/>
    </xf>
    <xf numFmtId="3" fontId="2" fillId="3" borderId="19" xfId="0" applyNumberFormat="1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80" fontId="0" fillId="0" borderId="0" xfId="0" applyNumberFormat="1" applyAlignment="1"/>
    <xf numFmtId="0" fontId="0" fillId="0" borderId="0" xfId="0" applyAlignment="1"/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" fontId="5" fillId="0" borderId="31" xfId="0" applyNumberFormat="1" applyFont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4" fontId="6" fillId="0" borderId="3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2"/>
  <sheetViews>
    <sheetView tabSelected="1" zoomScale="70" zoomScaleNormal="70" workbookViewId="0">
      <selection activeCell="C24" sqref="C24"/>
    </sheetView>
  </sheetViews>
  <sheetFormatPr defaultRowHeight="16.5"/>
  <cols>
    <col min="1" max="1" width="16.75" style="45" customWidth="1"/>
    <col min="2" max="2" width="16.25" style="45" bestFit="1" customWidth="1"/>
    <col min="3" max="7" width="16.75" style="45" customWidth="1"/>
    <col min="9" max="9" width="20" bestFit="1" customWidth="1"/>
    <col min="10" max="10" width="10.125" bestFit="1" customWidth="1"/>
    <col min="11" max="11" width="5.625" bestFit="1" customWidth="1"/>
    <col min="12" max="12" width="7.125" bestFit="1" customWidth="1"/>
    <col min="13" max="13" width="11.375" bestFit="1" customWidth="1"/>
    <col min="14" max="14" width="10.125" bestFit="1" customWidth="1"/>
    <col min="15" max="15" width="5.625" bestFit="1" customWidth="1"/>
    <col min="16" max="16" width="7.125" bestFit="1" customWidth="1"/>
    <col min="17" max="17" width="12.625" bestFit="1" customWidth="1"/>
    <col min="18" max="18" width="10.125" bestFit="1" customWidth="1"/>
    <col min="19" max="19" width="5.625" bestFit="1" customWidth="1"/>
    <col min="20" max="20" width="7.125" bestFit="1" customWidth="1"/>
    <col min="21" max="21" width="11.375" bestFit="1" customWidth="1"/>
    <col min="22" max="22" width="10.125" bestFit="1" customWidth="1"/>
    <col min="23" max="23" width="5.625" bestFit="1" customWidth="1"/>
    <col min="24" max="24" width="7.125" bestFit="1" customWidth="1"/>
    <col min="25" max="25" width="10.25" bestFit="1" customWidth="1"/>
    <col min="26" max="26" width="10.125" bestFit="1" customWidth="1"/>
    <col min="27" max="27" width="5.625" bestFit="1" customWidth="1"/>
    <col min="28" max="28" width="7.125" bestFit="1" customWidth="1"/>
    <col min="29" max="29" width="10.25" bestFit="1" customWidth="1"/>
    <col min="30" max="30" width="10.125" bestFit="1" customWidth="1"/>
    <col min="31" max="31" width="5.625" bestFit="1" customWidth="1"/>
    <col min="32" max="32" width="7.125" bestFit="1" customWidth="1"/>
    <col min="33" max="33" width="10.25" bestFit="1" customWidth="1"/>
    <col min="34" max="34" width="10.125" bestFit="1" customWidth="1"/>
    <col min="35" max="35" width="5.625" bestFit="1" customWidth="1"/>
    <col min="36" max="36" width="7.125" bestFit="1" customWidth="1"/>
    <col min="37" max="37" width="10.25" bestFit="1" customWidth="1"/>
    <col min="38" max="38" width="10.125" bestFit="1" customWidth="1"/>
    <col min="39" max="39" width="5.625" bestFit="1" customWidth="1"/>
    <col min="40" max="40" width="7.125" bestFit="1" customWidth="1"/>
    <col min="41" max="41" width="11.375" bestFit="1" customWidth="1"/>
    <col min="42" max="42" width="10.125" bestFit="1" customWidth="1"/>
    <col min="43" max="43" width="5.625" bestFit="1" customWidth="1"/>
    <col min="44" max="44" width="7.125" bestFit="1" customWidth="1"/>
    <col min="45" max="45" width="10.25" bestFit="1" customWidth="1"/>
    <col min="46" max="46" width="10.125" bestFit="1" customWidth="1"/>
    <col min="47" max="47" width="5.625" bestFit="1" customWidth="1"/>
    <col min="48" max="48" width="7.125" bestFit="1" customWidth="1"/>
    <col min="49" max="49" width="12.625" bestFit="1" customWidth="1"/>
    <col min="50" max="50" width="10.125" bestFit="1" customWidth="1"/>
    <col min="51" max="51" width="5.625" bestFit="1" customWidth="1"/>
    <col min="52" max="52" width="7.125" bestFit="1" customWidth="1"/>
    <col min="53" max="53" width="11.375" bestFit="1" customWidth="1"/>
    <col min="54" max="54" width="10.125" bestFit="1" customWidth="1"/>
    <col min="55" max="55" width="5.625" bestFit="1" customWidth="1"/>
    <col min="56" max="56" width="7.125" bestFit="1" customWidth="1"/>
    <col min="57" max="57" width="11.375" bestFit="1" customWidth="1"/>
    <col min="58" max="58" width="10.125" bestFit="1" customWidth="1"/>
    <col min="59" max="59" width="5.625" bestFit="1" customWidth="1"/>
    <col min="60" max="60" width="7.125" bestFit="1" customWidth="1"/>
    <col min="61" max="61" width="11.375" bestFit="1" customWidth="1"/>
    <col min="62" max="62" width="10.125" bestFit="1" customWidth="1"/>
    <col min="63" max="63" width="5.625" bestFit="1" customWidth="1"/>
    <col min="64" max="64" width="7.125" bestFit="1" customWidth="1"/>
    <col min="65" max="65" width="11.375" bestFit="1" customWidth="1"/>
    <col min="66" max="66" width="10.125" bestFit="1" customWidth="1"/>
    <col min="67" max="67" width="5.625" bestFit="1" customWidth="1"/>
    <col min="68" max="68" width="7.125" bestFit="1" customWidth="1"/>
    <col min="69" max="69" width="10.25" bestFit="1" customWidth="1"/>
    <col min="70" max="70" width="10.125" bestFit="1" customWidth="1"/>
    <col min="71" max="71" width="5.625" bestFit="1" customWidth="1"/>
    <col min="72" max="72" width="7.125" bestFit="1" customWidth="1"/>
    <col min="73" max="73" width="11.375" bestFit="1" customWidth="1"/>
    <col min="74" max="74" width="10.125" bestFit="1" customWidth="1"/>
    <col min="75" max="75" width="5.625" bestFit="1" customWidth="1"/>
    <col min="76" max="76" width="7.125" bestFit="1" customWidth="1"/>
    <col min="77" max="77" width="11.375" bestFit="1" customWidth="1"/>
    <col min="78" max="78" width="10.125" bestFit="1" customWidth="1"/>
    <col min="79" max="79" width="5.625" bestFit="1" customWidth="1"/>
    <col min="80" max="80" width="7.125" bestFit="1" customWidth="1"/>
    <col min="81" max="81" width="10.25" bestFit="1" customWidth="1"/>
    <col min="82" max="82" width="10.125" bestFit="1" customWidth="1"/>
    <col min="83" max="83" width="5.625" bestFit="1" customWidth="1"/>
    <col min="84" max="84" width="7.125" bestFit="1" customWidth="1"/>
    <col min="85" max="85" width="10.25" bestFit="1" customWidth="1"/>
    <col min="86" max="86" width="10.125" bestFit="1" customWidth="1"/>
    <col min="87" max="87" width="5.625" bestFit="1" customWidth="1"/>
    <col min="88" max="88" width="7.125" bestFit="1" customWidth="1"/>
    <col min="89" max="89" width="11.375" bestFit="1" customWidth="1"/>
    <col min="90" max="90" width="10.125" bestFit="1" customWidth="1"/>
    <col min="91" max="91" width="5.625" bestFit="1" customWidth="1"/>
    <col min="92" max="92" width="7.125" bestFit="1" customWidth="1"/>
    <col min="93" max="93" width="11.375" bestFit="1" customWidth="1"/>
    <col min="94" max="94" width="10.125" bestFit="1" customWidth="1"/>
    <col min="95" max="95" width="5.625" bestFit="1" customWidth="1"/>
    <col min="96" max="96" width="7.125" bestFit="1" customWidth="1"/>
    <col min="97" max="97" width="12.625" bestFit="1" customWidth="1"/>
    <col min="98" max="98" width="10.125" bestFit="1" customWidth="1"/>
    <col min="99" max="99" width="5.625" bestFit="1" customWidth="1"/>
    <col min="100" max="100" width="7.125" bestFit="1" customWidth="1"/>
    <col min="101" max="101" width="11.375" bestFit="1" customWidth="1"/>
    <col min="102" max="102" width="10.125" bestFit="1" customWidth="1"/>
    <col min="103" max="103" width="5.625" bestFit="1" customWidth="1"/>
    <col min="104" max="104" width="7.125" bestFit="1" customWidth="1"/>
    <col min="105" max="105" width="10.25" bestFit="1" customWidth="1"/>
    <col min="106" max="106" width="10.125" bestFit="1" customWidth="1"/>
    <col min="107" max="107" width="5.625" bestFit="1" customWidth="1"/>
    <col min="108" max="108" width="7.125" bestFit="1" customWidth="1"/>
    <col min="109" max="109" width="10.25" bestFit="1" customWidth="1"/>
    <col min="110" max="110" width="10.125" bestFit="1" customWidth="1"/>
    <col min="111" max="111" width="5.625" bestFit="1" customWidth="1"/>
    <col min="112" max="112" width="7.125" bestFit="1" customWidth="1"/>
    <col min="113" max="113" width="11.375" bestFit="1" customWidth="1"/>
    <col min="114" max="114" width="10.125" bestFit="1" customWidth="1"/>
    <col min="115" max="115" width="5.625" bestFit="1" customWidth="1"/>
    <col min="116" max="116" width="7.125" bestFit="1" customWidth="1"/>
    <col min="117" max="117" width="12.625" bestFit="1" customWidth="1"/>
    <col min="118" max="118" width="10.125" bestFit="1" customWidth="1"/>
    <col min="119" max="119" width="5.625" bestFit="1" customWidth="1"/>
    <col min="120" max="120" width="7.125" bestFit="1" customWidth="1"/>
    <col min="121" max="121" width="14.25" bestFit="1" customWidth="1"/>
    <col min="122" max="122" width="10.125" bestFit="1" customWidth="1"/>
    <col min="123" max="123" width="5.625" bestFit="1" customWidth="1"/>
    <col min="124" max="124" width="7.125" bestFit="1" customWidth="1"/>
    <col min="125" max="125" width="10.25" bestFit="1" customWidth="1"/>
    <col min="126" max="126" width="10.125" bestFit="1" customWidth="1"/>
    <col min="127" max="127" width="5.625" bestFit="1" customWidth="1"/>
    <col min="128" max="128" width="7.125" bestFit="1" customWidth="1"/>
  </cols>
  <sheetData>
    <row r="1" spans="1:128" ht="17.25" thickTop="1">
      <c r="A1"/>
      <c r="B1"/>
      <c r="C1"/>
      <c r="D1"/>
      <c r="E1"/>
      <c r="F1"/>
      <c r="G1"/>
      <c r="I1" s="20" t="s">
        <v>4</v>
      </c>
      <c r="J1" s="66" t="s">
        <v>5</v>
      </c>
      <c r="K1" s="21" t="s">
        <v>6</v>
      </c>
      <c r="L1" s="11" t="s">
        <v>3</v>
      </c>
      <c r="M1" s="25" t="s">
        <v>4</v>
      </c>
      <c r="N1" s="6" t="s">
        <v>5</v>
      </c>
      <c r="O1" s="5" t="s">
        <v>6</v>
      </c>
      <c r="P1" s="5" t="s">
        <v>3</v>
      </c>
      <c r="Q1" s="5" t="s">
        <v>4</v>
      </c>
      <c r="R1" s="6" t="s">
        <v>5</v>
      </c>
      <c r="S1" s="5" t="s">
        <v>6</v>
      </c>
      <c r="T1" s="5" t="s">
        <v>3</v>
      </c>
      <c r="U1" s="5" t="s">
        <v>4</v>
      </c>
      <c r="V1" s="6" t="s">
        <v>5</v>
      </c>
      <c r="W1" s="5" t="s">
        <v>6</v>
      </c>
      <c r="X1" s="5" t="s">
        <v>3</v>
      </c>
      <c r="Y1" s="5" t="s">
        <v>4</v>
      </c>
      <c r="Z1" s="6" t="s">
        <v>5</v>
      </c>
      <c r="AA1" s="5" t="s">
        <v>6</v>
      </c>
      <c r="AB1" s="5" t="s">
        <v>3</v>
      </c>
      <c r="AC1" s="5" t="s">
        <v>4</v>
      </c>
      <c r="AD1" s="6" t="s">
        <v>5</v>
      </c>
      <c r="AE1" s="5" t="s">
        <v>6</v>
      </c>
      <c r="AF1" s="5" t="s">
        <v>3</v>
      </c>
      <c r="AG1" s="5" t="s">
        <v>4</v>
      </c>
      <c r="AH1" s="6" t="s">
        <v>5</v>
      </c>
      <c r="AI1" s="5" t="s">
        <v>6</v>
      </c>
      <c r="AJ1" s="5" t="s">
        <v>3</v>
      </c>
      <c r="AK1" s="5" t="s">
        <v>4</v>
      </c>
      <c r="AL1" s="6" t="s">
        <v>5</v>
      </c>
      <c r="AM1" s="5" t="s">
        <v>6</v>
      </c>
      <c r="AN1" s="5" t="s">
        <v>3</v>
      </c>
      <c r="AO1" s="5" t="s">
        <v>4</v>
      </c>
      <c r="AP1" s="6" t="s">
        <v>5</v>
      </c>
      <c r="AQ1" s="5" t="s">
        <v>6</v>
      </c>
      <c r="AR1" s="5" t="s">
        <v>3</v>
      </c>
      <c r="AS1" s="5" t="s">
        <v>4</v>
      </c>
      <c r="AT1" s="6" t="s">
        <v>5</v>
      </c>
      <c r="AU1" s="5" t="s">
        <v>6</v>
      </c>
      <c r="AV1" s="5" t="s">
        <v>3</v>
      </c>
      <c r="AW1" s="5" t="s">
        <v>4</v>
      </c>
      <c r="AX1" s="6" t="s">
        <v>5</v>
      </c>
      <c r="AY1" s="5" t="s">
        <v>6</v>
      </c>
      <c r="AZ1" s="5" t="s">
        <v>3</v>
      </c>
      <c r="BA1" s="5" t="s">
        <v>4</v>
      </c>
      <c r="BB1" s="6" t="s">
        <v>5</v>
      </c>
      <c r="BC1" s="5" t="s">
        <v>6</v>
      </c>
      <c r="BD1" s="5" t="s">
        <v>3</v>
      </c>
      <c r="BE1" s="5" t="s">
        <v>4</v>
      </c>
      <c r="BF1" s="6" t="s">
        <v>5</v>
      </c>
      <c r="BG1" s="5" t="s">
        <v>6</v>
      </c>
      <c r="BH1" s="5" t="s">
        <v>3</v>
      </c>
      <c r="BI1" s="5" t="s">
        <v>4</v>
      </c>
      <c r="BJ1" s="6" t="s">
        <v>5</v>
      </c>
      <c r="BK1" s="5" t="s">
        <v>6</v>
      </c>
      <c r="BL1" s="5" t="s">
        <v>3</v>
      </c>
      <c r="BM1" s="5" t="s">
        <v>4</v>
      </c>
      <c r="BN1" s="6" t="s">
        <v>5</v>
      </c>
      <c r="BO1" s="5" t="s">
        <v>6</v>
      </c>
      <c r="BP1" s="5" t="s">
        <v>3</v>
      </c>
      <c r="BQ1" s="5" t="s">
        <v>4</v>
      </c>
      <c r="BR1" s="6" t="s">
        <v>5</v>
      </c>
      <c r="BS1" s="5" t="s">
        <v>6</v>
      </c>
      <c r="BT1" s="5" t="s">
        <v>3</v>
      </c>
      <c r="BU1" s="5" t="s">
        <v>4</v>
      </c>
      <c r="BV1" s="6" t="s">
        <v>5</v>
      </c>
      <c r="BW1" s="5" t="s">
        <v>6</v>
      </c>
      <c r="BX1" s="5" t="s">
        <v>3</v>
      </c>
      <c r="BY1" s="5" t="s">
        <v>4</v>
      </c>
      <c r="BZ1" s="6" t="s">
        <v>5</v>
      </c>
      <c r="CA1" s="5" t="s">
        <v>6</v>
      </c>
      <c r="CB1" s="5" t="s">
        <v>3</v>
      </c>
      <c r="CC1" s="5" t="s">
        <v>4</v>
      </c>
      <c r="CD1" s="6" t="s">
        <v>5</v>
      </c>
      <c r="CE1" s="5" t="s">
        <v>6</v>
      </c>
      <c r="CF1" s="5" t="s">
        <v>3</v>
      </c>
      <c r="CG1" s="5" t="s">
        <v>4</v>
      </c>
      <c r="CH1" s="6" t="s">
        <v>5</v>
      </c>
      <c r="CI1" s="5" t="s">
        <v>6</v>
      </c>
      <c r="CJ1" s="5" t="s">
        <v>3</v>
      </c>
      <c r="CK1" s="5" t="s">
        <v>4</v>
      </c>
      <c r="CL1" s="6" t="s">
        <v>5</v>
      </c>
      <c r="CM1" s="5" t="s">
        <v>6</v>
      </c>
      <c r="CN1" s="5" t="s">
        <v>3</v>
      </c>
      <c r="CO1" s="5" t="s">
        <v>4</v>
      </c>
      <c r="CP1" s="6" t="s">
        <v>5</v>
      </c>
      <c r="CQ1" s="5" t="s">
        <v>6</v>
      </c>
      <c r="CR1" s="5" t="s">
        <v>3</v>
      </c>
      <c r="CS1" s="5" t="s">
        <v>4</v>
      </c>
      <c r="CT1" s="6" t="s">
        <v>5</v>
      </c>
      <c r="CU1" s="5" t="s">
        <v>6</v>
      </c>
      <c r="CV1" s="5" t="s">
        <v>3</v>
      </c>
      <c r="CW1" s="5" t="s">
        <v>4</v>
      </c>
      <c r="CX1" s="6" t="s">
        <v>5</v>
      </c>
      <c r="CY1" s="5" t="s">
        <v>6</v>
      </c>
      <c r="CZ1" s="5" t="s">
        <v>3</v>
      </c>
      <c r="DA1" s="5" t="s">
        <v>4</v>
      </c>
      <c r="DB1" s="6" t="s">
        <v>5</v>
      </c>
      <c r="DC1" s="5" t="s">
        <v>6</v>
      </c>
      <c r="DD1" s="5" t="s">
        <v>3</v>
      </c>
      <c r="DE1" s="5" t="s">
        <v>4</v>
      </c>
      <c r="DF1" s="6" t="s">
        <v>5</v>
      </c>
      <c r="DG1" s="5" t="s">
        <v>6</v>
      </c>
      <c r="DH1" s="5" t="s">
        <v>3</v>
      </c>
      <c r="DI1" s="5" t="s">
        <v>4</v>
      </c>
      <c r="DJ1" s="6" t="s">
        <v>5</v>
      </c>
      <c r="DK1" s="5" t="s">
        <v>6</v>
      </c>
      <c r="DL1" s="5" t="s">
        <v>3</v>
      </c>
      <c r="DM1" s="5" t="s">
        <v>4</v>
      </c>
      <c r="DN1" s="6" t="s">
        <v>5</v>
      </c>
      <c r="DO1" s="5" t="s">
        <v>6</v>
      </c>
      <c r="DP1" s="5" t="s">
        <v>3</v>
      </c>
      <c r="DQ1" s="5" t="s">
        <v>4</v>
      </c>
      <c r="DR1" s="6" t="s">
        <v>5</v>
      </c>
      <c r="DS1" s="5" t="s">
        <v>6</v>
      </c>
      <c r="DT1" s="5" t="s">
        <v>3</v>
      </c>
      <c r="DU1" s="5" t="s">
        <v>4</v>
      </c>
      <c r="DV1" s="6" t="s">
        <v>5</v>
      </c>
      <c r="DW1" s="5" t="s">
        <v>6</v>
      </c>
      <c r="DX1" s="5" t="s">
        <v>3</v>
      </c>
    </row>
    <row r="2" spans="1:128">
      <c r="A2" s="4" t="s">
        <v>0</v>
      </c>
      <c r="B2" s="6">
        <f>B5</f>
        <v>1000000</v>
      </c>
      <c r="C2" s="4" t="s">
        <v>1</v>
      </c>
      <c r="D2" s="31">
        <f>100000/1200</f>
        <v>83.333333333333329</v>
      </c>
      <c r="E2" s="4" t="s">
        <v>2</v>
      </c>
      <c r="F2" s="30">
        <v>4.0000000000000002E-4</v>
      </c>
      <c r="G2"/>
      <c r="I2" s="67">
        <f ca="1">IF(J2="이익",$B$5+($B$5*$B$6*$B$9)-($B$5*$F$2*$B$9),$B$5-($B$5*$B$7*$B$9)-($B$5*$F$2*$B$9))</f>
        <v>989600</v>
      </c>
      <c r="J2" s="19" t="str">
        <f t="shared" ref="J2:J33" ca="1" si="0">IF(K2&gt; 10*$B$10,"손절","이익")</f>
        <v>손절</v>
      </c>
      <c r="K2" s="3">
        <f ca="1">RANDBETWEEN(1,100)/10</f>
        <v>8.1999999999999993</v>
      </c>
      <c r="L2" s="68" t="s">
        <v>9</v>
      </c>
      <c r="M2" s="65">
        <f ca="1">IF(N2="이익",$B$5+($B$5*$B$6*$B$9)-($B$5*$F$2*$B$9),$B$5-($B$5*$B$7*$B$9)-($B$5*$F$2*$B$9))</f>
        <v>989600</v>
      </c>
      <c r="N2" s="19" t="str">
        <f t="shared" ref="N2:N33" ca="1" si="1">IF(O2&gt; 10*$B$10,"손절","이익")</f>
        <v>손절</v>
      </c>
      <c r="O2" s="3">
        <f ca="1">RANDBETWEEN(1,100)/10</f>
        <v>8.6</v>
      </c>
      <c r="P2" s="19" t="s">
        <v>9</v>
      </c>
      <c r="Q2" s="2">
        <f ca="1">IF(R2="이익",$B$5+($B$5*$B$6*$B$9)-($B$5*$F$2*$B$9),$B$5-($B$5*$B$7*$B$9)-($B$5*$F$2*$B$9))</f>
        <v>1009600</v>
      </c>
      <c r="R2" s="19" t="str">
        <f t="shared" ref="R2:R33" ca="1" si="2">IF(S2&gt; 10*$B$10,"손절","이익")</f>
        <v>이익</v>
      </c>
      <c r="S2" s="3">
        <f ca="1">RANDBETWEEN(1,100)/10</f>
        <v>2.2000000000000002</v>
      </c>
      <c r="T2" s="19" t="s">
        <v>9</v>
      </c>
      <c r="U2" s="2">
        <f ca="1">IF(V2="이익",$B$5+($B$5*$B$6*$B$9)-($B$5*$F$2*$B$9),$B$5-($B$5*$B$7*$B$9)-($B$5*$F$2*$B$9))</f>
        <v>1009600</v>
      </c>
      <c r="V2" s="19" t="str">
        <f t="shared" ref="V2:V33" ca="1" si="3">IF(W2&gt; 10*$B$10,"손절","이익")</f>
        <v>이익</v>
      </c>
      <c r="W2" s="3">
        <f ca="1">RANDBETWEEN(1,100)/10</f>
        <v>3.2</v>
      </c>
      <c r="X2" s="19" t="s">
        <v>9</v>
      </c>
      <c r="Y2" s="2">
        <f ca="1">IF(Z2="이익",$B$5+($B$5*$B$6*$B$9)-($B$5*$F$2*$B$9),$B$5-($B$5*$B$7*$B$9)-($B$5*$F$2*$B$9))</f>
        <v>1009600</v>
      </c>
      <c r="Z2" s="19" t="str">
        <f t="shared" ref="Z2:Z33" ca="1" si="4">IF(AA2&gt; 10*$B$10,"손절","이익")</f>
        <v>이익</v>
      </c>
      <c r="AA2" s="3">
        <f ca="1">RANDBETWEEN(1,100)/10</f>
        <v>1.8</v>
      </c>
      <c r="AB2" s="19" t="s">
        <v>9</v>
      </c>
      <c r="AC2" s="2">
        <f ca="1">IF(AD2="이익",$B$5+($B$5*$B$6*$B$9)-($B$5*$F$2*$B$9),$B$5-($B$5*$B$7*$B$9)-($B$5*$F$2*$B$9))</f>
        <v>989600</v>
      </c>
      <c r="AD2" s="19" t="str">
        <f t="shared" ref="AD2:AD33" ca="1" si="5">IF(AE2&gt; 10*$B$10,"손절","이익")</f>
        <v>손절</v>
      </c>
      <c r="AE2" s="3">
        <f ca="1">RANDBETWEEN(1,100)/10</f>
        <v>8.6999999999999993</v>
      </c>
      <c r="AF2" s="19" t="s">
        <v>9</v>
      </c>
      <c r="AG2" s="2">
        <f ca="1">IF(AH2="이익",$B$5+($B$5*$B$6*$B$9)-($B$5*$F$2*$B$9),$B$5-($B$5*$B$7*$B$9)-($B$5*$F$2*$B$9))</f>
        <v>1009600</v>
      </c>
      <c r="AH2" s="19" t="str">
        <f t="shared" ref="AH2:AH33" ca="1" si="6">IF(AI2&gt; 10*$B$10,"손절","이익")</f>
        <v>이익</v>
      </c>
      <c r="AI2" s="3">
        <f ca="1">RANDBETWEEN(1,100)/10</f>
        <v>0.7</v>
      </c>
      <c r="AJ2" s="19" t="s">
        <v>9</v>
      </c>
      <c r="AK2" s="2">
        <f ca="1">IF(AL2="이익",$B$5+($B$5*$B$6*$B$9)-($B$5*$F$2*$B$9),$B$5-($B$5*$B$7*$B$9)-($B$5*$F$2*$B$9))</f>
        <v>1009600</v>
      </c>
      <c r="AL2" s="19" t="str">
        <f t="shared" ref="AL2:AL33" ca="1" si="7">IF(AM2&gt; 10*$B$10,"손절","이익")</f>
        <v>이익</v>
      </c>
      <c r="AM2" s="3">
        <f ca="1">RANDBETWEEN(1,100)/10</f>
        <v>4.7</v>
      </c>
      <c r="AN2" s="19" t="s">
        <v>9</v>
      </c>
      <c r="AO2" s="2">
        <f ca="1">IF(AP2="이익",$B$5+($B$5*$B$6*$B$9)-($B$5*$F$2*$B$9),$B$5-($B$5*$B$7*$B$9)-($B$5*$F$2*$B$9))</f>
        <v>1009600</v>
      </c>
      <c r="AP2" s="19" t="str">
        <f t="shared" ref="AP2:AP33" ca="1" si="8">IF(AQ2&gt; 10*$B$10,"손절","이익")</f>
        <v>이익</v>
      </c>
      <c r="AQ2" s="3">
        <f ca="1">RANDBETWEEN(1,100)/10</f>
        <v>0.8</v>
      </c>
      <c r="AR2" s="19" t="s">
        <v>9</v>
      </c>
      <c r="AS2" s="2">
        <f ca="1">IF(AT2="이익",$B$5+($B$5*$B$6*$B$9)-($B$5*$F$2*$B$9),$B$5-($B$5*$B$7*$B$9)-($B$5*$F$2*$B$9))</f>
        <v>1009600</v>
      </c>
      <c r="AT2" s="19" t="str">
        <f t="shared" ref="AT2:AT33" ca="1" si="9">IF(AU2&gt; 10*$B$10,"손절","이익")</f>
        <v>이익</v>
      </c>
      <c r="AU2" s="3">
        <f ca="1">RANDBETWEEN(1,100)/10</f>
        <v>2.5</v>
      </c>
      <c r="AV2" s="19" t="s">
        <v>9</v>
      </c>
      <c r="AW2" s="2">
        <f ca="1">IF(AX2="이익",$B$5+($B$5*$B$6*$B$9)-($B$5*$F$2*$B$9),$B$5-($B$5*$B$7*$B$9)-($B$5*$F$2*$B$9))</f>
        <v>989600</v>
      </c>
      <c r="AX2" s="19" t="str">
        <f t="shared" ref="AX2:AX33" ca="1" si="10">IF(AY2&gt; 10*$B$10,"손절","이익")</f>
        <v>손절</v>
      </c>
      <c r="AY2" s="3">
        <f ca="1">RANDBETWEEN(1,100)/10</f>
        <v>9.6</v>
      </c>
      <c r="AZ2" s="19" t="s">
        <v>9</v>
      </c>
      <c r="BA2" s="2">
        <f ca="1">IF(BB2="이익",$B$5+($B$5*$B$6*$B$9)-($B$5*$F$2*$B$9),$B$5-($B$5*$B$7*$B$9)-($B$5*$F$2*$B$9))</f>
        <v>989600</v>
      </c>
      <c r="BB2" s="19" t="str">
        <f t="shared" ref="BB2:BB33" ca="1" si="11">IF(BC2&gt; 10*$B$10,"손절","이익")</f>
        <v>손절</v>
      </c>
      <c r="BC2" s="3">
        <f ca="1">RANDBETWEEN(1,100)/10</f>
        <v>9.1999999999999993</v>
      </c>
      <c r="BD2" s="19" t="s">
        <v>9</v>
      </c>
      <c r="BE2" s="2">
        <f ca="1">IF(BF2="이익",$B$5+($B$5*$B$6*$B$9)-($B$5*$F$2*$B$9),$B$5-($B$5*$B$7*$B$9)-($B$5*$F$2*$B$9))</f>
        <v>989600</v>
      </c>
      <c r="BF2" s="19" t="str">
        <f t="shared" ref="BF2:BF33" ca="1" si="12">IF(BG2&gt; 10*$B$10,"손절","이익")</f>
        <v>손절</v>
      </c>
      <c r="BG2" s="3">
        <f ca="1">RANDBETWEEN(1,100)/10</f>
        <v>8.4</v>
      </c>
      <c r="BH2" s="19" t="s">
        <v>9</v>
      </c>
      <c r="BI2" s="2">
        <f ca="1">IF(BJ2="이익",$B$5+($B$5*$B$6*$B$9)-($B$5*$F$2*$B$9),$B$5-($B$5*$B$7*$B$9)-($B$5*$F$2*$B$9))</f>
        <v>1009600</v>
      </c>
      <c r="BJ2" s="19" t="str">
        <f t="shared" ref="BJ2:BJ33" ca="1" si="13">IF(BK2&gt; 10*$B$10,"손절","이익")</f>
        <v>이익</v>
      </c>
      <c r="BK2" s="3">
        <f ca="1">RANDBETWEEN(1,100)/10</f>
        <v>3.9</v>
      </c>
      <c r="BL2" s="19" t="s">
        <v>9</v>
      </c>
      <c r="BM2" s="2">
        <f ca="1">IF(BN2="이익",$B$5+($B$5*$B$6*$B$9)-($B$5*$F$2*$B$9),$B$5-($B$5*$B$7*$B$9)-($B$5*$F$2*$B$9))</f>
        <v>989600</v>
      </c>
      <c r="BN2" s="19" t="str">
        <f t="shared" ref="BN2:BN33" ca="1" si="14">IF(BO2&gt; 10*$B$10,"손절","이익")</f>
        <v>손절</v>
      </c>
      <c r="BO2" s="3">
        <f ca="1">RANDBETWEEN(1,100)/10</f>
        <v>7.3</v>
      </c>
      <c r="BP2" s="19" t="s">
        <v>9</v>
      </c>
      <c r="BQ2" s="2">
        <f ca="1">IF(BR2="이익",$B$5+($B$5*$B$6*$B$9)-($B$5*$F$2*$B$9),$B$5-($B$5*$B$7*$B$9)-($B$5*$F$2*$B$9))</f>
        <v>989600</v>
      </c>
      <c r="BR2" s="19" t="str">
        <f t="shared" ref="BR2:BR33" ca="1" si="15">IF(BS2&gt; 10*$B$10,"손절","이익")</f>
        <v>손절</v>
      </c>
      <c r="BS2" s="3">
        <f ca="1">RANDBETWEEN(1,100)/10</f>
        <v>6.4</v>
      </c>
      <c r="BT2" s="19" t="s">
        <v>9</v>
      </c>
      <c r="BU2" s="2">
        <f ca="1">IF(BV2="이익",$B$5+($B$5*$B$6*$B$9)-($B$5*$F$2*$B$9),$B$5-($B$5*$B$7*$B$9)-($B$5*$F$2*$B$9))</f>
        <v>989600</v>
      </c>
      <c r="BV2" s="19" t="str">
        <f t="shared" ref="BV2:BV33" ca="1" si="16">IF(BW2&gt; 10*$B$10,"손절","이익")</f>
        <v>손절</v>
      </c>
      <c r="BW2" s="3">
        <f ca="1">RANDBETWEEN(1,100)/10</f>
        <v>5.9</v>
      </c>
      <c r="BX2" s="19" t="s">
        <v>9</v>
      </c>
      <c r="BY2" s="2">
        <f ca="1">IF(BZ2="이익",$B$5+($B$5*$B$6*$B$9)-($B$5*$F$2*$B$9),$B$5-($B$5*$B$7*$B$9)-($B$5*$F$2*$B$9))</f>
        <v>989600</v>
      </c>
      <c r="BZ2" s="19" t="str">
        <f t="shared" ref="BZ2:BZ33" ca="1" si="17">IF(CA2&gt; 10*$B$10,"손절","이익")</f>
        <v>손절</v>
      </c>
      <c r="CA2" s="3">
        <f ca="1">RANDBETWEEN(1,100)/10</f>
        <v>10</v>
      </c>
      <c r="CB2" s="19" t="s">
        <v>9</v>
      </c>
      <c r="CC2" s="2">
        <f ca="1">IF(CD2="이익",$B$5+($B$5*$B$6*$B$9)-($B$5*$F$2*$B$9),$B$5-($B$5*$B$7*$B$9)-($B$5*$F$2*$B$9))</f>
        <v>989600</v>
      </c>
      <c r="CD2" s="19" t="str">
        <f t="shared" ref="CD2:CD33" ca="1" si="18">IF(CE2&gt; 10*$B$10,"손절","이익")</f>
        <v>손절</v>
      </c>
      <c r="CE2" s="3">
        <f ca="1">RANDBETWEEN(1,100)/10</f>
        <v>6.3</v>
      </c>
      <c r="CF2" s="19" t="s">
        <v>9</v>
      </c>
      <c r="CG2" s="2">
        <f ca="1">IF(CH2="이익",$B$5+($B$5*$B$6*$B$9)-($B$5*$F$2*$B$9),$B$5-($B$5*$B$7*$B$9)-($B$5*$F$2*$B$9))</f>
        <v>989600</v>
      </c>
      <c r="CH2" s="19" t="str">
        <f t="shared" ref="CH2:CH33" ca="1" si="19">IF(CI2&gt; 10*$B$10,"손절","이익")</f>
        <v>손절</v>
      </c>
      <c r="CI2" s="3">
        <f ca="1">RANDBETWEEN(1,100)/10</f>
        <v>7.8</v>
      </c>
      <c r="CJ2" s="19" t="s">
        <v>9</v>
      </c>
      <c r="CK2" s="2">
        <f ca="1">IF(CL2="이익",$B$5+($B$5*$B$6*$B$9)-($B$5*$F$2*$B$9),$B$5-($B$5*$B$7*$B$9)-($B$5*$F$2*$B$9))</f>
        <v>1009600</v>
      </c>
      <c r="CL2" s="19" t="str">
        <f t="shared" ref="CL2:CL33" ca="1" si="20">IF(CM2&gt; 10*$B$10,"손절","이익")</f>
        <v>이익</v>
      </c>
      <c r="CM2" s="3">
        <f ca="1">RANDBETWEEN(1,100)/10</f>
        <v>1.4</v>
      </c>
      <c r="CN2" s="19" t="s">
        <v>9</v>
      </c>
      <c r="CO2" s="2">
        <f ca="1">IF(CP2="이익",$B$5+($B$5*$B$6*$B$9)-($B$5*$F$2*$B$9),$B$5-($B$5*$B$7*$B$9)-($B$5*$F$2*$B$9))</f>
        <v>1009600</v>
      </c>
      <c r="CP2" s="19" t="str">
        <f t="shared" ref="CP2:CP33" ca="1" si="21">IF(CQ2&gt; 10*$B$10,"손절","이익")</f>
        <v>이익</v>
      </c>
      <c r="CQ2" s="3">
        <f ca="1">RANDBETWEEN(1,100)/10</f>
        <v>4.7</v>
      </c>
      <c r="CR2" s="19" t="s">
        <v>9</v>
      </c>
      <c r="CS2" s="2">
        <f ca="1">IF(CT2="이익",$B$5+($B$5*$B$6*$B$9)-($B$5*$F$2*$B$9),$B$5-($B$5*$B$7*$B$9)-($B$5*$F$2*$B$9))</f>
        <v>989600</v>
      </c>
      <c r="CT2" s="19" t="str">
        <f t="shared" ref="CT2:CT33" ca="1" si="22">IF(CU2&gt; 10*$B$10,"손절","이익")</f>
        <v>손절</v>
      </c>
      <c r="CU2" s="3">
        <f ca="1">RANDBETWEEN(1,100)/10</f>
        <v>6.1</v>
      </c>
      <c r="CV2" s="19" t="s">
        <v>9</v>
      </c>
      <c r="CW2" s="2">
        <f ca="1">IF(CX2="이익",$B$5+($B$5*$B$6*$B$9)-($B$5*$F$2*$B$9),$B$5-($B$5*$B$7*$B$9)-($B$5*$F$2*$B$9))</f>
        <v>1009600</v>
      </c>
      <c r="CX2" s="19" t="str">
        <f t="shared" ref="CX2:CX33" ca="1" si="23">IF(CY2&gt; 10*$B$10,"손절","이익")</f>
        <v>이익</v>
      </c>
      <c r="CY2" s="3">
        <f ca="1">RANDBETWEEN(1,100)/10</f>
        <v>4.4000000000000004</v>
      </c>
      <c r="CZ2" s="19" t="s">
        <v>9</v>
      </c>
      <c r="DA2" s="2">
        <f ca="1">IF(DB2="이익",$B$5+($B$5*$B$6*$B$9)-($B$5*$F$2*$B$9),$B$5-($B$5*$B$7*$B$9)-($B$5*$F$2*$B$9))</f>
        <v>1009600</v>
      </c>
      <c r="DB2" s="19" t="str">
        <f t="shared" ref="DB2:DB33" ca="1" si="24">IF(DC2&gt; 10*$B$10,"손절","이익")</f>
        <v>이익</v>
      </c>
      <c r="DC2" s="3">
        <f ca="1">RANDBETWEEN(1,100)/10</f>
        <v>4.3</v>
      </c>
      <c r="DD2" s="19" t="s">
        <v>9</v>
      </c>
      <c r="DE2" s="2">
        <f ca="1">IF(DF2="이익",$B$5+($B$5*$B$6*$B$9)-($B$5*$F$2*$B$9),$B$5-($B$5*$B$7*$B$9)-($B$5*$F$2*$B$9))</f>
        <v>1009600</v>
      </c>
      <c r="DF2" s="19" t="str">
        <f t="shared" ref="DF2:DF33" ca="1" si="25">IF(DG2&gt; 10*$B$10,"손절","이익")</f>
        <v>이익</v>
      </c>
      <c r="DG2" s="3">
        <f ca="1">RANDBETWEEN(1,100)/10</f>
        <v>4.8</v>
      </c>
      <c r="DH2" s="19" t="s">
        <v>9</v>
      </c>
      <c r="DI2" s="2">
        <f ca="1">IF(DJ2="이익",$B$5+($B$5*$B$6*$B$9)-($B$5*$F$2*$B$9),$B$5-($B$5*$B$7*$B$9)-($B$5*$F$2*$B$9))</f>
        <v>989600</v>
      </c>
      <c r="DJ2" s="19" t="str">
        <f t="shared" ref="DJ2:DJ33" ca="1" si="26">IF(DK2&gt; 10*$B$10,"손절","이익")</f>
        <v>손절</v>
      </c>
      <c r="DK2" s="3">
        <f ca="1">RANDBETWEEN(1,100)/10</f>
        <v>7.9</v>
      </c>
      <c r="DL2" s="19" t="s">
        <v>9</v>
      </c>
      <c r="DM2" s="2">
        <f ca="1">IF(DN2="이익",$B$5+($B$5*$B$6*$B$9)-($B$5*$F$2*$B$9),$B$5-($B$5*$B$7*$B$9)-($B$5*$F$2*$B$9))</f>
        <v>989600</v>
      </c>
      <c r="DN2" s="19" t="str">
        <f t="shared" ref="DN2:DN33" ca="1" si="27">IF(DO2&gt; 10*$B$10,"손절","이익")</f>
        <v>손절</v>
      </c>
      <c r="DO2" s="3">
        <f ca="1">RANDBETWEEN(1,100)/10</f>
        <v>7.6</v>
      </c>
      <c r="DP2" s="19" t="s">
        <v>9</v>
      </c>
      <c r="DQ2" s="2">
        <f ca="1">IF(DR2="이익",$B$5+($B$5*$B$6*$B$9)-($B$5*$F$2*$B$9),$B$5-($B$5*$B$7*$B$9)-($B$5*$F$2*$B$9))</f>
        <v>989600</v>
      </c>
      <c r="DR2" s="19" t="str">
        <f t="shared" ref="DR2:DR33" ca="1" si="28">IF(DS2&gt; 10*$B$10,"손절","이익")</f>
        <v>손절</v>
      </c>
      <c r="DS2" s="3">
        <f ca="1">RANDBETWEEN(1,100)/10</f>
        <v>5.6</v>
      </c>
      <c r="DT2" s="19" t="s">
        <v>9</v>
      </c>
      <c r="DU2" s="2">
        <f ca="1">IF(DV2="이익",$B$5+($B$5*$B$6*$B$9)-($B$5*$F$2*$B$9),$B$5-($B$5*$B$7*$B$9)-($B$5*$F$2*$B$9))</f>
        <v>1009600</v>
      </c>
      <c r="DV2" s="19" t="str">
        <f t="shared" ref="DV2:DV33" ca="1" si="29">IF(DW2&gt; 10*$B$10,"손절","이익")</f>
        <v>이익</v>
      </c>
      <c r="DW2" s="3">
        <f ca="1">RANDBETWEEN(1,100)/10</f>
        <v>4.5</v>
      </c>
      <c r="DX2" s="19" t="s">
        <v>9</v>
      </c>
    </row>
    <row r="3" spans="1:128">
      <c r="A3" s="4" t="s">
        <v>7</v>
      </c>
      <c r="B3" s="31">
        <v>381.5</v>
      </c>
      <c r="C3" s="4" t="s">
        <v>8</v>
      </c>
      <c r="D3" s="31">
        <f>D2/B3</f>
        <v>0.218435998252512</v>
      </c>
      <c r="E3" s="4" t="s">
        <v>124</v>
      </c>
      <c r="F3" s="5">
        <f>B3*B6</f>
        <v>3.8149999999999999</v>
      </c>
      <c r="G3"/>
      <c r="I3" s="67">
        <f t="shared" ref="I3:I34" ca="1" si="30">IF(J3="이익",I2+(I2*$B$6*$B$9)-(I2*$F$2*$B$9),I2-(I2*$B$7*$B$9)-(I2*$F$2*$B$9))</f>
        <v>999100.16</v>
      </c>
      <c r="J3" s="19" t="str">
        <f t="shared" ca="1" si="0"/>
        <v>이익</v>
      </c>
      <c r="K3" s="3">
        <f t="shared" ref="K3:K66" ca="1" si="31">RANDBETWEEN(1,100)/10</f>
        <v>2.9</v>
      </c>
      <c r="L3" s="68" t="s">
        <v>10</v>
      </c>
      <c r="M3" s="65">
        <f t="shared" ref="M3:M34" ca="1" si="32">IF(N3="이익",M2+(M2*$B$6*$B$9)-(M2*$F$2*$B$9),M2-(M2*$B$7*$B$9)-(M2*$F$2*$B$9))</f>
        <v>979308.16</v>
      </c>
      <c r="N3" s="19" t="str">
        <f t="shared" ca="1" si="1"/>
        <v>손절</v>
      </c>
      <c r="O3" s="3">
        <f t="shared" ref="O3:O66" ca="1" si="33">RANDBETWEEN(1,100)/10</f>
        <v>8.1999999999999993</v>
      </c>
      <c r="P3" s="19" t="s">
        <v>10</v>
      </c>
      <c r="Q3" s="2">
        <f t="shared" ref="Q3:Q34" ca="1" si="34">IF(R3="이익",Q2+(Q2*$B$6*$B$9)-(Q2*$F$2*$B$9),Q2-(Q2*$B$7*$B$9)-(Q2*$F$2*$B$9))</f>
        <v>999100.16</v>
      </c>
      <c r="R3" s="19" t="str">
        <f t="shared" ca="1" si="2"/>
        <v>손절</v>
      </c>
      <c r="S3" s="3">
        <f t="shared" ref="S3:S66" ca="1" si="35">RANDBETWEEN(1,100)/10</f>
        <v>7.5</v>
      </c>
      <c r="T3" s="19" t="s">
        <v>10</v>
      </c>
      <c r="U3" s="2">
        <f t="shared" ref="U3:U34" ca="1" si="36">IF(V3="이익",U2+(U2*$B$6*$B$9)-(U2*$F$2*$B$9),U2-(U2*$B$7*$B$9)-(U2*$F$2*$B$9))</f>
        <v>999100.16</v>
      </c>
      <c r="V3" s="19" t="str">
        <f t="shared" ca="1" si="3"/>
        <v>손절</v>
      </c>
      <c r="W3" s="3">
        <f t="shared" ref="W3:W66" ca="1" si="37">RANDBETWEEN(1,100)/10</f>
        <v>8.4</v>
      </c>
      <c r="X3" s="19" t="s">
        <v>10</v>
      </c>
      <c r="Y3" s="2">
        <f t="shared" ref="Y3:Y34" ca="1" si="38">IF(Z3="이익",Y2+(Y2*$B$6*$B$9)-(Y2*$F$2*$B$9),Y2-(Y2*$B$7*$B$9)-(Y2*$F$2*$B$9))</f>
        <v>999100.16</v>
      </c>
      <c r="Z3" s="19" t="str">
        <f t="shared" ca="1" si="4"/>
        <v>손절</v>
      </c>
      <c r="AA3" s="3">
        <f t="shared" ref="AA3:AA66" ca="1" si="39">RANDBETWEEN(1,100)/10</f>
        <v>8.6999999999999993</v>
      </c>
      <c r="AB3" s="19" t="s">
        <v>10</v>
      </c>
      <c r="AC3" s="2">
        <f t="shared" ref="AC3:AC34" ca="1" si="40">IF(AD3="이익",AC2+(AC2*$B$6*$B$9)-(AC2*$F$2*$B$9),AC2-(AC2*$B$7*$B$9)-(AC2*$F$2*$B$9))</f>
        <v>999100.16</v>
      </c>
      <c r="AD3" s="19" t="str">
        <f t="shared" ca="1" si="5"/>
        <v>이익</v>
      </c>
      <c r="AE3" s="3">
        <f t="shared" ref="AE3:AE66" ca="1" si="41">RANDBETWEEN(1,100)/10</f>
        <v>0.2</v>
      </c>
      <c r="AF3" s="19" t="s">
        <v>10</v>
      </c>
      <c r="AG3" s="2">
        <f t="shared" ref="AG3:AG34" ca="1" si="42">IF(AH3="이익",AG2+(AG2*$B$6*$B$9)-(AG2*$F$2*$B$9),AG2-(AG2*$B$7*$B$9)-(AG2*$F$2*$B$9))</f>
        <v>999100.16</v>
      </c>
      <c r="AH3" s="19" t="str">
        <f t="shared" ca="1" si="6"/>
        <v>손절</v>
      </c>
      <c r="AI3" s="3">
        <f t="shared" ref="AI3:AI66" ca="1" si="43">RANDBETWEEN(1,100)/10</f>
        <v>9.1</v>
      </c>
      <c r="AJ3" s="19" t="s">
        <v>10</v>
      </c>
      <c r="AK3" s="2">
        <f t="shared" ref="AK3:AK34" ca="1" si="44">IF(AL3="이익",AK2+(AK2*$B$6*$B$9)-(AK2*$F$2*$B$9),AK2-(AK2*$B$7*$B$9)-(AK2*$F$2*$B$9))</f>
        <v>1019292.16</v>
      </c>
      <c r="AL3" s="19" t="str">
        <f t="shared" ca="1" si="7"/>
        <v>이익</v>
      </c>
      <c r="AM3" s="3">
        <f t="shared" ref="AM3:AM66" ca="1" si="45">RANDBETWEEN(1,100)/10</f>
        <v>2.1</v>
      </c>
      <c r="AN3" s="19" t="s">
        <v>10</v>
      </c>
      <c r="AO3" s="2">
        <f t="shared" ref="AO3:AO34" ca="1" si="46">IF(AP3="이익",AO2+(AO2*$B$6*$B$9)-(AO2*$F$2*$B$9),AO2-(AO2*$B$7*$B$9)-(AO2*$F$2*$B$9))</f>
        <v>999100.16</v>
      </c>
      <c r="AP3" s="19" t="str">
        <f t="shared" ca="1" si="8"/>
        <v>손절</v>
      </c>
      <c r="AQ3" s="3">
        <f t="shared" ref="AQ3:AQ66" ca="1" si="47">RANDBETWEEN(1,100)/10</f>
        <v>8.6999999999999993</v>
      </c>
      <c r="AR3" s="19" t="s">
        <v>10</v>
      </c>
      <c r="AS3" s="2">
        <f t="shared" ref="AS3:AS34" ca="1" si="48">IF(AT3="이익",AS2+(AS2*$B$6*$B$9)-(AS2*$F$2*$B$9),AS2-(AS2*$B$7*$B$9)-(AS2*$F$2*$B$9))</f>
        <v>999100.16</v>
      </c>
      <c r="AT3" s="19" t="str">
        <f t="shared" ca="1" si="9"/>
        <v>손절</v>
      </c>
      <c r="AU3" s="3">
        <f t="shared" ref="AU3:AU66" ca="1" si="49">RANDBETWEEN(1,100)/10</f>
        <v>7.4</v>
      </c>
      <c r="AV3" s="19" t="s">
        <v>10</v>
      </c>
      <c r="AW3" s="2">
        <f t="shared" ref="AW3:AW34" ca="1" si="50">IF(AX3="이익",AW2+(AW2*$B$6*$B$9)-(AW2*$F$2*$B$9),AW2-(AW2*$B$7*$B$9)-(AW2*$F$2*$B$9))</f>
        <v>999100.16</v>
      </c>
      <c r="AX3" s="19" t="str">
        <f t="shared" ca="1" si="10"/>
        <v>이익</v>
      </c>
      <c r="AY3" s="3">
        <f t="shared" ref="AY3:AY66" ca="1" si="51">RANDBETWEEN(1,100)/10</f>
        <v>3.6</v>
      </c>
      <c r="AZ3" s="19" t="s">
        <v>10</v>
      </c>
      <c r="BA3" s="2">
        <f t="shared" ref="BA3:BA34" ca="1" si="52">IF(BB3="이익",BA2+(BA2*$B$6*$B$9)-(BA2*$F$2*$B$9),BA2-(BA2*$B$7*$B$9)-(BA2*$F$2*$B$9))</f>
        <v>979308.16</v>
      </c>
      <c r="BB3" s="19" t="str">
        <f t="shared" ca="1" si="11"/>
        <v>손절</v>
      </c>
      <c r="BC3" s="3">
        <f t="shared" ref="BC3:BC66" ca="1" si="53">RANDBETWEEN(1,100)/10</f>
        <v>9.8000000000000007</v>
      </c>
      <c r="BD3" s="19" t="s">
        <v>10</v>
      </c>
      <c r="BE3" s="2">
        <f t="shared" ref="BE3:BE34" ca="1" si="54">IF(BF3="이익",BE2+(BE2*$B$6*$B$9)-(BE2*$F$2*$B$9),BE2-(BE2*$B$7*$B$9)-(BE2*$F$2*$B$9))</f>
        <v>999100.16</v>
      </c>
      <c r="BF3" s="19" t="str">
        <f t="shared" ca="1" si="12"/>
        <v>이익</v>
      </c>
      <c r="BG3" s="3">
        <f t="shared" ref="BG3:BG66" ca="1" si="55">RANDBETWEEN(1,100)/10</f>
        <v>0.7</v>
      </c>
      <c r="BH3" s="19" t="s">
        <v>10</v>
      </c>
      <c r="BI3" s="2">
        <f t="shared" ref="BI3:BI34" ca="1" si="56">IF(BJ3="이익",BI2+(BI2*$B$6*$B$9)-(BI2*$F$2*$B$9),BI2-(BI2*$B$7*$B$9)-(BI2*$F$2*$B$9))</f>
        <v>1019292.16</v>
      </c>
      <c r="BJ3" s="19" t="str">
        <f t="shared" ca="1" si="13"/>
        <v>이익</v>
      </c>
      <c r="BK3" s="3">
        <f t="shared" ref="BK3:BK66" ca="1" si="57">RANDBETWEEN(1,100)/10</f>
        <v>4.7</v>
      </c>
      <c r="BL3" s="19" t="s">
        <v>10</v>
      </c>
      <c r="BM3" s="2">
        <f t="shared" ref="BM3:BM34" ca="1" si="58">IF(BN3="이익",BM2+(BM2*$B$6*$B$9)-(BM2*$F$2*$B$9),BM2-(BM2*$B$7*$B$9)-(BM2*$F$2*$B$9))</f>
        <v>999100.16</v>
      </c>
      <c r="BN3" s="19" t="str">
        <f t="shared" ca="1" si="14"/>
        <v>이익</v>
      </c>
      <c r="BO3" s="3">
        <f t="shared" ref="BO3:BO66" ca="1" si="59">RANDBETWEEN(1,100)/10</f>
        <v>3</v>
      </c>
      <c r="BP3" s="19" t="s">
        <v>10</v>
      </c>
      <c r="BQ3" s="2">
        <f t="shared" ref="BQ3:BQ34" ca="1" si="60">IF(BR3="이익",BQ2+(BQ2*$B$6*$B$9)-(BQ2*$F$2*$B$9),BQ2-(BQ2*$B$7*$B$9)-(BQ2*$F$2*$B$9))</f>
        <v>999100.16</v>
      </c>
      <c r="BR3" s="19" t="str">
        <f t="shared" ca="1" si="15"/>
        <v>이익</v>
      </c>
      <c r="BS3" s="3">
        <f t="shared" ref="BS3:BS66" ca="1" si="61">RANDBETWEEN(1,100)/10</f>
        <v>1.3</v>
      </c>
      <c r="BT3" s="19" t="s">
        <v>10</v>
      </c>
      <c r="BU3" s="2">
        <f t="shared" ref="BU3:BU34" ca="1" si="62">IF(BV3="이익",BU2+(BU2*$B$6*$B$9)-(BU2*$F$2*$B$9),BU2-(BU2*$B$7*$B$9)-(BU2*$F$2*$B$9))</f>
        <v>999100.16</v>
      </c>
      <c r="BV3" s="19" t="str">
        <f t="shared" ca="1" si="16"/>
        <v>이익</v>
      </c>
      <c r="BW3" s="3">
        <f t="shared" ref="BW3:BW66" ca="1" si="63">RANDBETWEEN(1,100)/10</f>
        <v>4.8</v>
      </c>
      <c r="BX3" s="19" t="s">
        <v>10</v>
      </c>
      <c r="BY3" s="2">
        <f t="shared" ref="BY3:BY34" ca="1" si="64">IF(BZ3="이익",BY2+(BY2*$B$6*$B$9)-(BY2*$F$2*$B$9),BY2-(BY2*$B$7*$B$9)-(BY2*$F$2*$B$9))</f>
        <v>999100.16</v>
      </c>
      <c r="BZ3" s="19" t="str">
        <f t="shared" ca="1" si="17"/>
        <v>이익</v>
      </c>
      <c r="CA3" s="3">
        <f t="shared" ref="CA3:CA66" ca="1" si="65">RANDBETWEEN(1,100)/10</f>
        <v>1.4</v>
      </c>
      <c r="CB3" s="19" t="s">
        <v>10</v>
      </c>
      <c r="CC3" s="2">
        <f t="shared" ref="CC3:CC34" ca="1" si="66">IF(CD3="이익",CC2+(CC2*$B$6*$B$9)-(CC2*$F$2*$B$9),CC2-(CC2*$B$7*$B$9)-(CC2*$F$2*$B$9))</f>
        <v>979308.16</v>
      </c>
      <c r="CD3" s="19" t="str">
        <f t="shared" ca="1" si="18"/>
        <v>손절</v>
      </c>
      <c r="CE3" s="3">
        <f t="shared" ref="CE3:CE66" ca="1" si="67">RANDBETWEEN(1,100)/10</f>
        <v>9.4</v>
      </c>
      <c r="CF3" s="19" t="s">
        <v>10</v>
      </c>
      <c r="CG3" s="2">
        <f t="shared" ref="CG3:CG34" ca="1" si="68">IF(CH3="이익",CG2+(CG2*$B$6*$B$9)-(CG2*$F$2*$B$9),CG2-(CG2*$B$7*$B$9)-(CG2*$F$2*$B$9))</f>
        <v>999100.16</v>
      </c>
      <c r="CH3" s="19" t="str">
        <f t="shared" ca="1" si="19"/>
        <v>이익</v>
      </c>
      <c r="CI3" s="3">
        <f t="shared" ref="CI3:CI66" ca="1" si="69">RANDBETWEEN(1,100)/10</f>
        <v>0.8</v>
      </c>
      <c r="CJ3" s="19" t="s">
        <v>10</v>
      </c>
      <c r="CK3" s="2">
        <f t="shared" ref="CK3:CK34" ca="1" si="70">IF(CL3="이익",CK2+(CK2*$B$6*$B$9)-(CK2*$F$2*$B$9),CK2-(CK2*$B$7*$B$9)-(CK2*$F$2*$B$9))</f>
        <v>999100.16</v>
      </c>
      <c r="CL3" s="19" t="str">
        <f t="shared" ca="1" si="20"/>
        <v>손절</v>
      </c>
      <c r="CM3" s="3">
        <f t="shared" ref="CM3:CM66" ca="1" si="71">RANDBETWEEN(1,100)/10</f>
        <v>6.2</v>
      </c>
      <c r="CN3" s="19" t="s">
        <v>10</v>
      </c>
      <c r="CO3" s="2">
        <f t="shared" ref="CO3:CO34" ca="1" si="72">IF(CP3="이익",CO2+(CO2*$B$6*$B$9)-(CO2*$F$2*$B$9),CO2-(CO2*$B$7*$B$9)-(CO2*$F$2*$B$9))</f>
        <v>999100.16</v>
      </c>
      <c r="CP3" s="19" t="str">
        <f t="shared" ca="1" si="21"/>
        <v>손절</v>
      </c>
      <c r="CQ3" s="3">
        <f t="shared" ref="CQ3:CQ66" ca="1" si="73">RANDBETWEEN(1,100)/10</f>
        <v>7</v>
      </c>
      <c r="CR3" s="19" t="s">
        <v>10</v>
      </c>
      <c r="CS3" s="2">
        <f t="shared" ref="CS3:CS34" ca="1" si="74">IF(CT3="이익",CS2+(CS2*$B$6*$B$9)-(CS2*$F$2*$B$9),CS2-(CS2*$B$7*$B$9)-(CS2*$F$2*$B$9))</f>
        <v>999100.16</v>
      </c>
      <c r="CT3" s="19" t="str">
        <f t="shared" ca="1" si="22"/>
        <v>이익</v>
      </c>
      <c r="CU3" s="3">
        <f t="shared" ref="CU3:CU66" ca="1" si="75">RANDBETWEEN(1,100)/10</f>
        <v>0.1</v>
      </c>
      <c r="CV3" s="19" t="s">
        <v>10</v>
      </c>
      <c r="CW3" s="2">
        <f t="shared" ref="CW3:CW34" ca="1" si="76">IF(CX3="이익",CW2+(CW2*$B$6*$B$9)-(CW2*$F$2*$B$9),CW2-(CW2*$B$7*$B$9)-(CW2*$F$2*$B$9))</f>
        <v>1019292.16</v>
      </c>
      <c r="CX3" s="19" t="str">
        <f t="shared" ca="1" si="23"/>
        <v>이익</v>
      </c>
      <c r="CY3" s="3">
        <f t="shared" ref="CY3:CY66" ca="1" si="77">RANDBETWEEN(1,100)/10</f>
        <v>0.3</v>
      </c>
      <c r="CZ3" s="19" t="s">
        <v>10</v>
      </c>
      <c r="DA3" s="2">
        <f t="shared" ref="DA3:DA34" ca="1" si="78">IF(DB3="이익",DA2+(DA2*$B$6*$B$9)-(DA2*$F$2*$B$9),DA2-(DA2*$B$7*$B$9)-(DA2*$F$2*$B$9))</f>
        <v>999100.16</v>
      </c>
      <c r="DB3" s="19" t="str">
        <f t="shared" ca="1" si="24"/>
        <v>손절</v>
      </c>
      <c r="DC3" s="3">
        <f t="shared" ref="DC3:DC66" ca="1" si="79">RANDBETWEEN(1,100)/10</f>
        <v>7.5</v>
      </c>
      <c r="DD3" s="19" t="s">
        <v>10</v>
      </c>
      <c r="DE3" s="2">
        <f t="shared" ref="DE3:DE34" ca="1" si="80">IF(DF3="이익",DE2+(DE2*$B$6*$B$9)-(DE2*$F$2*$B$9),DE2-(DE2*$B$7*$B$9)-(DE2*$F$2*$B$9))</f>
        <v>1019292.16</v>
      </c>
      <c r="DF3" s="19" t="str">
        <f t="shared" ca="1" si="25"/>
        <v>이익</v>
      </c>
      <c r="DG3" s="3">
        <f t="shared" ref="DG3:DG66" ca="1" si="81">RANDBETWEEN(1,100)/10</f>
        <v>4.7</v>
      </c>
      <c r="DH3" s="19" t="s">
        <v>10</v>
      </c>
      <c r="DI3" s="2">
        <f t="shared" ref="DI3:DI34" ca="1" si="82">IF(DJ3="이익",DI2+(DI2*$B$6*$B$9)-(DI2*$F$2*$B$9),DI2-(DI2*$B$7*$B$9)-(DI2*$F$2*$B$9))</f>
        <v>979308.16</v>
      </c>
      <c r="DJ3" s="19" t="str">
        <f t="shared" ca="1" si="26"/>
        <v>손절</v>
      </c>
      <c r="DK3" s="3">
        <f t="shared" ref="DK3:DK66" ca="1" si="83">RANDBETWEEN(1,100)/10</f>
        <v>7.9</v>
      </c>
      <c r="DL3" s="19" t="s">
        <v>10</v>
      </c>
      <c r="DM3" s="2">
        <f t="shared" ref="DM3:DM34" ca="1" si="84">IF(DN3="이익",DM2+(DM2*$B$6*$B$9)-(DM2*$F$2*$B$9),DM2-(DM2*$B$7*$B$9)-(DM2*$F$2*$B$9))</f>
        <v>979308.16</v>
      </c>
      <c r="DN3" s="19" t="str">
        <f t="shared" ca="1" si="27"/>
        <v>손절</v>
      </c>
      <c r="DO3" s="3">
        <f t="shared" ref="DO3:DO66" ca="1" si="85">RANDBETWEEN(1,100)/10</f>
        <v>6.9</v>
      </c>
      <c r="DP3" s="19" t="s">
        <v>10</v>
      </c>
      <c r="DQ3" s="2">
        <f t="shared" ref="DQ3:DQ34" ca="1" si="86">IF(DR3="이익",DQ2+(DQ2*$B$6*$B$9)-(DQ2*$F$2*$B$9),DQ2-(DQ2*$B$7*$B$9)-(DQ2*$F$2*$B$9))</f>
        <v>979308.16</v>
      </c>
      <c r="DR3" s="19" t="str">
        <f t="shared" ca="1" si="28"/>
        <v>손절</v>
      </c>
      <c r="DS3" s="3">
        <f t="shared" ref="DS3:DS66" ca="1" si="87">RANDBETWEEN(1,100)/10</f>
        <v>5.9</v>
      </c>
      <c r="DT3" s="19" t="s">
        <v>10</v>
      </c>
      <c r="DU3" s="2">
        <f t="shared" ref="DU3:DU34" ca="1" si="88">IF(DV3="이익",DU2+(DU2*$B$6*$B$9)-(DU2*$F$2*$B$9),DU2-(DU2*$B$7*$B$9)-(DU2*$F$2*$B$9))</f>
        <v>1019292.16</v>
      </c>
      <c r="DV3" s="19" t="str">
        <f t="shared" ca="1" si="29"/>
        <v>이익</v>
      </c>
      <c r="DW3" s="3">
        <f t="shared" ref="DW3:DW66" ca="1" si="89">RANDBETWEEN(1,100)/10</f>
        <v>2.8</v>
      </c>
      <c r="DX3" s="19" t="s">
        <v>10</v>
      </c>
    </row>
    <row r="4" spans="1:128" ht="17.25" thickBot="1">
      <c r="A4"/>
      <c r="B4"/>
      <c r="C4"/>
      <c r="D4"/>
      <c r="E4" s="63">
        <f>B3+F3</f>
        <v>385.315</v>
      </c>
      <c r="F4" s="63">
        <f>B3-F3</f>
        <v>377.685</v>
      </c>
      <c r="G4"/>
      <c r="I4" s="67">
        <f t="shared" ca="1" si="30"/>
        <v>988709.51833600004</v>
      </c>
      <c r="J4" s="19" t="str">
        <f t="shared" ca="1" si="0"/>
        <v>손절</v>
      </c>
      <c r="K4" s="3">
        <f t="shared" ca="1" si="31"/>
        <v>6.8</v>
      </c>
      <c r="L4" s="68" t="s">
        <v>11</v>
      </c>
      <c r="M4" s="65">
        <f t="shared" ca="1" si="32"/>
        <v>988709.51833600004</v>
      </c>
      <c r="N4" s="19" t="str">
        <f t="shared" ca="1" si="1"/>
        <v>이익</v>
      </c>
      <c r="O4" s="3">
        <f t="shared" ca="1" si="33"/>
        <v>1.4</v>
      </c>
      <c r="P4" s="19" t="s">
        <v>11</v>
      </c>
      <c r="Q4" s="2">
        <f t="shared" ca="1" si="34"/>
        <v>988709.51833600004</v>
      </c>
      <c r="R4" s="19" t="str">
        <f t="shared" ca="1" si="2"/>
        <v>손절</v>
      </c>
      <c r="S4" s="3">
        <f t="shared" ca="1" si="35"/>
        <v>8.6999999999999993</v>
      </c>
      <c r="T4" s="19" t="s">
        <v>11</v>
      </c>
      <c r="U4" s="2">
        <f t="shared" ca="1" si="36"/>
        <v>988709.51833600004</v>
      </c>
      <c r="V4" s="19" t="str">
        <f t="shared" ca="1" si="3"/>
        <v>손절</v>
      </c>
      <c r="W4" s="3">
        <f t="shared" ca="1" si="37"/>
        <v>8.5</v>
      </c>
      <c r="X4" s="19" t="s">
        <v>11</v>
      </c>
      <c r="Y4" s="2">
        <f t="shared" ca="1" si="38"/>
        <v>988709.51833600004</v>
      </c>
      <c r="Z4" s="19" t="str">
        <f t="shared" ca="1" si="4"/>
        <v>손절</v>
      </c>
      <c r="AA4" s="3">
        <f t="shared" ca="1" si="39"/>
        <v>6.8</v>
      </c>
      <c r="AB4" s="19" t="s">
        <v>11</v>
      </c>
      <c r="AC4" s="2">
        <f t="shared" ca="1" si="40"/>
        <v>988709.51833600004</v>
      </c>
      <c r="AD4" s="19" t="str">
        <f t="shared" ca="1" si="5"/>
        <v>손절</v>
      </c>
      <c r="AE4" s="3">
        <f t="shared" ca="1" si="41"/>
        <v>6.2</v>
      </c>
      <c r="AF4" s="19" t="s">
        <v>11</v>
      </c>
      <c r="AG4" s="2">
        <f t="shared" ca="1" si="42"/>
        <v>988709.51833600004</v>
      </c>
      <c r="AH4" s="19" t="str">
        <f t="shared" ca="1" si="6"/>
        <v>손절</v>
      </c>
      <c r="AI4" s="3">
        <f t="shared" ca="1" si="43"/>
        <v>9.6999999999999993</v>
      </c>
      <c r="AJ4" s="19" t="s">
        <v>11</v>
      </c>
      <c r="AK4" s="2">
        <f t="shared" ca="1" si="44"/>
        <v>1029077.3647360001</v>
      </c>
      <c r="AL4" s="19" t="str">
        <f t="shared" ca="1" si="7"/>
        <v>이익</v>
      </c>
      <c r="AM4" s="3">
        <f t="shared" ca="1" si="45"/>
        <v>1.3</v>
      </c>
      <c r="AN4" s="19" t="s">
        <v>11</v>
      </c>
      <c r="AO4" s="2">
        <f t="shared" ca="1" si="46"/>
        <v>1008691.521536</v>
      </c>
      <c r="AP4" s="19" t="str">
        <f t="shared" ca="1" si="8"/>
        <v>이익</v>
      </c>
      <c r="AQ4" s="3">
        <f t="shared" ca="1" si="47"/>
        <v>0.7</v>
      </c>
      <c r="AR4" s="19" t="s">
        <v>11</v>
      </c>
      <c r="AS4" s="2">
        <f t="shared" ca="1" si="48"/>
        <v>1008691.521536</v>
      </c>
      <c r="AT4" s="19" t="str">
        <f t="shared" ca="1" si="9"/>
        <v>이익</v>
      </c>
      <c r="AU4" s="3">
        <f t="shared" ca="1" si="49"/>
        <v>1.2</v>
      </c>
      <c r="AV4" s="19" t="s">
        <v>11</v>
      </c>
      <c r="AW4" s="2">
        <f t="shared" ca="1" si="50"/>
        <v>1008691.521536</v>
      </c>
      <c r="AX4" s="19" t="str">
        <f t="shared" ca="1" si="10"/>
        <v>이익</v>
      </c>
      <c r="AY4" s="3">
        <f t="shared" ca="1" si="51"/>
        <v>4.5999999999999996</v>
      </c>
      <c r="AZ4" s="19" t="s">
        <v>11</v>
      </c>
      <c r="BA4" s="2">
        <f t="shared" ca="1" si="52"/>
        <v>969123.35513599997</v>
      </c>
      <c r="BB4" s="19" t="str">
        <f t="shared" ca="1" si="11"/>
        <v>손절</v>
      </c>
      <c r="BC4" s="3">
        <f t="shared" ca="1" si="53"/>
        <v>9.6999999999999993</v>
      </c>
      <c r="BD4" s="19" t="s">
        <v>11</v>
      </c>
      <c r="BE4" s="2">
        <f t="shared" ca="1" si="54"/>
        <v>1008691.521536</v>
      </c>
      <c r="BF4" s="19" t="str">
        <f t="shared" ca="1" si="12"/>
        <v>이익</v>
      </c>
      <c r="BG4" s="3">
        <f t="shared" ca="1" si="55"/>
        <v>3.8</v>
      </c>
      <c r="BH4" s="19" t="s">
        <v>11</v>
      </c>
      <c r="BI4" s="2">
        <f t="shared" ca="1" si="56"/>
        <v>1029077.3647360001</v>
      </c>
      <c r="BJ4" s="19" t="str">
        <f t="shared" ca="1" si="13"/>
        <v>이익</v>
      </c>
      <c r="BK4" s="3">
        <f t="shared" ca="1" si="57"/>
        <v>4.9000000000000004</v>
      </c>
      <c r="BL4" s="19" t="s">
        <v>11</v>
      </c>
      <c r="BM4" s="2">
        <f t="shared" ca="1" si="58"/>
        <v>1008691.521536</v>
      </c>
      <c r="BN4" s="19" t="str">
        <f t="shared" ca="1" si="14"/>
        <v>이익</v>
      </c>
      <c r="BO4" s="3">
        <f t="shared" ca="1" si="59"/>
        <v>5.2</v>
      </c>
      <c r="BP4" s="19" t="s">
        <v>11</v>
      </c>
      <c r="BQ4" s="2">
        <f t="shared" ca="1" si="60"/>
        <v>988709.51833600004</v>
      </c>
      <c r="BR4" s="19" t="str">
        <f t="shared" ca="1" si="15"/>
        <v>손절</v>
      </c>
      <c r="BS4" s="3">
        <f t="shared" ca="1" si="61"/>
        <v>9.6</v>
      </c>
      <c r="BT4" s="19" t="s">
        <v>11</v>
      </c>
      <c r="BU4" s="2">
        <f t="shared" ca="1" si="62"/>
        <v>1008691.521536</v>
      </c>
      <c r="BV4" s="19" t="str">
        <f t="shared" ca="1" si="16"/>
        <v>이익</v>
      </c>
      <c r="BW4" s="3">
        <f t="shared" ca="1" si="63"/>
        <v>1.5</v>
      </c>
      <c r="BX4" s="19" t="s">
        <v>11</v>
      </c>
      <c r="BY4" s="2">
        <f t="shared" ca="1" si="64"/>
        <v>1008691.521536</v>
      </c>
      <c r="BZ4" s="19" t="str">
        <f t="shared" ca="1" si="17"/>
        <v>이익</v>
      </c>
      <c r="CA4" s="3">
        <f t="shared" ca="1" si="65"/>
        <v>5</v>
      </c>
      <c r="CB4" s="19" t="s">
        <v>11</v>
      </c>
      <c r="CC4" s="2">
        <f t="shared" ca="1" si="66"/>
        <v>988709.51833600004</v>
      </c>
      <c r="CD4" s="19" t="str">
        <f t="shared" ca="1" si="18"/>
        <v>이익</v>
      </c>
      <c r="CE4" s="3">
        <f t="shared" ca="1" si="67"/>
        <v>3.8</v>
      </c>
      <c r="CF4" s="19" t="s">
        <v>11</v>
      </c>
      <c r="CG4" s="2">
        <f t="shared" ca="1" si="68"/>
        <v>1008691.521536</v>
      </c>
      <c r="CH4" s="19" t="str">
        <f t="shared" ca="1" si="19"/>
        <v>이익</v>
      </c>
      <c r="CI4" s="3">
        <f t="shared" ca="1" si="69"/>
        <v>3.6</v>
      </c>
      <c r="CJ4" s="19" t="s">
        <v>11</v>
      </c>
      <c r="CK4" s="2">
        <f t="shared" ca="1" si="70"/>
        <v>1008691.521536</v>
      </c>
      <c r="CL4" s="19" t="str">
        <f t="shared" ca="1" si="20"/>
        <v>이익</v>
      </c>
      <c r="CM4" s="3">
        <f t="shared" ca="1" si="71"/>
        <v>4.8</v>
      </c>
      <c r="CN4" s="19" t="s">
        <v>11</v>
      </c>
      <c r="CO4" s="2">
        <f t="shared" ca="1" si="72"/>
        <v>1008691.521536</v>
      </c>
      <c r="CP4" s="19" t="str">
        <f t="shared" ca="1" si="21"/>
        <v>이익</v>
      </c>
      <c r="CQ4" s="3">
        <f t="shared" ca="1" si="73"/>
        <v>1.2</v>
      </c>
      <c r="CR4" s="19" t="s">
        <v>11</v>
      </c>
      <c r="CS4" s="2">
        <f t="shared" ca="1" si="74"/>
        <v>1008691.521536</v>
      </c>
      <c r="CT4" s="19" t="str">
        <f t="shared" ca="1" si="22"/>
        <v>이익</v>
      </c>
      <c r="CU4" s="3">
        <f t="shared" ca="1" si="75"/>
        <v>4.2</v>
      </c>
      <c r="CV4" s="19" t="s">
        <v>11</v>
      </c>
      <c r="CW4" s="2">
        <f t="shared" ca="1" si="76"/>
        <v>1029077.3647360001</v>
      </c>
      <c r="CX4" s="19" t="str">
        <f t="shared" ca="1" si="23"/>
        <v>이익</v>
      </c>
      <c r="CY4" s="3">
        <f t="shared" ca="1" si="77"/>
        <v>1.6</v>
      </c>
      <c r="CZ4" s="19" t="s">
        <v>11</v>
      </c>
      <c r="DA4" s="2">
        <f t="shared" ca="1" si="78"/>
        <v>988709.51833600004</v>
      </c>
      <c r="DB4" s="19" t="str">
        <f t="shared" ca="1" si="24"/>
        <v>손절</v>
      </c>
      <c r="DC4" s="3">
        <f t="shared" ca="1" si="79"/>
        <v>8.6999999999999993</v>
      </c>
      <c r="DD4" s="19" t="s">
        <v>11</v>
      </c>
      <c r="DE4" s="2">
        <f t="shared" ca="1" si="80"/>
        <v>1029077.3647360001</v>
      </c>
      <c r="DF4" s="19" t="str">
        <f t="shared" ca="1" si="25"/>
        <v>이익</v>
      </c>
      <c r="DG4" s="3">
        <f t="shared" ca="1" si="81"/>
        <v>0.2</v>
      </c>
      <c r="DH4" s="19" t="s">
        <v>11</v>
      </c>
      <c r="DI4" s="2">
        <f t="shared" ca="1" si="82"/>
        <v>988709.51833600004</v>
      </c>
      <c r="DJ4" s="19" t="str">
        <f t="shared" ca="1" si="26"/>
        <v>이익</v>
      </c>
      <c r="DK4" s="3">
        <f t="shared" ca="1" si="83"/>
        <v>1.9</v>
      </c>
      <c r="DL4" s="19" t="s">
        <v>11</v>
      </c>
      <c r="DM4" s="2">
        <f t="shared" ca="1" si="84"/>
        <v>988709.51833600004</v>
      </c>
      <c r="DN4" s="19" t="str">
        <f t="shared" ca="1" si="27"/>
        <v>이익</v>
      </c>
      <c r="DO4" s="3">
        <f t="shared" ca="1" si="85"/>
        <v>2.9</v>
      </c>
      <c r="DP4" s="19" t="s">
        <v>11</v>
      </c>
      <c r="DQ4" s="2">
        <f t="shared" ca="1" si="86"/>
        <v>969123.35513599997</v>
      </c>
      <c r="DR4" s="19" t="str">
        <f t="shared" ca="1" si="28"/>
        <v>손절</v>
      </c>
      <c r="DS4" s="3">
        <f t="shared" ca="1" si="87"/>
        <v>8</v>
      </c>
      <c r="DT4" s="19" t="s">
        <v>11</v>
      </c>
      <c r="DU4" s="2">
        <f t="shared" ca="1" si="88"/>
        <v>1008691.5215360001</v>
      </c>
      <c r="DV4" s="19" t="str">
        <f t="shared" ca="1" si="29"/>
        <v>손절</v>
      </c>
      <c r="DW4" s="3">
        <f t="shared" ca="1" si="89"/>
        <v>8.3000000000000007</v>
      </c>
      <c r="DX4" s="19" t="s">
        <v>11</v>
      </c>
    </row>
    <row r="5" spans="1:128" ht="16.5" customHeight="1" thickTop="1">
      <c r="A5" s="7" t="s">
        <v>0</v>
      </c>
      <c r="B5" s="64">
        <v>1000000</v>
      </c>
      <c r="C5" s="99" t="s">
        <v>113</v>
      </c>
      <c r="D5" s="20">
        <v>1</v>
      </c>
      <c r="E5" s="21">
        <v>2</v>
      </c>
      <c r="F5" s="21">
        <v>3</v>
      </c>
      <c r="G5" s="11">
        <v>4</v>
      </c>
      <c r="I5" s="67">
        <f t="shared" ca="1" si="30"/>
        <v>998201.12971202563</v>
      </c>
      <c r="J5" s="19" t="str">
        <f t="shared" ca="1" si="0"/>
        <v>이익</v>
      </c>
      <c r="K5" s="3">
        <f t="shared" ca="1" si="31"/>
        <v>1.8</v>
      </c>
      <c r="L5" s="68" t="s">
        <v>13</v>
      </c>
      <c r="M5" s="65">
        <f t="shared" ca="1" si="32"/>
        <v>998201.12971202563</v>
      </c>
      <c r="N5" s="19" t="str">
        <f t="shared" ca="1" si="1"/>
        <v>이익</v>
      </c>
      <c r="O5" s="3">
        <f t="shared" ca="1" si="33"/>
        <v>0.9</v>
      </c>
      <c r="P5" s="19" t="s">
        <v>13</v>
      </c>
      <c r="Q5" s="2">
        <f t="shared" ca="1" si="34"/>
        <v>978426.93934530555</v>
      </c>
      <c r="R5" s="19" t="str">
        <f t="shared" ca="1" si="2"/>
        <v>손절</v>
      </c>
      <c r="S5" s="3">
        <f t="shared" ca="1" si="35"/>
        <v>6</v>
      </c>
      <c r="T5" s="19" t="s">
        <v>13</v>
      </c>
      <c r="U5" s="2">
        <f t="shared" ca="1" si="36"/>
        <v>998201.12971202563</v>
      </c>
      <c r="V5" s="19" t="str">
        <f t="shared" ca="1" si="3"/>
        <v>이익</v>
      </c>
      <c r="W5" s="3">
        <f t="shared" ca="1" si="37"/>
        <v>4.8</v>
      </c>
      <c r="X5" s="19" t="s">
        <v>13</v>
      </c>
      <c r="Y5" s="2">
        <f t="shared" ca="1" si="38"/>
        <v>978426.93934530555</v>
      </c>
      <c r="Z5" s="19" t="str">
        <f t="shared" ca="1" si="4"/>
        <v>손절</v>
      </c>
      <c r="AA5" s="3">
        <f t="shared" ca="1" si="39"/>
        <v>5.8</v>
      </c>
      <c r="AB5" s="19" t="s">
        <v>13</v>
      </c>
      <c r="AC5" s="2">
        <f t="shared" ca="1" si="40"/>
        <v>998201.12971202563</v>
      </c>
      <c r="AD5" s="19" t="str">
        <f t="shared" ca="1" si="5"/>
        <v>이익</v>
      </c>
      <c r="AE5" s="3">
        <f t="shared" ca="1" si="41"/>
        <v>5.3</v>
      </c>
      <c r="AF5" s="19" t="s">
        <v>13</v>
      </c>
      <c r="AG5" s="2">
        <f t="shared" ca="1" si="42"/>
        <v>998201.12971202563</v>
      </c>
      <c r="AH5" s="19" t="str">
        <f t="shared" ca="1" si="6"/>
        <v>이익</v>
      </c>
      <c r="AI5" s="3">
        <f t="shared" ca="1" si="43"/>
        <v>1.4</v>
      </c>
      <c r="AJ5" s="19" t="s">
        <v>13</v>
      </c>
      <c r="AK5" s="2">
        <f t="shared" ca="1" si="44"/>
        <v>1038956.5074374657</v>
      </c>
      <c r="AL5" s="19" t="str">
        <f t="shared" ca="1" si="7"/>
        <v>이익</v>
      </c>
      <c r="AM5" s="3">
        <f t="shared" ca="1" si="45"/>
        <v>4.2</v>
      </c>
      <c r="AN5" s="19" t="s">
        <v>13</v>
      </c>
      <c r="AO5" s="2">
        <f t="shared" ca="1" si="46"/>
        <v>998201.12971202552</v>
      </c>
      <c r="AP5" s="19" t="str">
        <f t="shared" ca="1" si="8"/>
        <v>손절</v>
      </c>
      <c r="AQ5" s="3">
        <f t="shared" ca="1" si="47"/>
        <v>9.1999999999999993</v>
      </c>
      <c r="AR5" s="19" t="s">
        <v>13</v>
      </c>
      <c r="AS5" s="2">
        <f t="shared" ca="1" si="48"/>
        <v>998201.12971202552</v>
      </c>
      <c r="AT5" s="19" t="str">
        <f t="shared" ca="1" si="9"/>
        <v>손절</v>
      </c>
      <c r="AU5" s="3">
        <f t="shared" ca="1" si="49"/>
        <v>6.5</v>
      </c>
      <c r="AV5" s="19" t="s">
        <v>13</v>
      </c>
      <c r="AW5" s="2">
        <f t="shared" ca="1" si="50"/>
        <v>1018374.9601427455</v>
      </c>
      <c r="AX5" s="19" t="str">
        <f t="shared" ca="1" si="10"/>
        <v>이익</v>
      </c>
      <c r="AY5" s="3">
        <f t="shared" ca="1" si="51"/>
        <v>2.4</v>
      </c>
      <c r="AZ5" s="19" t="s">
        <v>13</v>
      </c>
      <c r="BA5" s="2">
        <f t="shared" ca="1" si="52"/>
        <v>959044.47224258562</v>
      </c>
      <c r="BB5" s="19" t="str">
        <f t="shared" ca="1" si="11"/>
        <v>손절</v>
      </c>
      <c r="BC5" s="3">
        <f t="shared" ca="1" si="53"/>
        <v>6</v>
      </c>
      <c r="BD5" s="19" t="s">
        <v>13</v>
      </c>
      <c r="BE5" s="2">
        <f t="shared" ca="1" si="54"/>
        <v>1018374.9601427455</v>
      </c>
      <c r="BF5" s="19" t="str">
        <f t="shared" ca="1" si="12"/>
        <v>이익</v>
      </c>
      <c r="BG5" s="3">
        <f t="shared" ca="1" si="55"/>
        <v>1</v>
      </c>
      <c r="BH5" s="19" t="s">
        <v>13</v>
      </c>
      <c r="BI5" s="2">
        <f t="shared" ca="1" si="56"/>
        <v>1038956.5074374657</v>
      </c>
      <c r="BJ5" s="19" t="str">
        <f t="shared" ca="1" si="13"/>
        <v>이익</v>
      </c>
      <c r="BK5" s="3">
        <f t="shared" ca="1" si="57"/>
        <v>3.8</v>
      </c>
      <c r="BL5" s="19" t="s">
        <v>13</v>
      </c>
      <c r="BM5" s="2">
        <f t="shared" ca="1" si="58"/>
        <v>1018374.9601427455</v>
      </c>
      <c r="BN5" s="19" t="str">
        <f t="shared" ca="1" si="14"/>
        <v>이익</v>
      </c>
      <c r="BO5" s="3">
        <f t="shared" ca="1" si="59"/>
        <v>2.2000000000000002</v>
      </c>
      <c r="BP5" s="19" t="s">
        <v>13</v>
      </c>
      <c r="BQ5" s="2">
        <f t="shared" ca="1" si="60"/>
        <v>978426.93934530555</v>
      </c>
      <c r="BR5" s="19" t="str">
        <f t="shared" ca="1" si="15"/>
        <v>손절</v>
      </c>
      <c r="BS5" s="3">
        <f t="shared" ca="1" si="61"/>
        <v>7.3</v>
      </c>
      <c r="BT5" s="19" t="s">
        <v>13</v>
      </c>
      <c r="BU5" s="2">
        <f t="shared" ca="1" si="62"/>
        <v>1018374.9601427455</v>
      </c>
      <c r="BV5" s="19" t="str">
        <f t="shared" ca="1" si="16"/>
        <v>이익</v>
      </c>
      <c r="BW5" s="3">
        <f t="shared" ca="1" si="63"/>
        <v>3.4</v>
      </c>
      <c r="BX5" s="19" t="s">
        <v>13</v>
      </c>
      <c r="BY5" s="2">
        <f t="shared" ca="1" si="64"/>
        <v>1018374.9601427455</v>
      </c>
      <c r="BZ5" s="19" t="str">
        <f t="shared" ca="1" si="17"/>
        <v>이익</v>
      </c>
      <c r="CA5" s="3">
        <f t="shared" ca="1" si="65"/>
        <v>2.7</v>
      </c>
      <c r="CB5" s="19" t="s">
        <v>13</v>
      </c>
      <c r="CC5" s="2">
        <f t="shared" ca="1" si="66"/>
        <v>998201.12971202563</v>
      </c>
      <c r="CD5" s="19" t="str">
        <f t="shared" ca="1" si="18"/>
        <v>이익</v>
      </c>
      <c r="CE5" s="3">
        <f t="shared" ca="1" si="67"/>
        <v>0.9</v>
      </c>
      <c r="CF5" s="19" t="s">
        <v>13</v>
      </c>
      <c r="CG5" s="2">
        <f t="shared" ca="1" si="68"/>
        <v>998201.12971202552</v>
      </c>
      <c r="CH5" s="19" t="str">
        <f t="shared" ca="1" si="19"/>
        <v>손절</v>
      </c>
      <c r="CI5" s="3">
        <f t="shared" ca="1" si="69"/>
        <v>7.8</v>
      </c>
      <c r="CJ5" s="19" t="s">
        <v>13</v>
      </c>
      <c r="CK5" s="2">
        <f t="shared" ca="1" si="70"/>
        <v>1018374.9601427455</v>
      </c>
      <c r="CL5" s="19" t="str">
        <f t="shared" ca="1" si="20"/>
        <v>이익</v>
      </c>
      <c r="CM5" s="3">
        <f t="shared" ca="1" si="71"/>
        <v>5.4</v>
      </c>
      <c r="CN5" s="19" t="s">
        <v>13</v>
      </c>
      <c r="CO5" s="2">
        <f t="shared" ca="1" si="72"/>
        <v>1018374.9601427455</v>
      </c>
      <c r="CP5" s="19" t="str">
        <f t="shared" ca="1" si="21"/>
        <v>이익</v>
      </c>
      <c r="CQ5" s="3">
        <f t="shared" ca="1" si="73"/>
        <v>1.1000000000000001</v>
      </c>
      <c r="CR5" s="19" t="s">
        <v>13</v>
      </c>
      <c r="CS5" s="2">
        <f t="shared" ca="1" si="74"/>
        <v>998201.12971202552</v>
      </c>
      <c r="CT5" s="19" t="str">
        <f t="shared" ca="1" si="22"/>
        <v>손절</v>
      </c>
      <c r="CU5" s="3">
        <f t="shared" ca="1" si="75"/>
        <v>5.8</v>
      </c>
      <c r="CV5" s="19" t="s">
        <v>13</v>
      </c>
      <c r="CW5" s="2">
        <f t="shared" ca="1" si="76"/>
        <v>1038956.5074374657</v>
      </c>
      <c r="CX5" s="19" t="str">
        <f t="shared" ca="1" si="23"/>
        <v>이익</v>
      </c>
      <c r="CY5" s="3">
        <f t="shared" ca="1" si="77"/>
        <v>1.6</v>
      </c>
      <c r="CZ5" s="19" t="s">
        <v>13</v>
      </c>
      <c r="DA5" s="2">
        <f t="shared" ca="1" si="78"/>
        <v>978426.93934530555</v>
      </c>
      <c r="DB5" s="19" t="str">
        <f t="shared" ca="1" si="24"/>
        <v>손절</v>
      </c>
      <c r="DC5" s="3">
        <f t="shared" ca="1" si="79"/>
        <v>6.4</v>
      </c>
      <c r="DD5" s="19" t="s">
        <v>13</v>
      </c>
      <c r="DE5" s="2">
        <f t="shared" ca="1" si="80"/>
        <v>1038956.5074374657</v>
      </c>
      <c r="DF5" s="19" t="str">
        <f t="shared" ca="1" si="25"/>
        <v>이익</v>
      </c>
      <c r="DG5" s="3">
        <f t="shared" ca="1" si="81"/>
        <v>2.7</v>
      </c>
      <c r="DH5" s="19" t="s">
        <v>13</v>
      </c>
      <c r="DI5" s="2">
        <f t="shared" ca="1" si="82"/>
        <v>978426.93934530555</v>
      </c>
      <c r="DJ5" s="19" t="str">
        <f t="shared" ca="1" si="26"/>
        <v>손절</v>
      </c>
      <c r="DK5" s="3">
        <f t="shared" ca="1" si="83"/>
        <v>9.4</v>
      </c>
      <c r="DL5" s="19" t="s">
        <v>13</v>
      </c>
      <c r="DM5" s="2">
        <f t="shared" ca="1" si="84"/>
        <v>998201.12971202563</v>
      </c>
      <c r="DN5" s="19" t="str">
        <f t="shared" ca="1" si="27"/>
        <v>이익</v>
      </c>
      <c r="DO5" s="3">
        <f t="shared" ca="1" si="85"/>
        <v>3.4</v>
      </c>
      <c r="DP5" s="19" t="s">
        <v>13</v>
      </c>
      <c r="DQ5" s="2">
        <f t="shared" ca="1" si="86"/>
        <v>978426.93934530555</v>
      </c>
      <c r="DR5" s="19" t="str">
        <f t="shared" ca="1" si="28"/>
        <v>이익</v>
      </c>
      <c r="DS5" s="3">
        <f t="shared" ca="1" si="87"/>
        <v>3.2</v>
      </c>
      <c r="DT5" s="19" t="s">
        <v>13</v>
      </c>
      <c r="DU5" s="2">
        <f t="shared" ca="1" si="88"/>
        <v>1018374.9601427456</v>
      </c>
      <c r="DV5" s="19" t="str">
        <f t="shared" ca="1" si="29"/>
        <v>이익</v>
      </c>
      <c r="DW5" s="3">
        <f t="shared" ca="1" si="89"/>
        <v>3.5</v>
      </c>
      <c r="DX5" s="19" t="s">
        <v>13</v>
      </c>
    </row>
    <row r="6" spans="1:128">
      <c r="A6" s="8" t="s">
        <v>20</v>
      </c>
      <c r="B6" s="29">
        <v>0.01</v>
      </c>
      <c r="C6" s="100"/>
      <c r="D6" s="15">
        <f ca="1">INDEX($I$2:$I$101,$B$8,1)-B5</f>
        <v>31500.863260337966</v>
      </c>
      <c r="E6" s="16">
        <f ca="1">INDEX($M$2:$M$101,$B$8,1)-B5</f>
        <v>73615.829928849125</v>
      </c>
      <c r="F6" s="16">
        <f ca="1">INDEX($Q$2:$Q$101,$B$8,1)-B5</f>
        <v>-28594.339274977334</v>
      </c>
      <c r="G6" s="9">
        <f ca="1">INDEX($U$2:$U$101,$B$8,1)-B5</f>
        <v>-8962.0502546660136</v>
      </c>
      <c r="I6" s="67">
        <f t="shared" ca="1" si="30"/>
        <v>1007783.860557261</v>
      </c>
      <c r="J6" s="19" t="str">
        <f t="shared" ca="1" si="0"/>
        <v>이익</v>
      </c>
      <c r="K6" s="3">
        <f t="shared" ca="1" si="31"/>
        <v>5.0999999999999996</v>
      </c>
      <c r="L6" s="68" t="s">
        <v>14</v>
      </c>
      <c r="M6" s="65">
        <f t="shared" ca="1" si="32"/>
        <v>1007783.860557261</v>
      </c>
      <c r="N6" s="19" t="str">
        <f t="shared" ca="1" si="1"/>
        <v>이익</v>
      </c>
      <c r="O6" s="3">
        <f t="shared" ca="1" si="33"/>
        <v>1.5</v>
      </c>
      <c r="P6" s="19" t="s">
        <v>14</v>
      </c>
      <c r="Q6" s="2">
        <f t="shared" ca="1" si="34"/>
        <v>968251.29917611438</v>
      </c>
      <c r="R6" s="19" t="str">
        <f t="shared" ca="1" si="2"/>
        <v>손절</v>
      </c>
      <c r="S6" s="3">
        <f t="shared" ca="1" si="35"/>
        <v>9.5</v>
      </c>
      <c r="T6" s="19" t="s">
        <v>14</v>
      </c>
      <c r="U6" s="2">
        <f t="shared" ca="1" si="36"/>
        <v>1007783.860557261</v>
      </c>
      <c r="V6" s="19" t="str">
        <f t="shared" ca="1" si="3"/>
        <v>이익</v>
      </c>
      <c r="W6" s="3">
        <f t="shared" ca="1" si="37"/>
        <v>2.2999999999999998</v>
      </c>
      <c r="X6" s="19" t="s">
        <v>14</v>
      </c>
      <c r="Y6" s="2">
        <f t="shared" ca="1" si="38"/>
        <v>987819.83796302043</v>
      </c>
      <c r="Z6" s="19" t="str">
        <f t="shared" ca="1" si="4"/>
        <v>이익</v>
      </c>
      <c r="AA6" s="3">
        <f t="shared" ca="1" si="39"/>
        <v>1.4</v>
      </c>
      <c r="AB6" s="19" t="s">
        <v>14</v>
      </c>
      <c r="AC6" s="2">
        <f t="shared" ca="1" si="40"/>
        <v>987819.83796302055</v>
      </c>
      <c r="AD6" s="19" t="str">
        <f t="shared" ca="1" si="5"/>
        <v>손절</v>
      </c>
      <c r="AE6" s="3">
        <f t="shared" ca="1" si="41"/>
        <v>8.6</v>
      </c>
      <c r="AF6" s="19" t="s">
        <v>14</v>
      </c>
      <c r="AG6" s="2">
        <f t="shared" ca="1" si="42"/>
        <v>1007783.860557261</v>
      </c>
      <c r="AH6" s="19" t="str">
        <f t="shared" ca="1" si="6"/>
        <v>이익</v>
      </c>
      <c r="AI6" s="3">
        <f t="shared" ca="1" si="43"/>
        <v>2.8</v>
      </c>
      <c r="AJ6" s="19" t="s">
        <v>14</v>
      </c>
      <c r="AK6" s="2">
        <f t="shared" ca="1" si="44"/>
        <v>1048930.4899088654</v>
      </c>
      <c r="AL6" s="19" t="str">
        <f t="shared" ca="1" si="7"/>
        <v>이익</v>
      </c>
      <c r="AM6" s="3">
        <f t="shared" ca="1" si="45"/>
        <v>3.7</v>
      </c>
      <c r="AN6" s="19" t="s">
        <v>14</v>
      </c>
      <c r="AO6" s="2">
        <f t="shared" ca="1" si="46"/>
        <v>987819.83796302043</v>
      </c>
      <c r="AP6" s="19" t="str">
        <f t="shared" ca="1" si="8"/>
        <v>손절</v>
      </c>
      <c r="AQ6" s="3">
        <f t="shared" ca="1" si="47"/>
        <v>7.9</v>
      </c>
      <c r="AR6" s="19" t="s">
        <v>14</v>
      </c>
      <c r="AS6" s="2">
        <f t="shared" ca="1" si="48"/>
        <v>987819.83796302043</v>
      </c>
      <c r="AT6" s="19" t="str">
        <f t="shared" ca="1" si="9"/>
        <v>손절</v>
      </c>
      <c r="AU6" s="3">
        <f t="shared" ca="1" si="49"/>
        <v>8.4</v>
      </c>
      <c r="AV6" s="19" t="s">
        <v>14</v>
      </c>
      <c r="AW6" s="2">
        <f t="shared" ca="1" si="50"/>
        <v>1028151.3597601159</v>
      </c>
      <c r="AX6" s="19" t="str">
        <f t="shared" ca="1" si="10"/>
        <v>이익</v>
      </c>
      <c r="AY6" s="3">
        <f t="shared" ca="1" si="51"/>
        <v>3.9</v>
      </c>
      <c r="AZ6" s="19" t="s">
        <v>14</v>
      </c>
      <c r="BA6" s="2">
        <f t="shared" ca="1" si="52"/>
        <v>949070.40973126271</v>
      </c>
      <c r="BB6" s="19" t="str">
        <f t="shared" ca="1" si="11"/>
        <v>손절</v>
      </c>
      <c r="BC6" s="3">
        <f t="shared" ca="1" si="53"/>
        <v>6.7</v>
      </c>
      <c r="BD6" s="19" t="s">
        <v>14</v>
      </c>
      <c r="BE6" s="2">
        <f t="shared" ca="1" si="54"/>
        <v>1007783.8605572609</v>
      </c>
      <c r="BF6" s="19" t="str">
        <f t="shared" ca="1" si="12"/>
        <v>손절</v>
      </c>
      <c r="BG6" s="3">
        <f t="shared" ca="1" si="55"/>
        <v>8</v>
      </c>
      <c r="BH6" s="19" t="s">
        <v>14</v>
      </c>
      <c r="BI6" s="2">
        <f t="shared" ca="1" si="56"/>
        <v>1028151.3597601161</v>
      </c>
      <c r="BJ6" s="19" t="str">
        <f t="shared" ca="1" si="13"/>
        <v>손절</v>
      </c>
      <c r="BK6" s="3">
        <f t="shared" ca="1" si="57"/>
        <v>6.8</v>
      </c>
      <c r="BL6" s="19" t="s">
        <v>14</v>
      </c>
      <c r="BM6" s="2">
        <f t="shared" ca="1" si="58"/>
        <v>1007783.8605572609</v>
      </c>
      <c r="BN6" s="19" t="str">
        <f t="shared" ca="1" si="14"/>
        <v>손절</v>
      </c>
      <c r="BO6" s="3">
        <f t="shared" ca="1" si="59"/>
        <v>6.9</v>
      </c>
      <c r="BP6" s="19" t="s">
        <v>14</v>
      </c>
      <c r="BQ6" s="2">
        <f t="shared" ca="1" si="60"/>
        <v>987819.83796302043</v>
      </c>
      <c r="BR6" s="19" t="str">
        <f t="shared" ca="1" si="15"/>
        <v>이익</v>
      </c>
      <c r="BS6" s="3">
        <f t="shared" ca="1" si="61"/>
        <v>1.1000000000000001</v>
      </c>
      <c r="BT6" s="19" t="s">
        <v>14</v>
      </c>
      <c r="BU6" s="2">
        <f t="shared" ca="1" si="62"/>
        <v>1028151.3597601159</v>
      </c>
      <c r="BV6" s="19" t="str">
        <f t="shared" ca="1" si="16"/>
        <v>이익</v>
      </c>
      <c r="BW6" s="3">
        <f t="shared" ca="1" si="63"/>
        <v>0.4</v>
      </c>
      <c r="BX6" s="19" t="s">
        <v>14</v>
      </c>
      <c r="BY6" s="2">
        <f t="shared" ca="1" si="64"/>
        <v>1007783.8605572609</v>
      </c>
      <c r="BZ6" s="19" t="str">
        <f t="shared" ca="1" si="17"/>
        <v>손절</v>
      </c>
      <c r="CA6" s="3">
        <f t="shared" ca="1" si="65"/>
        <v>7.4</v>
      </c>
      <c r="CB6" s="19" t="s">
        <v>14</v>
      </c>
      <c r="CC6" s="2">
        <f t="shared" ca="1" si="66"/>
        <v>1007783.860557261</v>
      </c>
      <c r="CD6" s="19" t="str">
        <f t="shared" ca="1" si="18"/>
        <v>이익</v>
      </c>
      <c r="CE6" s="3">
        <f t="shared" ca="1" si="67"/>
        <v>4.8</v>
      </c>
      <c r="CF6" s="19" t="s">
        <v>14</v>
      </c>
      <c r="CG6" s="2">
        <f t="shared" ca="1" si="68"/>
        <v>1007783.8605572609</v>
      </c>
      <c r="CH6" s="19" t="str">
        <f t="shared" ca="1" si="19"/>
        <v>이익</v>
      </c>
      <c r="CI6" s="3">
        <f t="shared" ca="1" si="69"/>
        <v>0.3</v>
      </c>
      <c r="CJ6" s="19" t="s">
        <v>14</v>
      </c>
      <c r="CK6" s="2">
        <f t="shared" ca="1" si="70"/>
        <v>1028151.3597601159</v>
      </c>
      <c r="CL6" s="19" t="str">
        <f t="shared" ca="1" si="20"/>
        <v>이익</v>
      </c>
      <c r="CM6" s="3">
        <f t="shared" ca="1" si="71"/>
        <v>3.3</v>
      </c>
      <c r="CN6" s="19" t="s">
        <v>14</v>
      </c>
      <c r="CO6" s="2">
        <f t="shared" ca="1" si="72"/>
        <v>1028151.3597601159</v>
      </c>
      <c r="CP6" s="19" t="str">
        <f t="shared" ca="1" si="21"/>
        <v>이익</v>
      </c>
      <c r="CQ6" s="3">
        <f t="shared" ca="1" si="73"/>
        <v>2.8</v>
      </c>
      <c r="CR6" s="19" t="s">
        <v>14</v>
      </c>
      <c r="CS6" s="2">
        <f t="shared" ca="1" si="74"/>
        <v>987819.83796302043</v>
      </c>
      <c r="CT6" s="19" t="str">
        <f t="shared" ca="1" si="22"/>
        <v>손절</v>
      </c>
      <c r="CU6" s="3">
        <f t="shared" ca="1" si="75"/>
        <v>8.5</v>
      </c>
      <c r="CV6" s="19" t="s">
        <v>14</v>
      </c>
      <c r="CW6" s="2">
        <f t="shared" ca="1" si="76"/>
        <v>1048930.4899088654</v>
      </c>
      <c r="CX6" s="19" t="str">
        <f t="shared" ca="1" si="23"/>
        <v>이익</v>
      </c>
      <c r="CY6" s="3">
        <f t="shared" ca="1" si="77"/>
        <v>1</v>
      </c>
      <c r="CZ6" s="19" t="s">
        <v>14</v>
      </c>
      <c r="DA6" s="2">
        <f t="shared" ca="1" si="78"/>
        <v>987819.83796302043</v>
      </c>
      <c r="DB6" s="19" t="str">
        <f t="shared" ca="1" si="24"/>
        <v>이익</v>
      </c>
      <c r="DC6" s="3">
        <f t="shared" ca="1" si="79"/>
        <v>1.1000000000000001</v>
      </c>
      <c r="DD6" s="19" t="s">
        <v>14</v>
      </c>
      <c r="DE6" s="2">
        <f t="shared" ca="1" si="80"/>
        <v>1048930.4899088654</v>
      </c>
      <c r="DF6" s="19" t="str">
        <f t="shared" ca="1" si="25"/>
        <v>이익</v>
      </c>
      <c r="DG6" s="3">
        <f t="shared" ca="1" si="81"/>
        <v>2.8</v>
      </c>
      <c r="DH6" s="19" t="s">
        <v>14</v>
      </c>
      <c r="DI6" s="2">
        <f t="shared" ca="1" si="82"/>
        <v>987819.83796302043</v>
      </c>
      <c r="DJ6" s="19" t="str">
        <f t="shared" ca="1" si="26"/>
        <v>이익</v>
      </c>
      <c r="DK6" s="3">
        <f t="shared" ca="1" si="83"/>
        <v>1.2</v>
      </c>
      <c r="DL6" s="19" t="s">
        <v>14</v>
      </c>
      <c r="DM6" s="2">
        <f t="shared" ca="1" si="84"/>
        <v>1007783.860557261</v>
      </c>
      <c r="DN6" s="19" t="str">
        <f t="shared" ca="1" si="27"/>
        <v>이익</v>
      </c>
      <c r="DO6" s="3">
        <f t="shared" ca="1" si="85"/>
        <v>2</v>
      </c>
      <c r="DP6" s="19" t="s">
        <v>14</v>
      </c>
      <c r="DQ6" s="2">
        <f t="shared" ca="1" si="86"/>
        <v>987819.83796302043</v>
      </c>
      <c r="DR6" s="19" t="str">
        <f t="shared" ca="1" si="28"/>
        <v>이익</v>
      </c>
      <c r="DS6" s="3">
        <f t="shared" ca="1" si="87"/>
        <v>0.6</v>
      </c>
      <c r="DT6" s="19" t="s">
        <v>14</v>
      </c>
      <c r="DU6" s="2">
        <f t="shared" ca="1" si="88"/>
        <v>1007783.860557261</v>
      </c>
      <c r="DV6" s="19" t="str">
        <f t="shared" ca="1" si="29"/>
        <v>손절</v>
      </c>
      <c r="DW6" s="3">
        <f t="shared" ca="1" si="89"/>
        <v>7.7</v>
      </c>
      <c r="DX6" s="19" t="s">
        <v>14</v>
      </c>
    </row>
    <row r="7" spans="1:128">
      <c r="A7" s="8" t="s">
        <v>116</v>
      </c>
      <c r="B7" s="29">
        <v>0.01</v>
      </c>
      <c r="C7" s="100"/>
      <c r="D7" s="14">
        <v>5</v>
      </c>
      <c r="E7" s="5">
        <v>6</v>
      </c>
      <c r="F7" s="5">
        <v>7</v>
      </c>
      <c r="G7" s="12">
        <v>8</v>
      </c>
      <c r="I7" s="67">
        <f t="shared" ca="1" si="30"/>
        <v>1017458.5856186107</v>
      </c>
      <c r="J7" s="19" t="str">
        <f t="shared" ca="1" si="0"/>
        <v>이익</v>
      </c>
      <c r="K7" s="3">
        <f t="shared" ca="1" si="31"/>
        <v>2.6</v>
      </c>
      <c r="L7" s="68" t="s">
        <v>15</v>
      </c>
      <c r="M7" s="65">
        <f t="shared" ca="1" si="32"/>
        <v>997302.90840746555</v>
      </c>
      <c r="N7" s="19" t="str">
        <f t="shared" ca="1" si="1"/>
        <v>손절</v>
      </c>
      <c r="O7" s="3">
        <f t="shared" ca="1" si="33"/>
        <v>9.6</v>
      </c>
      <c r="P7" s="19" t="s">
        <v>15</v>
      </c>
      <c r="Q7" s="2">
        <f t="shared" ca="1" si="34"/>
        <v>958181.48566468281</v>
      </c>
      <c r="R7" s="19" t="str">
        <f t="shared" ca="1" si="2"/>
        <v>손절</v>
      </c>
      <c r="S7" s="3">
        <f t="shared" ca="1" si="35"/>
        <v>9</v>
      </c>
      <c r="T7" s="19" t="s">
        <v>15</v>
      </c>
      <c r="U7" s="2">
        <f t="shared" ca="1" si="36"/>
        <v>1017458.5856186107</v>
      </c>
      <c r="V7" s="19" t="str">
        <f t="shared" ca="1" si="3"/>
        <v>이익</v>
      </c>
      <c r="W7" s="3">
        <f t="shared" ca="1" si="37"/>
        <v>1.9</v>
      </c>
      <c r="X7" s="19" t="s">
        <v>15</v>
      </c>
      <c r="Y7" s="2">
        <f t="shared" ca="1" si="38"/>
        <v>997302.90840746544</v>
      </c>
      <c r="Z7" s="19" t="str">
        <f t="shared" ca="1" si="4"/>
        <v>이익</v>
      </c>
      <c r="AA7" s="3">
        <f t="shared" ca="1" si="39"/>
        <v>0.6</v>
      </c>
      <c r="AB7" s="19" t="s">
        <v>15</v>
      </c>
      <c r="AC7" s="2">
        <f t="shared" ca="1" si="40"/>
        <v>997302.90840746555</v>
      </c>
      <c r="AD7" s="19" t="str">
        <f t="shared" ca="1" si="5"/>
        <v>이익</v>
      </c>
      <c r="AE7" s="3">
        <f t="shared" ca="1" si="41"/>
        <v>0.5</v>
      </c>
      <c r="AF7" s="19" t="s">
        <v>15</v>
      </c>
      <c r="AG7" s="2">
        <f t="shared" ca="1" si="42"/>
        <v>1017458.5856186107</v>
      </c>
      <c r="AH7" s="19" t="str">
        <f t="shared" ca="1" si="6"/>
        <v>이익</v>
      </c>
      <c r="AI7" s="3">
        <f t="shared" ca="1" si="43"/>
        <v>1.9</v>
      </c>
      <c r="AJ7" s="19" t="s">
        <v>15</v>
      </c>
      <c r="AK7" s="2">
        <f t="shared" ca="1" si="44"/>
        <v>1038021.6128138131</v>
      </c>
      <c r="AL7" s="19" t="str">
        <f t="shared" ca="1" si="7"/>
        <v>손절</v>
      </c>
      <c r="AM7" s="3">
        <f t="shared" ca="1" si="45"/>
        <v>7.6</v>
      </c>
      <c r="AN7" s="19" t="s">
        <v>15</v>
      </c>
      <c r="AO7" s="2">
        <f t="shared" ca="1" si="46"/>
        <v>977546.51164820499</v>
      </c>
      <c r="AP7" s="19" t="str">
        <f t="shared" ca="1" si="8"/>
        <v>손절</v>
      </c>
      <c r="AQ7" s="3">
        <f t="shared" ca="1" si="47"/>
        <v>7.7</v>
      </c>
      <c r="AR7" s="19" t="s">
        <v>15</v>
      </c>
      <c r="AS7" s="2">
        <f t="shared" ca="1" si="48"/>
        <v>997302.90840746544</v>
      </c>
      <c r="AT7" s="19" t="str">
        <f t="shared" ca="1" si="9"/>
        <v>이익</v>
      </c>
      <c r="AU7" s="3">
        <f t="shared" ca="1" si="49"/>
        <v>5.2</v>
      </c>
      <c r="AV7" s="19" t="s">
        <v>15</v>
      </c>
      <c r="AW7" s="2">
        <f t="shared" ca="1" si="50"/>
        <v>1038021.612813813</v>
      </c>
      <c r="AX7" s="19" t="str">
        <f t="shared" ca="1" si="10"/>
        <v>이익</v>
      </c>
      <c r="AY7" s="3">
        <f t="shared" ca="1" si="51"/>
        <v>1.5</v>
      </c>
      <c r="AZ7" s="19" t="s">
        <v>15</v>
      </c>
      <c r="BA7" s="2">
        <f t="shared" ca="1" si="52"/>
        <v>958181.48566468281</v>
      </c>
      <c r="BB7" s="19" t="str">
        <f t="shared" ca="1" si="11"/>
        <v>이익</v>
      </c>
      <c r="BC7" s="3">
        <f t="shared" ca="1" si="53"/>
        <v>4.5999999999999996</v>
      </c>
      <c r="BD7" s="19" t="s">
        <v>15</v>
      </c>
      <c r="BE7" s="2">
        <f t="shared" ca="1" si="54"/>
        <v>997302.90840746544</v>
      </c>
      <c r="BF7" s="19" t="str">
        <f t="shared" ca="1" si="12"/>
        <v>손절</v>
      </c>
      <c r="BG7" s="3">
        <f t="shared" ca="1" si="55"/>
        <v>6.2</v>
      </c>
      <c r="BH7" s="19" t="s">
        <v>15</v>
      </c>
      <c r="BI7" s="2">
        <f t="shared" ca="1" si="56"/>
        <v>1038021.6128138133</v>
      </c>
      <c r="BJ7" s="19" t="str">
        <f t="shared" ca="1" si="13"/>
        <v>이익</v>
      </c>
      <c r="BK7" s="3">
        <f t="shared" ca="1" si="57"/>
        <v>1.3</v>
      </c>
      <c r="BL7" s="19" t="s">
        <v>15</v>
      </c>
      <c r="BM7" s="2">
        <f t="shared" ca="1" si="58"/>
        <v>1017458.5856186106</v>
      </c>
      <c r="BN7" s="19" t="str">
        <f t="shared" ca="1" si="14"/>
        <v>이익</v>
      </c>
      <c r="BO7" s="3">
        <f t="shared" ca="1" si="59"/>
        <v>5.3</v>
      </c>
      <c r="BP7" s="19" t="s">
        <v>15</v>
      </c>
      <c r="BQ7" s="2">
        <f t="shared" ca="1" si="60"/>
        <v>977546.51164820499</v>
      </c>
      <c r="BR7" s="19" t="str">
        <f t="shared" ca="1" si="15"/>
        <v>손절</v>
      </c>
      <c r="BS7" s="3">
        <f t="shared" ca="1" si="61"/>
        <v>7</v>
      </c>
      <c r="BT7" s="19" t="s">
        <v>15</v>
      </c>
      <c r="BU7" s="2">
        <f t="shared" ca="1" si="62"/>
        <v>1038021.612813813</v>
      </c>
      <c r="BV7" s="19" t="str">
        <f t="shared" ca="1" si="16"/>
        <v>이익</v>
      </c>
      <c r="BW7" s="3">
        <f t="shared" ca="1" si="63"/>
        <v>5.5</v>
      </c>
      <c r="BX7" s="19" t="s">
        <v>15</v>
      </c>
      <c r="BY7" s="2">
        <f t="shared" ca="1" si="64"/>
        <v>1017458.5856186106</v>
      </c>
      <c r="BZ7" s="19" t="str">
        <f t="shared" ca="1" si="17"/>
        <v>이익</v>
      </c>
      <c r="CA7" s="3">
        <f t="shared" ca="1" si="65"/>
        <v>4.9000000000000004</v>
      </c>
      <c r="CB7" s="19" t="s">
        <v>15</v>
      </c>
      <c r="CC7" s="2">
        <f t="shared" ca="1" si="66"/>
        <v>1017458.5856186107</v>
      </c>
      <c r="CD7" s="19" t="str">
        <f t="shared" ca="1" si="18"/>
        <v>이익</v>
      </c>
      <c r="CE7" s="3">
        <f t="shared" ca="1" si="67"/>
        <v>5.0999999999999996</v>
      </c>
      <c r="CF7" s="19" t="s">
        <v>15</v>
      </c>
      <c r="CG7" s="2">
        <f t="shared" ca="1" si="68"/>
        <v>997302.90840746544</v>
      </c>
      <c r="CH7" s="19" t="str">
        <f t="shared" ca="1" si="19"/>
        <v>손절</v>
      </c>
      <c r="CI7" s="3">
        <f t="shared" ca="1" si="69"/>
        <v>9.3000000000000007</v>
      </c>
      <c r="CJ7" s="19" t="s">
        <v>15</v>
      </c>
      <c r="CK7" s="2">
        <f t="shared" ca="1" si="70"/>
        <v>1038021.612813813</v>
      </c>
      <c r="CL7" s="19" t="str">
        <f t="shared" ca="1" si="20"/>
        <v>이익</v>
      </c>
      <c r="CM7" s="3">
        <f t="shared" ca="1" si="71"/>
        <v>0.3</v>
      </c>
      <c r="CN7" s="19" t="s">
        <v>15</v>
      </c>
      <c r="CO7" s="2">
        <f t="shared" ca="1" si="72"/>
        <v>1017458.5856186106</v>
      </c>
      <c r="CP7" s="19" t="str">
        <f t="shared" ca="1" si="21"/>
        <v>손절</v>
      </c>
      <c r="CQ7" s="3">
        <f t="shared" ca="1" si="73"/>
        <v>6.8</v>
      </c>
      <c r="CR7" s="19" t="s">
        <v>15</v>
      </c>
      <c r="CS7" s="2">
        <f t="shared" ca="1" si="74"/>
        <v>997302.90840746544</v>
      </c>
      <c r="CT7" s="19" t="str">
        <f t="shared" ca="1" si="22"/>
        <v>이익</v>
      </c>
      <c r="CU7" s="3">
        <f t="shared" ca="1" si="75"/>
        <v>0.8</v>
      </c>
      <c r="CV7" s="19" t="s">
        <v>15</v>
      </c>
      <c r="CW7" s="2">
        <f t="shared" ca="1" si="76"/>
        <v>1059000.2226119905</v>
      </c>
      <c r="CX7" s="19" t="str">
        <f t="shared" ca="1" si="23"/>
        <v>이익</v>
      </c>
      <c r="CY7" s="3">
        <f t="shared" ca="1" si="77"/>
        <v>5.4</v>
      </c>
      <c r="CZ7" s="19" t="s">
        <v>15</v>
      </c>
      <c r="DA7" s="2">
        <f t="shared" ca="1" si="78"/>
        <v>997302.90840746544</v>
      </c>
      <c r="DB7" s="19" t="str">
        <f t="shared" ca="1" si="24"/>
        <v>이익</v>
      </c>
      <c r="DC7" s="3">
        <f t="shared" ca="1" si="79"/>
        <v>2.6</v>
      </c>
      <c r="DD7" s="19" t="s">
        <v>15</v>
      </c>
      <c r="DE7" s="2">
        <f t="shared" ca="1" si="80"/>
        <v>1059000.2226119905</v>
      </c>
      <c r="DF7" s="19" t="str">
        <f t="shared" ca="1" si="25"/>
        <v>이익</v>
      </c>
      <c r="DG7" s="3">
        <f t="shared" ca="1" si="81"/>
        <v>0.6</v>
      </c>
      <c r="DH7" s="19" t="s">
        <v>15</v>
      </c>
      <c r="DI7" s="2">
        <f t="shared" ca="1" si="82"/>
        <v>997302.90840746544</v>
      </c>
      <c r="DJ7" s="19" t="str">
        <f t="shared" ca="1" si="26"/>
        <v>이익</v>
      </c>
      <c r="DK7" s="3">
        <f t="shared" ca="1" si="83"/>
        <v>2.4</v>
      </c>
      <c r="DL7" s="19" t="s">
        <v>15</v>
      </c>
      <c r="DM7" s="2">
        <f t="shared" ca="1" si="84"/>
        <v>997302.90840746555</v>
      </c>
      <c r="DN7" s="19" t="str">
        <f t="shared" ca="1" si="27"/>
        <v>손절</v>
      </c>
      <c r="DO7" s="3">
        <f t="shared" ca="1" si="85"/>
        <v>6.9</v>
      </c>
      <c r="DP7" s="19" t="s">
        <v>15</v>
      </c>
      <c r="DQ7" s="2">
        <f t="shared" ca="1" si="86"/>
        <v>977546.51164820499</v>
      </c>
      <c r="DR7" s="19" t="str">
        <f t="shared" ca="1" si="28"/>
        <v>손절</v>
      </c>
      <c r="DS7" s="3">
        <f t="shared" ca="1" si="87"/>
        <v>7.5</v>
      </c>
      <c r="DT7" s="19" t="s">
        <v>15</v>
      </c>
      <c r="DU7" s="2">
        <f t="shared" ca="1" si="88"/>
        <v>997302.90840746555</v>
      </c>
      <c r="DV7" s="19" t="str">
        <f t="shared" ca="1" si="29"/>
        <v>손절</v>
      </c>
      <c r="DW7" s="3">
        <f t="shared" ca="1" si="89"/>
        <v>6.7</v>
      </c>
      <c r="DX7" s="19" t="s">
        <v>15</v>
      </c>
    </row>
    <row r="8" spans="1:128">
      <c r="A8" s="8" t="s">
        <v>117</v>
      </c>
      <c r="B8" s="26">
        <v>20</v>
      </c>
      <c r="C8" s="100"/>
      <c r="D8" s="15">
        <f ca="1">INDEX($Y$2:$Y$101,$B$8,1)-B5</f>
        <v>-8962.0502546658972</v>
      </c>
      <c r="E8" s="16">
        <f ca="1">INDEX($AC$2:$AC$101,$B$8,1)-B5</f>
        <v>-8962.0502546656644</v>
      </c>
      <c r="F8" s="16">
        <f ca="1">INDEX($AG$2:$AG$101,$B$8,1)-B5</f>
        <v>-8962.050254665548</v>
      </c>
      <c r="G8" s="9">
        <f ca="1">INDEX($AK$2:$AK$101,$B$8,1)-B5</f>
        <v>31500.863260337966</v>
      </c>
      <c r="I8" s="67">
        <f t="shared" ca="1" si="30"/>
        <v>1027226.1880405494</v>
      </c>
      <c r="J8" s="19" t="str">
        <f t="shared" ca="1" si="0"/>
        <v>이익</v>
      </c>
      <c r="K8" s="3">
        <f t="shared" ca="1" si="31"/>
        <v>3.9</v>
      </c>
      <c r="L8" s="68" t="s">
        <v>16</v>
      </c>
      <c r="M8" s="65">
        <f t="shared" ca="1" si="32"/>
        <v>1006877.0163281772</v>
      </c>
      <c r="N8" s="19" t="str">
        <f t="shared" ca="1" si="1"/>
        <v>이익</v>
      </c>
      <c r="O8" s="3">
        <f t="shared" ca="1" si="33"/>
        <v>2.2000000000000002</v>
      </c>
      <c r="P8" s="19" t="s">
        <v>16</v>
      </c>
      <c r="Q8" s="2">
        <f t="shared" ca="1" si="34"/>
        <v>948216.39821377012</v>
      </c>
      <c r="R8" s="19" t="str">
        <f t="shared" ca="1" si="2"/>
        <v>손절</v>
      </c>
      <c r="S8" s="3">
        <f t="shared" ca="1" si="35"/>
        <v>8.9</v>
      </c>
      <c r="T8" s="19" t="s">
        <v>16</v>
      </c>
      <c r="U8" s="2">
        <f t="shared" ca="1" si="36"/>
        <v>1027226.1880405494</v>
      </c>
      <c r="V8" s="19" t="str">
        <f t="shared" ca="1" si="3"/>
        <v>이익</v>
      </c>
      <c r="W8" s="3">
        <f t="shared" ca="1" si="37"/>
        <v>4.2</v>
      </c>
      <c r="X8" s="19" t="s">
        <v>16</v>
      </c>
      <c r="Y8" s="2">
        <f t="shared" ca="1" si="38"/>
        <v>1006877.0163281771</v>
      </c>
      <c r="Z8" s="19" t="str">
        <f t="shared" ca="1" si="4"/>
        <v>이익</v>
      </c>
      <c r="AA8" s="3">
        <f t="shared" ca="1" si="39"/>
        <v>1.7</v>
      </c>
      <c r="AB8" s="19" t="s">
        <v>16</v>
      </c>
      <c r="AC8" s="2">
        <f t="shared" ca="1" si="40"/>
        <v>1006877.0163281772</v>
      </c>
      <c r="AD8" s="19" t="str">
        <f t="shared" ca="1" si="5"/>
        <v>이익</v>
      </c>
      <c r="AE8" s="3">
        <f t="shared" ca="1" si="41"/>
        <v>2.7</v>
      </c>
      <c r="AF8" s="19" t="s">
        <v>16</v>
      </c>
      <c r="AG8" s="2">
        <f t="shared" ca="1" si="42"/>
        <v>1006877.0163281772</v>
      </c>
      <c r="AH8" s="19" t="str">
        <f t="shared" ca="1" si="6"/>
        <v>손절</v>
      </c>
      <c r="AI8" s="3">
        <f t="shared" ca="1" si="43"/>
        <v>9.4</v>
      </c>
      <c r="AJ8" s="19" t="s">
        <v>16</v>
      </c>
      <c r="AK8" s="2">
        <f t="shared" ca="1" si="44"/>
        <v>1027226.1880405495</v>
      </c>
      <c r="AL8" s="19" t="str">
        <f t="shared" ca="1" si="7"/>
        <v>손절</v>
      </c>
      <c r="AM8" s="3">
        <f t="shared" ca="1" si="45"/>
        <v>9.3000000000000007</v>
      </c>
      <c r="AN8" s="19" t="s">
        <v>16</v>
      </c>
      <c r="AO8" s="2">
        <f t="shared" ca="1" si="46"/>
        <v>986930.95816002775</v>
      </c>
      <c r="AP8" s="19" t="str">
        <f t="shared" ca="1" si="8"/>
        <v>이익</v>
      </c>
      <c r="AQ8" s="3">
        <f t="shared" ca="1" si="47"/>
        <v>1.8</v>
      </c>
      <c r="AR8" s="19" t="s">
        <v>16</v>
      </c>
      <c r="AS8" s="2">
        <f t="shared" ca="1" si="48"/>
        <v>1006877.0163281771</v>
      </c>
      <c r="AT8" s="19" t="str">
        <f t="shared" ca="1" si="9"/>
        <v>이익</v>
      </c>
      <c r="AU8" s="3">
        <f t="shared" ca="1" si="49"/>
        <v>4.8</v>
      </c>
      <c r="AV8" s="19" t="s">
        <v>16</v>
      </c>
      <c r="AW8" s="2">
        <f t="shared" ca="1" si="50"/>
        <v>1027226.1880405494</v>
      </c>
      <c r="AX8" s="19" t="str">
        <f t="shared" ca="1" si="10"/>
        <v>손절</v>
      </c>
      <c r="AY8" s="3">
        <f t="shared" ca="1" si="51"/>
        <v>5.9</v>
      </c>
      <c r="AZ8" s="19" t="s">
        <v>16</v>
      </c>
      <c r="BA8" s="2">
        <f t="shared" ca="1" si="52"/>
        <v>948216.39821377012</v>
      </c>
      <c r="BB8" s="19" t="str">
        <f t="shared" ca="1" si="11"/>
        <v>손절</v>
      </c>
      <c r="BC8" s="3">
        <f t="shared" ca="1" si="53"/>
        <v>10</v>
      </c>
      <c r="BD8" s="19" t="s">
        <v>16</v>
      </c>
      <c r="BE8" s="2">
        <f t="shared" ca="1" si="54"/>
        <v>986930.95816002775</v>
      </c>
      <c r="BF8" s="19" t="str">
        <f t="shared" ca="1" si="12"/>
        <v>손절</v>
      </c>
      <c r="BG8" s="3">
        <f t="shared" ca="1" si="55"/>
        <v>8.8000000000000007</v>
      </c>
      <c r="BH8" s="19" t="s">
        <v>16</v>
      </c>
      <c r="BI8" s="2">
        <f t="shared" ca="1" si="56"/>
        <v>1047986.6202968259</v>
      </c>
      <c r="BJ8" s="19" t="str">
        <f t="shared" ca="1" si="13"/>
        <v>이익</v>
      </c>
      <c r="BK8" s="3">
        <f t="shared" ca="1" si="57"/>
        <v>2.9</v>
      </c>
      <c r="BL8" s="19" t="s">
        <v>16</v>
      </c>
      <c r="BM8" s="2">
        <f t="shared" ca="1" si="58"/>
        <v>1027226.1880405493</v>
      </c>
      <c r="BN8" s="19" t="str">
        <f t="shared" ca="1" si="14"/>
        <v>이익</v>
      </c>
      <c r="BO8" s="3">
        <f t="shared" ca="1" si="59"/>
        <v>1</v>
      </c>
      <c r="BP8" s="19" t="s">
        <v>16</v>
      </c>
      <c r="BQ8" s="2">
        <f t="shared" ca="1" si="60"/>
        <v>986930.95816002775</v>
      </c>
      <c r="BR8" s="19" t="str">
        <f t="shared" ca="1" si="15"/>
        <v>이익</v>
      </c>
      <c r="BS8" s="3">
        <f t="shared" ca="1" si="61"/>
        <v>5.2</v>
      </c>
      <c r="BT8" s="19" t="s">
        <v>16</v>
      </c>
      <c r="BU8" s="2">
        <f t="shared" ca="1" si="62"/>
        <v>1047986.6202968257</v>
      </c>
      <c r="BV8" s="19" t="str">
        <f t="shared" ca="1" si="16"/>
        <v>이익</v>
      </c>
      <c r="BW8" s="3">
        <f t="shared" ca="1" si="63"/>
        <v>0.3</v>
      </c>
      <c r="BX8" s="19" t="s">
        <v>16</v>
      </c>
      <c r="BY8" s="2">
        <f t="shared" ca="1" si="64"/>
        <v>1006877.0163281771</v>
      </c>
      <c r="BZ8" s="19" t="str">
        <f t="shared" ca="1" si="17"/>
        <v>손절</v>
      </c>
      <c r="CA8" s="3">
        <f t="shared" ca="1" si="65"/>
        <v>9.3000000000000007</v>
      </c>
      <c r="CB8" s="19" t="s">
        <v>16</v>
      </c>
      <c r="CC8" s="2">
        <f t="shared" ca="1" si="66"/>
        <v>1006877.0163281772</v>
      </c>
      <c r="CD8" s="19" t="str">
        <f t="shared" ca="1" si="18"/>
        <v>손절</v>
      </c>
      <c r="CE8" s="3">
        <f t="shared" ca="1" si="67"/>
        <v>9.6</v>
      </c>
      <c r="CF8" s="19" t="s">
        <v>16</v>
      </c>
      <c r="CG8" s="2">
        <f t="shared" ca="1" si="68"/>
        <v>1006877.0163281771</v>
      </c>
      <c r="CH8" s="19" t="str">
        <f t="shared" ca="1" si="19"/>
        <v>이익</v>
      </c>
      <c r="CI8" s="3">
        <f t="shared" ca="1" si="69"/>
        <v>4.9000000000000004</v>
      </c>
      <c r="CJ8" s="19" t="s">
        <v>16</v>
      </c>
      <c r="CK8" s="2">
        <f t="shared" ca="1" si="70"/>
        <v>1047986.6202968257</v>
      </c>
      <c r="CL8" s="19" t="str">
        <f t="shared" ca="1" si="20"/>
        <v>이익</v>
      </c>
      <c r="CM8" s="3">
        <f t="shared" ca="1" si="71"/>
        <v>0.7</v>
      </c>
      <c r="CN8" s="19" t="s">
        <v>16</v>
      </c>
      <c r="CO8" s="2">
        <f t="shared" ca="1" si="72"/>
        <v>1027226.1880405493</v>
      </c>
      <c r="CP8" s="19" t="str">
        <f t="shared" ca="1" si="21"/>
        <v>이익</v>
      </c>
      <c r="CQ8" s="3">
        <f t="shared" ca="1" si="73"/>
        <v>3</v>
      </c>
      <c r="CR8" s="19" t="s">
        <v>16</v>
      </c>
      <c r="CS8" s="2">
        <f t="shared" ca="1" si="74"/>
        <v>986930.95816002775</v>
      </c>
      <c r="CT8" s="19" t="str">
        <f t="shared" ca="1" si="22"/>
        <v>손절</v>
      </c>
      <c r="CU8" s="3">
        <f t="shared" ca="1" si="75"/>
        <v>8.1</v>
      </c>
      <c r="CV8" s="19" t="s">
        <v>16</v>
      </c>
      <c r="CW8" s="2">
        <f t="shared" ca="1" si="76"/>
        <v>1069166.6247490656</v>
      </c>
      <c r="CX8" s="19" t="str">
        <f t="shared" ca="1" si="23"/>
        <v>이익</v>
      </c>
      <c r="CY8" s="3">
        <f t="shared" ca="1" si="77"/>
        <v>2.9</v>
      </c>
      <c r="CZ8" s="19" t="s">
        <v>16</v>
      </c>
      <c r="DA8" s="2">
        <f t="shared" ca="1" si="78"/>
        <v>1006877.0163281771</v>
      </c>
      <c r="DB8" s="19" t="str">
        <f t="shared" ca="1" si="24"/>
        <v>이익</v>
      </c>
      <c r="DC8" s="3">
        <f t="shared" ca="1" si="79"/>
        <v>2.8</v>
      </c>
      <c r="DD8" s="19" t="s">
        <v>16</v>
      </c>
      <c r="DE8" s="2">
        <f t="shared" ca="1" si="80"/>
        <v>1047986.6202968259</v>
      </c>
      <c r="DF8" s="19" t="str">
        <f t="shared" ca="1" si="25"/>
        <v>손절</v>
      </c>
      <c r="DG8" s="3">
        <f t="shared" ca="1" si="81"/>
        <v>9.6</v>
      </c>
      <c r="DH8" s="19" t="s">
        <v>16</v>
      </c>
      <c r="DI8" s="2">
        <f t="shared" ca="1" si="82"/>
        <v>1006877.0163281771</v>
      </c>
      <c r="DJ8" s="19" t="str">
        <f t="shared" ca="1" si="26"/>
        <v>이익</v>
      </c>
      <c r="DK8" s="3">
        <f t="shared" ca="1" si="83"/>
        <v>4.7</v>
      </c>
      <c r="DL8" s="19" t="s">
        <v>16</v>
      </c>
      <c r="DM8" s="2">
        <f t="shared" ca="1" si="84"/>
        <v>1006877.0163281772</v>
      </c>
      <c r="DN8" s="19" t="str">
        <f t="shared" ca="1" si="27"/>
        <v>이익</v>
      </c>
      <c r="DO8" s="3">
        <f t="shared" ca="1" si="85"/>
        <v>4.3</v>
      </c>
      <c r="DP8" s="19" t="s">
        <v>16</v>
      </c>
      <c r="DQ8" s="2">
        <f t="shared" ca="1" si="86"/>
        <v>986930.95816002775</v>
      </c>
      <c r="DR8" s="19" t="str">
        <f t="shared" ca="1" si="28"/>
        <v>이익</v>
      </c>
      <c r="DS8" s="3">
        <f t="shared" ca="1" si="87"/>
        <v>2.7</v>
      </c>
      <c r="DT8" s="19" t="s">
        <v>16</v>
      </c>
      <c r="DU8" s="2">
        <f t="shared" ca="1" si="88"/>
        <v>1006877.0163281772</v>
      </c>
      <c r="DV8" s="19" t="str">
        <f t="shared" ca="1" si="29"/>
        <v>이익</v>
      </c>
      <c r="DW8" s="3">
        <f t="shared" ca="1" si="89"/>
        <v>2.2999999999999998</v>
      </c>
      <c r="DX8" s="19" t="s">
        <v>16</v>
      </c>
    </row>
    <row r="9" spans="1:128">
      <c r="A9" s="8" t="s">
        <v>12</v>
      </c>
      <c r="B9" s="26">
        <v>1</v>
      </c>
      <c r="C9" s="100"/>
      <c r="D9" s="14">
        <v>9</v>
      </c>
      <c r="E9" s="5">
        <v>10</v>
      </c>
      <c r="F9" s="5">
        <v>11</v>
      </c>
      <c r="G9" s="12">
        <v>12</v>
      </c>
      <c r="I9" s="67">
        <f t="shared" ca="1" si="30"/>
        <v>1016543.0356849277</v>
      </c>
      <c r="J9" s="19" t="str">
        <f t="shared" ca="1" si="0"/>
        <v>손절</v>
      </c>
      <c r="K9" s="3">
        <f t="shared" ca="1" si="31"/>
        <v>7.4</v>
      </c>
      <c r="L9" s="68" t="s">
        <v>17</v>
      </c>
      <c r="M9" s="65">
        <f t="shared" ca="1" si="32"/>
        <v>1016543.0356849277</v>
      </c>
      <c r="N9" s="19" t="str">
        <f t="shared" ca="1" si="1"/>
        <v>이익</v>
      </c>
      <c r="O9" s="3">
        <f t="shared" ca="1" si="33"/>
        <v>3.5</v>
      </c>
      <c r="P9" s="19" t="s">
        <v>17</v>
      </c>
      <c r="Q9" s="2">
        <f t="shared" ca="1" si="34"/>
        <v>938354.94767234696</v>
      </c>
      <c r="R9" s="19" t="str">
        <f t="shared" ca="1" si="2"/>
        <v>손절</v>
      </c>
      <c r="S9" s="3">
        <f t="shared" ca="1" si="35"/>
        <v>8.3000000000000007</v>
      </c>
      <c r="T9" s="19" t="s">
        <v>17</v>
      </c>
      <c r="U9" s="2">
        <f t="shared" ca="1" si="36"/>
        <v>1016543.0356849277</v>
      </c>
      <c r="V9" s="19" t="str">
        <f t="shared" ca="1" si="3"/>
        <v>손절</v>
      </c>
      <c r="W9" s="3">
        <f t="shared" ca="1" si="37"/>
        <v>9.1999999999999993</v>
      </c>
      <c r="X9" s="19" t="s">
        <v>17</v>
      </c>
      <c r="Y9" s="2">
        <f t="shared" ca="1" si="38"/>
        <v>1016543.0356849276</v>
      </c>
      <c r="Z9" s="19" t="str">
        <f t="shared" ca="1" si="4"/>
        <v>이익</v>
      </c>
      <c r="AA9" s="3">
        <f t="shared" ca="1" si="39"/>
        <v>4.0999999999999996</v>
      </c>
      <c r="AB9" s="19" t="s">
        <v>17</v>
      </c>
      <c r="AC9" s="2">
        <f t="shared" ca="1" si="40"/>
        <v>996405.49535836407</v>
      </c>
      <c r="AD9" s="19" t="str">
        <f t="shared" ca="1" si="5"/>
        <v>손절</v>
      </c>
      <c r="AE9" s="3">
        <f t="shared" ca="1" si="41"/>
        <v>7.4</v>
      </c>
      <c r="AF9" s="19" t="s">
        <v>17</v>
      </c>
      <c r="AG9" s="2">
        <f t="shared" ca="1" si="42"/>
        <v>996405.49535836407</v>
      </c>
      <c r="AH9" s="19" t="str">
        <f t="shared" ca="1" si="6"/>
        <v>손절</v>
      </c>
      <c r="AI9" s="3">
        <f t="shared" ca="1" si="43"/>
        <v>7.4</v>
      </c>
      <c r="AJ9" s="19" t="s">
        <v>17</v>
      </c>
      <c r="AK9" s="2">
        <f t="shared" ca="1" si="44"/>
        <v>1016543.0356849278</v>
      </c>
      <c r="AL9" s="19" t="str">
        <f t="shared" ca="1" si="7"/>
        <v>손절</v>
      </c>
      <c r="AM9" s="3">
        <f t="shared" ca="1" si="45"/>
        <v>6.5</v>
      </c>
      <c r="AN9" s="19" t="s">
        <v>17</v>
      </c>
      <c r="AO9" s="2">
        <f t="shared" ca="1" si="46"/>
        <v>996405.49535836396</v>
      </c>
      <c r="AP9" s="19" t="str">
        <f t="shared" ca="1" si="8"/>
        <v>이익</v>
      </c>
      <c r="AQ9" s="3">
        <f t="shared" ca="1" si="47"/>
        <v>5</v>
      </c>
      <c r="AR9" s="19" t="s">
        <v>17</v>
      </c>
      <c r="AS9" s="2">
        <f t="shared" ca="1" si="48"/>
        <v>996405.49535836396</v>
      </c>
      <c r="AT9" s="19" t="str">
        <f t="shared" ca="1" si="9"/>
        <v>손절</v>
      </c>
      <c r="AU9" s="3">
        <f t="shared" ca="1" si="49"/>
        <v>9.1</v>
      </c>
      <c r="AV9" s="19" t="s">
        <v>17</v>
      </c>
      <c r="AW9" s="2">
        <f t="shared" ca="1" si="50"/>
        <v>1037087.5594457387</v>
      </c>
      <c r="AX9" s="19" t="str">
        <f t="shared" ca="1" si="10"/>
        <v>이익</v>
      </c>
      <c r="AY9" s="3">
        <f t="shared" ca="1" si="51"/>
        <v>0.6</v>
      </c>
      <c r="AZ9" s="19" t="s">
        <v>17</v>
      </c>
      <c r="BA9" s="2">
        <f t="shared" ca="1" si="52"/>
        <v>957319.27563662233</v>
      </c>
      <c r="BB9" s="19" t="str">
        <f t="shared" ca="1" si="11"/>
        <v>이익</v>
      </c>
      <c r="BC9" s="3">
        <f t="shared" ca="1" si="53"/>
        <v>1.2</v>
      </c>
      <c r="BD9" s="19" t="s">
        <v>17</v>
      </c>
      <c r="BE9" s="2">
        <f t="shared" ca="1" si="54"/>
        <v>996405.49535836396</v>
      </c>
      <c r="BF9" s="19" t="str">
        <f t="shared" ca="1" si="12"/>
        <v>이익</v>
      </c>
      <c r="BG9" s="3">
        <f t="shared" ca="1" si="55"/>
        <v>3.7</v>
      </c>
      <c r="BH9" s="19" t="s">
        <v>17</v>
      </c>
      <c r="BI9" s="2">
        <f t="shared" ca="1" si="56"/>
        <v>1058047.2918516754</v>
      </c>
      <c r="BJ9" s="19" t="str">
        <f t="shared" ca="1" si="13"/>
        <v>이익</v>
      </c>
      <c r="BK9" s="3">
        <f t="shared" ca="1" si="57"/>
        <v>5.4</v>
      </c>
      <c r="BL9" s="19" t="s">
        <v>17</v>
      </c>
      <c r="BM9" s="2">
        <f t="shared" ca="1" si="58"/>
        <v>1037087.5594457386</v>
      </c>
      <c r="BN9" s="19" t="str">
        <f t="shared" ca="1" si="14"/>
        <v>이익</v>
      </c>
      <c r="BO9" s="3">
        <f t="shared" ca="1" si="59"/>
        <v>2.1</v>
      </c>
      <c r="BP9" s="19" t="s">
        <v>17</v>
      </c>
      <c r="BQ9" s="2">
        <f t="shared" ca="1" si="60"/>
        <v>996405.49535836396</v>
      </c>
      <c r="BR9" s="19" t="str">
        <f t="shared" ca="1" si="15"/>
        <v>이익</v>
      </c>
      <c r="BS9" s="3">
        <f t="shared" ca="1" si="61"/>
        <v>2.5</v>
      </c>
      <c r="BT9" s="19" t="s">
        <v>17</v>
      </c>
      <c r="BU9" s="2">
        <f t="shared" ca="1" si="62"/>
        <v>1058047.2918516751</v>
      </c>
      <c r="BV9" s="19" t="str">
        <f t="shared" ca="1" si="16"/>
        <v>이익</v>
      </c>
      <c r="BW9" s="3">
        <f t="shared" ca="1" si="63"/>
        <v>3.8</v>
      </c>
      <c r="BX9" s="19" t="s">
        <v>17</v>
      </c>
      <c r="BY9" s="2">
        <f t="shared" ca="1" si="64"/>
        <v>1016543.0356849276</v>
      </c>
      <c r="BZ9" s="19" t="str">
        <f t="shared" ca="1" si="17"/>
        <v>이익</v>
      </c>
      <c r="CA9" s="3">
        <f t="shared" ca="1" si="65"/>
        <v>1</v>
      </c>
      <c r="CB9" s="19" t="s">
        <v>17</v>
      </c>
      <c r="CC9" s="2">
        <f t="shared" ca="1" si="66"/>
        <v>996405.49535836407</v>
      </c>
      <c r="CD9" s="19" t="str">
        <f t="shared" ca="1" si="18"/>
        <v>손절</v>
      </c>
      <c r="CE9" s="3">
        <f t="shared" ca="1" si="67"/>
        <v>9.6</v>
      </c>
      <c r="CF9" s="19" t="s">
        <v>17</v>
      </c>
      <c r="CG9" s="2">
        <f t="shared" ca="1" si="68"/>
        <v>996405.49535836396</v>
      </c>
      <c r="CH9" s="19" t="str">
        <f t="shared" ca="1" si="19"/>
        <v>손절</v>
      </c>
      <c r="CI9" s="3">
        <f t="shared" ca="1" si="69"/>
        <v>7.8</v>
      </c>
      <c r="CJ9" s="19" t="s">
        <v>17</v>
      </c>
      <c r="CK9" s="2">
        <f t="shared" ca="1" si="70"/>
        <v>1058047.2918516751</v>
      </c>
      <c r="CL9" s="19" t="str">
        <f t="shared" ca="1" si="20"/>
        <v>이익</v>
      </c>
      <c r="CM9" s="3">
        <f t="shared" ca="1" si="71"/>
        <v>5.3</v>
      </c>
      <c r="CN9" s="19" t="s">
        <v>17</v>
      </c>
      <c r="CO9" s="2">
        <f t="shared" ca="1" si="72"/>
        <v>1016543.0356849276</v>
      </c>
      <c r="CP9" s="19" t="str">
        <f t="shared" ca="1" si="21"/>
        <v>손절</v>
      </c>
      <c r="CQ9" s="3">
        <f t="shared" ca="1" si="73"/>
        <v>7.4</v>
      </c>
      <c r="CR9" s="19" t="s">
        <v>17</v>
      </c>
      <c r="CS9" s="2">
        <f t="shared" ca="1" si="74"/>
        <v>976666.87619516347</v>
      </c>
      <c r="CT9" s="19" t="str">
        <f t="shared" ca="1" si="22"/>
        <v>손절</v>
      </c>
      <c r="CU9" s="3">
        <f t="shared" ca="1" si="75"/>
        <v>10</v>
      </c>
      <c r="CV9" s="19" t="s">
        <v>17</v>
      </c>
      <c r="CW9" s="2">
        <f t="shared" ca="1" si="76"/>
        <v>1079430.6243466565</v>
      </c>
      <c r="CX9" s="19" t="str">
        <f t="shared" ca="1" si="23"/>
        <v>이익</v>
      </c>
      <c r="CY9" s="3">
        <f t="shared" ca="1" si="77"/>
        <v>1</v>
      </c>
      <c r="CZ9" s="19" t="s">
        <v>17</v>
      </c>
      <c r="DA9" s="2">
        <f t="shared" ca="1" si="78"/>
        <v>1016543.0356849276</v>
      </c>
      <c r="DB9" s="19" t="str">
        <f t="shared" ca="1" si="24"/>
        <v>이익</v>
      </c>
      <c r="DC9" s="3">
        <f t="shared" ca="1" si="79"/>
        <v>5.5</v>
      </c>
      <c r="DD9" s="19" t="s">
        <v>17</v>
      </c>
      <c r="DE9" s="2">
        <f t="shared" ca="1" si="80"/>
        <v>1058047.2918516754</v>
      </c>
      <c r="DF9" s="19" t="str">
        <f t="shared" ca="1" si="25"/>
        <v>이익</v>
      </c>
      <c r="DG9" s="3">
        <f t="shared" ca="1" si="81"/>
        <v>3.8</v>
      </c>
      <c r="DH9" s="19" t="s">
        <v>17</v>
      </c>
      <c r="DI9" s="2">
        <f t="shared" ca="1" si="82"/>
        <v>1016543.0356849276</v>
      </c>
      <c r="DJ9" s="19" t="str">
        <f t="shared" ca="1" si="26"/>
        <v>이익</v>
      </c>
      <c r="DK9" s="3">
        <f t="shared" ca="1" si="83"/>
        <v>4.0999999999999996</v>
      </c>
      <c r="DL9" s="19" t="s">
        <v>17</v>
      </c>
      <c r="DM9" s="2">
        <f t="shared" ca="1" si="84"/>
        <v>996405.49535836407</v>
      </c>
      <c r="DN9" s="19" t="str">
        <f t="shared" ca="1" si="27"/>
        <v>손절</v>
      </c>
      <c r="DO9" s="3">
        <f t="shared" ca="1" si="85"/>
        <v>6</v>
      </c>
      <c r="DP9" s="19" t="s">
        <v>17</v>
      </c>
      <c r="DQ9" s="2">
        <f t="shared" ca="1" si="86"/>
        <v>996405.49535836396</v>
      </c>
      <c r="DR9" s="19" t="str">
        <f t="shared" ca="1" si="28"/>
        <v>이익</v>
      </c>
      <c r="DS9" s="3">
        <f t="shared" ca="1" si="87"/>
        <v>4.5</v>
      </c>
      <c r="DT9" s="19" t="s">
        <v>17</v>
      </c>
      <c r="DU9" s="2">
        <f t="shared" ca="1" si="88"/>
        <v>1016543.0356849277</v>
      </c>
      <c r="DV9" s="19" t="str">
        <f t="shared" ca="1" si="29"/>
        <v>이익</v>
      </c>
      <c r="DW9" s="3">
        <f t="shared" ca="1" si="89"/>
        <v>0.3</v>
      </c>
      <c r="DX9" s="19" t="s">
        <v>17</v>
      </c>
    </row>
    <row r="10" spans="1:128">
      <c r="A10" s="8" t="s">
        <v>23</v>
      </c>
      <c r="B10" s="27">
        <v>0.55000000000000004</v>
      </c>
      <c r="C10" s="100"/>
      <c r="D10" s="15">
        <f ca="1">INDEX($AO$2:$AO$101,$B$8,1)-B5</f>
        <v>31500.863260338083</v>
      </c>
      <c r="E10" s="16">
        <f ca="1">INDEX($AS$2:$AS$101,$B$8,1)-B5</f>
        <v>-8962.0502546658972</v>
      </c>
      <c r="F10" s="16">
        <f ca="1">INDEX($AW$2:$AW$101,$B$8,1)-B5</f>
        <v>11067.010977050522</v>
      </c>
      <c r="G10" s="9">
        <f ca="1">INDEX($BA$2:$BA$101,$B$8,1)-B5</f>
        <v>-103310.65587982419</v>
      </c>
      <c r="I10" s="67">
        <f t="shared" ca="1" si="30"/>
        <v>1026301.848827503</v>
      </c>
      <c r="J10" s="19" t="str">
        <f t="shared" ca="1" si="0"/>
        <v>이익</v>
      </c>
      <c r="K10" s="3">
        <f t="shared" ca="1" si="31"/>
        <v>5.3</v>
      </c>
      <c r="L10" s="68" t="s">
        <v>18</v>
      </c>
      <c r="M10" s="65">
        <f t="shared" ca="1" si="32"/>
        <v>1026301.848827503</v>
      </c>
      <c r="N10" s="19" t="str">
        <f t="shared" ca="1" si="1"/>
        <v>이익</v>
      </c>
      <c r="O10" s="3">
        <f t="shared" ca="1" si="33"/>
        <v>0.4</v>
      </c>
      <c r="P10" s="19" t="s">
        <v>18</v>
      </c>
      <c r="Q10" s="2">
        <f t="shared" ca="1" si="34"/>
        <v>947363.15517000144</v>
      </c>
      <c r="R10" s="19" t="str">
        <f t="shared" ca="1" si="2"/>
        <v>이익</v>
      </c>
      <c r="S10" s="3">
        <f t="shared" ca="1" si="35"/>
        <v>5.0999999999999996</v>
      </c>
      <c r="T10" s="19" t="s">
        <v>18</v>
      </c>
      <c r="U10" s="2">
        <f t="shared" ca="1" si="36"/>
        <v>1005970.9881138044</v>
      </c>
      <c r="V10" s="19" t="str">
        <f t="shared" ca="1" si="3"/>
        <v>손절</v>
      </c>
      <c r="W10" s="3">
        <f t="shared" ca="1" si="37"/>
        <v>9</v>
      </c>
      <c r="X10" s="19" t="s">
        <v>18</v>
      </c>
      <c r="Y10" s="2">
        <f t="shared" ca="1" si="38"/>
        <v>1026301.8488275028</v>
      </c>
      <c r="Z10" s="19" t="str">
        <f t="shared" ca="1" si="4"/>
        <v>이익</v>
      </c>
      <c r="AA10" s="3">
        <f t="shared" ca="1" si="39"/>
        <v>4.0999999999999996</v>
      </c>
      <c r="AB10" s="19" t="s">
        <v>18</v>
      </c>
      <c r="AC10" s="2">
        <f t="shared" ca="1" si="40"/>
        <v>1005970.9881138044</v>
      </c>
      <c r="AD10" s="19" t="str">
        <f t="shared" ca="1" si="5"/>
        <v>이익</v>
      </c>
      <c r="AE10" s="3">
        <f t="shared" ca="1" si="41"/>
        <v>0.8</v>
      </c>
      <c r="AF10" s="19" t="s">
        <v>18</v>
      </c>
      <c r="AG10" s="2">
        <f t="shared" ca="1" si="42"/>
        <v>986042.87820663711</v>
      </c>
      <c r="AH10" s="19" t="str">
        <f t="shared" ca="1" si="6"/>
        <v>손절</v>
      </c>
      <c r="AI10" s="3">
        <f t="shared" ca="1" si="43"/>
        <v>9.3000000000000007</v>
      </c>
      <c r="AJ10" s="19" t="s">
        <v>18</v>
      </c>
      <c r="AK10" s="2">
        <f t="shared" ca="1" si="44"/>
        <v>1005970.9881138045</v>
      </c>
      <c r="AL10" s="19" t="str">
        <f t="shared" ca="1" si="7"/>
        <v>손절</v>
      </c>
      <c r="AM10" s="3">
        <f t="shared" ca="1" si="45"/>
        <v>5.8</v>
      </c>
      <c r="AN10" s="19" t="s">
        <v>18</v>
      </c>
      <c r="AO10" s="2">
        <f t="shared" ca="1" si="46"/>
        <v>1005970.9881138043</v>
      </c>
      <c r="AP10" s="19" t="str">
        <f t="shared" ca="1" si="8"/>
        <v>이익</v>
      </c>
      <c r="AQ10" s="3">
        <f t="shared" ca="1" si="47"/>
        <v>4.9000000000000004</v>
      </c>
      <c r="AR10" s="19" t="s">
        <v>18</v>
      </c>
      <c r="AS10" s="2">
        <f t="shared" ca="1" si="48"/>
        <v>1005970.9881138043</v>
      </c>
      <c r="AT10" s="19" t="str">
        <f t="shared" ca="1" si="9"/>
        <v>이익</v>
      </c>
      <c r="AU10" s="3">
        <f t="shared" ca="1" si="49"/>
        <v>1.7</v>
      </c>
      <c r="AV10" s="19" t="s">
        <v>18</v>
      </c>
      <c r="AW10" s="2">
        <f t="shared" ca="1" si="50"/>
        <v>1047043.6000164178</v>
      </c>
      <c r="AX10" s="19" t="str">
        <f t="shared" ca="1" si="10"/>
        <v>이익</v>
      </c>
      <c r="AY10" s="3">
        <f t="shared" ca="1" si="51"/>
        <v>1.9</v>
      </c>
      <c r="AZ10" s="19" t="s">
        <v>18</v>
      </c>
      <c r="BA10" s="2">
        <f t="shared" ca="1" si="52"/>
        <v>966509.54068273387</v>
      </c>
      <c r="BB10" s="19" t="str">
        <f t="shared" ca="1" si="11"/>
        <v>이익</v>
      </c>
      <c r="BC10" s="3">
        <f t="shared" ca="1" si="53"/>
        <v>2.9</v>
      </c>
      <c r="BD10" s="19" t="s">
        <v>18</v>
      </c>
      <c r="BE10" s="2">
        <f t="shared" ca="1" si="54"/>
        <v>986042.87820663699</v>
      </c>
      <c r="BF10" s="19" t="str">
        <f t="shared" ca="1" si="12"/>
        <v>손절</v>
      </c>
      <c r="BG10" s="3">
        <f t="shared" ca="1" si="55"/>
        <v>7</v>
      </c>
      <c r="BH10" s="19" t="s">
        <v>18</v>
      </c>
      <c r="BI10" s="2">
        <f t="shared" ca="1" si="56"/>
        <v>1068204.5458534514</v>
      </c>
      <c r="BJ10" s="19" t="str">
        <f t="shared" ca="1" si="13"/>
        <v>이익</v>
      </c>
      <c r="BK10" s="3">
        <f t="shared" ca="1" si="57"/>
        <v>1.2</v>
      </c>
      <c r="BL10" s="19" t="s">
        <v>18</v>
      </c>
      <c r="BM10" s="2">
        <f t="shared" ca="1" si="58"/>
        <v>1047043.6000164177</v>
      </c>
      <c r="BN10" s="19" t="str">
        <f t="shared" ca="1" si="14"/>
        <v>이익</v>
      </c>
      <c r="BO10" s="3">
        <f t="shared" ca="1" si="59"/>
        <v>5.0999999999999996</v>
      </c>
      <c r="BP10" s="19" t="s">
        <v>18</v>
      </c>
      <c r="BQ10" s="2">
        <f t="shared" ca="1" si="60"/>
        <v>1005970.9881138043</v>
      </c>
      <c r="BR10" s="19" t="str">
        <f t="shared" ca="1" si="15"/>
        <v>이익</v>
      </c>
      <c r="BS10" s="3">
        <f t="shared" ca="1" si="61"/>
        <v>4.8</v>
      </c>
      <c r="BT10" s="19" t="s">
        <v>18</v>
      </c>
      <c r="BU10" s="2">
        <f t="shared" ca="1" si="62"/>
        <v>1068204.5458534511</v>
      </c>
      <c r="BV10" s="19" t="str">
        <f t="shared" ca="1" si="16"/>
        <v>이익</v>
      </c>
      <c r="BW10" s="3">
        <f t="shared" ca="1" si="63"/>
        <v>0.2</v>
      </c>
      <c r="BX10" s="19" t="s">
        <v>18</v>
      </c>
      <c r="BY10" s="2">
        <f t="shared" ca="1" si="64"/>
        <v>1026301.8488275028</v>
      </c>
      <c r="BZ10" s="19" t="str">
        <f t="shared" ca="1" si="17"/>
        <v>이익</v>
      </c>
      <c r="CA10" s="3">
        <f t="shared" ca="1" si="65"/>
        <v>4.5999999999999996</v>
      </c>
      <c r="CB10" s="19" t="s">
        <v>18</v>
      </c>
      <c r="CC10" s="2">
        <f t="shared" ca="1" si="66"/>
        <v>1005970.9881138044</v>
      </c>
      <c r="CD10" s="19" t="str">
        <f t="shared" ca="1" si="18"/>
        <v>이익</v>
      </c>
      <c r="CE10" s="3">
        <f t="shared" ca="1" si="67"/>
        <v>3.3</v>
      </c>
      <c r="CF10" s="19" t="s">
        <v>18</v>
      </c>
      <c r="CG10" s="2">
        <f t="shared" ca="1" si="68"/>
        <v>986042.87820663699</v>
      </c>
      <c r="CH10" s="19" t="str">
        <f t="shared" ca="1" si="19"/>
        <v>손절</v>
      </c>
      <c r="CI10" s="3">
        <f t="shared" ca="1" si="69"/>
        <v>9.8000000000000007</v>
      </c>
      <c r="CJ10" s="19" t="s">
        <v>18</v>
      </c>
      <c r="CK10" s="2">
        <f t="shared" ca="1" si="70"/>
        <v>1047043.6000164178</v>
      </c>
      <c r="CL10" s="19" t="str">
        <f t="shared" ca="1" si="20"/>
        <v>손절</v>
      </c>
      <c r="CM10" s="3">
        <f t="shared" ca="1" si="71"/>
        <v>8.4</v>
      </c>
      <c r="CN10" s="19" t="s">
        <v>18</v>
      </c>
      <c r="CO10" s="2">
        <f t="shared" ca="1" si="72"/>
        <v>1026301.8488275028</v>
      </c>
      <c r="CP10" s="19" t="str">
        <f t="shared" ca="1" si="21"/>
        <v>이익</v>
      </c>
      <c r="CQ10" s="3">
        <f t="shared" ca="1" si="73"/>
        <v>1.6</v>
      </c>
      <c r="CR10" s="19" t="s">
        <v>18</v>
      </c>
      <c r="CS10" s="2">
        <f t="shared" ca="1" si="74"/>
        <v>966509.54068273376</v>
      </c>
      <c r="CT10" s="19" t="str">
        <f t="shared" ca="1" si="22"/>
        <v>손절</v>
      </c>
      <c r="CU10" s="3">
        <f t="shared" ca="1" si="75"/>
        <v>5.7</v>
      </c>
      <c r="CV10" s="19" t="s">
        <v>18</v>
      </c>
      <c r="CW10" s="2">
        <f t="shared" ca="1" si="76"/>
        <v>1089793.1583403845</v>
      </c>
      <c r="CX10" s="19" t="str">
        <f t="shared" ca="1" si="23"/>
        <v>이익</v>
      </c>
      <c r="CY10" s="3">
        <f t="shared" ca="1" si="77"/>
        <v>2.9</v>
      </c>
      <c r="CZ10" s="19" t="s">
        <v>18</v>
      </c>
      <c r="DA10" s="2">
        <f t="shared" ca="1" si="78"/>
        <v>1026301.8488275028</v>
      </c>
      <c r="DB10" s="19" t="str">
        <f t="shared" ca="1" si="24"/>
        <v>이익</v>
      </c>
      <c r="DC10" s="3">
        <f t="shared" ca="1" si="79"/>
        <v>4.9000000000000004</v>
      </c>
      <c r="DD10" s="19" t="s">
        <v>18</v>
      </c>
      <c r="DE10" s="2">
        <f t="shared" ca="1" si="80"/>
        <v>1068204.5458534514</v>
      </c>
      <c r="DF10" s="19" t="str">
        <f t="shared" ca="1" si="25"/>
        <v>이익</v>
      </c>
      <c r="DG10" s="3">
        <f t="shared" ca="1" si="81"/>
        <v>0.6</v>
      </c>
      <c r="DH10" s="19" t="s">
        <v>18</v>
      </c>
      <c r="DI10" s="2">
        <f t="shared" ca="1" si="82"/>
        <v>1026301.8488275028</v>
      </c>
      <c r="DJ10" s="19" t="str">
        <f t="shared" ca="1" si="26"/>
        <v>이익</v>
      </c>
      <c r="DK10" s="3">
        <f t="shared" ca="1" si="83"/>
        <v>3.2</v>
      </c>
      <c r="DL10" s="19" t="s">
        <v>18</v>
      </c>
      <c r="DM10" s="2">
        <f t="shared" ca="1" si="84"/>
        <v>986042.87820663711</v>
      </c>
      <c r="DN10" s="19" t="str">
        <f t="shared" ca="1" si="27"/>
        <v>손절</v>
      </c>
      <c r="DO10" s="3">
        <f t="shared" ca="1" si="85"/>
        <v>9.5</v>
      </c>
      <c r="DP10" s="19" t="s">
        <v>18</v>
      </c>
      <c r="DQ10" s="2">
        <f t="shared" ca="1" si="86"/>
        <v>986042.87820663699</v>
      </c>
      <c r="DR10" s="19" t="str">
        <f t="shared" ca="1" si="28"/>
        <v>손절</v>
      </c>
      <c r="DS10" s="3">
        <f t="shared" ca="1" si="87"/>
        <v>6.9</v>
      </c>
      <c r="DT10" s="19" t="s">
        <v>18</v>
      </c>
      <c r="DU10" s="2">
        <f t="shared" ca="1" si="88"/>
        <v>1005970.9881138044</v>
      </c>
      <c r="DV10" s="19" t="str">
        <f t="shared" ca="1" si="29"/>
        <v>손절</v>
      </c>
      <c r="DW10" s="3">
        <f t="shared" ca="1" si="89"/>
        <v>5.9</v>
      </c>
      <c r="DX10" s="19" t="s">
        <v>18</v>
      </c>
    </row>
    <row r="11" spans="1:128" ht="17.25" customHeight="1">
      <c r="A11" s="8" t="s">
        <v>125</v>
      </c>
      <c r="B11" s="28">
        <f ca="1">INDEX($I$2:$I$101,B8,1)</f>
        <v>1031500.863260338</v>
      </c>
      <c r="C11" s="100"/>
      <c r="D11" s="14">
        <v>13</v>
      </c>
      <c r="E11" s="5">
        <v>14</v>
      </c>
      <c r="F11" s="5">
        <v>15</v>
      </c>
      <c r="G11" s="12">
        <v>16</v>
      </c>
      <c r="I11" s="67">
        <f t="shared" ca="1" si="30"/>
        <v>1015628.309599697</v>
      </c>
      <c r="J11" s="19" t="str">
        <f t="shared" ca="1" si="0"/>
        <v>손절</v>
      </c>
      <c r="K11" s="3">
        <f t="shared" ca="1" si="31"/>
        <v>8.1999999999999993</v>
      </c>
      <c r="L11" s="68" t="s">
        <v>19</v>
      </c>
      <c r="M11" s="65">
        <f t="shared" ca="1" si="32"/>
        <v>1015628.309599697</v>
      </c>
      <c r="N11" s="19" t="str">
        <f t="shared" ca="1" si="1"/>
        <v>손절</v>
      </c>
      <c r="O11" s="3">
        <f t="shared" ca="1" si="33"/>
        <v>8</v>
      </c>
      <c r="P11" s="19" t="s">
        <v>19</v>
      </c>
      <c r="Q11" s="2">
        <f t="shared" ca="1" si="34"/>
        <v>956457.84145963355</v>
      </c>
      <c r="R11" s="19" t="str">
        <f t="shared" ca="1" si="2"/>
        <v>이익</v>
      </c>
      <c r="S11" s="3">
        <f t="shared" ca="1" si="35"/>
        <v>1.6</v>
      </c>
      <c r="T11" s="19" t="s">
        <v>19</v>
      </c>
      <c r="U11" s="2">
        <f t="shared" ca="1" si="36"/>
        <v>995508.88983742078</v>
      </c>
      <c r="V11" s="19" t="str">
        <f t="shared" ca="1" si="3"/>
        <v>손절</v>
      </c>
      <c r="W11" s="3">
        <f t="shared" ca="1" si="37"/>
        <v>6.9</v>
      </c>
      <c r="X11" s="19" t="s">
        <v>19</v>
      </c>
      <c r="Y11" s="2">
        <f t="shared" ca="1" si="38"/>
        <v>1015628.3095996968</v>
      </c>
      <c r="Z11" s="19" t="str">
        <f t="shared" ca="1" si="4"/>
        <v>손절</v>
      </c>
      <c r="AA11" s="3">
        <f t="shared" ca="1" si="39"/>
        <v>8.1</v>
      </c>
      <c r="AB11" s="19" t="s">
        <v>19</v>
      </c>
      <c r="AC11" s="2">
        <f t="shared" ca="1" si="40"/>
        <v>995508.88983742078</v>
      </c>
      <c r="AD11" s="19" t="str">
        <f t="shared" ca="1" si="5"/>
        <v>손절</v>
      </c>
      <c r="AE11" s="3">
        <f t="shared" ca="1" si="41"/>
        <v>7.2</v>
      </c>
      <c r="AF11" s="19" t="s">
        <v>19</v>
      </c>
      <c r="AG11" s="2">
        <f t="shared" ca="1" si="42"/>
        <v>975788.03227328812</v>
      </c>
      <c r="AH11" s="19" t="str">
        <f t="shared" ca="1" si="6"/>
        <v>손절</v>
      </c>
      <c r="AI11" s="3">
        <f t="shared" ca="1" si="43"/>
        <v>8.5</v>
      </c>
      <c r="AJ11" s="19" t="s">
        <v>19</v>
      </c>
      <c r="AK11" s="2">
        <f t="shared" ca="1" si="44"/>
        <v>995508.88983742089</v>
      </c>
      <c r="AL11" s="19" t="str">
        <f t="shared" ca="1" si="7"/>
        <v>손절</v>
      </c>
      <c r="AM11" s="3">
        <f t="shared" ca="1" si="45"/>
        <v>8</v>
      </c>
      <c r="AN11" s="19" t="s">
        <v>19</v>
      </c>
      <c r="AO11" s="2">
        <f t="shared" ca="1" si="46"/>
        <v>995508.88983742066</v>
      </c>
      <c r="AP11" s="19" t="str">
        <f t="shared" ca="1" si="8"/>
        <v>손절</v>
      </c>
      <c r="AQ11" s="3">
        <f t="shared" ca="1" si="47"/>
        <v>5.6</v>
      </c>
      <c r="AR11" s="19" t="s">
        <v>19</v>
      </c>
      <c r="AS11" s="2">
        <f t="shared" ca="1" si="48"/>
        <v>1015628.3095996968</v>
      </c>
      <c r="AT11" s="19" t="str">
        <f t="shared" ca="1" si="9"/>
        <v>이익</v>
      </c>
      <c r="AU11" s="3">
        <f t="shared" ca="1" si="49"/>
        <v>4.5</v>
      </c>
      <c r="AV11" s="19" t="s">
        <v>19</v>
      </c>
      <c r="AW11" s="2">
        <f t="shared" ca="1" si="50"/>
        <v>1036154.3465762471</v>
      </c>
      <c r="AX11" s="19" t="str">
        <f t="shared" ca="1" si="10"/>
        <v>손절</v>
      </c>
      <c r="AY11" s="3">
        <f t="shared" ca="1" si="51"/>
        <v>9.3000000000000007</v>
      </c>
      <c r="AZ11" s="19" t="s">
        <v>19</v>
      </c>
      <c r="BA11" s="2">
        <f t="shared" ca="1" si="52"/>
        <v>956457.84145963355</v>
      </c>
      <c r="BB11" s="19" t="str">
        <f t="shared" ca="1" si="11"/>
        <v>손절</v>
      </c>
      <c r="BC11" s="3">
        <f t="shared" ca="1" si="53"/>
        <v>9.6</v>
      </c>
      <c r="BD11" s="19" t="s">
        <v>19</v>
      </c>
      <c r="BE11" s="2">
        <f t="shared" ca="1" si="54"/>
        <v>995508.88983742066</v>
      </c>
      <c r="BF11" s="19" t="str">
        <f t="shared" ca="1" si="12"/>
        <v>이익</v>
      </c>
      <c r="BG11" s="3">
        <f t="shared" ca="1" si="55"/>
        <v>5.2</v>
      </c>
      <c r="BH11" s="19" t="s">
        <v>19</v>
      </c>
      <c r="BI11" s="2">
        <f t="shared" ca="1" si="56"/>
        <v>1078459.3094936444</v>
      </c>
      <c r="BJ11" s="19" t="str">
        <f t="shared" ca="1" si="13"/>
        <v>이익</v>
      </c>
      <c r="BK11" s="3">
        <f t="shared" ca="1" si="57"/>
        <v>4.2</v>
      </c>
      <c r="BL11" s="19" t="s">
        <v>19</v>
      </c>
      <c r="BM11" s="2">
        <f t="shared" ca="1" si="58"/>
        <v>1036154.346576247</v>
      </c>
      <c r="BN11" s="19" t="str">
        <f t="shared" ca="1" si="14"/>
        <v>손절</v>
      </c>
      <c r="BO11" s="3">
        <f t="shared" ca="1" si="59"/>
        <v>6.6</v>
      </c>
      <c r="BP11" s="19" t="s">
        <v>19</v>
      </c>
      <c r="BQ11" s="2">
        <f t="shared" ca="1" si="60"/>
        <v>1015628.3095996968</v>
      </c>
      <c r="BR11" s="19" t="str">
        <f t="shared" ca="1" si="15"/>
        <v>이익</v>
      </c>
      <c r="BS11" s="3">
        <f t="shared" ca="1" si="61"/>
        <v>1</v>
      </c>
      <c r="BT11" s="19" t="s">
        <v>19</v>
      </c>
      <c r="BU11" s="2">
        <f t="shared" ca="1" si="62"/>
        <v>1057095.2185765752</v>
      </c>
      <c r="BV11" s="19" t="str">
        <f t="shared" ca="1" si="16"/>
        <v>손절</v>
      </c>
      <c r="BW11" s="3">
        <f t="shared" ca="1" si="63"/>
        <v>8</v>
      </c>
      <c r="BX11" s="19" t="s">
        <v>19</v>
      </c>
      <c r="BY11" s="2">
        <f t="shared" ca="1" si="64"/>
        <v>1036154.3465762468</v>
      </c>
      <c r="BZ11" s="19" t="str">
        <f t="shared" ca="1" si="17"/>
        <v>이익</v>
      </c>
      <c r="CA11" s="3">
        <f t="shared" ca="1" si="65"/>
        <v>1.1000000000000001</v>
      </c>
      <c r="CB11" s="19" t="s">
        <v>19</v>
      </c>
      <c r="CC11" s="2">
        <f t="shared" ca="1" si="66"/>
        <v>995508.88983742078</v>
      </c>
      <c r="CD11" s="19" t="str">
        <f t="shared" ca="1" si="18"/>
        <v>손절</v>
      </c>
      <c r="CE11" s="3">
        <f t="shared" ca="1" si="67"/>
        <v>6.7</v>
      </c>
      <c r="CF11" s="19" t="s">
        <v>19</v>
      </c>
      <c r="CG11" s="2">
        <f t="shared" ca="1" si="68"/>
        <v>975788.032273288</v>
      </c>
      <c r="CH11" s="19" t="str">
        <f t="shared" ca="1" si="19"/>
        <v>손절</v>
      </c>
      <c r="CI11" s="3">
        <f t="shared" ca="1" si="69"/>
        <v>6.9</v>
      </c>
      <c r="CJ11" s="19" t="s">
        <v>19</v>
      </c>
      <c r="CK11" s="2">
        <f t="shared" ca="1" si="70"/>
        <v>1057095.2185765754</v>
      </c>
      <c r="CL11" s="19" t="str">
        <f t="shared" ca="1" si="20"/>
        <v>이익</v>
      </c>
      <c r="CM11" s="3">
        <f t="shared" ca="1" si="71"/>
        <v>3.8</v>
      </c>
      <c r="CN11" s="19" t="s">
        <v>19</v>
      </c>
      <c r="CO11" s="2">
        <f t="shared" ca="1" si="72"/>
        <v>1036154.3465762468</v>
      </c>
      <c r="CP11" s="19" t="str">
        <f t="shared" ca="1" si="21"/>
        <v>이익</v>
      </c>
      <c r="CQ11" s="3">
        <f t="shared" ca="1" si="73"/>
        <v>4.5999999999999996</v>
      </c>
      <c r="CR11" s="19" t="s">
        <v>19</v>
      </c>
      <c r="CS11" s="2">
        <f t="shared" ca="1" si="74"/>
        <v>956457.84145963343</v>
      </c>
      <c r="CT11" s="19" t="str">
        <f t="shared" ca="1" si="22"/>
        <v>손절</v>
      </c>
      <c r="CU11" s="3">
        <f t="shared" ca="1" si="75"/>
        <v>7.2</v>
      </c>
      <c r="CV11" s="19" t="s">
        <v>19</v>
      </c>
      <c r="CW11" s="2">
        <f t="shared" ca="1" si="76"/>
        <v>1100255.1726604521</v>
      </c>
      <c r="CX11" s="19" t="str">
        <f t="shared" ca="1" si="23"/>
        <v>이익</v>
      </c>
      <c r="CY11" s="3">
        <f t="shared" ca="1" si="77"/>
        <v>0.6</v>
      </c>
      <c r="CZ11" s="19" t="s">
        <v>19</v>
      </c>
      <c r="DA11" s="2">
        <f t="shared" ca="1" si="78"/>
        <v>1036154.3465762468</v>
      </c>
      <c r="DB11" s="19" t="str">
        <f t="shared" ca="1" si="24"/>
        <v>이익</v>
      </c>
      <c r="DC11" s="3">
        <f t="shared" ca="1" si="79"/>
        <v>0.7</v>
      </c>
      <c r="DD11" s="19" t="s">
        <v>19</v>
      </c>
      <c r="DE11" s="2">
        <f t="shared" ca="1" si="80"/>
        <v>1078459.3094936444</v>
      </c>
      <c r="DF11" s="19" t="str">
        <f t="shared" ca="1" si="25"/>
        <v>이익</v>
      </c>
      <c r="DG11" s="3">
        <f t="shared" ca="1" si="81"/>
        <v>4.4000000000000004</v>
      </c>
      <c r="DH11" s="19" t="s">
        <v>19</v>
      </c>
      <c r="DI11" s="2">
        <f t="shared" ca="1" si="82"/>
        <v>1036154.3465762468</v>
      </c>
      <c r="DJ11" s="19" t="str">
        <f t="shared" ca="1" si="26"/>
        <v>이익</v>
      </c>
      <c r="DK11" s="3">
        <f t="shared" ca="1" si="83"/>
        <v>4.0999999999999996</v>
      </c>
      <c r="DL11" s="19" t="s">
        <v>19</v>
      </c>
      <c r="DM11" s="2">
        <f t="shared" ca="1" si="84"/>
        <v>975788.03227328812</v>
      </c>
      <c r="DN11" s="19" t="str">
        <f t="shared" ca="1" si="27"/>
        <v>손절</v>
      </c>
      <c r="DO11" s="3">
        <f t="shared" ca="1" si="85"/>
        <v>7.9</v>
      </c>
      <c r="DP11" s="19" t="s">
        <v>19</v>
      </c>
      <c r="DQ11" s="2">
        <f t="shared" ca="1" si="86"/>
        <v>975788.032273288</v>
      </c>
      <c r="DR11" s="19" t="str">
        <f t="shared" ca="1" si="28"/>
        <v>손절</v>
      </c>
      <c r="DS11" s="3">
        <f t="shared" ca="1" si="87"/>
        <v>6.5</v>
      </c>
      <c r="DT11" s="19" t="s">
        <v>19</v>
      </c>
      <c r="DU11" s="2">
        <f t="shared" ca="1" si="88"/>
        <v>1015628.3095996969</v>
      </c>
      <c r="DV11" s="19" t="str">
        <f t="shared" ca="1" si="29"/>
        <v>이익</v>
      </c>
      <c r="DW11" s="3">
        <f t="shared" ca="1" si="89"/>
        <v>2.9</v>
      </c>
      <c r="DX11" s="19" t="s">
        <v>19</v>
      </c>
    </row>
    <row r="12" spans="1:128" ht="17.25" thickBot="1">
      <c r="A12" s="10" t="s">
        <v>112</v>
      </c>
      <c r="B12" s="13">
        <f ca="1">B11/B5*100 - 100</f>
        <v>3.1500863260338008</v>
      </c>
      <c r="C12" s="100"/>
      <c r="D12" s="15">
        <f ca="1">INDEX($BE$2:$BE$101,$B$8,1)-B5</f>
        <v>11067.010977050406</v>
      </c>
      <c r="E12" s="16">
        <f ca="1">INDEX($BI$2:$BI$101,$B$8,1)-B5</f>
        <v>95313.805473086424</v>
      </c>
      <c r="F12" s="16">
        <f ca="1">INDEX($BM$2:$BM$101,$B$8,1)-B5</f>
        <v>11067.010977050639</v>
      </c>
      <c r="G12" s="9">
        <f ca="1">INDEX($BQ$2:$BQ$101,$B$8,1)-B5</f>
        <v>11067.010977050755</v>
      </c>
      <c r="I12" s="67">
        <f t="shared" ca="1" si="30"/>
        <v>1025378.3413718541</v>
      </c>
      <c r="J12" s="19" t="str">
        <f t="shared" ca="1" si="0"/>
        <v>이익</v>
      </c>
      <c r="K12" s="3">
        <f t="shared" ca="1" si="31"/>
        <v>3.5</v>
      </c>
      <c r="L12" s="68" t="s">
        <v>21</v>
      </c>
      <c r="M12" s="65">
        <f t="shared" ca="1" si="32"/>
        <v>1025378.3413718541</v>
      </c>
      <c r="N12" s="19" t="str">
        <f t="shared" ca="1" si="1"/>
        <v>이익</v>
      </c>
      <c r="O12" s="3">
        <f t="shared" ca="1" si="33"/>
        <v>2.6</v>
      </c>
      <c r="P12" s="19" t="s">
        <v>21</v>
      </c>
      <c r="Q12" s="2">
        <f t="shared" ca="1" si="34"/>
        <v>965639.83673764602</v>
      </c>
      <c r="R12" s="19" t="str">
        <f t="shared" ca="1" si="2"/>
        <v>이익</v>
      </c>
      <c r="S12" s="3">
        <f t="shared" ca="1" si="35"/>
        <v>0.9</v>
      </c>
      <c r="T12" s="19" t="s">
        <v>21</v>
      </c>
      <c r="U12" s="2">
        <f t="shared" ca="1" si="36"/>
        <v>1005065.7751798601</v>
      </c>
      <c r="V12" s="19" t="str">
        <f t="shared" ca="1" si="3"/>
        <v>이익</v>
      </c>
      <c r="W12" s="3">
        <f t="shared" ca="1" si="37"/>
        <v>4.3</v>
      </c>
      <c r="X12" s="19" t="s">
        <v>21</v>
      </c>
      <c r="Y12" s="2">
        <f t="shared" ca="1" si="38"/>
        <v>1005065.7751798599</v>
      </c>
      <c r="Z12" s="19" t="str">
        <f t="shared" ca="1" si="4"/>
        <v>손절</v>
      </c>
      <c r="AA12" s="3">
        <f t="shared" ca="1" si="39"/>
        <v>9.1</v>
      </c>
      <c r="AB12" s="19" t="s">
        <v>21</v>
      </c>
      <c r="AC12" s="2">
        <f t="shared" ca="1" si="40"/>
        <v>1005065.7751798601</v>
      </c>
      <c r="AD12" s="19" t="str">
        <f t="shared" ca="1" si="5"/>
        <v>이익</v>
      </c>
      <c r="AE12" s="3">
        <f t="shared" ca="1" si="41"/>
        <v>1.8</v>
      </c>
      <c r="AF12" s="19" t="s">
        <v>21</v>
      </c>
      <c r="AG12" s="2">
        <f t="shared" ca="1" si="42"/>
        <v>965639.83673764591</v>
      </c>
      <c r="AH12" s="19" t="str">
        <f t="shared" ca="1" si="6"/>
        <v>손절</v>
      </c>
      <c r="AI12" s="3">
        <f t="shared" ca="1" si="43"/>
        <v>6.3</v>
      </c>
      <c r="AJ12" s="19" t="s">
        <v>21</v>
      </c>
      <c r="AK12" s="2">
        <f t="shared" ca="1" si="44"/>
        <v>985155.59738311172</v>
      </c>
      <c r="AL12" s="19" t="str">
        <f t="shared" ca="1" si="7"/>
        <v>손절</v>
      </c>
      <c r="AM12" s="3">
        <f t="shared" ca="1" si="45"/>
        <v>6.7</v>
      </c>
      <c r="AN12" s="19" t="s">
        <v>21</v>
      </c>
      <c r="AO12" s="2">
        <f t="shared" ca="1" si="46"/>
        <v>1005065.7751798599</v>
      </c>
      <c r="AP12" s="19" t="str">
        <f t="shared" ca="1" si="8"/>
        <v>이익</v>
      </c>
      <c r="AQ12" s="3">
        <f t="shared" ca="1" si="47"/>
        <v>0.5</v>
      </c>
      <c r="AR12" s="19" t="s">
        <v>21</v>
      </c>
      <c r="AS12" s="2">
        <f t="shared" ca="1" si="48"/>
        <v>1025378.3413718538</v>
      </c>
      <c r="AT12" s="19" t="str">
        <f t="shared" ca="1" si="9"/>
        <v>이익</v>
      </c>
      <c r="AU12" s="3">
        <f t="shared" ca="1" si="49"/>
        <v>3.2</v>
      </c>
      <c r="AV12" s="19" t="s">
        <v>21</v>
      </c>
      <c r="AW12" s="2">
        <f t="shared" ca="1" si="50"/>
        <v>1046101.4283033791</v>
      </c>
      <c r="AX12" s="19" t="str">
        <f t="shared" ca="1" si="10"/>
        <v>이익</v>
      </c>
      <c r="AY12" s="3">
        <f t="shared" ca="1" si="51"/>
        <v>0.5</v>
      </c>
      <c r="AZ12" s="19" t="s">
        <v>21</v>
      </c>
      <c r="BA12" s="2">
        <f t="shared" ca="1" si="52"/>
        <v>965639.83673764602</v>
      </c>
      <c r="BB12" s="19" t="str">
        <f t="shared" ca="1" si="11"/>
        <v>이익</v>
      </c>
      <c r="BC12" s="3">
        <f t="shared" ca="1" si="53"/>
        <v>3.2</v>
      </c>
      <c r="BD12" s="19" t="s">
        <v>21</v>
      </c>
      <c r="BE12" s="2">
        <f t="shared" ca="1" si="54"/>
        <v>985155.59738311148</v>
      </c>
      <c r="BF12" s="19" t="str">
        <f t="shared" ca="1" si="12"/>
        <v>손절</v>
      </c>
      <c r="BG12" s="3">
        <f t="shared" ca="1" si="55"/>
        <v>9.6</v>
      </c>
      <c r="BH12" s="19" t="s">
        <v>21</v>
      </c>
      <c r="BI12" s="2">
        <f t="shared" ca="1" si="56"/>
        <v>1067243.3326749105</v>
      </c>
      <c r="BJ12" s="19" t="str">
        <f t="shared" ca="1" si="13"/>
        <v>손절</v>
      </c>
      <c r="BK12" s="3">
        <f t="shared" ca="1" si="57"/>
        <v>8.6999999999999993</v>
      </c>
      <c r="BL12" s="19" t="s">
        <v>21</v>
      </c>
      <c r="BM12" s="2">
        <f t="shared" ca="1" si="58"/>
        <v>1025378.341371854</v>
      </c>
      <c r="BN12" s="19" t="str">
        <f t="shared" ca="1" si="14"/>
        <v>손절</v>
      </c>
      <c r="BO12" s="3">
        <f t="shared" ca="1" si="59"/>
        <v>6</v>
      </c>
      <c r="BP12" s="19" t="s">
        <v>21</v>
      </c>
      <c r="BQ12" s="2">
        <f t="shared" ca="1" si="60"/>
        <v>1005065.7751798599</v>
      </c>
      <c r="BR12" s="19" t="str">
        <f t="shared" ca="1" si="15"/>
        <v>손절</v>
      </c>
      <c r="BS12" s="3">
        <f t="shared" ca="1" si="61"/>
        <v>10</v>
      </c>
      <c r="BT12" s="19" t="s">
        <v>21</v>
      </c>
      <c r="BU12" s="2">
        <f t="shared" ca="1" si="62"/>
        <v>1046101.4283033789</v>
      </c>
      <c r="BV12" s="19" t="str">
        <f t="shared" ca="1" si="16"/>
        <v>손절</v>
      </c>
      <c r="BW12" s="3">
        <f t="shared" ca="1" si="63"/>
        <v>6.9</v>
      </c>
      <c r="BX12" s="19" t="s">
        <v>21</v>
      </c>
      <c r="BY12" s="2">
        <f t="shared" ca="1" si="64"/>
        <v>1046101.4283033788</v>
      </c>
      <c r="BZ12" s="19" t="str">
        <f t="shared" ca="1" si="17"/>
        <v>이익</v>
      </c>
      <c r="CA12" s="3">
        <f t="shared" ca="1" si="65"/>
        <v>2.6</v>
      </c>
      <c r="CB12" s="19" t="s">
        <v>21</v>
      </c>
      <c r="CC12" s="2">
        <f t="shared" ca="1" si="66"/>
        <v>985155.5973831116</v>
      </c>
      <c r="CD12" s="19" t="str">
        <f t="shared" ca="1" si="18"/>
        <v>손절</v>
      </c>
      <c r="CE12" s="3">
        <f t="shared" ca="1" si="67"/>
        <v>9.1</v>
      </c>
      <c r="CF12" s="19" t="s">
        <v>21</v>
      </c>
      <c r="CG12" s="2">
        <f t="shared" ca="1" si="68"/>
        <v>985155.59738311148</v>
      </c>
      <c r="CH12" s="19" t="str">
        <f t="shared" ca="1" si="19"/>
        <v>이익</v>
      </c>
      <c r="CI12" s="3">
        <f t="shared" ca="1" si="69"/>
        <v>4.2</v>
      </c>
      <c r="CJ12" s="19" t="s">
        <v>21</v>
      </c>
      <c r="CK12" s="2">
        <f t="shared" ca="1" si="70"/>
        <v>1067243.3326749105</v>
      </c>
      <c r="CL12" s="19" t="str">
        <f t="shared" ca="1" si="20"/>
        <v>이익</v>
      </c>
      <c r="CM12" s="3">
        <f t="shared" ca="1" si="71"/>
        <v>4.3</v>
      </c>
      <c r="CN12" s="19" t="s">
        <v>21</v>
      </c>
      <c r="CO12" s="2">
        <f t="shared" ca="1" si="72"/>
        <v>1046101.4283033788</v>
      </c>
      <c r="CP12" s="19" t="str">
        <f t="shared" ca="1" si="21"/>
        <v>이익</v>
      </c>
      <c r="CQ12" s="3">
        <f t="shared" ca="1" si="73"/>
        <v>2</v>
      </c>
      <c r="CR12" s="19" t="s">
        <v>21</v>
      </c>
      <c r="CS12" s="2">
        <f t="shared" ca="1" si="74"/>
        <v>965639.83673764591</v>
      </c>
      <c r="CT12" s="19" t="str">
        <f t="shared" ca="1" si="22"/>
        <v>이익</v>
      </c>
      <c r="CU12" s="3">
        <f t="shared" ca="1" si="75"/>
        <v>1.4</v>
      </c>
      <c r="CV12" s="19" t="s">
        <v>21</v>
      </c>
      <c r="CW12" s="2">
        <f t="shared" ca="1" si="76"/>
        <v>1088812.5188647832</v>
      </c>
      <c r="CX12" s="19" t="str">
        <f t="shared" ca="1" si="23"/>
        <v>손절</v>
      </c>
      <c r="CY12" s="3">
        <f t="shared" ca="1" si="77"/>
        <v>9.6</v>
      </c>
      <c r="CZ12" s="19" t="s">
        <v>21</v>
      </c>
      <c r="DA12" s="2">
        <f t="shared" ca="1" si="78"/>
        <v>1025378.3413718537</v>
      </c>
      <c r="DB12" s="19" t="str">
        <f t="shared" ca="1" si="24"/>
        <v>손절</v>
      </c>
      <c r="DC12" s="3">
        <f t="shared" ca="1" si="79"/>
        <v>8.8000000000000007</v>
      </c>
      <c r="DD12" s="19" t="s">
        <v>21</v>
      </c>
      <c r="DE12" s="2">
        <f t="shared" ca="1" si="80"/>
        <v>1088812.5188647832</v>
      </c>
      <c r="DF12" s="19" t="str">
        <f t="shared" ca="1" si="25"/>
        <v>이익</v>
      </c>
      <c r="DG12" s="3">
        <f t="shared" ca="1" si="81"/>
        <v>2.2000000000000002</v>
      </c>
      <c r="DH12" s="19" t="s">
        <v>21</v>
      </c>
      <c r="DI12" s="2">
        <f t="shared" ca="1" si="82"/>
        <v>1025378.3413718537</v>
      </c>
      <c r="DJ12" s="19" t="str">
        <f t="shared" ca="1" si="26"/>
        <v>손절</v>
      </c>
      <c r="DK12" s="3">
        <f t="shared" ca="1" si="83"/>
        <v>7.1</v>
      </c>
      <c r="DL12" s="19" t="s">
        <v>21</v>
      </c>
      <c r="DM12" s="2">
        <f t="shared" ca="1" si="84"/>
        <v>985155.5973831116</v>
      </c>
      <c r="DN12" s="19" t="str">
        <f t="shared" ca="1" si="27"/>
        <v>이익</v>
      </c>
      <c r="DO12" s="3">
        <f t="shared" ca="1" si="85"/>
        <v>2.7</v>
      </c>
      <c r="DP12" s="19" t="s">
        <v>21</v>
      </c>
      <c r="DQ12" s="2">
        <f t="shared" ca="1" si="86"/>
        <v>965639.83673764579</v>
      </c>
      <c r="DR12" s="19" t="str">
        <f t="shared" ca="1" si="28"/>
        <v>손절</v>
      </c>
      <c r="DS12" s="3">
        <f t="shared" ca="1" si="87"/>
        <v>8.3000000000000007</v>
      </c>
      <c r="DT12" s="19" t="s">
        <v>21</v>
      </c>
      <c r="DU12" s="2">
        <f t="shared" ca="1" si="88"/>
        <v>1025378.341371854</v>
      </c>
      <c r="DV12" s="19" t="str">
        <f t="shared" ca="1" si="29"/>
        <v>이익</v>
      </c>
      <c r="DW12" s="3">
        <f t="shared" ca="1" si="89"/>
        <v>3.3</v>
      </c>
      <c r="DX12" s="19" t="s">
        <v>21</v>
      </c>
    </row>
    <row r="13" spans="1:128" ht="17.25" thickTop="1">
      <c r="A13" s="32" t="s">
        <v>123</v>
      </c>
      <c r="B13" s="33">
        <f ca="1">MAX(I2:I101)</f>
        <v>1104063.9850952325</v>
      </c>
      <c r="C13" s="100"/>
      <c r="D13" s="14">
        <v>17</v>
      </c>
      <c r="E13" s="5">
        <v>18</v>
      </c>
      <c r="F13" s="5">
        <v>19</v>
      </c>
      <c r="G13" s="12">
        <v>20</v>
      </c>
      <c r="I13" s="67">
        <f t="shared" ca="1" si="30"/>
        <v>1035221.9734490239</v>
      </c>
      <c r="J13" s="19" t="str">
        <f t="shared" ca="1" si="0"/>
        <v>이익</v>
      </c>
      <c r="K13" s="3">
        <f t="shared" ca="1" si="31"/>
        <v>2.8</v>
      </c>
      <c r="L13" s="68" t="s">
        <v>22</v>
      </c>
      <c r="M13" s="65">
        <f t="shared" ca="1" si="32"/>
        <v>1035221.9734490239</v>
      </c>
      <c r="N13" s="19" t="str">
        <f t="shared" ca="1" si="1"/>
        <v>이익</v>
      </c>
      <c r="O13" s="3">
        <f t="shared" ca="1" si="33"/>
        <v>4.0999999999999996</v>
      </c>
      <c r="P13" s="19" t="s">
        <v>22</v>
      </c>
      <c r="Q13" s="2">
        <f t="shared" ca="1" si="34"/>
        <v>974909.97917032742</v>
      </c>
      <c r="R13" s="19" t="str">
        <f t="shared" ca="1" si="2"/>
        <v>이익</v>
      </c>
      <c r="S13" s="3">
        <f t="shared" ca="1" si="35"/>
        <v>3.3</v>
      </c>
      <c r="T13" s="19" t="s">
        <v>22</v>
      </c>
      <c r="U13" s="2">
        <f t="shared" ca="1" si="36"/>
        <v>1014714.4066215868</v>
      </c>
      <c r="V13" s="19" t="str">
        <f t="shared" ca="1" si="3"/>
        <v>이익</v>
      </c>
      <c r="W13" s="3">
        <f t="shared" ca="1" si="37"/>
        <v>1.3</v>
      </c>
      <c r="X13" s="19" t="s">
        <v>22</v>
      </c>
      <c r="Y13" s="2">
        <f t="shared" ca="1" si="38"/>
        <v>1014714.4066215866</v>
      </c>
      <c r="Z13" s="19" t="str">
        <f t="shared" ca="1" si="4"/>
        <v>이익</v>
      </c>
      <c r="AA13" s="3">
        <f t="shared" ca="1" si="39"/>
        <v>0.8</v>
      </c>
      <c r="AB13" s="19" t="s">
        <v>22</v>
      </c>
      <c r="AC13" s="2">
        <f t="shared" ca="1" si="40"/>
        <v>994613.0911179895</v>
      </c>
      <c r="AD13" s="19" t="str">
        <f t="shared" ca="1" si="5"/>
        <v>손절</v>
      </c>
      <c r="AE13" s="3">
        <f t="shared" ca="1" si="41"/>
        <v>8.6</v>
      </c>
      <c r="AF13" s="19" t="s">
        <v>22</v>
      </c>
      <c r="AG13" s="2">
        <f t="shared" ca="1" si="42"/>
        <v>955597.18243557448</v>
      </c>
      <c r="AH13" s="19" t="str">
        <f t="shared" ca="1" si="6"/>
        <v>손절</v>
      </c>
      <c r="AI13" s="3">
        <f t="shared" ca="1" si="43"/>
        <v>6.4</v>
      </c>
      <c r="AJ13" s="19" t="s">
        <v>22</v>
      </c>
      <c r="AK13" s="2">
        <f t="shared" ca="1" si="44"/>
        <v>994613.09111798962</v>
      </c>
      <c r="AL13" s="19" t="str">
        <f t="shared" ca="1" si="7"/>
        <v>이익</v>
      </c>
      <c r="AM13" s="3">
        <f t="shared" ca="1" si="45"/>
        <v>2.5</v>
      </c>
      <c r="AN13" s="19" t="s">
        <v>22</v>
      </c>
      <c r="AO13" s="2">
        <f t="shared" ca="1" si="46"/>
        <v>1014714.4066215866</v>
      </c>
      <c r="AP13" s="19" t="str">
        <f t="shared" ca="1" si="8"/>
        <v>이익</v>
      </c>
      <c r="AQ13" s="3">
        <f t="shared" ca="1" si="47"/>
        <v>4.8</v>
      </c>
      <c r="AR13" s="19" t="s">
        <v>22</v>
      </c>
      <c r="AS13" s="2">
        <f t="shared" ca="1" si="48"/>
        <v>1035221.9734490237</v>
      </c>
      <c r="AT13" s="19" t="str">
        <f t="shared" ca="1" si="9"/>
        <v>이익</v>
      </c>
      <c r="AU13" s="3">
        <f t="shared" ca="1" si="49"/>
        <v>3.1</v>
      </c>
      <c r="AV13" s="19" t="s">
        <v>22</v>
      </c>
      <c r="AW13" s="2">
        <f t="shared" ca="1" si="50"/>
        <v>1056144.0020150915</v>
      </c>
      <c r="AX13" s="19" t="str">
        <f t="shared" ca="1" si="10"/>
        <v>이익</v>
      </c>
      <c r="AY13" s="3">
        <f t="shared" ca="1" si="51"/>
        <v>3.8</v>
      </c>
      <c r="AZ13" s="19" t="s">
        <v>22</v>
      </c>
      <c r="BA13" s="2">
        <f t="shared" ca="1" si="52"/>
        <v>955597.18243557459</v>
      </c>
      <c r="BB13" s="19" t="str">
        <f t="shared" ca="1" si="11"/>
        <v>손절</v>
      </c>
      <c r="BC13" s="3">
        <f t="shared" ca="1" si="53"/>
        <v>9</v>
      </c>
      <c r="BD13" s="19" t="s">
        <v>22</v>
      </c>
      <c r="BE13" s="2">
        <f t="shared" ca="1" si="54"/>
        <v>994613.09111798939</v>
      </c>
      <c r="BF13" s="19" t="str">
        <f t="shared" ca="1" si="12"/>
        <v>이익</v>
      </c>
      <c r="BG13" s="3">
        <f t="shared" ca="1" si="55"/>
        <v>3.2</v>
      </c>
      <c r="BH13" s="19" t="s">
        <v>22</v>
      </c>
      <c r="BI13" s="2">
        <f t="shared" ca="1" si="56"/>
        <v>1077488.8686685897</v>
      </c>
      <c r="BJ13" s="19" t="str">
        <f t="shared" ca="1" si="13"/>
        <v>이익</v>
      </c>
      <c r="BK13" s="3">
        <f t="shared" ca="1" si="57"/>
        <v>3.8</v>
      </c>
      <c r="BL13" s="19" t="s">
        <v>22</v>
      </c>
      <c r="BM13" s="2">
        <f t="shared" ca="1" si="58"/>
        <v>1014714.4066215866</v>
      </c>
      <c r="BN13" s="19" t="str">
        <f t="shared" ca="1" si="14"/>
        <v>손절</v>
      </c>
      <c r="BO13" s="3">
        <f t="shared" ca="1" si="59"/>
        <v>6.9</v>
      </c>
      <c r="BP13" s="19" t="s">
        <v>22</v>
      </c>
      <c r="BQ13" s="2">
        <f t="shared" ca="1" si="60"/>
        <v>1014714.4066215866</v>
      </c>
      <c r="BR13" s="19" t="str">
        <f t="shared" ca="1" si="15"/>
        <v>이익</v>
      </c>
      <c r="BS13" s="3">
        <f t="shared" ca="1" si="61"/>
        <v>2.4</v>
      </c>
      <c r="BT13" s="19" t="s">
        <v>22</v>
      </c>
      <c r="BU13" s="2">
        <f t="shared" ca="1" si="62"/>
        <v>1056144.0020150912</v>
      </c>
      <c r="BV13" s="19" t="str">
        <f t="shared" ca="1" si="16"/>
        <v>이익</v>
      </c>
      <c r="BW13" s="3">
        <f t="shared" ca="1" si="63"/>
        <v>1.4</v>
      </c>
      <c r="BX13" s="19" t="s">
        <v>22</v>
      </c>
      <c r="BY13" s="2">
        <f t="shared" ca="1" si="64"/>
        <v>1056144.0020150912</v>
      </c>
      <c r="BZ13" s="19" t="str">
        <f t="shared" ca="1" si="17"/>
        <v>이익</v>
      </c>
      <c r="CA13" s="3">
        <f t="shared" ca="1" si="65"/>
        <v>2.5</v>
      </c>
      <c r="CB13" s="19" t="s">
        <v>22</v>
      </c>
      <c r="CC13" s="2">
        <f t="shared" ca="1" si="66"/>
        <v>974909.97917032731</v>
      </c>
      <c r="CD13" s="19" t="str">
        <f t="shared" ca="1" si="18"/>
        <v>손절</v>
      </c>
      <c r="CE13" s="3">
        <f t="shared" ca="1" si="67"/>
        <v>8.8000000000000007</v>
      </c>
      <c r="CF13" s="19" t="s">
        <v>22</v>
      </c>
      <c r="CG13" s="2">
        <f t="shared" ca="1" si="68"/>
        <v>994613.09111798939</v>
      </c>
      <c r="CH13" s="19" t="str">
        <f t="shared" ca="1" si="19"/>
        <v>이익</v>
      </c>
      <c r="CI13" s="3">
        <f t="shared" ca="1" si="69"/>
        <v>4.7</v>
      </c>
      <c r="CJ13" s="19" t="s">
        <v>22</v>
      </c>
      <c r="CK13" s="2">
        <f t="shared" ca="1" si="70"/>
        <v>1056144.0020150915</v>
      </c>
      <c r="CL13" s="19" t="str">
        <f t="shared" ca="1" si="20"/>
        <v>손절</v>
      </c>
      <c r="CM13" s="3">
        <f t="shared" ca="1" si="71"/>
        <v>6.8</v>
      </c>
      <c r="CN13" s="19" t="s">
        <v>22</v>
      </c>
      <c r="CO13" s="2">
        <f t="shared" ca="1" si="72"/>
        <v>1056144.0020150912</v>
      </c>
      <c r="CP13" s="19" t="str">
        <f t="shared" ca="1" si="21"/>
        <v>이익</v>
      </c>
      <c r="CQ13" s="3">
        <f t="shared" ca="1" si="73"/>
        <v>0.9</v>
      </c>
      <c r="CR13" s="19" t="s">
        <v>22</v>
      </c>
      <c r="CS13" s="2">
        <f t="shared" ca="1" si="74"/>
        <v>955597.18243557448</v>
      </c>
      <c r="CT13" s="19" t="str">
        <f t="shared" ca="1" si="22"/>
        <v>손절</v>
      </c>
      <c r="CU13" s="3">
        <f t="shared" ca="1" si="75"/>
        <v>8.3000000000000007</v>
      </c>
      <c r="CV13" s="19" t="s">
        <v>22</v>
      </c>
      <c r="CW13" s="2">
        <f t="shared" ca="1" si="76"/>
        <v>1099265.119045885</v>
      </c>
      <c r="CX13" s="19" t="str">
        <f t="shared" ca="1" si="23"/>
        <v>이익</v>
      </c>
      <c r="CY13" s="3">
        <f t="shared" ca="1" si="77"/>
        <v>5</v>
      </c>
      <c r="CZ13" s="19" t="s">
        <v>22</v>
      </c>
      <c r="DA13" s="2">
        <f t="shared" ca="1" si="78"/>
        <v>1035221.9734490236</v>
      </c>
      <c r="DB13" s="19" t="str">
        <f t="shared" ca="1" si="24"/>
        <v>이익</v>
      </c>
      <c r="DC13" s="3">
        <f t="shared" ca="1" si="79"/>
        <v>2.2000000000000002</v>
      </c>
      <c r="DD13" s="19" t="s">
        <v>22</v>
      </c>
      <c r="DE13" s="2">
        <f t="shared" ca="1" si="80"/>
        <v>1077488.8686685895</v>
      </c>
      <c r="DF13" s="19" t="str">
        <f t="shared" ca="1" si="25"/>
        <v>손절</v>
      </c>
      <c r="DG13" s="3">
        <f t="shared" ca="1" si="81"/>
        <v>5.7</v>
      </c>
      <c r="DH13" s="19" t="s">
        <v>22</v>
      </c>
      <c r="DI13" s="2">
        <f t="shared" ca="1" si="82"/>
        <v>1035221.9734490236</v>
      </c>
      <c r="DJ13" s="19" t="str">
        <f t="shared" ca="1" si="26"/>
        <v>이익</v>
      </c>
      <c r="DK13" s="3">
        <f t="shared" ca="1" si="83"/>
        <v>1.7</v>
      </c>
      <c r="DL13" s="19" t="s">
        <v>22</v>
      </c>
      <c r="DM13" s="2">
        <f t="shared" ca="1" si="84"/>
        <v>994613.0911179895</v>
      </c>
      <c r="DN13" s="19" t="str">
        <f t="shared" ca="1" si="27"/>
        <v>이익</v>
      </c>
      <c r="DO13" s="3">
        <f t="shared" ca="1" si="85"/>
        <v>2.8</v>
      </c>
      <c r="DP13" s="19" t="s">
        <v>22</v>
      </c>
      <c r="DQ13" s="2">
        <f t="shared" ca="1" si="86"/>
        <v>955597.18243557436</v>
      </c>
      <c r="DR13" s="19" t="str">
        <f t="shared" ca="1" si="28"/>
        <v>손절</v>
      </c>
      <c r="DS13" s="3">
        <f t="shared" ca="1" si="87"/>
        <v>6</v>
      </c>
      <c r="DT13" s="19" t="s">
        <v>22</v>
      </c>
      <c r="DU13" s="2">
        <f t="shared" ca="1" si="88"/>
        <v>1035221.9734490238</v>
      </c>
      <c r="DV13" s="19" t="str">
        <f t="shared" ca="1" si="29"/>
        <v>이익</v>
      </c>
      <c r="DW13" s="3">
        <f t="shared" ca="1" si="89"/>
        <v>3.8</v>
      </c>
      <c r="DX13" s="19" t="s">
        <v>22</v>
      </c>
    </row>
    <row r="14" spans="1:128">
      <c r="A14" s="8" t="s">
        <v>118</v>
      </c>
      <c r="B14" s="28">
        <f ca="1">MIN(I2:I101)</f>
        <v>985699.31861144188</v>
      </c>
      <c r="C14" s="100"/>
      <c r="D14" s="15">
        <f ca="1">INDEX($BU$2:$BU$101,$B$8,1)-B5</f>
        <v>31500.863260337384</v>
      </c>
      <c r="E14" s="16">
        <f ca="1">INDEX($BY$2:$BY$101,$B$8,1)-B5</f>
        <v>95313.805473086191</v>
      </c>
      <c r="F14" s="16">
        <f ca="1">INDEX($CC$2:$CC$101,$B$8,1)-B5</f>
        <v>-66699.884929747554</v>
      </c>
      <c r="G14" s="9">
        <f ca="1">INDEX($CG$2:$CG$101,$B$8,1)-B5</f>
        <v>-8962.0502546657808</v>
      </c>
      <c r="I14" s="67">
        <f t="shared" ca="1" si="30"/>
        <v>1024455.6649251541</v>
      </c>
      <c r="J14" s="19" t="str">
        <f t="shared" ca="1" si="0"/>
        <v>손절</v>
      </c>
      <c r="K14" s="3">
        <f t="shared" ca="1" si="31"/>
        <v>7.6</v>
      </c>
      <c r="L14" s="68" t="s">
        <v>24</v>
      </c>
      <c r="M14" s="65">
        <f t="shared" ca="1" si="32"/>
        <v>1045160.1043941346</v>
      </c>
      <c r="N14" s="19" t="str">
        <f t="shared" ca="1" si="1"/>
        <v>이익</v>
      </c>
      <c r="O14" s="3">
        <f t="shared" ca="1" si="33"/>
        <v>3.9</v>
      </c>
      <c r="P14" s="19" t="s">
        <v>24</v>
      </c>
      <c r="Q14" s="2">
        <f t="shared" ca="1" si="34"/>
        <v>984269.11497036263</v>
      </c>
      <c r="R14" s="19" t="str">
        <f t="shared" ca="1" si="2"/>
        <v>이익</v>
      </c>
      <c r="S14" s="3">
        <f t="shared" ca="1" si="35"/>
        <v>3.7</v>
      </c>
      <c r="T14" s="19" t="s">
        <v>24</v>
      </c>
      <c r="U14" s="2">
        <f t="shared" ca="1" si="36"/>
        <v>1004161.3767927223</v>
      </c>
      <c r="V14" s="19" t="str">
        <f t="shared" ca="1" si="3"/>
        <v>손절</v>
      </c>
      <c r="W14" s="3">
        <f t="shared" ca="1" si="37"/>
        <v>9.4</v>
      </c>
      <c r="X14" s="19" t="s">
        <v>24</v>
      </c>
      <c r="Y14" s="2">
        <f t="shared" ca="1" si="38"/>
        <v>1004161.3767927221</v>
      </c>
      <c r="Z14" s="19" t="str">
        <f t="shared" ca="1" si="4"/>
        <v>손절</v>
      </c>
      <c r="AA14" s="3">
        <f t="shared" ca="1" si="39"/>
        <v>7.9</v>
      </c>
      <c r="AB14" s="19" t="s">
        <v>24</v>
      </c>
      <c r="AC14" s="2">
        <f t="shared" ca="1" si="40"/>
        <v>1004161.3767927223</v>
      </c>
      <c r="AD14" s="19" t="str">
        <f t="shared" ca="1" si="5"/>
        <v>이익</v>
      </c>
      <c r="AE14" s="3">
        <f t="shared" ca="1" si="41"/>
        <v>3.3</v>
      </c>
      <c r="AF14" s="19" t="s">
        <v>24</v>
      </c>
      <c r="AG14" s="2">
        <f t="shared" ca="1" si="42"/>
        <v>964770.91538695607</v>
      </c>
      <c r="AH14" s="19" t="str">
        <f t="shared" ca="1" si="6"/>
        <v>이익</v>
      </c>
      <c r="AI14" s="3">
        <f t="shared" ca="1" si="43"/>
        <v>0.6</v>
      </c>
      <c r="AJ14" s="19" t="s">
        <v>24</v>
      </c>
      <c r="AK14" s="2">
        <f t="shared" ca="1" si="44"/>
        <v>1004161.3767927224</v>
      </c>
      <c r="AL14" s="19" t="str">
        <f t="shared" ca="1" si="7"/>
        <v>이익</v>
      </c>
      <c r="AM14" s="3">
        <f t="shared" ca="1" si="45"/>
        <v>5.2</v>
      </c>
      <c r="AN14" s="19" t="s">
        <v>24</v>
      </c>
      <c r="AO14" s="2">
        <f t="shared" ca="1" si="46"/>
        <v>1024455.6649251538</v>
      </c>
      <c r="AP14" s="19" t="str">
        <f t="shared" ca="1" si="8"/>
        <v>이익</v>
      </c>
      <c r="AQ14" s="3">
        <f t="shared" ca="1" si="47"/>
        <v>4.4000000000000004</v>
      </c>
      <c r="AR14" s="19" t="s">
        <v>24</v>
      </c>
      <c r="AS14" s="2">
        <f t="shared" ca="1" si="48"/>
        <v>1024455.6649251538</v>
      </c>
      <c r="AT14" s="19" t="str">
        <f t="shared" ca="1" si="9"/>
        <v>손절</v>
      </c>
      <c r="AU14" s="3">
        <f t="shared" ca="1" si="49"/>
        <v>6.7</v>
      </c>
      <c r="AV14" s="19" t="s">
        <v>24</v>
      </c>
      <c r="AW14" s="2">
        <f t="shared" ca="1" si="50"/>
        <v>1045160.1043941345</v>
      </c>
      <c r="AX14" s="19" t="str">
        <f t="shared" ca="1" si="10"/>
        <v>손절</v>
      </c>
      <c r="AY14" s="3">
        <f t="shared" ca="1" si="51"/>
        <v>8.9</v>
      </c>
      <c r="AZ14" s="19" t="s">
        <v>24</v>
      </c>
      <c r="BA14" s="2">
        <f t="shared" ca="1" si="52"/>
        <v>964770.91538695619</v>
      </c>
      <c r="BB14" s="19" t="str">
        <f t="shared" ca="1" si="11"/>
        <v>이익</v>
      </c>
      <c r="BC14" s="3">
        <f t="shared" ca="1" si="53"/>
        <v>4.9000000000000004</v>
      </c>
      <c r="BD14" s="19" t="s">
        <v>24</v>
      </c>
      <c r="BE14" s="2">
        <f t="shared" ca="1" si="54"/>
        <v>984269.11497036228</v>
      </c>
      <c r="BF14" s="19" t="str">
        <f t="shared" ca="1" si="12"/>
        <v>손절</v>
      </c>
      <c r="BG14" s="3">
        <f t="shared" ca="1" si="55"/>
        <v>9.1</v>
      </c>
      <c r="BH14" s="19" t="s">
        <v>24</v>
      </c>
      <c r="BI14" s="2">
        <f t="shared" ca="1" si="56"/>
        <v>1087832.7618078082</v>
      </c>
      <c r="BJ14" s="19" t="str">
        <f t="shared" ca="1" si="13"/>
        <v>이익</v>
      </c>
      <c r="BK14" s="3">
        <f t="shared" ca="1" si="57"/>
        <v>5.0999999999999996</v>
      </c>
      <c r="BL14" s="19" t="s">
        <v>24</v>
      </c>
      <c r="BM14" s="2">
        <f t="shared" ca="1" si="58"/>
        <v>1024455.6649251538</v>
      </c>
      <c r="BN14" s="19" t="str">
        <f t="shared" ca="1" si="14"/>
        <v>이익</v>
      </c>
      <c r="BO14" s="3">
        <f t="shared" ca="1" si="59"/>
        <v>0.3</v>
      </c>
      <c r="BP14" s="19" t="s">
        <v>24</v>
      </c>
      <c r="BQ14" s="2">
        <f t="shared" ca="1" si="60"/>
        <v>1024455.6649251538</v>
      </c>
      <c r="BR14" s="19" t="str">
        <f t="shared" ca="1" si="15"/>
        <v>이익</v>
      </c>
      <c r="BS14" s="3">
        <f t="shared" ca="1" si="61"/>
        <v>0.3</v>
      </c>
      <c r="BT14" s="19" t="s">
        <v>24</v>
      </c>
      <c r="BU14" s="2">
        <f t="shared" ca="1" si="62"/>
        <v>1045160.1043941343</v>
      </c>
      <c r="BV14" s="19" t="str">
        <f t="shared" ca="1" si="16"/>
        <v>손절</v>
      </c>
      <c r="BW14" s="3">
        <f t="shared" ca="1" si="63"/>
        <v>8.4</v>
      </c>
      <c r="BX14" s="19" t="s">
        <v>24</v>
      </c>
      <c r="BY14" s="2">
        <f t="shared" ca="1" si="64"/>
        <v>1045160.1043941343</v>
      </c>
      <c r="BZ14" s="19" t="str">
        <f t="shared" ca="1" si="17"/>
        <v>손절</v>
      </c>
      <c r="CA14" s="3">
        <f t="shared" ca="1" si="65"/>
        <v>9.6</v>
      </c>
      <c r="CB14" s="19" t="s">
        <v>24</v>
      </c>
      <c r="CC14" s="2">
        <f t="shared" ca="1" si="66"/>
        <v>964770.91538695595</v>
      </c>
      <c r="CD14" s="19" t="str">
        <f t="shared" ca="1" si="18"/>
        <v>손절</v>
      </c>
      <c r="CE14" s="3">
        <f t="shared" ca="1" si="67"/>
        <v>8.3000000000000007</v>
      </c>
      <c r="CF14" s="19" t="s">
        <v>24</v>
      </c>
      <c r="CG14" s="2">
        <f t="shared" ca="1" si="68"/>
        <v>1004161.3767927221</v>
      </c>
      <c r="CH14" s="19" t="str">
        <f t="shared" ca="1" si="19"/>
        <v>이익</v>
      </c>
      <c r="CI14" s="3">
        <f t="shared" ca="1" si="69"/>
        <v>5.2</v>
      </c>
      <c r="CJ14" s="19" t="s">
        <v>24</v>
      </c>
      <c r="CK14" s="2">
        <f t="shared" ca="1" si="70"/>
        <v>1045160.1043941345</v>
      </c>
      <c r="CL14" s="19" t="str">
        <f t="shared" ca="1" si="20"/>
        <v>손절</v>
      </c>
      <c r="CM14" s="3">
        <f t="shared" ca="1" si="71"/>
        <v>6.9</v>
      </c>
      <c r="CN14" s="19" t="s">
        <v>24</v>
      </c>
      <c r="CO14" s="2">
        <f t="shared" ca="1" si="72"/>
        <v>1066282.9844344361</v>
      </c>
      <c r="CP14" s="19" t="str">
        <f t="shared" ca="1" si="21"/>
        <v>이익</v>
      </c>
      <c r="CQ14" s="3">
        <f t="shared" ca="1" si="73"/>
        <v>1.5</v>
      </c>
      <c r="CR14" s="19" t="s">
        <v>24</v>
      </c>
      <c r="CS14" s="2">
        <f t="shared" ca="1" si="74"/>
        <v>964770.91538695607</v>
      </c>
      <c r="CT14" s="19" t="str">
        <f t="shared" ca="1" si="22"/>
        <v>이익</v>
      </c>
      <c r="CU14" s="3">
        <f t="shared" ca="1" si="75"/>
        <v>1.8</v>
      </c>
      <c r="CV14" s="19" t="s">
        <v>24</v>
      </c>
      <c r="CW14" s="2">
        <f t="shared" ca="1" si="76"/>
        <v>1109818.0641887255</v>
      </c>
      <c r="CX14" s="19" t="str">
        <f t="shared" ca="1" si="23"/>
        <v>이익</v>
      </c>
      <c r="CY14" s="3">
        <f t="shared" ca="1" si="77"/>
        <v>4.9000000000000004</v>
      </c>
      <c r="CZ14" s="19" t="s">
        <v>24</v>
      </c>
      <c r="DA14" s="2">
        <f t="shared" ca="1" si="78"/>
        <v>1024455.6649251537</v>
      </c>
      <c r="DB14" s="19" t="str">
        <f t="shared" ca="1" si="24"/>
        <v>손절</v>
      </c>
      <c r="DC14" s="3">
        <f t="shared" ca="1" si="79"/>
        <v>8.6</v>
      </c>
      <c r="DD14" s="19" t="s">
        <v>24</v>
      </c>
      <c r="DE14" s="2">
        <f t="shared" ca="1" si="80"/>
        <v>1066282.9844344363</v>
      </c>
      <c r="DF14" s="19" t="str">
        <f t="shared" ca="1" si="25"/>
        <v>손절</v>
      </c>
      <c r="DG14" s="3">
        <f t="shared" ca="1" si="81"/>
        <v>9.9</v>
      </c>
      <c r="DH14" s="19" t="s">
        <v>24</v>
      </c>
      <c r="DI14" s="2">
        <f t="shared" ca="1" si="82"/>
        <v>1045160.1043941343</v>
      </c>
      <c r="DJ14" s="19" t="str">
        <f t="shared" ca="1" si="26"/>
        <v>이익</v>
      </c>
      <c r="DK14" s="3">
        <f t="shared" ca="1" si="83"/>
        <v>2.1</v>
      </c>
      <c r="DL14" s="19" t="s">
        <v>24</v>
      </c>
      <c r="DM14" s="2">
        <f t="shared" ca="1" si="84"/>
        <v>984269.1149703624</v>
      </c>
      <c r="DN14" s="19" t="str">
        <f t="shared" ca="1" si="27"/>
        <v>손절</v>
      </c>
      <c r="DO14" s="3">
        <f t="shared" ca="1" si="85"/>
        <v>9.5</v>
      </c>
      <c r="DP14" s="19" t="s">
        <v>24</v>
      </c>
      <c r="DQ14" s="2">
        <f t="shared" ca="1" si="86"/>
        <v>964770.91538695595</v>
      </c>
      <c r="DR14" s="19" t="str">
        <f t="shared" ca="1" si="28"/>
        <v>이익</v>
      </c>
      <c r="DS14" s="3">
        <f t="shared" ca="1" si="87"/>
        <v>3.3</v>
      </c>
      <c r="DT14" s="19" t="s">
        <v>24</v>
      </c>
      <c r="DU14" s="2">
        <f t="shared" ca="1" si="88"/>
        <v>1045160.1043941345</v>
      </c>
      <c r="DV14" s="19" t="str">
        <f t="shared" ca="1" si="29"/>
        <v>이익</v>
      </c>
      <c r="DW14" s="3">
        <f t="shared" ca="1" si="89"/>
        <v>2.5</v>
      </c>
      <c r="DX14" s="19" t="s">
        <v>24</v>
      </c>
    </row>
    <row r="15" spans="1:128">
      <c r="A15" s="8" t="s">
        <v>119</v>
      </c>
      <c r="B15" s="26" t="str">
        <f ca="1">VLOOKUP(B13,$I$2:$L$101,4,FALSE)</f>
        <v>69회</v>
      </c>
      <c r="C15" s="100"/>
      <c r="D15" s="22">
        <v>21</v>
      </c>
      <c r="E15" s="6">
        <v>22</v>
      </c>
      <c r="F15" s="6">
        <v>23</v>
      </c>
      <c r="G15" s="23">
        <v>24</v>
      </c>
      <c r="I15" s="67">
        <f t="shared" ca="1" si="30"/>
        <v>1034290.4393084355</v>
      </c>
      <c r="J15" s="19" t="str">
        <f t="shared" ca="1" si="0"/>
        <v>이익</v>
      </c>
      <c r="K15" s="3">
        <f t="shared" ca="1" si="31"/>
        <v>1.3</v>
      </c>
      <c r="L15" s="68" t="s">
        <v>25</v>
      </c>
      <c r="M15" s="65">
        <f t="shared" ca="1" si="32"/>
        <v>1055193.6413963183</v>
      </c>
      <c r="N15" s="19" t="str">
        <f t="shared" ca="1" si="1"/>
        <v>이익</v>
      </c>
      <c r="O15" s="3">
        <f t="shared" ca="1" si="33"/>
        <v>1.9</v>
      </c>
      <c r="P15" s="19" t="s">
        <v>25</v>
      </c>
      <c r="Q15" s="2">
        <f t="shared" ca="1" si="34"/>
        <v>993718.09847407811</v>
      </c>
      <c r="R15" s="19" t="str">
        <f t="shared" ca="1" si="2"/>
        <v>이익</v>
      </c>
      <c r="S15" s="3">
        <f t="shared" ca="1" si="35"/>
        <v>2.7</v>
      </c>
      <c r="T15" s="19" t="s">
        <v>25</v>
      </c>
      <c r="U15" s="2">
        <f t="shared" ca="1" si="36"/>
        <v>993718.09847407788</v>
      </c>
      <c r="V15" s="19" t="str">
        <f t="shared" ca="1" si="3"/>
        <v>손절</v>
      </c>
      <c r="W15" s="3">
        <f t="shared" ca="1" si="37"/>
        <v>7.8</v>
      </c>
      <c r="X15" s="19" t="s">
        <v>25</v>
      </c>
      <c r="Y15" s="2">
        <f t="shared" ca="1" si="38"/>
        <v>993718.09847407776</v>
      </c>
      <c r="Z15" s="19" t="str">
        <f t="shared" ca="1" si="4"/>
        <v>손절</v>
      </c>
      <c r="AA15" s="3">
        <f t="shared" ca="1" si="39"/>
        <v>8.8000000000000007</v>
      </c>
      <c r="AB15" s="19" t="s">
        <v>25</v>
      </c>
      <c r="AC15" s="2">
        <f t="shared" ca="1" si="40"/>
        <v>1013801.3260099324</v>
      </c>
      <c r="AD15" s="19" t="str">
        <f t="shared" ca="1" si="5"/>
        <v>이익</v>
      </c>
      <c r="AE15" s="3">
        <f t="shared" ca="1" si="41"/>
        <v>0.4</v>
      </c>
      <c r="AF15" s="19" t="s">
        <v>25</v>
      </c>
      <c r="AG15" s="2">
        <f t="shared" ca="1" si="42"/>
        <v>974032.71617467084</v>
      </c>
      <c r="AH15" s="19" t="str">
        <f t="shared" ca="1" si="6"/>
        <v>이익</v>
      </c>
      <c r="AI15" s="3">
        <f t="shared" ca="1" si="43"/>
        <v>1.6</v>
      </c>
      <c r="AJ15" s="19" t="s">
        <v>25</v>
      </c>
      <c r="AK15" s="2">
        <f t="shared" ca="1" si="44"/>
        <v>993718.098474078</v>
      </c>
      <c r="AL15" s="19" t="str">
        <f t="shared" ca="1" si="7"/>
        <v>손절</v>
      </c>
      <c r="AM15" s="3">
        <f t="shared" ca="1" si="45"/>
        <v>5.8</v>
      </c>
      <c r="AN15" s="19" t="s">
        <v>25</v>
      </c>
      <c r="AO15" s="2">
        <f t="shared" ca="1" si="46"/>
        <v>1013801.3260099323</v>
      </c>
      <c r="AP15" s="19" t="str">
        <f t="shared" ca="1" si="8"/>
        <v>손절</v>
      </c>
      <c r="AQ15" s="3">
        <f t="shared" ca="1" si="47"/>
        <v>10</v>
      </c>
      <c r="AR15" s="19" t="s">
        <v>25</v>
      </c>
      <c r="AS15" s="2">
        <f t="shared" ca="1" si="48"/>
        <v>1013801.3260099323</v>
      </c>
      <c r="AT15" s="19" t="str">
        <f t="shared" ca="1" si="9"/>
        <v>손절</v>
      </c>
      <c r="AU15" s="3">
        <f t="shared" ca="1" si="49"/>
        <v>7.2</v>
      </c>
      <c r="AV15" s="19" t="s">
        <v>25</v>
      </c>
      <c r="AW15" s="2">
        <f t="shared" ca="1" si="50"/>
        <v>1055193.6413963181</v>
      </c>
      <c r="AX15" s="19" t="str">
        <f t="shared" ca="1" si="10"/>
        <v>이익</v>
      </c>
      <c r="AY15" s="3">
        <f t="shared" ca="1" si="51"/>
        <v>3.9</v>
      </c>
      <c r="AZ15" s="19" t="s">
        <v>25</v>
      </c>
      <c r="BA15" s="2">
        <f t="shared" ca="1" si="52"/>
        <v>954737.29786693188</v>
      </c>
      <c r="BB15" s="19" t="str">
        <f t="shared" ca="1" si="11"/>
        <v>손절</v>
      </c>
      <c r="BC15" s="3">
        <f t="shared" ca="1" si="53"/>
        <v>9.3000000000000007</v>
      </c>
      <c r="BD15" s="19" t="s">
        <v>25</v>
      </c>
      <c r="BE15" s="2">
        <f t="shared" ca="1" si="54"/>
        <v>993718.09847407776</v>
      </c>
      <c r="BF15" s="19" t="str">
        <f t="shared" ca="1" si="12"/>
        <v>이익</v>
      </c>
      <c r="BG15" s="3">
        <f t="shared" ca="1" si="55"/>
        <v>1.1000000000000001</v>
      </c>
      <c r="BH15" s="19" t="s">
        <v>25</v>
      </c>
      <c r="BI15" s="2">
        <f t="shared" ca="1" si="56"/>
        <v>1076519.3010850069</v>
      </c>
      <c r="BJ15" s="19" t="str">
        <f t="shared" ca="1" si="13"/>
        <v>손절</v>
      </c>
      <c r="BK15" s="3">
        <f t="shared" ca="1" si="57"/>
        <v>6.9</v>
      </c>
      <c r="BL15" s="19" t="s">
        <v>25</v>
      </c>
      <c r="BM15" s="2">
        <f t="shared" ca="1" si="58"/>
        <v>1034290.4393084353</v>
      </c>
      <c r="BN15" s="19" t="str">
        <f t="shared" ca="1" si="14"/>
        <v>이익</v>
      </c>
      <c r="BO15" s="3">
        <f t="shared" ca="1" si="59"/>
        <v>4.7</v>
      </c>
      <c r="BP15" s="19" t="s">
        <v>25</v>
      </c>
      <c r="BQ15" s="2">
        <f t="shared" ca="1" si="60"/>
        <v>1013801.3260099323</v>
      </c>
      <c r="BR15" s="19" t="str">
        <f t="shared" ca="1" si="15"/>
        <v>손절</v>
      </c>
      <c r="BS15" s="3">
        <f t="shared" ca="1" si="61"/>
        <v>7.1</v>
      </c>
      <c r="BT15" s="19" t="s">
        <v>25</v>
      </c>
      <c r="BU15" s="2">
        <f t="shared" ca="1" si="62"/>
        <v>1055193.6413963179</v>
      </c>
      <c r="BV15" s="19" t="str">
        <f t="shared" ca="1" si="16"/>
        <v>이익</v>
      </c>
      <c r="BW15" s="3">
        <f t="shared" ca="1" si="63"/>
        <v>3</v>
      </c>
      <c r="BX15" s="19" t="s">
        <v>25</v>
      </c>
      <c r="BY15" s="2">
        <f t="shared" ca="1" si="64"/>
        <v>1034290.4393084353</v>
      </c>
      <c r="BZ15" s="19" t="str">
        <f t="shared" ca="1" si="17"/>
        <v>손절</v>
      </c>
      <c r="CA15" s="3">
        <f t="shared" ca="1" si="65"/>
        <v>5.8</v>
      </c>
      <c r="CB15" s="19" t="s">
        <v>25</v>
      </c>
      <c r="CC15" s="2">
        <f t="shared" ca="1" si="66"/>
        <v>954737.29786693165</v>
      </c>
      <c r="CD15" s="19" t="str">
        <f t="shared" ca="1" si="18"/>
        <v>손절</v>
      </c>
      <c r="CE15" s="3">
        <f t="shared" ca="1" si="67"/>
        <v>9.6999999999999993</v>
      </c>
      <c r="CF15" s="19" t="s">
        <v>25</v>
      </c>
      <c r="CG15" s="2">
        <f t="shared" ca="1" si="68"/>
        <v>1013801.3260099323</v>
      </c>
      <c r="CH15" s="19" t="str">
        <f t="shared" ca="1" si="19"/>
        <v>이익</v>
      </c>
      <c r="CI15" s="3">
        <f t="shared" ca="1" si="69"/>
        <v>4.5</v>
      </c>
      <c r="CJ15" s="19" t="s">
        <v>25</v>
      </c>
      <c r="CK15" s="2">
        <f t="shared" ca="1" si="70"/>
        <v>1034290.4393084355</v>
      </c>
      <c r="CL15" s="19" t="str">
        <f t="shared" ca="1" si="20"/>
        <v>손절</v>
      </c>
      <c r="CM15" s="3">
        <f t="shared" ca="1" si="71"/>
        <v>9.8000000000000007</v>
      </c>
      <c r="CN15" s="19" t="s">
        <v>25</v>
      </c>
      <c r="CO15" s="2">
        <f t="shared" ca="1" si="72"/>
        <v>1076519.3010850067</v>
      </c>
      <c r="CP15" s="19" t="str">
        <f t="shared" ca="1" si="21"/>
        <v>이익</v>
      </c>
      <c r="CQ15" s="3">
        <f t="shared" ca="1" si="73"/>
        <v>1.1000000000000001</v>
      </c>
      <c r="CR15" s="19" t="s">
        <v>25</v>
      </c>
      <c r="CS15" s="2">
        <f t="shared" ca="1" si="74"/>
        <v>974032.71617467084</v>
      </c>
      <c r="CT15" s="19" t="str">
        <f t="shared" ca="1" si="22"/>
        <v>이익</v>
      </c>
      <c r="CU15" s="3">
        <f t="shared" ca="1" si="75"/>
        <v>4.8</v>
      </c>
      <c r="CV15" s="19" t="s">
        <v>25</v>
      </c>
      <c r="CW15" s="2">
        <f t="shared" ca="1" si="76"/>
        <v>1098275.9563211629</v>
      </c>
      <c r="CX15" s="19" t="str">
        <f t="shared" ca="1" si="23"/>
        <v>손절</v>
      </c>
      <c r="CY15" s="3">
        <f t="shared" ca="1" si="77"/>
        <v>6.1</v>
      </c>
      <c r="CZ15" s="19" t="s">
        <v>25</v>
      </c>
      <c r="DA15" s="2">
        <f t="shared" ca="1" si="78"/>
        <v>1013801.3260099322</v>
      </c>
      <c r="DB15" s="19" t="str">
        <f t="shared" ca="1" si="24"/>
        <v>손절</v>
      </c>
      <c r="DC15" s="3">
        <f t="shared" ca="1" si="79"/>
        <v>8.8000000000000007</v>
      </c>
      <c r="DD15" s="19" t="s">
        <v>25</v>
      </c>
      <c r="DE15" s="2">
        <f t="shared" ca="1" si="80"/>
        <v>1055193.6413963181</v>
      </c>
      <c r="DF15" s="19" t="str">
        <f t="shared" ca="1" si="25"/>
        <v>손절</v>
      </c>
      <c r="DG15" s="3">
        <f t="shared" ca="1" si="81"/>
        <v>6.3</v>
      </c>
      <c r="DH15" s="19" t="s">
        <v>25</v>
      </c>
      <c r="DI15" s="2">
        <f t="shared" ca="1" si="82"/>
        <v>1034290.4393084353</v>
      </c>
      <c r="DJ15" s="19" t="str">
        <f t="shared" ca="1" si="26"/>
        <v>손절</v>
      </c>
      <c r="DK15" s="3">
        <f t="shared" ca="1" si="83"/>
        <v>6.6</v>
      </c>
      <c r="DL15" s="19" t="s">
        <v>25</v>
      </c>
      <c r="DM15" s="2">
        <f t="shared" ca="1" si="84"/>
        <v>993718.09847407788</v>
      </c>
      <c r="DN15" s="19" t="str">
        <f t="shared" ca="1" si="27"/>
        <v>이익</v>
      </c>
      <c r="DO15" s="3">
        <f t="shared" ca="1" si="85"/>
        <v>0.4</v>
      </c>
      <c r="DP15" s="19" t="s">
        <v>25</v>
      </c>
      <c r="DQ15" s="2">
        <f t="shared" ca="1" si="86"/>
        <v>954737.29786693165</v>
      </c>
      <c r="DR15" s="19" t="str">
        <f t="shared" ca="1" si="28"/>
        <v>손절</v>
      </c>
      <c r="DS15" s="3">
        <f t="shared" ca="1" si="87"/>
        <v>8.1</v>
      </c>
      <c r="DT15" s="19" t="s">
        <v>25</v>
      </c>
      <c r="DU15" s="2">
        <f t="shared" ca="1" si="88"/>
        <v>1055193.6413963181</v>
      </c>
      <c r="DV15" s="19" t="str">
        <f t="shared" ca="1" si="29"/>
        <v>이익</v>
      </c>
      <c r="DW15" s="3">
        <f t="shared" ca="1" si="89"/>
        <v>3.7</v>
      </c>
      <c r="DX15" s="19" t="s">
        <v>25</v>
      </c>
    </row>
    <row r="16" spans="1:128">
      <c r="A16" s="8" t="s">
        <v>120</v>
      </c>
      <c r="B16" s="26" t="str">
        <f ca="1">VLOOKUP(B14,$I$2:$L$101,4,FALSE)</f>
        <v>32회</v>
      </c>
      <c r="C16" s="100"/>
      <c r="D16" s="15">
        <f ca="1">INDEX($CK$2:$CK$101,$B$8,1)-B5</f>
        <v>73615.829928849591</v>
      </c>
      <c r="E16" s="16">
        <f ca="1">INDEX($CO$2:$CO$101,$B$8,1)-B5</f>
        <v>95313.805473086191</v>
      </c>
      <c r="F16" s="16">
        <f ca="1">INDEX($CS$2:$CS$101,$B$8,1)-B5</f>
        <v>-28594.339274977101</v>
      </c>
      <c r="G16" s="9">
        <f ca="1">INDEX($CW$2:$CW$101,$B$8,1)-B5</f>
        <v>73615.829928848892</v>
      </c>
      <c r="I16" s="67">
        <f t="shared" ca="1" si="30"/>
        <v>1044219.6275257965</v>
      </c>
      <c r="J16" s="19" t="str">
        <f t="shared" ca="1" si="0"/>
        <v>이익</v>
      </c>
      <c r="K16" s="3">
        <f t="shared" ca="1" si="31"/>
        <v>3.6</v>
      </c>
      <c r="L16" s="68" t="s">
        <v>26</v>
      </c>
      <c r="M16" s="65">
        <f t="shared" ca="1" si="32"/>
        <v>1065323.5003537228</v>
      </c>
      <c r="N16" s="19" t="str">
        <f t="shared" ca="1" si="1"/>
        <v>이익</v>
      </c>
      <c r="O16" s="3">
        <f t="shared" ca="1" si="33"/>
        <v>3.3</v>
      </c>
      <c r="P16" s="19" t="s">
        <v>26</v>
      </c>
      <c r="Q16" s="2">
        <f t="shared" ca="1" si="34"/>
        <v>983383.43024994771</v>
      </c>
      <c r="R16" s="19" t="str">
        <f t="shared" ca="1" si="2"/>
        <v>손절</v>
      </c>
      <c r="S16" s="3">
        <f t="shared" ca="1" si="35"/>
        <v>5.8</v>
      </c>
      <c r="T16" s="19" t="s">
        <v>26</v>
      </c>
      <c r="U16" s="2">
        <f t="shared" ca="1" si="36"/>
        <v>1003257.7922194289</v>
      </c>
      <c r="V16" s="19" t="str">
        <f t="shared" ca="1" si="3"/>
        <v>이익</v>
      </c>
      <c r="W16" s="3">
        <f t="shared" ca="1" si="37"/>
        <v>3.2</v>
      </c>
      <c r="X16" s="19" t="s">
        <v>26</v>
      </c>
      <c r="Y16" s="2">
        <f t="shared" ca="1" si="38"/>
        <v>983383.43024994736</v>
      </c>
      <c r="Z16" s="19" t="str">
        <f t="shared" ca="1" si="4"/>
        <v>손절</v>
      </c>
      <c r="AA16" s="3">
        <f t="shared" ca="1" si="39"/>
        <v>9.1999999999999993</v>
      </c>
      <c r="AB16" s="19" t="s">
        <v>26</v>
      </c>
      <c r="AC16" s="2">
        <f t="shared" ca="1" si="40"/>
        <v>1003257.7922194292</v>
      </c>
      <c r="AD16" s="19" t="str">
        <f t="shared" ca="1" si="5"/>
        <v>손절</v>
      </c>
      <c r="AE16" s="3">
        <f t="shared" ca="1" si="41"/>
        <v>9.9</v>
      </c>
      <c r="AF16" s="19" t="s">
        <v>26</v>
      </c>
      <c r="AG16" s="2">
        <f t="shared" ca="1" si="42"/>
        <v>983383.43024994771</v>
      </c>
      <c r="AH16" s="19" t="str">
        <f t="shared" ca="1" si="6"/>
        <v>이익</v>
      </c>
      <c r="AI16" s="3">
        <f t="shared" ca="1" si="43"/>
        <v>0.3</v>
      </c>
      <c r="AJ16" s="19" t="s">
        <v>26</v>
      </c>
      <c r="AK16" s="2">
        <f t="shared" ca="1" si="44"/>
        <v>983383.43024994759</v>
      </c>
      <c r="AL16" s="19" t="str">
        <f t="shared" ca="1" si="7"/>
        <v>손절</v>
      </c>
      <c r="AM16" s="3">
        <f t="shared" ca="1" si="45"/>
        <v>8.4</v>
      </c>
      <c r="AN16" s="19" t="s">
        <v>26</v>
      </c>
      <c r="AO16" s="2">
        <f t="shared" ca="1" si="46"/>
        <v>1023533.8187396277</v>
      </c>
      <c r="AP16" s="19" t="str">
        <f t="shared" ca="1" si="8"/>
        <v>이익</v>
      </c>
      <c r="AQ16" s="3">
        <f t="shared" ca="1" si="47"/>
        <v>4.5</v>
      </c>
      <c r="AR16" s="19" t="s">
        <v>26</v>
      </c>
      <c r="AS16" s="2">
        <f t="shared" ca="1" si="48"/>
        <v>1003257.792219429</v>
      </c>
      <c r="AT16" s="19" t="str">
        <f t="shared" ca="1" si="9"/>
        <v>손절</v>
      </c>
      <c r="AU16" s="3">
        <f t="shared" ca="1" si="49"/>
        <v>9.4</v>
      </c>
      <c r="AV16" s="19" t="s">
        <v>26</v>
      </c>
      <c r="AW16" s="2">
        <f t="shared" ca="1" si="50"/>
        <v>1065323.5003537226</v>
      </c>
      <c r="AX16" s="19" t="str">
        <f t="shared" ca="1" si="10"/>
        <v>이익</v>
      </c>
      <c r="AY16" s="3">
        <f t="shared" ca="1" si="51"/>
        <v>4.0999999999999996</v>
      </c>
      <c r="AZ16" s="19" t="s">
        <v>26</v>
      </c>
      <c r="BA16" s="2">
        <f t="shared" ca="1" si="52"/>
        <v>944808.02996911574</v>
      </c>
      <c r="BB16" s="19" t="str">
        <f t="shared" ca="1" si="11"/>
        <v>손절</v>
      </c>
      <c r="BC16" s="3">
        <f t="shared" ca="1" si="53"/>
        <v>6.9</v>
      </c>
      <c r="BD16" s="19" t="s">
        <v>26</v>
      </c>
      <c r="BE16" s="2">
        <f t="shared" ca="1" si="54"/>
        <v>1003257.7922194288</v>
      </c>
      <c r="BF16" s="19" t="str">
        <f t="shared" ca="1" si="12"/>
        <v>이익</v>
      </c>
      <c r="BG16" s="3">
        <f t="shared" ca="1" si="55"/>
        <v>0.8</v>
      </c>
      <c r="BH16" s="19" t="s">
        <v>26</v>
      </c>
      <c r="BI16" s="2">
        <f t="shared" ca="1" si="56"/>
        <v>1065323.5003537228</v>
      </c>
      <c r="BJ16" s="19" t="str">
        <f t="shared" ca="1" si="13"/>
        <v>손절</v>
      </c>
      <c r="BK16" s="3">
        <f t="shared" ca="1" si="57"/>
        <v>5.9</v>
      </c>
      <c r="BL16" s="19" t="s">
        <v>26</v>
      </c>
      <c r="BM16" s="2">
        <f t="shared" ca="1" si="58"/>
        <v>1023533.8187396276</v>
      </c>
      <c r="BN16" s="19" t="str">
        <f t="shared" ca="1" si="14"/>
        <v>손절</v>
      </c>
      <c r="BO16" s="3">
        <f t="shared" ca="1" si="59"/>
        <v>7.2</v>
      </c>
      <c r="BP16" s="19" t="s">
        <v>26</v>
      </c>
      <c r="BQ16" s="2">
        <f t="shared" ca="1" si="60"/>
        <v>1023533.8187396277</v>
      </c>
      <c r="BR16" s="19" t="str">
        <f t="shared" ca="1" si="15"/>
        <v>이익</v>
      </c>
      <c r="BS16" s="3">
        <f t="shared" ca="1" si="61"/>
        <v>4.9000000000000004</v>
      </c>
      <c r="BT16" s="19" t="s">
        <v>26</v>
      </c>
      <c r="BU16" s="2">
        <f t="shared" ca="1" si="62"/>
        <v>1065323.5003537224</v>
      </c>
      <c r="BV16" s="19" t="str">
        <f t="shared" ca="1" si="16"/>
        <v>이익</v>
      </c>
      <c r="BW16" s="3">
        <f t="shared" ca="1" si="63"/>
        <v>3.7</v>
      </c>
      <c r="BX16" s="19" t="s">
        <v>26</v>
      </c>
      <c r="BY16" s="2">
        <f t="shared" ca="1" si="64"/>
        <v>1044219.6275257963</v>
      </c>
      <c r="BZ16" s="19" t="str">
        <f t="shared" ca="1" si="17"/>
        <v>이익</v>
      </c>
      <c r="CA16" s="3">
        <f t="shared" ca="1" si="65"/>
        <v>4.3</v>
      </c>
      <c r="CB16" s="19" t="s">
        <v>26</v>
      </c>
      <c r="CC16" s="2">
        <f t="shared" ca="1" si="66"/>
        <v>944808.02996911551</v>
      </c>
      <c r="CD16" s="19" t="str">
        <f t="shared" ca="1" si="18"/>
        <v>손절</v>
      </c>
      <c r="CE16" s="3">
        <f t="shared" ca="1" si="67"/>
        <v>5.9</v>
      </c>
      <c r="CF16" s="19" t="s">
        <v>26</v>
      </c>
      <c r="CG16" s="2">
        <f t="shared" ca="1" si="68"/>
        <v>1023533.8187396277</v>
      </c>
      <c r="CH16" s="19" t="str">
        <f t="shared" ca="1" si="19"/>
        <v>이익</v>
      </c>
      <c r="CI16" s="3">
        <f t="shared" ca="1" si="69"/>
        <v>1.9</v>
      </c>
      <c r="CJ16" s="19" t="s">
        <v>26</v>
      </c>
      <c r="CK16" s="2">
        <f t="shared" ca="1" si="70"/>
        <v>1044219.6275257965</v>
      </c>
      <c r="CL16" s="19" t="str">
        <f t="shared" ca="1" si="20"/>
        <v>이익</v>
      </c>
      <c r="CM16" s="3">
        <f t="shared" ca="1" si="71"/>
        <v>3.8</v>
      </c>
      <c r="CN16" s="19" t="s">
        <v>26</v>
      </c>
      <c r="CO16" s="2">
        <f t="shared" ca="1" si="72"/>
        <v>1065323.5003537226</v>
      </c>
      <c r="CP16" s="19" t="str">
        <f t="shared" ca="1" si="21"/>
        <v>손절</v>
      </c>
      <c r="CQ16" s="3">
        <f t="shared" ca="1" si="73"/>
        <v>6.3</v>
      </c>
      <c r="CR16" s="19" t="s">
        <v>26</v>
      </c>
      <c r="CS16" s="2">
        <f t="shared" ca="1" si="74"/>
        <v>983383.43024994771</v>
      </c>
      <c r="CT16" s="19" t="str">
        <f t="shared" ca="1" si="22"/>
        <v>이익</v>
      </c>
      <c r="CU16" s="3">
        <f t="shared" ca="1" si="75"/>
        <v>2.8</v>
      </c>
      <c r="CV16" s="19" t="s">
        <v>26</v>
      </c>
      <c r="CW16" s="2">
        <f t="shared" ca="1" si="76"/>
        <v>1086853.8863754228</v>
      </c>
      <c r="CX16" s="19" t="str">
        <f t="shared" ca="1" si="23"/>
        <v>손절</v>
      </c>
      <c r="CY16" s="3">
        <f t="shared" ca="1" si="77"/>
        <v>7</v>
      </c>
      <c r="CZ16" s="19" t="s">
        <v>26</v>
      </c>
      <c r="DA16" s="2">
        <f t="shared" ca="1" si="78"/>
        <v>1003257.7922194289</v>
      </c>
      <c r="DB16" s="19" t="str">
        <f t="shared" ca="1" si="24"/>
        <v>손절</v>
      </c>
      <c r="DC16" s="3">
        <f t="shared" ca="1" si="79"/>
        <v>8.1999999999999993</v>
      </c>
      <c r="DD16" s="19" t="s">
        <v>26</v>
      </c>
      <c r="DE16" s="2">
        <f t="shared" ca="1" si="80"/>
        <v>1065323.5003537226</v>
      </c>
      <c r="DF16" s="19" t="str">
        <f t="shared" ca="1" si="25"/>
        <v>이익</v>
      </c>
      <c r="DG16" s="3">
        <f t="shared" ca="1" si="81"/>
        <v>4.4000000000000004</v>
      </c>
      <c r="DH16" s="19" t="s">
        <v>26</v>
      </c>
      <c r="DI16" s="2">
        <f t="shared" ca="1" si="82"/>
        <v>1023533.8187396276</v>
      </c>
      <c r="DJ16" s="19" t="str">
        <f t="shared" ca="1" si="26"/>
        <v>손절</v>
      </c>
      <c r="DK16" s="3">
        <f t="shared" ca="1" si="83"/>
        <v>7.5</v>
      </c>
      <c r="DL16" s="19" t="s">
        <v>26</v>
      </c>
      <c r="DM16" s="2">
        <f t="shared" ca="1" si="84"/>
        <v>983383.43024994747</v>
      </c>
      <c r="DN16" s="19" t="str">
        <f t="shared" ca="1" si="27"/>
        <v>손절</v>
      </c>
      <c r="DO16" s="3">
        <f t="shared" ca="1" si="85"/>
        <v>7.2</v>
      </c>
      <c r="DP16" s="19" t="s">
        <v>26</v>
      </c>
      <c r="DQ16" s="2">
        <f t="shared" ca="1" si="86"/>
        <v>944808.02996911551</v>
      </c>
      <c r="DR16" s="19" t="str">
        <f t="shared" ca="1" si="28"/>
        <v>손절</v>
      </c>
      <c r="DS16" s="3">
        <f t="shared" ca="1" si="87"/>
        <v>5.6</v>
      </c>
      <c r="DT16" s="19" t="s">
        <v>26</v>
      </c>
      <c r="DU16" s="2">
        <f t="shared" ca="1" si="88"/>
        <v>1044219.6275257964</v>
      </c>
      <c r="DV16" s="19" t="str">
        <f t="shared" ca="1" si="29"/>
        <v>손절</v>
      </c>
      <c r="DW16" s="3">
        <f t="shared" ca="1" si="89"/>
        <v>6.4</v>
      </c>
      <c r="DX16" s="19" t="s">
        <v>26</v>
      </c>
    </row>
    <row r="17" spans="1:128">
      <c r="A17" s="8" t="s">
        <v>121</v>
      </c>
      <c r="B17" s="34">
        <f ca="1">COUNTIF($J$2:$J$101,"이익")</f>
        <v>56</v>
      </c>
      <c r="C17" s="100"/>
      <c r="D17" s="22">
        <v>25</v>
      </c>
      <c r="E17" s="6">
        <v>26</v>
      </c>
      <c r="F17" s="6">
        <v>27</v>
      </c>
      <c r="G17" s="23">
        <v>28</v>
      </c>
      <c r="I17" s="67">
        <f t="shared" ca="1" si="30"/>
        <v>1033359.7433995282</v>
      </c>
      <c r="J17" s="19" t="str">
        <f t="shared" ca="1" si="0"/>
        <v>손절</v>
      </c>
      <c r="K17" s="3">
        <f t="shared" ca="1" si="31"/>
        <v>6.7</v>
      </c>
      <c r="L17" s="68" t="s">
        <v>27</v>
      </c>
      <c r="M17" s="65">
        <f t="shared" ca="1" si="32"/>
        <v>1075550.6059571186</v>
      </c>
      <c r="N17" s="19" t="str">
        <f t="shared" ca="1" si="1"/>
        <v>이익</v>
      </c>
      <c r="O17" s="3">
        <f t="shared" ca="1" si="33"/>
        <v>1.4</v>
      </c>
      <c r="P17" s="19" t="s">
        <v>27</v>
      </c>
      <c r="Q17" s="2">
        <f t="shared" ca="1" si="34"/>
        <v>992823.9111803472</v>
      </c>
      <c r="R17" s="19" t="str">
        <f t="shared" ca="1" si="2"/>
        <v>이익</v>
      </c>
      <c r="S17" s="3">
        <f t="shared" ca="1" si="35"/>
        <v>2.2000000000000002</v>
      </c>
      <c r="T17" s="19" t="s">
        <v>27</v>
      </c>
      <c r="U17" s="2">
        <f t="shared" ca="1" si="36"/>
        <v>1012889.0670247354</v>
      </c>
      <c r="V17" s="19" t="str">
        <f t="shared" ca="1" si="3"/>
        <v>이익</v>
      </c>
      <c r="W17" s="3">
        <f t="shared" ca="1" si="37"/>
        <v>2.2000000000000002</v>
      </c>
      <c r="X17" s="19" t="s">
        <v>27</v>
      </c>
      <c r="Y17" s="2">
        <f t="shared" ca="1" si="38"/>
        <v>973156.24257534801</v>
      </c>
      <c r="Z17" s="19" t="str">
        <f t="shared" ca="1" si="4"/>
        <v>손절</v>
      </c>
      <c r="AA17" s="3">
        <f t="shared" ca="1" si="39"/>
        <v>7.7</v>
      </c>
      <c r="AB17" s="19" t="s">
        <v>27</v>
      </c>
      <c r="AC17" s="2">
        <f t="shared" ca="1" si="40"/>
        <v>992823.91118034709</v>
      </c>
      <c r="AD17" s="19" t="str">
        <f t="shared" ca="1" si="5"/>
        <v>손절</v>
      </c>
      <c r="AE17" s="3">
        <f t="shared" ca="1" si="41"/>
        <v>8.4</v>
      </c>
      <c r="AF17" s="19" t="s">
        <v>27</v>
      </c>
      <c r="AG17" s="2">
        <f t="shared" ca="1" si="42"/>
        <v>992823.9111803472</v>
      </c>
      <c r="AH17" s="19" t="str">
        <f t="shared" ca="1" si="6"/>
        <v>이익</v>
      </c>
      <c r="AI17" s="3">
        <f t="shared" ca="1" si="43"/>
        <v>2.5</v>
      </c>
      <c r="AJ17" s="19" t="s">
        <v>27</v>
      </c>
      <c r="AK17" s="2">
        <f t="shared" ca="1" si="44"/>
        <v>992823.91118034709</v>
      </c>
      <c r="AL17" s="19" t="str">
        <f t="shared" ca="1" si="7"/>
        <v>이익</v>
      </c>
      <c r="AM17" s="3">
        <f t="shared" ca="1" si="45"/>
        <v>3.5</v>
      </c>
      <c r="AN17" s="19" t="s">
        <v>27</v>
      </c>
      <c r="AO17" s="2">
        <f t="shared" ca="1" si="46"/>
        <v>1033359.7433995282</v>
      </c>
      <c r="AP17" s="19" t="str">
        <f t="shared" ca="1" si="8"/>
        <v>이익</v>
      </c>
      <c r="AQ17" s="3">
        <f t="shared" ca="1" si="47"/>
        <v>2.2999999999999998</v>
      </c>
      <c r="AR17" s="19" t="s">
        <v>27</v>
      </c>
      <c r="AS17" s="2">
        <f t="shared" ca="1" si="48"/>
        <v>992823.91118034697</v>
      </c>
      <c r="AT17" s="19" t="str">
        <f t="shared" ca="1" si="9"/>
        <v>손절</v>
      </c>
      <c r="AU17" s="3">
        <f t="shared" ca="1" si="49"/>
        <v>6.7</v>
      </c>
      <c r="AV17" s="19" t="s">
        <v>27</v>
      </c>
      <c r="AW17" s="2">
        <f t="shared" ca="1" si="50"/>
        <v>1054244.1359500438</v>
      </c>
      <c r="AX17" s="19" t="str">
        <f t="shared" ca="1" si="10"/>
        <v>손절</v>
      </c>
      <c r="AY17" s="3">
        <f t="shared" ca="1" si="51"/>
        <v>7.5</v>
      </c>
      <c r="AZ17" s="19" t="s">
        <v>27</v>
      </c>
      <c r="BA17" s="2">
        <f t="shared" ca="1" si="52"/>
        <v>934982.02645743696</v>
      </c>
      <c r="BB17" s="19" t="str">
        <f t="shared" ca="1" si="11"/>
        <v>손절</v>
      </c>
      <c r="BC17" s="3">
        <f t="shared" ca="1" si="53"/>
        <v>7.7</v>
      </c>
      <c r="BD17" s="19" t="s">
        <v>27</v>
      </c>
      <c r="BE17" s="2">
        <f t="shared" ca="1" si="54"/>
        <v>1012889.0670247353</v>
      </c>
      <c r="BF17" s="19" t="str">
        <f t="shared" ca="1" si="12"/>
        <v>이익</v>
      </c>
      <c r="BG17" s="3">
        <f t="shared" ca="1" si="55"/>
        <v>1.9</v>
      </c>
      <c r="BH17" s="19" t="s">
        <v>27</v>
      </c>
      <c r="BI17" s="2">
        <f t="shared" ca="1" si="56"/>
        <v>1054244.135950044</v>
      </c>
      <c r="BJ17" s="19" t="str">
        <f t="shared" ca="1" si="13"/>
        <v>손절</v>
      </c>
      <c r="BK17" s="3">
        <f t="shared" ca="1" si="57"/>
        <v>9</v>
      </c>
      <c r="BL17" s="19" t="s">
        <v>27</v>
      </c>
      <c r="BM17" s="2">
        <f t="shared" ca="1" si="58"/>
        <v>1012889.0670247355</v>
      </c>
      <c r="BN17" s="19" t="str">
        <f t="shared" ca="1" si="14"/>
        <v>손절</v>
      </c>
      <c r="BO17" s="3">
        <f t="shared" ca="1" si="59"/>
        <v>7.5</v>
      </c>
      <c r="BP17" s="19" t="s">
        <v>27</v>
      </c>
      <c r="BQ17" s="2">
        <f t="shared" ca="1" si="60"/>
        <v>1012889.0670247356</v>
      </c>
      <c r="BR17" s="19" t="str">
        <f t="shared" ca="1" si="15"/>
        <v>손절</v>
      </c>
      <c r="BS17" s="3">
        <f t="shared" ca="1" si="61"/>
        <v>9.1</v>
      </c>
      <c r="BT17" s="19" t="s">
        <v>27</v>
      </c>
      <c r="BU17" s="2">
        <f t="shared" ca="1" si="62"/>
        <v>1054244.1359500436</v>
      </c>
      <c r="BV17" s="19" t="str">
        <f t="shared" ca="1" si="16"/>
        <v>손절</v>
      </c>
      <c r="BW17" s="3">
        <f t="shared" ca="1" si="63"/>
        <v>7.7</v>
      </c>
      <c r="BX17" s="19" t="s">
        <v>27</v>
      </c>
      <c r="BY17" s="2">
        <f t="shared" ca="1" si="64"/>
        <v>1054244.1359500438</v>
      </c>
      <c r="BZ17" s="19" t="str">
        <f t="shared" ca="1" si="17"/>
        <v>이익</v>
      </c>
      <c r="CA17" s="3">
        <f t="shared" ca="1" si="65"/>
        <v>1.8</v>
      </c>
      <c r="CB17" s="19" t="s">
        <v>27</v>
      </c>
      <c r="CC17" s="2">
        <f t="shared" ca="1" si="66"/>
        <v>934982.02645743673</v>
      </c>
      <c r="CD17" s="19" t="str">
        <f t="shared" ca="1" si="18"/>
        <v>손절</v>
      </c>
      <c r="CE17" s="3">
        <f t="shared" ca="1" si="67"/>
        <v>8.1</v>
      </c>
      <c r="CF17" s="19" t="s">
        <v>27</v>
      </c>
      <c r="CG17" s="2">
        <f t="shared" ca="1" si="68"/>
        <v>1033359.7433995282</v>
      </c>
      <c r="CH17" s="19" t="str">
        <f t="shared" ca="1" si="19"/>
        <v>이익</v>
      </c>
      <c r="CI17" s="3">
        <f t="shared" ca="1" si="69"/>
        <v>0.1</v>
      </c>
      <c r="CJ17" s="19" t="s">
        <v>27</v>
      </c>
      <c r="CK17" s="2">
        <f t="shared" ca="1" si="70"/>
        <v>1033359.7433995282</v>
      </c>
      <c r="CL17" s="19" t="str">
        <f t="shared" ca="1" si="20"/>
        <v>손절</v>
      </c>
      <c r="CM17" s="3">
        <f t="shared" ca="1" si="71"/>
        <v>6</v>
      </c>
      <c r="CN17" s="19" t="s">
        <v>27</v>
      </c>
      <c r="CO17" s="2">
        <f t="shared" ca="1" si="72"/>
        <v>1054244.1359500438</v>
      </c>
      <c r="CP17" s="19" t="str">
        <f t="shared" ca="1" si="21"/>
        <v>손절</v>
      </c>
      <c r="CQ17" s="3">
        <f t="shared" ca="1" si="73"/>
        <v>9.6</v>
      </c>
      <c r="CR17" s="19" t="s">
        <v>27</v>
      </c>
      <c r="CS17" s="2">
        <f t="shared" ca="1" si="74"/>
        <v>973156.24257534835</v>
      </c>
      <c r="CT17" s="19" t="str">
        <f t="shared" ca="1" si="22"/>
        <v>손절</v>
      </c>
      <c r="CU17" s="3">
        <f t="shared" ca="1" si="75"/>
        <v>6.5</v>
      </c>
      <c r="CV17" s="19" t="s">
        <v>27</v>
      </c>
      <c r="CW17" s="2">
        <f t="shared" ca="1" si="76"/>
        <v>1097287.6836846268</v>
      </c>
      <c r="CX17" s="19" t="str">
        <f t="shared" ca="1" si="23"/>
        <v>이익</v>
      </c>
      <c r="CY17" s="3">
        <f t="shared" ca="1" si="77"/>
        <v>3.5</v>
      </c>
      <c r="CZ17" s="19" t="s">
        <v>27</v>
      </c>
      <c r="DA17" s="2">
        <f t="shared" ca="1" si="78"/>
        <v>1012889.0670247354</v>
      </c>
      <c r="DB17" s="19" t="str">
        <f t="shared" ca="1" si="24"/>
        <v>이익</v>
      </c>
      <c r="DC17" s="3">
        <f t="shared" ca="1" si="79"/>
        <v>0.8</v>
      </c>
      <c r="DD17" s="19" t="s">
        <v>27</v>
      </c>
      <c r="DE17" s="2">
        <f t="shared" ca="1" si="80"/>
        <v>1054244.1359500438</v>
      </c>
      <c r="DF17" s="19" t="str">
        <f t="shared" ca="1" si="25"/>
        <v>손절</v>
      </c>
      <c r="DG17" s="3">
        <f t="shared" ca="1" si="81"/>
        <v>7.2</v>
      </c>
      <c r="DH17" s="19" t="s">
        <v>27</v>
      </c>
      <c r="DI17" s="2">
        <f t="shared" ca="1" si="82"/>
        <v>1012889.0670247355</v>
      </c>
      <c r="DJ17" s="19" t="str">
        <f t="shared" ca="1" si="26"/>
        <v>손절</v>
      </c>
      <c r="DK17" s="3">
        <f t="shared" ca="1" si="83"/>
        <v>8.4</v>
      </c>
      <c r="DL17" s="19" t="s">
        <v>27</v>
      </c>
      <c r="DM17" s="2">
        <f t="shared" ca="1" si="84"/>
        <v>992823.91118034697</v>
      </c>
      <c r="DN17" s="19" t="str">
        <f t="shared" ca="1" si="27"/>
        <v>이익</v>
      </c>
      <c r="DO17" s="3">
        <f t="shared" ca="1" si="85"/>
        <v>0.2</v>
      </c>
      <c r="DP17" s="19" t="s">
        <v>27</v>
      </c>
      <c r="DQ17" s="2">
        <f t="shared" ca="1" si="86"/>
        <v>953878.18705681909</v>
      </c>
      <c r="DR17" s="19" t="str">
        <f t="shared" ca="1" si="28"/>
        <v>이익</v>
      </c>
      <c r="DS17" s="3">
        <f t="shared" ca="1" si="87"/>
        <v>0.6</v>
      </c>
      <c r="DT17" s="19" t="s">
        <v>27</v>
      </c>
      <c r="DU17" s="2">
        <f t="shared" ca="1" si="88"/>
        <v>1033359.7433995281</v>
      </c>
      <c r="DV17" s="19" t="str">
        <f t="shared" ca="1" si="29"/>
        <v>손절</v>
      </c>
      <c r="DW17" s="3">
        <f t="shared" ca="1" si="89"/>
        <v>9</v>
      </c>
      <c r="DX17" s="19" t="s">
        <v>27</v>
      </c>
    </row>
    <row r="18" spans="1:128" ht="17.25" thickBot="1">
      <c r="A18" s="8" t="s">
        <v>126</v>
      </c>
      <c r="B18" s="34">
        <f ca="1">COUNTIF($J$2:$J$101,"손절")</f>
        <v>44</v>
      </c>
      <c r="C18" s="100"/>
      <c r="D18" s="15">
        <f ca="1">INDEX($DA$2:$DA$101,$B$8,1)-B5</f>
        <v>31500.863260337501</v>
      </c>
      <c r="E18" s="16">
        <f ca="1">INDEX($DE$2:$DE$101,$B$8,1)-B5</f>
        <v>73615.829928849125</v>
      </c>
      <c r="F18" s="17">
        <f ca="1">INDEX($DI$2:$DI$101,$B$8,1)-B5</f>
        <v>31500.863260337734</v>
      </c>
      <c r="G18" s="18">
        <f ca="1">INDEX($DM$2:$DM$101,$B$8,1)-B5</f>
        <v>31500.86326033785</v>
      </c>
      <c r="I18" s="67">
        <f t="shared" ca="1" si="30"/>
        <v>1043279.9969361637</v>
      </c>
      <c r="J18" s="19" t="str">
        <f t="shared" ca="1" si="0"/>
        <v>이익</v>
      </c>
      <c r="K18" s="3">
        <f t="shared" ca="1" si="31"/>
        <v>2.7</v>
      </c>
      <c r="L18" s="68" t="s">
        <v>28</v>
      </c>
      <c r="M18" s="65">
        <f t="shared" ca="1" si="32"/>
        <v>1085875.8917743068</v>
      </c>
      <c r="N18" s="19" t="str">
        <f t="shared" ca="1" si="1"/>
        <v>이익</v>
      </c>
      <c r="O18" s="3">
        <f t="shared" ca="1" si="33"/>
        <v>2.1</v>
      </c>
      <c r="P18" s="19" t="s">
        <v>28</v>
      </c>
      <c r="Q18" s="2">
        <f t="shared" ca="1" si="34"/>
        <v>982498.54250407161</v>
      </c>
      <c r="R18" s="19" t="str">
        <f t="shared" ca="1" si="2"/>
        <v>손절</v>
      </c>
      <c r="S18" s="3">
        <f t="shared" ca="1" si="35"/>
        <v>9.6999999999999993</v>
      </c>
      <c r="T18" s="19" t="s">
        <v>28</v>
      </c>
      <c r="U18" s="2">
        <f t="shared" ca="1" si="36"/>
        <v>1002355.0207276781</v>
      </c>
      <c r="V18" s="19" t="str">
        <f t="shared" ca="1" si="3"/>
        <v>손절</v>
      </c>
      <c r="W18" s="3">
        <f t="shared" ca="1" si="37"/>
        <v>7.1</v>
      </c>
      <c r="X18" s="19" t="s">
        <v>28</v>
      </c>
      <c r="Y18" s="2">
        <f t="shared" ca="1" si="38"/>
        <v>982498.54250407137</v>
      </c>
      <c r="Z18" s="19" t="str">
        <f t="shared" ca="1" si="4"/>
        <v>이익</v>
      </c>
      <c r="AA18" s="3">
        <f t="shared" ca="1" si="39"/>
        <v>2.7</v>
      </c>
      <c r="AB18" s="19" t="s">
        <v>28</v>
      </c>
      <c r="AC18" s="2">
        <f t="shared" ca="1" si="40"/>
        <v>982498.54250407149</v>
      </c>
      <c r="AD18" s="19" t="str">
        <f t="shared" ca="1" si="5"/>
        <v>손절</v>
      </c>
      <c r="AE18" s="3">
        <f t="shared" ca="1" si="41"/>
        <v>7.5</v>
      </c>
      <c r="AF18" s="19" t="s">
        <v>28</v>
      </c>
      <c r="AG18" s="2">
        <f t="shared" ca="1" si="42"/>
        <v>1002355.0207276786</v>
      </c>
      <c r="AH18" s="19" t="str">
        <f t="shared" ca="1" si="6"/>
        <v>이익</v>
      </c>
      <c r="AI18" s="3">
        <f t="shared" ca="1" si="43"/>
        <v>4.7</v>
      </c>
      <c r="AJ18" s="19" t="s">
        <v>28</v>
      </c>
      <c r="AK18" s="2">
        <f t="shared" ca="1" si="44"/>
        <v>1002355.0207276784</v>
      </c>
      <c r="AL18" s="19" t="str">
        <f t="shared" ca="1" si="7"/>
        <v>이익</v>
      </c>
      <c r="AM18" s="3">
        <f t="shared" ca="1" si="45"/>
        <v>1.4</v>
      </c>
      <c r="AN18" s="19" t="s">
        <v>28</v>
      </c>
      <c r="AO18" s="2">
        <f t="shared" ca="1" si="46"/>
        <v>1043279.9969361637</v>
      </c>
      <c r="AP18" s="19" t="str">
        <f t="shared" ca="1" si="8"/>
        <v>이익</v>
      </c>
      <c r="AQ18" s="3">
        <f t="shared" ca="1" si="47"/>
        <v>3.3</v>
      </c>
      <c r="AR18" s="19" t="s">
        <v>28</v>
      </c>
      <c r="AS18" s="2">
        <f t="shared" ca="1" si="48"/>
        <v>1002355.0207276783</v>
      </c>
      <c r="AT18" s="19" t="str">
        <f t="shared" ca="1" si="9"/>
        <v>이익</v>
      </c>
      <c r="AU18" s="3">
        <f t="shared" ca="1" si="49"/>
        <v>0.8</v>
      </c>
      <c r="AV18" s="19" t="s">
        <v>28</v>
      </c>
      <c r="AW18" s="2">
        <f t="shared" ca="1" si="50"/>
        <v>1043279.9969361634</v>
      </c>
      <c r="AX18" s="19" t="str">
        <f t="shared" ca="1" si="10"/>
        <v>손절</v>
      </c>
      <c r="AY18" s="3">
        <f t="shared" ca="1" si="51"/>
        <v>7</v>
      </c>
      <c r="AZ18" s="19" t="s">
        <v>28</v>
      </c>
      <c r="BA18" s="2">
        <f t="shared" ca="1" si="52"/>
        <v>925258.21338227962</v>
      </c>
      <c r="BB18" s="19" t="str">
        <f t="shared" ca="1" si="11"/>
        <v>손절</v>
      </c>
      <c r="BC18" s="3">
        <f t="shared" ca="1" si="53"/>
        <v>8.9</v>
      </c>
      <c r="BD18" s="19" t="s">
        <v>28</v>
      </c>
      <c r="BE18" s="2">
        <f t="shared" ca="1" si="54"/>
        <v>1022612.8020681727</v>
      </c>
      <c r="BF18" s="19" t="str">
        <f t="shared" ca="1" si="12"/>
        <v>이익</v>
      </c>
      <c r="BG18" s="3">
        <f t="shared" ca="1" si="55"/>
        <v>5.5</v>
      </c>
      <c r="BH18" s="19" t="s">
        <v>28</v>
      </c>
      <c r="BI18" s="2">
        <f t="shared" ca="1" si="56"/>
        <v>1064364.8796551644</v>
      </c>
      <c r="BJ18" s="19" t="str">
        <f t="shared" ca="1" si="13"/>
        <v>이익</v>
      </c>
      <c r="BK18" s="3">
        <f t="shared" ca="1" si="57"/>
        <v>3.2</v>
      </c>
      <c r="BL18" s="19" t="s">
        <v>28</v>
      </c>
      <c r="BM18" s="2">
        <f t="shared" ca="1" si="58"/>
        <v>1022612.802068173</v>
      </c>
      <c r="BN18" s="19" t="str">
        <f t="shared" ca="1" si="14"/>
        <v>이익</v>
      </c>
      <c r="BO18" s="3">
        <f t="shared" ca="1" si="59"/>
        <v>1.9</v>
      </c>
      <c r="BP18" s="19" t="s">
        <v>28</v>
      </c>
      <c r="BQ18" s="2">
        <f t="shared" ca="1" si="60"/>
        <v>1002355.0207276783</v>
      </c>
      <c r="BR18" s="19" t="str">
        <f t="shared" ca="1" si="15"/>
        <v>손절</v>
      </c>
      <c r="BS18" s="3">
        <f t="shared" ca="1" si="61"/>
        <v>9.4</v>
      </c>
      <c r="BT18" s="19" t="s">
        <v>28</v>
      </c>
      <c r="BU18" s="2">
        <f t="shared" ca="1" si="62"/>
        <v>1043279.9969361632</v>
      </c>
      <c r="BV18" s="19" t="str">
        <f t="shared" ca="1" si="16"/>
        <v>손절</v>
      </c>
      <c r="BW18" s="3">
        <f t="shared" ca="1" si="63"/>
        <v>9.1</v>
      </c>
      <c r="BX18" s="19" t="s">
        <v>28</v>
      </c>
      <c r="BY18" s="2">
        <f t="shared" ca="1" si="64"/>
        <v>1064364.8796551642</v>
      </c>
      <c r="BZ18" s="19" t="str">
        <f t="shared" ca="1" si="17"/>
        <v>이익</v>
      </c>
      <c r="CA18" s="3">
        <f t="shared" ca="1" si="65"/>
        <v>1.3</v>
      </c>
      <c r="CB18" s="19" t="s">
        <v>28</v>
      </c>
      <c r="CC18" s="2">
        <f t="shared" ca="1" si="66"/>
        <v>925258.21338227938</v>
      </c>
      <c r="CD18" s="19" t="str">
        <f t="shared" ca="1" si="18"/>
        <v>손절</v>
      </c>
      <c r="CE18" s="3">
        <f t="shared" ca="1" si="67"/>
        <v>6.6</v>
      </c>
      <c r="CF18" s="19" t="s">
        <v>28</v>
      </c>
      <c r="CG18" s="2">
        <f t="shared" ca="1" si="68"/>
        <v>1022612.8020681731</v>
      </c>
      <c r="CH18" s="19" t="str">
        <f t="shared" ca="1" si="19"/>
        <v>손절</v>
      </c>
      <c r="CI18" s="3">
        <f t="shared" ca="1" si="69"/>
        <v>7.8</v>
      </c>
      <c r="CJ18" s="19" t="s">
        <v>28</v>
      </c>
      <c r="CK18" s="2">
        <f t="shared" ca="1" si="70"/>
        <v>1043279.9969361637</v>
      </c>
      <c r="CL18" s="19" t="str">
        <f t="shared" ca="1" si="20"/>
        <v>이익</v>
      </c>
      <c r="CM18" s="3">
        <f t="shared" ca="1" si="71"/>
        <v>1.9</v>
      </c>
      <c r="CN18" s="19" t="s">
        <v>28</v>
      </c>
      <c r="CO18" s="2">
        <f t="shared" ca="1" si="72"/>
        <v>1064364.8796551642</v>
      </c>
      <c r="CP18" s="19" t="str">
        <f t="shared" ca="1" si="21"/>
        <v>이익</v>
      </c>
      <c r="CQ18" s="3">
        <f t="shared" ca="1" si="73"/>
        <v>4.9000000000000004</v>
      </c>
      <c r="CR18" s="19" t="s">
        <v>28</v>
      </c>
      <c r="CS18" s="2">
        <f t="shared" ca="1" si="74"/>
        <v>982498.54250407172</v>
      </c>
      <c r="CT18" s="19" t="str">
        <f t="shared" ca="1" si="22"/>
        <v>이익</v>
      </c>
      <c r="CU18" s="3">
        <f t="shared" ca="1" si="75"/>
        <v>4.8</v>
      </c>
      <c r="CV18" s="19" t="s">
        <v>28</v>
      </c>
      <c r="CW18" s="2">
        <f t="shared" ca="1" si="76"/>
        <v>1085875.8917743065</v>
      </c>
      <c r="CX18" s="19" t="str">
        <f t="shared" ca="1" si="23"/>
        <v>손절</v>
      </c>
      <c r="CY18" s="3">
        <f t="shared" ca="1" si="77"/>
        <v>6.9</v>
      </c>
      <c r="CZ18" s="19" t="s">
        <v>28</v>
      </c>
      <c r="DA18" s="2">
        <f t="shared" ca="1" si="78"/>
        <v>1022612.8020681728</v>
      </c>
      <c r="DB18" s="19" t="str">
        <f t="shared" ca="1" si="24"/>
        <v>이익</v>
      </c>
      <c r="DC18" s="3">
        <f t="shared" ca="1" si="79"/>
        <v>2.4</v>
      </c>
      <c r="DD18" s="19" t="s">
        <v>28</v>
      </c>
      <c r="DE18" s="2">
        <f t="shared" ca="1" si="80"/>
        <v>1064364.8796551642</v>
      </c>
      <c r="DF18" s="19" t="str">
        <f t="shared" ca="1" si="25"/>
        <v>이익</v>
      </c>
      <c r="DG18" s="3">
        <f t="shared" ca="1" si="81"/>
        <v>5.5</v>
      </c>
      <c r="DH18" s="19" t="s">
        <v>28</v>
      </c>
      <c r="DI18" s="2">
        <f t="shared" ca="1" si="82"/>
        <v>1002355.0207276782</v>
      </c>
      <c r="DJ18" s="19" t="str">
        <f t="shared" ca="1" si="26"/>
        <v>손절</v>
      </c>
      <c r="DK18" s="3">
        <f t="shared" ca="1" si="83"/>
        <v>7.4</v>
      </c>
      <c r="DL18" s="19" t="s">
        <v>28</v>
      </c>
      <c r="DM18" s="2">
        <f t="shared" ca="1" si="84"/>
        <v>1002355.0207276783</v>
      </c>
      <c r="DN18" s="19" t="str">
        <f t="shared" ca="1" si="27"/>
        <v>이익</v>
      </c>
      <c r="DO18" s="3">
        <f t="shared" ca="1" si="85"/>
        <v>0.6</v>
      </c>
      <c r="DP18" s="19" t="s">
        <v>28</v>
      </c>
      <c r="DQ18" s="2">
        <f t="shared" ca="1" si="86"/>
        <v>943957.85391142825</v>
      </c>
      <c r="DR18" s="19" t="str">
        <f t="shared" ca="1" si="28"/>
        <v>손절</v>
      </c>
      <c r="DS18" s="3">
        <f t="shared" ca="1" si="87"/>
        <v>7.6</v>
      </c>
      <c r="DT18" s="19" t="s">
        <v>28</v>
      </c>
      <c r="DU18" s="2">
        <f t="shared" ca="1" si="88"/>
        <v>1022612.8020681731</v>
      </c>
      <c r="DV18" s="19" t="str">
        <f t="shared" ca="1" si="29"/>
        <v>손절</v>
      </c>
      <c r="DW18" s="3">
        <f t="shared" ca="1" si="89"/>
        <v>10</v>
      </c>
      <c r="DX18" s="19" t="s">
        <v>28</v>
      </c>
    </row>
    <row r="19" spans="1:128" ht="18" thickTop="1" thickBot="1">
      <c r="A19" s="61" t="s">
        <v>122</v>
      </c>
      <c r="B19" s="62">
        <f ca="1">B17/100*100</f>
        <v>56.000000000000007</v>
      </c>
      <c r="C19" s="101"/>
      <c r="D19" s="22">
        <v>29</v>
      </c>
      <c r="E19" s="36">
        <v>30</v>
      </c>
      <c r="F19" s="38" t="s">
        <v>127</v>
      </c>
      <c r="G19" s="39">
        <f ca="1">MAX(D6:G6,D8:G8,D10:G10,D12:G12,D14:G14,D16:G16,D18:G18,D20:E20)</f>
        <v>95313.805473086424</v>
      </c>
      <c r="I19" s="67">
        <f t="shared" ca="1" si="30"/>
        <v>1032429.8849680277</v>
      </c>
      <c r="J19" s="19" t="str">
        <f t="shared" ca="1" si="0"/>
        <v>손절</v>
      </c>
      <c r="K19" s="3">
        <f t="shared" ca="1" si="31"/>
        <v>7.1</v>
      </c>
      <c r="L19" s="68" t="s">
        <v>29</v>
      </c>
      <c r="M19" s="65">
        <f t="shared" ca="1" si="32"/>
        <v>1074582.782499854</v>
      </c>
      <c r="N19" s="19" t="str">
        <f t="shared" ca="1" si="1"/>
        <v>손절</v>
      </c>
      <c r="O19" s="3">
        <f t="shared" ca="1" si="33"/>
        <v>5.8</v>
      </c>
      <c r="P19" s="19" t="s">
        <v>29</v>
      </c>
      <c r="Q19" s="2">
        <f t="shared" ca="1" si="34"/>
        <v>991930.5285121107</v>
      </c>
      <c r="R19" s="19" t="str">
        <f t="shared" ca="1" si="2"/>
        <v>이익</v>
      </c>
      <c r="S19" s="3">
        <f t="shared" ca="1" si="35"/>
        <v>1</v>
      </c>
      <c r="T19" s="19" t="s">
        <v>29</v>
      </c>
      <c r="U19" s="2">
        <f t="shared" ca="1" si="36"/>
        <v>1011977.6289266639</v>
      </c>
      <c r="V19" s="19" t="str">
        <f t="shared" ca="1" si="3"/>
        <v>이익</v>
      </c>
      <c r="W19" s="3">
        <f t="shared" ca="1" si="37"/>
        <v>0.7</v>
      </c>
      <c r="X19" s="19" t="s">
        <v>29</v>
      </c>
      <c r="Y19" s="2">
        <f t="shared" ca="1" si="38"/>
        <v>991930.52851211047</v>
      </c>
      <c r="Z19" s="19" t="str">
        <f t="shared" ca="1" si="4"/>
        <v>이익</v>
      </c>
      <c r="AA19" s="3">
        <f t="shared" ca="1" si="39"/>
        <v>0.5</v>
      </c>
      <c r="AB19" s="19" t="s">
        <v>29</v>
      </c>
      <c r="AC19" s="2">
        <f t="shared" ca="1" si="40"/>
        <v>972280.55766202917</v>
      </c>
      <c r="AD19" s="19" t="str">
        <f t="shared" ca="1" si="5"/>
        <v>손절</v>
      </c>
      <c r="AE19" s="3">
        <f t="shared" ca="1" si="41"/>
        <v>8</v>
      </c>
      <c r="AF19" s="19" t="s">
        <v>29</v>
      </c>
      <c r="AG19" s="2">
        <f t="shared" ca="1" si="42"/>
        <v>991930.5285121107</v>
      </c>
      <c r="AH19" s="19" t="str">
        <f t="shared" ca="1" si="6"/>
        <v>손절</v>
      </c>
      <c r="AI19" s="3">
        <f t="shared" ca="1" si="43"/>
        <v>8.5</v>
      </c>
      <c r="AJ19" s="19" t="s">
        <v>29</v>
      </c>
      <c r="AK19" s="2">
        <f t="shared" ca="1" si="44"/>
        <v>1011977.6289266642</v>
      </c>
      <c r="AL19" s="19" t="str">
        <f t="shared" ca="1" si="7"/>
        <v>이익</v>
      </c>
      <c r="AM19" s="3">
        <f t="shared" ca="1" si="45"/>
        <v>5.5</v>
      </c>
      <c r="AN19" s="19" t="s">
        <v>29</v>
      </c>
      <c r="AO19" s="2">
        <f t="shared" ca="1" si="46"/>
        <v>1053295.484906751</v>
      </c>
      <c r="AP19" s="19" t="str">
        <f t="shared" ca="1" si="8"/>
        <v>이익</v>
      </c>
      <c r="AQ19" s="3">
        <f t="shared" ca="1" si="47"/>
        <v>4</v>
      </c>
      <c r="AR19" s="19" t="s">
        <v>29</v>
      </c>
      <c r="AS19" s="2">
        <f t="shared" ca="1" si="48"/>
        <v>991930.52851211047</v>
      </c>
      <c r="AT19" s="19" t="str">
        <f t="shared" ca="1" si="9"/>
        <v>손절</v>
      </c>
      <c r="AU19" s="3">
        <f t="shared" ca="1" si="49"/>
        <v>7.7</v>
      </c>
      <c r="AV19" s="19" t="s">
        <v>29</v>
      </c>
      <c r="AW19" s="2">
        <f t="shared" ca="1" si="50"/>
        <v>1032429.8849680274</v>
      </c>
      <c r="AX19" s="19" t="str">
        <f t="shared" ca="1" si="10"/>
        <v>손절</v>
      </c>
      <c r="AY19" s="3">
        <f t="shared" ca="1" si="51"/>
        <v>7.8</v>
      </c>
      <c r="AZ19" s="19" t="s">
        <v>29</v>
      </c>
      <c r="BA19" s="2">
        <f t="shared" ca="1" si="52"/>
        <v>915635.52796310384</v>
      </c>
      <c r="BB19" s="19" t="str">
        <f t="shared" ca="1" si="11"/>
        <v>손절</v>
      </c>
      <c r="BC19" s="3">
        <f t="shared" ca="1" si="53"/>
        <v>9.5</v>
      </c>
      <c r="BD19" s="19" t="s">
        <v>29</v>
      </c>
      <c r="BE19" s="2">
        <f t="shared" ca="1" si="54"/>
        <v>1011977.6289266638</v>
      </c>
      <c r="BF19" s="19" t="str">
        <f t="shared" ca="1" si="12"/>
        <v>손절</v>
      </c>
      <c r="BG19" s="3">
        <f t="shared" ca="1" si="55"/>
        <v>8</v>
      </c>
      <c r="BH19" s="19" t="s">
        <v>29</v>
      </c>
      <c r="BI19" s="2">
        <f t="shared" ca="1" si="56"/>
        <v>1074582.782499854</v>
      </c>
      <c r="BJ19" s="19" t="str">
        <f t="shared" ca="1" si="13"/>
        <v>이익</v>
      </c>
      <c r="BK19" s="3">
        <f t="shared" ca="1" si="57"/>
        <v>3.2</v>
      </c>
      <c r="BL19" s="19" t="s">
        <v>29</v>
      </c>
      <c r="BM19" s="2">
        <f t="shared" ca="1" si="58"/>
        <v>1011977.628926664</v>
      </c>
      <c r="BN19" s="19" t="str">
        <f t="shared" ca="1" si="14"/>
        <v>손절</v>
      </c>
      <c r="BO19" s="3">
        <f t="shared" ca="1" si="59"/>
        <v>7.2</v>
      </c>
      <c r="BP19" s="19" t="s">
        <v>29</v>
      </c>
      <c r="BQ19" s="2">
        <f t="shared" ca="1" si="60"/>
        <v>1011977.6289266641</v>
      </c>
      <c r="BR19" s="19" t="str">
        <f t="shared" ca="1" si="15"/>
        <v>이익</v>
      </c>
      <c r="BS19" s="3">
        <f t="shared" ca="1" si="61"/>
        <v>1.2</v>
      </c>
      <c r="BT19" s="19" t="s">
        <v>29</v>
      </c>
      <c r="BU19" s="2">
        <f t="shared" ca="1" si="62"/>
        <v>1032429.8849680271</v>
      </c>
      <c r="BV19" s="19" t="str">
        <f t="shared" ca="1" si="16"/>
        <v>손절</v>
      </c>
      <c r="BW19" s="3">
        <f t="shared" ca="1" si="63"/>
        <v>9.4</v>
      </c>
      <c r="BX19" s="19" t="s">
        <v>29</v>
      </c>
      <c r="BY19" s="2">
        <f t="shared" ca="1" si="64"/>
        <v>1074582.7824998538</v>
      </c>
      <c r="BZ19" s="19" t="str">
        <f t="shared" ca="1" si="17"/>
        <v>이익</v>
      </c>
      <c r="CA19" s="3">
        <f t="shared" ca="1" si="65"/>
        <v>5.2</v>
      </c>
      <c r="CB19" s="19" t="s">
        <v>29</v>
      </c>
      <c r="CC19" s="2">
        <f t="shared" ca="1" si="66"/>
        <v>934140.69223074929</v>
      </c>
      <c r="CD19" s="19" t="str">
        <f t="shared" ca="1" si="18"/>
        <v>이익</v>
      </c>
      <c r="CE19" s="3">
        <f t="shared" ca="1" si="67"/>
        <v>3.1</v>
      </c>
      <c r="CF19" s="19" t="s">
        <v>29</v>
      </c>
      <c r="CG19" s="2">
        <f t="shared" ca="1" si="68"/>
        <v>1011977.6289266641</v>
      </c>
      <c r="CH19" s="19" t="str">
        <f t="shared" ca="1" si="19"/>
        <v>손절</v>
      </c>
      <c r="CI19" s="3">
        <f t="shared" ca="1" si="69"/>
        <v>7.1</v>
      </c>
      <c r="CJ19" s="19" t="s">
        <v>29</v>
      </c>
      <c r="CK19" s="2">
        <f t="shared" ca="1" si="70"/>
        <v>1053295.484906751</v>
      </c>
      <c r="CL19" s="19" t="str">
        <f t="shared" ca="1" si="20"/>
        <v>이익</v>
      </c>
      <c r="CM19" s="3">
        <f t="shared" ca="1" si="71"/>
        <v>5.2</v>
      </c>
      <c r="CN19" s="19" t="s">
        <v>29</v>
      </c>
      <c r="CO19" s="2">
        <f t="shared" ca="1" si="72"/>
        <v>1074582.7824998538</v>
      </c>
      <c r="CP19" s="19" t="str">
        <f t="shared" ca="1" si="21"/>
        <v>이익</v>
      </c>
      <c r="CQ19" s="3">
        <f t="shared" ca="1" si="73"/>
        <v>2.6</v>
      </c>
      <c r="CR19" s="19" t="s">
        <v>29</v>
      </c>
      <c r="CS19" s="2">
        <f t="shared" ca="1" si="74"/>
        <v>972280.5576620294</v>
      </c>
      <c r="CT19" s="19" t="str">
        <f t="shared" ca="1" si="22"/>
        <v>손절</v>
      </c>
      <c r="CU19" s="3">
        <f t="shared" ca="1" si="75"/>
        <v>9.1999999999999993</v>
      </c>
      <c r="CV19" s="19" t="s">
        <v>29</v>
      </c>
      <c r="CW19" s="2">
        <f t="shared" ca="1" si="76"/>
        <v>1074582.7824998538</v>
      </c>
      <c r="CX19" s="19" t="str">
        <f t="shared" ca="1" si="23"/>
        <v>손절</v>
      </c>
      <c r="CY19" s="3">
        <f t="shared" ca="1" si="77"/>
        <v>7.6</v>
      </c>
      <c r="CZ19" s="19" t="s">
        <v>29</v>
      </c>
      <c r="DA19" s="2">
        <f t="shared" ca="1" si="78"/>
        <v>1032429.8849680272</v>
      </c>
      <c r="DB19" s="19" t="str">
        <f t="shared" ca="1" si="24"/>
        <v>이익</v>
      </c>
      <c r="DC19" s="3">
        <f t="shared" ca="1" si="79"/>
        <v>1.9</v>
      </c>
      <c r="DD19" s="19" t="s">
        <v>29</v>
      </c>
      <c r="DE19" s="2">
        <f t="shared" ca="1" si="80"/>
        <v>1074582.7824998538</v>
      </c>
      <c r="DF19" s="19" t="str">
        <f t="shared" ca="1" si="25"/>
        <v>이익</v>
      </c>
      <c r="DG19" s="3">
        <f t="shared" ca="1" si="81"/>
        <v>4.8</v>
      </c>
      <c r="DH19" s="19" t="s">
        <v>29</v>
      </c>
      <c r="DI19" s="2">
        <f t="shared" ca="1" si="82"/>
        <v>1011977.628926664</v>
      </c>
      <c r="DJ19" s="19" t="str">
        <f t="shared" ca="1" si="26"/>
        <v>이익</v>
      </c>
      <c r="DK19" s="3">
        <f t="shared" ca="1" si="83"/>
        <v>3.9</v>
      </c>
      <c r="DL19" s="19" t="s">
        <v>29</v>
      </c>
      <c r="DM19" s="2">
        <f t="shared" ca="1" si="84"/>
        <v>1011977.6289266641</v>
      </c>
      <c r="DN19" s="19" t="str">
        <f t="shared" ca="1" si="27"/>
        <v>이익</v>
      </c>
      <c r="DO19" s="3">
        <f t="shared" ca="1" si="85"/>
        <v>1.7</v>
      </c>
      <c r="DP19" s="19" t="s">
        <v>29</v>
      </c>
      <c r="DQ19" s="2">
        <f t="shared" ca="1" si="86"/>
        <v>953019.84930897795</v>
      </c>
      <c r="DR19" s="19" t="str">
        <f t="shared" ca="1" si="28"/>
        <v>이익</v>
      </c>
      <c r="DS19" s="3">
        <f t="shared" ca="1" si="87"/>
        <v>1.1000000000000001</v>
      </c>
      <c r="DT19" s="19" t="s">
        <v>29</v>
      </c>
      <c r="DU19" s="2">
        <f t="shared" ca="1" si="88"/>
        <v>1032429.8849680275</v>
      </c>
      <c r="DV19" s="19" t="str">
        <f t="shared" ca="1" si="29"/>
        <v>이익</v>
      </c>
      <c r="DW19" s="3">
        <f t="shared" ca="1" si="89"/>
        <v>2.6</v>
      </c>
      <c r="DX19" s="19" t="s">
        <v>29</v>
      </c>
    </row>
    <row r="20" spans="1:128" ht="18" thickTop="1" thickBot="1">
      <c r="A20" s="102" t="s">
        <v>160</v>
      </c>
      <c r="B20" s="103"/>
      <c r="C20" s="104"/>
      <c r="D20" s="35">
        <f ca="1">INDEX($DQ$2:$DQ$101,$B$8,1)-B5</f>
        <v>-47837.716072224313</v>
      </c>
      <c r="E20" s="37">
        <f ca="1">INDEX($DU$2:$DU$101,$B$8,1)-B5</f>
        <v>31500.863260337734</v>
      </c>
      <c r="F20" s="40" t="s">
        <v>128</v>
      </c>
      <c r="G20" s="40">
        <f ca="1">MIN(D6:G6,D8:G8,D10:G10,D12:G12,D14:G14,D16:G16,D18:G18,D20:E20)</f>
        <v>-103310.65587982419</v>
      </c>
      <c r="I20" s="67">
        <f t="shared" ca="1" si="30"/>
        <v>1021692.6141643602</v>
      </c>
      <c r="J20" s="19" t="str">
        <f t="shared" ca="1" si="0"/>
        <v>손절</v>
      </c>
      <c r="K20" s="3">
        <f t="shared" ca="1" si="31"/>
        <v>6.1</v>
      </c>
      <c r="L20" s="68" t="s">
        <v>30</v>
      </c>
      <c r="M20" s="65">
        <f t="shared" ca="1" si="32"/>
        <v>1063407.1215618553</v>
      </c>
      <c r="N20" s="19" t="str">
        <f t="shared" ca="1" si="1"/>
        <v>손절</v>
      </c>
      <c r="O20" s="3">
        <f t="shared" ca="1" si="33"/>
        <v>9.6999999999999993</v>
      </c>
      <c r="P20" s="19" t="s">
        <v>30</v>
      </c>
      <c r="Q20" s="2">
        <f t="shared" ca="1" si="34"/>
        <v>981614.45101558475</v>
      </c>
      <c r="R20" s="19" t="str">
        <f t="shared" ca="1" si="2"/>
        <v>손절</v>
      </c>
      <c r="S20" s="3">
        <f t="shared" ca="1" si="35"/>
        <v>6.6</v>
      </c>
      <c r="T20" s="19" t="s">
        <v>30</v>
      </c>
      <c r="U20" s="2">
        <f t="shared" ca="1" si="36"/>
        <v>1001453.0615858266</v>
      </c>
      <c r="V20" s="19" t="str">
        <f t="shared" ca="1" si="3"/>
        <v>손절</v>
      </c>
      <c r="W20" s="3">
        <f t="shared" ca="1" si="37"/>
        <v>9.3000000000000007</v>
      </c>
      <c r="X20" s="19" t="s">
        <v>30</v>
      </c>
      <c r="Y20" s="2">
        <f t="shared" ca="1" si="38"/>
        <v>1001453.0615858267</v>
      </c>
      <c r="Z20" s="19" t="str">
        <f t="shared" ca="1" si="4"/>
        <v>이익</v>
      </c>
      <c r="AA20" s="3">
        <f t="shared" ca="1" si="39"/>
        <v>0.9</v>
      </c>
      <c r="AB20" s="19" t="s">
        <v>30</v>
      </c>
      <c r="AC20" s="2">
        <f t="shared" ca="1" si="40"/>
        <v>981614.45101558464</v>
      </c>
      <c r="AD20" s="19" t="str">
        <f t="shared" ca="1" si="5"/>
        <v>이익</v>
      </c>
      <c r="AE20" s="3">
        <f t="shared" ca="1" si="41"/>
        <v>0.7</v>
      </c>
      <c r="AF20" s="19" t="s">
        <v>30</v>
      </c>
      <c r="AG20" s="2">
        <f t="shared" ca="1" si="42"/>
        <v>981614.45101558475</v>
      </c>
      <c r="AH20" s="19" t="str">
        <f t="shared" ca="1" si="6"/>
        <v>손절</v>
      </c>
      <c r="AI20" s="3">
        <f t="shared" ca="1" si="43"/>
        <v>7.6</v>
      </c>
      <c r="AJ20" s="19" t="s">
        <v>30</v>
      </c>
      <c r="AK20" s="2">
        <f t="shared" ca="1" si="44"/>
        <v>1021692.6141643602</v>
      </c>
      <c r="AL20" s="19" t="str">
        <f t="shared" ca="1" si="7"/>
        <v>이익</v>
      </c>
      <c r="AM20" s="3">
        <f t="shared" ca="1" si="45"/>
        <v>3.2</v>
      </c>
      <c r="AN20" s="19" t="s">
        <v>30</v>
      </c>
      <c r="AO20" s="2">
        <f t="shared" ca="1" si="46"/>
        <v>1042341.2118637208</v>
      </c>
      <c r="AP20" s="19" t="str">
        <f t="shared" ca="1" si="8"/>
        <v>손절</v>
      </c>
      <c r="AQ20" s="3">
        <f t="shared" ca="1" si="47"/>
        <v>9.6999999999999993</v>
      </c>
      <c r="AR20" s="19" t="s">
        <v>30</v>
      </c>
      <c r="AS20" s="2">
        <f t="shared" ca="1" si="48"/>
        <v>1001453.0615858267</v>
      </c>
      <c r="AT20" s="19" t="str">
        <f t="shared" ca="1" si="9"/>
        <v>이익</v>
      </c>
      <c r="AU20" s="3">
        <f t="shared" ca="1" si="49"/>
        <v>3.8</v>
      </c>
      <c r="AV20" s="19" t="s">
        <v>30</v>
      </c>
      <c r="AW20" s="2">
        <f t="shared" ca="1" si="50"/>
        <v>1021692.6141643599</v>
      </c>
      <c r="AX20" s="19" t="str">
        <f t="shared" ca="1" si="10"/>
        <v>손절</v>
      </c>
      <c r="AY20" s="3">
        <f t="shared" ca="1" si="51"/>
        <v>8.3000000000000007</v>
      </c>
      <c r="AZ20" s="19" t="s">
        <v>30</v>
      </c>
      <c r="BA20" s="2">
        <f t="shared" ca="1" si="52"/>
        <v>906112.91847228759</v>
      </c>
      <c r="BB20" s="19" t="str">
        <f t="shared" ca="1" si="11"/>
        <v>손절</v>
      </c>
      <c r="BC20" s="3">
        <f t="shared" ca="1" si="53"/>
        <v>7.1</v>
      </c>
      <c r="BD20" s="19" t="s">
        <v>30</v>
      </c>
      <c r="BE20" s="2">
        <f t="shared" ca="1" si="54"/>
        <v>1021692.6141643598</v>
      </c>
      <c r="BF20" s="19" t="str">
        <f t="shared" ca="1" si="12"/>
        <v>이익</v>
      </c>
      <c r="BG20" s="3">
        <f t="shared" ca="1" si="55"/>
        <v>2.9</v>
      </c>
      <c r="BH20" s="19" t="s">
        <v>30</v>
      </c>
      <c r="BI20" s="2">
        <f t="shared" ca="1" si="56"/>
        <v>1084898.7772118526</v>
      </c>
      <c r="BJ20" s="19" t="str">
        <f t="shared" ca="1" si="13"/>
        <v>이익</v>
      </c>
      <c r="BK20" s="3">
        <f t="shared" ca="1" si="57"/>
        <v>4.5</v>
      </c>
      <c r="BL20" s="19" t="s">
        <v>30</v>
      </c>
      <c r="BM20" s="2">
        <f t="shared" ca="1" si="58"/>
        <v>1001453.0615858267</v>
      </c>
      <c r="BN20" s="19" t="str">
        <f t="shared" ca="1" si="14"/>
        <v>손절</v>
      </c>
      <c r="BO20" s="3">
        <f t="shared" ca="1" si="59"/>
        <v>8.6999999999999993</v>
      </c>
      <c r="BP20" s="19" t="s">
        <v>30</v>
      </c>
      <c r="BQ20" s="2">
        <f t="shared" ca="1" si="60"/>
        <v>1001453.0615858268</v>
      </c>
      <c r="BR20" s="19" t="str">
        <f t="shared" ca="1" si="15"/>
        <v>손절</v>
      </c>
      <c r="BS20" s="3">
        <f t="shared" ca="1" si="61"/>
        <v>9.6999999999999993</v>
      </c>
      <c r="BT20" s="19" t="s">
        <v>30</v>
      </c>
      <c r="BU20" s="2">
        <f t="shared" ca="1" si="62"/>
        <v>1021692.6141643596</v>
      </c>
      <c r="BV20" s="19" t="str">
        <f t="shared" ca="1" si="16"/>
        <v>손절</v>
      </c>
      <c r="BW20" s="3">
        <f t="shared" ca="1" si="63"/>
        <v>9.1999999999999993</v>
      </c>
      <c r="BX20" s="19" t="s">
        <v>30</v>
      </c>
      <c r="BY20" s="2">
        <f t="shared" ca="1" si="64"/>
        <v>1084898.7772118524</v>
      </c>
      <c r="BZ20" s="19" t="str">
        <f t="shared" ca="1" si="17"/>
        <v>이익</v>
      </c>
      <c r="CA20" s="3">
        <f t="shared" ca="1" si="65"/>
        <v>3.1</v>
      </c>
      <c r="CB20" s="19" t="s">
        <v>30</v>
      </c>
      <c r="CC20" s="2">
        <f t="shared" ca="1" si="66"/>
        <v>924425.62903154956</v>
      </c>
      <c r="CD20" s="19" t="str">
        <f t="shared" ca="1" si="18"/>
        <v>손절</v>
      </c>
      <c r="CE20" s="3">
        <f t="shared" ca="1" si="67"/>
        <v>8</v>
      </c>
      <c r="CF20" s="19" t="s">
        <v>30</v>
      </c>
      <c r="CG20" s="2">
        <f t="shared" ca="1" si="68"/>
        <v>1001453.0615858268</v>
      </c>
      <c r="CH20" s="19" t="str">
        <f t="shared" ca="1" si="19"/>
        <v>손절</v>
      </c>
      <c r="CI20" s="3">
        <f t="shared" ca="1" si="69"/>
        <v>7.3</v>
      </c>
      <c r="CJ20" s="19" t="s">
        <v>30</v>
      </c>
      <c r="CK20" s="2">
        <f t="shared" ca="1" si="70"/>
        <v>1063407.1215618558</v>
      </c>
      <c r="CL20" s="19" t="str">
        <f t="shared" ca="1" si="20"/>
        <v>이익</v>
      </c>
      <c r="CM20" s="3">
        <f t="shared" ca="1" si="71"/>
        <v>3.4</v>
      </c>
      <c r="CN20" s="19" t="s">
        <v>30</v>
      </c>
      <c r="CO20" s="2">
        <f t="shared" ca="1" si="72"/>
        <v>1084898.7772118524</v>
      </c>
      <c r="CP20" s="19" t="str">
        <f t="shared" ca="1" si="21"/>
        <v>이익</v>
      </c>
      <c r="CQ20" s="3">
        <f t="shared" ca="1" si="73"/>
        <v>4</v>
      </c>
      <c r="CR20" s="19" t="s">
        <v>30</v>
      </c>
      <c r="CS20" s="2">
        <f t="shared" ca="1" si="74"/>
        <v>962168.83986234432</v>
      </c>
      <c r="CT20" s="19" t="str">
        <f t="shared" ca="1" si="22"/>
        <v>손절</v>
      </c>
      <c r="CU20" s="3">
        <f t="shared" ca="1" si="75"/>
        <v>6</v>
      </c>
      <c r="CV20" s="19" t="s">
        <v>30</v>
      </c>
      <c r="CW20" s="2">
        <f t="shared" ca="1" si="76"/>
        <v>1063407.1215618551</v>
      </c>
      <c r="CX20" s="19" t="str">
        <f t="shared" ca="1" si="23"/>
        <v>손절</v>
      </c>
      <c r="CY20" s="3">
        <f t="shared" ca="1" si="77"/>
        <v>9.8000000000000007</v>
      </c>
      <c r="CZ20" s="19" t="s">
        <v>30</v>
      </c>
      <c r="DA20" s="2">
        <f t="shared" ca="1" si="78"/>
        <v>1021692.6141643598</v>
      </c>
      <c r="DB20" s="19" t="str">
        <f t="shared" ca="1" si="24"/>
        <v>손절</v>
      </c>
      <c r="DC20" s="3">
        <f t="shared" ca="1" si="79"/>
        <v>6.4</v>
      </c>
      <c r="DD20" s="19" t="s">
        <v>30</v>
      </c>
      <c r="DE20" s="2">
        <f t="shared" ca="1" si="80"/>
        <v>1084898.7772118524</v>
      </c>
      <c r="DF20" s="19" t="str">
        <f t="shared" ca="1" si="25"/>
        <v>이익</v>
      </c>
      <c r="DG20" s="3">
        <f t="shared" ca="1" si="81"/>
        <v>2.4</v>
      </c>
      <c r="DH20" s="19" t="s">
        <v>30</v>
      </c>
      <c r="DI20" s="2">
        <f t="shared" ca="1" si="82"/>
        <v>1021692.61416436</v>
      </c>
      <c r="DJ20" s="19" t="str">
        <f t="shared" ca="1" si="26"/>
        <v>이익</v>
      </c>
      <c r="DK20" s="3">
        <f t="shared" ca="1" si="83"/>
        <v>4.7</v>
      </c>
      <c r="DL20" s="19" t="s">
        <v>30</v>
      </c>
      <c r="DM20" s="2">
        <f t="shared" ca="1" si="84"/>
        <v>1021692.6141643601</v>
      </c>
      <c r="DN20" s="19" t="str">
        <f t="shared" ca="1" si="27"/>
        <v>이익</v>
      </c>
      <c r="DO20" s="3">
        <f t="shared" ca="1" si="85"/>
        <v>2.5</v>
      </c>
      <c r="DP20" s="19" t="s">
        <v>30</v>
      </c>
      <c r="DQ20" s="2">
        <f t="shared" ca="1" si="86"/>
        <v>943108.44287616457</v>
      </c>
      <c r="DR20" s="19" t="str">
        <f t="shared" ca="1" si="28"/>
        <v>손절</v>
      </c>
      <c r="DS20" s="3">
        <f t="shared" ca="1" si="87"/>
        <v>8.4</v>
      </c>
      <c r="DT20" s="19" t="s">
        <v>30</v>
      </c>
      <c r="DU20" s="2">
        <f t="shared" ca="1" si="88"/>
        <v>1042341.2118637204</v>
      </c>
      <c r="DV20" s="19" t="str">
        <f t="shared" ca="1" si="29"/>
        <v>이익</v>
      </c>
      <c r="DW20" s="3">
        <f t="shared" ca="1" si="89"/>
        <v>2.1</v>
      </c>
      <c r="DX20" s="19" t="s">
        <v>30</v>
      </c>
    </row>
    <row r="21" spans="1:128" ht="17.25" thickTop="1">
      <c r="A21" s="72" t="s">
        <v>112</v>
      </c>
      <c r="B21" s="66" t="s">
        <v>116</v>
      </c>
      <c r="C21" s="76" t="s">
        <v>161</v>
      </c>
      <c r="D21" s="91" t="s">
        <v>114</v>
      </c>
      <c r="E21" s="92"/>
      <c r="F21" s="93">
        <f ca="1">SUM(D6:G6,D8:G8,D10:G10,D12:G12,D14:G14)</f>
        <v>182137.75621203159</v>
      </c>
      <c r="G21" s="94"/>
      <c r="I21" s="67">
        <f t="shared" ca="1" si="30"/>
        <v>1031500.863260338</v>
      </c>
      <c r="J21" s="19" t="str">
        <f t="shared" ca="1" si="0"/>
        <v>이익</v>
      </c>
      <c r="K21" s="3">
        <f t="shared" ca="1" si="31"/>
        <v>4.4000000000000004</v>
      </c>
      <c r="L21" s="68" t="s">
        <v>31</v>
      </c>
      <c r="M21" s="65">
        <f t="shared" ca="1" si="32"/>
        <v>1073615.8299288491</v>
      </c>
      <c r="N21" s="19" t="str">
        <f t="shared" ca="1" si="1"/>
        <v>이익</v>
      </c>
      <c r="O21" s="3">
        <f t="shared" ca="1" si="33"/>
        <v>0.1</v>
      </c>
      <c r="P21" s="19" t="s">
        <v>31</v>
      </c>
      <c r="Q21" s="2">
        <f t="shared" ca="1" si="34"/>
        <v>971405.66072502267</v>
      </c>
      <c r="R21" s="19" t="str">
        <f t="shared" ca="1" si="2"/>
        <v>손절</v>
      </c>
      <c r="S21" s="3">
        <f t="shared" ca="1" si="35"/>
        <v>9.1999999999999993</v>
      </c>
      <c r="T21" s="19" t="s">
        <v>31</v>
      </c>
      <c r="U21" s="2">
        <f t="shared" ca="1" si="36"/>
        <v>991037.94974533399</v>
      </c>
      <c r="V21" s="19" t="str">
        <f t="shared" ca="1" si="3"/>
        <v>손절</v>
      </c>
      <c r="W21" s="3">
        <f t="shared" ca="1" si="37"/>
        <v>7.9</v>
      </c>
      <c r="X21" s="19" t="s">
        <v>31</v>
      </c>
      <c r="Y21" s="2">
        <f t="shared" ca="1" si="38"/>
        <v>991037.9497453341</v>
      </c>
      <c r="Z21" s="19" t="str">
        <f t="shared" ca="1" si="4"/>
        <v>손절</v>
      </c>
      <c r="AA21" s="3">
        <f t="shared" ca="1" si="39"/>
        <v>9.1</v>
      </c>
      <c r="AB21" s="19" t="s">
        <v>31</v>
      </c>
      <c r="AC21" s="2">
        <f t="shared" ca="1" si="40"/>
        <v>991037.94974533434</v>
      </c>
      <c r="AD21" s="19" t="str">
        <f t="shared" ca="1" si="5"/>
        <v>이익</v>
      </c>
      <c r="AE21" s="3">
        <f t="shared" ca="1" si="41"/>
        <v>2.9</v>
      </c>
      <c r="AF21" s="19" t="s">
        <v>31</v>
      </c>
      <c r="AG21" s="2">
        <f t="shared" ca="1" si="42"/>
        <v>991037.94974533445</v>
      </c>
      <c r="AH21" s="19" t="str">
        <f t="shared" ca="1" si="6"/>
        <v>이익</v>
      </c>
      <c r="AI21" s="3">
        <f t="shared" ca="1" si="43"/>
        <v>1.4</v>
      </c>
      <c r="AJ21" s="19" t="s">
        <v>31</v>
      </c>
      <c r="AK21" s="2">
        <f t="shared" ca="1" si="44"/>
        <v>1031500.863260338</v>
      </c>
      <c r="AL21" s="19" t="str">
        <f t="shared" ca="1" si="7"/>
        <v>이익</v>
      </c>
      <c r="AM21" s="3">
        <f t="shared" ca="1" si="45"/>
        <v>4.5</v>
      </c>
      <c r="AN21" s="19" t="s">
        <v>31</v>
      </c>
      <c r="AO21" s="2">
        <f t="shared" ca="1" si="46"/>
        <v>1031500.8632603381</v>
      </c>
      <c r="AP21" s="19" t="str">
        <f t="shared" ca="1" si="8"/>
        <v>손절</v>
      </c>
      <c r="AQ21" s="3">
        <f t="shared" ca="1" si="47"/>
        <v>7.8</v>
      </c>
      <c r="AR21" s="19" t="s">
        <v>31</v>
      </c>
      <c r="AS21" s="2">
        <f t="shared" ca="1" si="48"/>
        <v>991037.9497453341</v>
      </c>
      <c r="AT21" s="19" t="str">
        <f t="shared" ca="1" si="9"/>
        <v>손절</v>
      </c>
      <c r="AU21" s="3">
        <f t="shared" ca="1" si="49"/>
        <v>9.3000000000000007</v>
      </c>
      <c r="AV21" s="19" t="s">
        <v>31</v>
      </c>
      <c r="AW21" s="2">
        <f t="shared" ca="1" si="50"/>
        <v>1011067.0109770505</v>
      </c>
      <c r="AX21" s="19" t="str">
        <f t="shared" ca="1" si="10"/>
        <v>손절</v>
      </c>
      <c r="AY21" s="3">
        <f t="shared" ca="1" si="51"/>
        <v>7.6</v>
      </c>
      <c r="AZ21" s="19" t="s">
        <v>31</v>
      </c>
      <c r="BA21" s="2">
        <f t="shared" ca="1" si="52"/>
        <v>896689.34412017581</v>
      </c>
      <c r="BB21" s="19" t="str">
        <f t="shared" ca="1" si="11"/>
        <v>손절</v>
      </c>
      <c r="BC21" s="3">
        <f t="shared" ca="1" si="53"/>
        <v>9.8000000000000007</v>
      </c>
      <c r="BD21" s="19" t="s">
        <v>31</v>
      </c>
      <c r="BE21" s="2">
        <f t="shared" ca="1" si="54"/>
        <v>1011067.0109770504</v>
      </c>
      <c r="BF21" s="19" t="str">
        <f t="shared" ca="1" si="12"/>
        <v>손절</v>
      </c>
      <c r="BG21" s="3">
        <f t="shared" ca="1" si="55"/>
        <v>8.1999999999999993</v>
      </c>
      <c r="BH21" s="19" t="s">
        <v>31</v>
      </c>
      <c r="BI21" s="2">
        <f t="shared" ca="1" si="56"/>
        <v>1095313.8054730864</v>
      </c>
      <c r="BJ21" s="19" t="str">
        <f t="shared" ca="1" si="13"/>
        <v>이익</v>
      </c>
      <c r="BK21" s="3">
        <f t="shared" ca="1" si="57"/>
        <v>0.8</v>
      </c>
      <c r="BL21" s="19" t="s">
        <v>31</v>
      </c>
      <c r="BM21" s="2">
        <f t="shared" ca="1" si="58"/>
        <v>1011067.0109770506</v>
      </c>
      <c r="BN21" s="19" t="str">
        <f t="shared" ca="1" si="14"/>
        <v>이익</v>
      </c>
      <c r="BO21" s="3">
        <f t="shared" ca="1" si="59"/>
        <v>4.0999999999999996</v>
      </c>
      <c r="BP21" s="19" t="s">
        <v>31</v>
      </c>
      <c r="BQ21" s="2">
        <f t="shared" ca="1" si="60"/>
        <v>1011067.0109770508</v>
      </c>
      <c r="BR21" s="19" t="str">
        <f t="shared" ca="1" si="15"/>
        <v>이익</v>
      </c>
      <c r="BS21" s="3">
        <f t="shared" ca="1" si="61"/>
        <v>5.2</v>
      </c>
      <c r="BT21" s="19" t="s">
        <v>31</v>
      </c>
      <c r="BU21" s="2">
        <f t="shared" ca="1" si="62"/>
        <v>1031500.8632603374</v>
      </c>
      <c r="BV21" s="19" t="str">
        <f t="shared" ca="1" si="16"/>
        <v>이익</v>
      </c>
      <c r="BW21" s="3">
        <f t="shared" ca="1" si="63"/>
        <v>2.7</v>
      </c>
      <c r="BX21" s="19" t="s">
        <v>31</v>
      </c>
      <c r="BY21" s="2">
        <f t="shared" ca="1" si="64"/>
        <v>1095313.8054730862</v>
      </c>
      <c r="BZ21" s="19" t="str">
        <f t="shared" ca="1" si="17"/>
        <v>이익</v>
      </c>
      <c r="CA21" s="3">
        <f t="shared" ca="1" si="65"/>
        <v>3.3</v>
      </c>
      <c r="CB21" s="19" t="s">
        <v>31</v>
      </c>
      <c r="CC21" s="2">
        <f t="shared" ca="1" si="66"/>
        <v>933300.11507025245</v>
      </c>
      <c r="CD21" s="19" t="str">
        <f t="shared" ca="1" si="18"/>
        <v>이익</v>
      </c>
      <c r="CE21" s="3">
        <f t="shared" ca="1" si="67"/>
        <v>4.4000000000000004</v>
      </c>
      <c r="CF21" s="19" t="s">
        <v>31</v>
      </c>
      <c r="CG21" s="2">
        <f t="shared" ca="1" si="68"/>
        <v>991037.94974533422</v>
      </c>
      <c r="CH21" s="19" t="str">
        <f t="shared" ca="1" si="19"/>
        <v>손절</v>
      </c>
      <c r="CI21" s="3">
        <f t="shared" ca="1" si="69"/>
        <v>9.8000000000000007</v>
      </c>
      <c r="CJ21" s="19" t="s">
        <v>31</v>
      </c>
      <c r="CK21" s="2">
        <f t="shared" ca="1" si="70"/>
        <v>1073615.8299288496</v>
      </c>
      <c r="CL21" s="19" t="str">
        <f t="shared" ca="1" si="20"/>
        <v>이익</v>
      </c>
      <c r="CM21" s="3">
        <f t="shared" ca="1" si="71"/>
        <v>1.3</v>
      </c>
      <c r="CN21" s="19" t="s">
        <v>31</v>
      </c>
      <c r="CO21" s="2">
        <f t="shared" ca="1" si="72"/>
        <v>1095313.8054730862</v>
      </c>
      <c r="CP21" s="19" t="str">
        <f t="shared" ca="1" si="21"/>
        <v>이익</v>
      </c>
      <c r="CQ21" s="3">
        <f t="shared" ca="1" si="73"/>
        <v>4</v>
      </c>
      <c r="CR21" s="19" t="s">
        <v>31</v>
      </c>
      <c r="CS21" s="2">
        <f t="shared" ca="1" si="74"/>
        <v>971405.6607250229</v>
      </c>
      <c r="CT21" s="19" t="str">
        <f t="shared" ca="1" si="22"/>
        <v>이익</v>
      </c>
      <c r="CU21" s="3">
        <f t="shared" ca="1" si="75"/>
        <v>2.1</v>
      </c>
      <c r="CV21" s="19" t="s">
        <v>31</v>
      </c>
      <c r="CW21" s="2">
        <f t="shared" ca="1" si="76"/>
        <v>1073615.8299288489</v>
      </c>
      <c r="CX21" s="19" t="str">
        <f t="shared" ca="1" si="23"/>
        <v>이익</v>
      </c>
      <c r="CY21" s="3">
        <f t="shared" ca="1" si="77"/>
        <v>0.1</v>
      </c>
      <c r="CZ21" s="19" t="s">
        <v>31</v>
      </c>
      <c r="DA21" s="2">
        <f t="shared" ca="1" si="78"/>
        <v>1031500.8632603375</v>
      </c>
      <c r="DB21" s="19" t="str">
        <f t="shared" ca="1" si="24"/>
        <v>이익</v>
      </c>
      <c r="DC21" s="3">
        <f t="shared" ca="1" si="79"/>
        <v>5.2</v>
      </c>
      <c r="DD21" s="19" t="s">
        <v>31</v>
      </c>
      <c r="DE21" s="2">
        <f t="shared" ca="1" si="80"/>
        <v>1073615.8299288491</v>
      </c>
      <c r="DF21" s="19" t="str">
        <f t="shared" ca="1" si="25"/>
        <v>손절</v>
      </c>
      <c r="DG21" s="3">
        <f t="shared" ca="1" si="81"/>
        <v>7.2</v>
      </c>
      <c r="DH21" s="19" t="s">
        <v>31</v>
      </c>
      <c r="DI21" s="2">
        <f t="shared" ca="1" si="82"/>
        <v>1031500.8632603377</v>
      </c>
      <c r="DJ21" s="19" t="str">
        <f t="shared" ca="1" si="26"/>
        <v>이익</v>
      </c>
      <c r="DK21" s="3">
        <f t="shared" ca="1" si="83"/>
        <v>3.6</v>
      </c>
      <c r="DL21" s="19" t="s">
        <v>31</v>
      </c>
      <c r="DM21" s="2">
        <f t="shared" ca="1" si="84"/>
        <v>1031500.8632603379</v>
      </c>
      <c r="DN21" s="19" t="str">
        <f t="shared" ca="1" si="27"/>
        <v>이익</v>
      </c>
      <c r="DO21" s="3">
        <f t="shared" ca="1" si="85"/>
        <v>3.9</v>
      </c>
      <c r="DP21" s="19" t="s">
        <v>31</v>
      </c>
      <c r="DQ21" s="2">
        <f t="shared" ca="1" si="86"/>
        <v>952162.28392777569</v>
      </c>
      <c r="DR21" s="19" t="str">
        <f t="shared" ca="1" si="28"/>
        <v>이익</v>
      </c>
      <c r="DS21" s="3">
        <f t="shared" ca="1" si="87"/>
        <v>4.7</v>
      </c>
      <c r="DT21" s="19" t="s">
        <v>31</v>
      </c>
      <c r="DU21" s="2">
        <f t="shared" ca="1" si="88"/>
        <v>1031500.8632603377</v>
      </c>
      <c r="DV21" s="19" t="str">
        <f t="shared" ca="1" si="29"/>
        <v>손절</v>
      </c>
      <c r="DW21" s="3">
        <f t="shared" ca="1" si="89"/>
        <v>9.6</v>
      </c>
      <c r="DX21" s="19" t="s">
        <v>31</v>
      </c>
    </row>
    <row r="22" spans="1:128" ht="17.25" thickBot="1">
      <c r="A22" s="74">
        <v>2E-3</v>
      </c>
      <c r="B22" s="75">
        <v>2E-3</v>
      </c>
      <c r="C22" s="73" t="s">
        <v>162</v>
      </c>
      <c r="D22" s="95" t="s">
        <v>115</v>
      </c>
      <c r="E22" s="96"/>
      <c r="F22" s="97">
        <f ca="1">F21/B5*100 - 100</f>
        <v>-81.786224378796845</v>
      </c>
      <c r="G22" s="98"/>
      <c r="I22" s="67">
        <f t="shared" ca="1" si="30"/>
        <v>1020773.2542824305</v>
      </c>
      <c r="J22" s="19" t="str">
        <f t="shared" ca="1" si="0"/>
        <v>손절</v>
      </c>
      <c r="K22" s="3">
        <f t="shared" ca="1" si="31"/>
        <v>6.2</v>
      </c>
      <c r="L22" s="68" t="s">
        <v>32</v>
      </c>
      <c r="M22" s="65">
        <f t="shared" ca="1" si="32"/>
        <v>1062450.2252975891</v>
      </c>
      <c r="N22" s="19" t="str">
        <f t="shared" ca="1" si="1"/>
        <v>손절</v>
      </c>
      <c r="O22" s="3">
        <f t="shared" ca="1" si="33"/>
        <v>8.1999999999999993</v>
      </c>
      <c r="P22" s="19" t="s">
        <v>32</v>
      </c>
      <c r="Q22" s="2">
        <f t="shared" ca="1" si="34"/>
        <v>980731.15506798285</v>
      </c>
      <c r="R22" s="19" t="str">
        <f t="shared" ca="1" si="2"/>
        <v>이익</v>
      </c>
      <c r="S22" s="3">
        <f t="shared" ca="1" si="35"/>
        <v>5.0999999999999996</v>
      </c>
      <c r="T22" s="19" t="s">
        <v>32</v>
      </c>
      <c r="U22" s="2">
        <f t="shared" ca="1" si="36"/>
        <v>980731.1550679825</v>
      </c>
      <c r="V22" s="19" t="str">
        <f t="shared" ca="1" si="3"/>
        <v>손절</v>
      </c>
      <c r="W22" s="3">
        <f t="shared" ca="1" si="37"/>
        <v>6.3</v>
      </c>
      <c r="X22" s="19" t="s">
        <v>32</v>
      </c>
      <c r="Y22" s="2">
        <f t="shared" ca="1" si="38"/>
        <v>1000551.9140628893</v>
      </c>
      <c r="Z22" s="19" t="str">
        <f t="shared" ca="1" si="4"/>
        <v>이익</v>
      </c>
      <c r="AA22" s="3">
        <f t="shared" ca="1" si="39"/>
        <v>2.1</v>
      </c>
      <c r="AB22" s="19" t="s">
        <v>32</v>
      </c>
      <c r="AC22" s="2">
        <f t="shared" ca="1" si="40"/>
        <v>980731.15506798285</v>
      </c>
      <c r="AD22" s="19" t="str">
        <f t="shared" ca="1" si="5"/>
        <v>손절</v>
      </c>
      <c r="AE22" s="3">
        <f t="shared" ca="1" si="41"/>
        <v>6.8</v>
      </c>
      <c r="AF22" s="19" t="s">
        <v>32</v>
      </c>
      <c r="AG22" s="2">
        <f t="shared" ca="1" si="42"/>
        <v>1000551.9140628896</v>
      </c>
      <c r="AH22" s="19" t="str">
        <f t="shared" ca="1" si="6"/>
        <v>이익</v>
      </c>
      <c r="AI22" s="3">
        <f t="shared" ca="1" si="43"/>
        <v>1.4</v>
      </c>
      <c r="AJ22" s="19" t="s">
        <v>32</v>
      </c>
      <c r="AK22" s="2">
        <f t="shared" ca="1" si="44"/>
        <v>1041403.2715476372</v>
      </c>
      <c r="AL22" s="19" t="str">
        <f t="shared" ca="1" si="7"/>
        <v>이익</v>
      </c>
      <c r="AM22" s="3">
        <f t="shared" ca="1" si="45"/>
        <v>1.2</v>
      </c>
      <c r="AN22" s="19" t="s">
        <v>32</v>
      </c>
      <c r="AO22" s="2">
        <f t="shared" ca="1" si="46"/>
        <v>1020773.2542824306</v>
      </c>
      <c r="AP22" s="19" t="str">
        <f t="shared" ca="1" si="8"/>
        <v>손절</v>
      </c>
      <c r="AQ22" s="3">
        <f t="shared" ca="1" si="47"/>
        <v>7.1</v>
      </c>
      <c r="AR22" s="19" t="s">
        <v>32</v>
      </c>
      <c r="AS22" s="2">
        <f t="shared" ca="1" si="48"/>
        <v>1000551.9140628893</v>
      </c>
      <c r="AT22" s="19" t="str">
        <f t="shared" ca="1" si="9"/>
        <v>이익</v>
      </c>
      <c r="AU22" s="3">
        <f t="shared" ca="1" si="49"/>
        <v>2.7</v>
      </c>
      <c r="AV22" s="19" t="s">
        <v>32</v>
      </c>
      <c r="AW22" s="2">
        <f t="shared" ca="1" si="50"/>
        <v>1020773.2542824302</v>
      </c>
      <c r="AX22" s="19" t="str">
        <f t="shared" ca="1" si="10"/>
        <v>이익</v>
      </c>
      <c r="AY22" s="3">
        <f t="shared" ca="1" si="51"/>
        <v>2.2000000000000002</v>
      </c>
      <c r="AZ22" s="19" t="s">
        <v>32</v>
      </c>
      <c r="BA22" s="2">
        <f t="shared" ca="1" si="52"/>
        <v>905297.56182372954</v>
      </c>
      <c r="BB22" s="19" t="str">
        <f t="shared" ca="1" si="11"/>
        <v>이익</v>
      </c>
      <c r="BC22" s="3">
        <f t="shared" ca="1" si="53"/>
        <v>3.8</v>
      </c>
      <c r="BD22" s="19" t="s">
        <v>32</v>
      </c>
      <c r="BE22" s="2">
        <f t="shared" ca="1" si="54"/>
        <v>1020773.25428243</v>
      </c>
      <c r="BF22" s="19" t="str">
        <f t="shared" ca="1" si="12"/>
        <v>이익</v>
      </c>
      <c r="BG22" s="3">
        <f t="shared" ca="1" si="55"/>
        <v>0.4</v>
      </c>
      <c r="BH22" s="19" t="s">
        <v>32</v>
      </c>
      <c r="BI22" s="2">
        <f t="shared" ca="1" si="56"/>
        <v>1105828.818005628</v>
      </c>
      <c r="BJ22" s="19" t="str">
        <f t="shared" ca="1" si="13"/>
        <v>이익</v>
      </c>
      <c r="BK22" s="3">
        <f t="shared" ca="1" si="57"/>
        <v>2.5</v>
      </c>
      <c r="BL22" s="19" t="s">
        <v>32</v>
      </c>
      <c r="BM22" s="2">
        <f t="shared" ca="1" si="58"/>
        <v>1020773.2542824303</v>
      </c>
      <c r="BN22" s="19" t="str">
        <f t="shared" ca="1" si="14"/>
        <v>이익</v>
      </c>
      <c r="BO22" s="3">
        <f t="shared" ca="1" si="59"/>
        <v>0.1</v>
      </c>
      <c r="BP22" s="19" t="s">
        <v>32</v>
      </c>
      <c r="BQ22" s="2">
        <f t="shared" ca="1" si="60"/>
        <v>1020773.2542824304</v>
      </c>
      <c r="BR22" s="19" t="str">
        <f t="shared" ca="1" si="15"/>
        <v>이익</v>
      </c>
      <c r="BS22" s="3">
        <f t="shared" ca="1" si="61"/>
        <v>3.9</v>
      </c>
      <c r="BT22" s="19" t="s">
        <v>32</v>
      </c>
      <c r="BU22" s="2">
        <f t="shared" ca="1" si="62"/>
        <v>1041403.2715476366</v>
      </c>
      <c r="BV22" s="19" t="str">
        <f t="shared" ca="1" si="16"/>
        <v>이익</v>
      </c>
      <c r="BW22" s="3">
        <f t="shared" ca="1" si="63"/>
        <v>1.9</v>
      </c>
      <c r="BX22" s="19" t="s">
        <v>32</v>
      </c>
      <c r="BY22" s="2">
        <f t="shared" ca="1" si="64"/>
        <v>1105828.8180056277</v>
      </c>
      <c r="BZ22" s="19" t="str">
        <f t="shared" ca="1" si="17"/>
        <v>이익</v>
      </c>
      <c r="CA22" s="3">
        <f t="shared" ca="1" si="65"/>
        <v>0.8</v>
      </c>
      <c r="CB22" s="19" t="s">
        <v>32</v>
      </c>
      <c r="CC22" s="2">
        <f t="shared" ca="1" si="66"/>
        <v>942259.7961749268</v>
      </c>
      <c r="CD22" s="19" t="str">
        <f t="shared" ca="1" si="18"/>
        <v>이익</v>
      </c>
      <c r="CE22" s="3">
        <f t="shared" ca="1" si="67"/>
        <v>1.1000000000000001</v>
      </c>
      <c r="CF22" s="19" t="s">
        <v>32</v>
      </c>
      <c r="CG22" s="2">
        <f t="shared" ca="1" si="68"/>
        <v>1000551.9140628894</v>
      </c>
      <c r="CH22" s="19" t="str">
        <f t="shared" ca="1" si="19"/>
        <v>이익</v>
      </c>
      <c r="CI22" s="3">
        <f t="shared" ca="1" si="69"/>
        <v>0.3</v>
      </c>
      <c r="CJ22" s="19" t="s">
        <v>32</v>
      </c>
      <c r="CK22" s="2">
        <f t="shared" ca="1" si="70"/>
        <v>1083922.5418961665</v>
      </c>
      <c r="CL22" s="19" t="str">
        <f t="shared" ca="1" si="20"/>
        <v>이익</v>
      </c>
      <c r="CM22" s="3">
        <f t="shared" ca="1" si="71"/>
        <v>1.8</v>
      </c>
      <c r="CN22" s="19" t="s">
        <v>32</v>
      </c>
      <c r="CO22" s="2">
        <f t="shared" ca="1" si="72"/>
        <v>1105828.8180056277</v>
      </c>
      <c r="CP22" s="19" t="str">
        <f t="shared" ca="1" si="21"/>
        <v>이익</v>
      </c>
      <c r="CQ22" s="3">
        <f t="shared" ca="1" si="73"/>
        <v>3.6</v>
      </c>
      <c r="CR22" s="19" t="s">
        <v>32</v>
      </c>
      <c r="CS22" s="2">
        <f t="shared" ca="1" si="74"/>
        <v>961303.0418534826</v>
      </c>
      <c r="CT22" s="19" t="str">
        <f t="shared" ca="1" si="22"/>
        <v>손절</v>
      </c>
      <c r="CU22" s="3">
        <f t="shared" ca="1" si="75"/>
        <v>8.1999999999999993</v>
      </c>
      <c r="CV22" s="19" t="s">
        <v>32</v>
      </c>
      <c r="CW22" s="2">
        <f t="shared" ca="1" si="76"/>
        <v>1062450.2252975889</v>
      </c>
      <c r="CX22" s="19" t="str">
        <f t="shared" ca="1" si="23"/>
        <v>손절</v>
      </c>
      <c r="CY22" s="3">
        <f t="shared" ca="1" si="77"/>
        <v>7.6</v>
      </c>
      <c r="CZ22" s="19" t="s">
        <v>32</v>
      </c>
      <c r="DA22" s="2">
        <f t="shared" ca="1" si="78"/>
        <v>1020773.25428243</v>
      </c>
      <c r="DB22" s="19" t="str">
        <f t="shared" ca="1" si="24"/>
        <v>손절</v>
      </c>
      <c r="DC22" s="3">
        <f t="shared" ca="1" si="79"/>
        <v>7.6</v>
      </c>
      <c r="DD22" s="19" t="s">
        <v>32</v>
      </c>
      <c r="DE22" s="2">
        <f t="shared" ca="1" si="80"/>
        <v>1083922.541896166</v>
      </c>
      <c r="DF22" s="19" t="str">
        <f t="shared" ca="1" si="25"/>
        <v>이익</v>
      </c>
      <c r="DG22" s="3">
        <f t="shared" ca="1" si="81"/>
        <v>1</v>
      </c>
      <c r="DH22" s="19" t="s">
        <v>32</v>
      </c>
      <c r="DI22" s="2">
        <f t="shared" ca="1" si="82"/>
        <v>1020773.2542824303</v>
      </c>
      <c r="DJ22" s="19" t="str">
        <f t="shared" ca="1" si="26"/>
        <v>손절</v>
      </c>
      <c r="DK22" s="3">
        <f t="shared" ca="1" si="83"/>
        <v>5.6</v>
      </c>
      <c r="DL22" s="19" t="s">
        <v>32</v>
      </c>
      <c r="DM22" s="2">
        <f t="shared" ca="1" si="84"/>
        <v>1041403.2715476371</v>
      </c>
      <c r="DN22" s="19" t="str">
        <f t="shared" ca="1" si="27"/>
        <v>이익</v>
      </c>
      <c r="DO22" s="3">
        <f t="shared" ca="1" si="85"/>
        <v>1.7</v>
      </c>
      <c r="DP22" s="19" t="s">
        <v>32</v>
      </c>
      <c r="DQ22" s="2">
        <f t="shared" ca="1" si="86"/>
        <v>942259.7961749268</v>
      </c>
      <c r="DR22" s="19" t="str">
        <f t="shared" ca="1" si="28"/>
        <v>손절</v>
      </c>
      <c r="DS22" s="3">
        <f t="shared" ca="1" si="87"/>
        <v>6.4</v>
      </c>
      <c r="DT22" s="19" t="s">
        <v>32</v>
      </c>
      <c r="DU22" s="2">
        <f t="shared" ca="1" si="88"/>
        <v>1041403.2715476369</v>
      </c>
      <c r="DV22" s="19" t="str">
        <f t="shared" ca="1" si="29"/>
        <v>이익</v>
      </c>
      <c r="DW22" s="3">
        <f t="shared" ca="1" si="89"/>
        <v>0.5</v>
      </c>
      <c r="DX22" s="19" t="s">
        <v>32</v>
      </c>
    </row>
    <row r="23" spans="1:128" ht="17.25" thickTop="1">
      <c r="A23"/>
      <c r="B23"/>
      <c r="C23"/>
      <c r="D23"/>
      <c r="E23"/>
      <c r="F23"/>
      <c r="G23"/>
      <c r="I23" s="67">
        <f t="shared" ca="1" si="30"/>
        <v>1030572.6775235418</v>
      </c>
      <c r="J23" s="19" t="str">
        <f t="shared" ca="1" si="0"/>
        <v>이익</v>
      </c>
      <c r="K23" s="3">
        <f t="shared" ca="1" si="31"/>
        <v>1.6</v>
      </c>
      <c r="L23" s="68" t="s">
        <v>33</v>
      </c>
      <c r="M23" s="65">
        <f t="shared" ca="1" si="32"/>
        <v>1051400.7429544942</v>
      </c>
      <c r="N23" s="19" t="str">
        <f t="shared" ca="1" si="1"/>
        <v>손절</v>
      </c>
      <c r="O23" s="3">
        <f t="shared" ca="1" si="33"/>
        <v>9.4</v>
      </c>
      <c r="P23" s="19" t="s">
        <v>33</v>
      </c>
      <c r="Q23" s="2">
        <f t="shared" ca="1" si="34"/>
        <v>990146.17415663553</v>
      </c>
      <c r="R23" s="19" t="str">
        <f t="shared" ca="1" si="2"/>
        <v>이익</v>
      </c>
      <c r="S23" s="3">
        <f t="shared" ca="1" si="35"/>
        <v>2.2000000000000002</v>
      </c>
      <c r="T23" s="19" t="s">
        <v>33</v>
      </c>
      <c r="U23" s="2">
        <f t="shared" ca="1" si="36"/>
        <v>990146.17415663518</v>
      </c>
      <c r="V23" s="19" t="str">
        <f t="shared" ca="1" si="3"/>
        <v>이익</v>
      </c>
      <c r="W23" s="3">
        <f t="shared" ca="1" si="37"/>
        <v>0.7</v>
      </c>
      <c r="X23" s="19" t="s">
        <v>33</v>
      </c>
      <c r="Y23" s="2">
        <f t="shared" ca="1" si="38"/>
        <v>1010157.212437893</v>
      </c>
      <c r="Z23" s="19" t="str">
        <f t="shared" ca="1" si="4"/>
        <v>이익</v>
      </c>
      <c r="AA23" s="3">
        <f t="shared" ca="1" si="39"/>
        <v>2.5</v>
      </c>
      <c r="AB23" s="19" t="s">
        <v>33</v>
      </c>
      <c r="AC23" s="2">
        <f t="shared" ca="1" si="40"/>
        <v>990146.17415663553</v>
      </c>
      <c r="AD23" s="19" t="str">
        <f t="shared" ca="1" si="5"/>
        <v>이익</v>
      </c>
      <c r="AE23" s="3">
        <f t="shared" ca="1" si="41"/>
        <v>2.5</v>
      </c>
      <c r="AF23" s="19" t="s">
        <v>33</v>
      </c>
      <c r="AG23" s="2">
        <f t="shared" ca="1" si="42"/>
        <v>990146.17415663565</v>
      </c>
      <c r="AH23" s="19" t="str">
        <f t="shared" ca="1" si="6"/>
        <v>손절</v>
      </c>
      <c r="AI23" s="3">
        <f t="shared" ca="1" si="43"/>
        <v>8.8000000000000007</v>
      </c>
      <c r="AJ23" s="19" t="s">
        <v>33</v>
      </c>
      <c r="AK23" s="2">
        <f t="shared" ca="1" si="44"/>
        <v>1030572.6775235417</v>
      </c>
      <c r="AL23" s="19" t="str">
        <f t="shared" ca="1" si="7"/>
        <v>손절</v>
      </c>
      <c r="AM23" s="3">
        <f t="shared" ca="1" si="45"/>
        <v>7.2</v>
      </c>
      <c r="AN23" s="19" t="s">
        <v>33</v>
      </c>
      <c r="AO23" s="2">
        <f t="shared" ca="1" si="46"/>
        <v>1010157.2124378933</v>
      </c>
      <c r="AP23" s="19" t="str">
        <f t="shared" ca="1" si="8"/>
        <v>손절</v>
      </c>
      <c r="AQ23" s="3">
        <f t="shared" ca="1" si="47"/>
        <v>8.3000000000000007</v>
      </c>
      <c r="AR23" s="19" t="s">
        <v>33</v>
      </c>
      <c r="AS23" s="2">
        <f t="shared" ca="1" si="48"/>
        <v>990146.1741566353</v>
      </c>
      <c r="AT23" s="19" t="str">
        <f t="shared" ca="1" si="9"/>
        <v>손절</v>
      </c>
      <c r="AU23" s="3">
        <f t="shared" ca="1" si="49"/>
        <v>7.2</v>
      </c>
      <c r="AV23" s="19" t="s">
        <v>33</v>
      </c>
      <c r="AW23" s="2">
        <f t="shared" ca="1" si="50"/>
        <v>1030572.6775235415</v>
      </c>
      <c r="AX23" s="19" t="str">
        <f t="shared" ca="1" si="10"/>
        <v>이익</v>
      </c>
      <c r="AY23" s="3">
        <f t="shared" ca="1" si="51"/>
        <v>2.2999999999999998</v>
      </c>
      <c r="AZ23" s="19" t="s">
        <v>33</v>
      </c>
      <c r="BA23" s="2">
        <f t="shared" ca="1" si="52"/>
        <v>913988.41841723735</v>
      </c>
      <c r="BB23" s="19" t="str">
        <f t="shared" ca="1" si="11"/>
        <v>이익</v>
      </c>
      <c r="BC23" s="3">
        <f t="shared" ca="1" si="53"/>
        <v>1.3</v>
      </c>
      <c r="BD23" s="19" t="s">
        <v>33</v>
      </c>
      <c r="BE23" s="2">
        <f t="shared" ca="1" si="54"/>
        <v>1030572.6775235414</v>
      </c>
      <c r="BF23" s="19" t="str">
        <f t="shared" ca="1" si="12"/>
        <v>이익</v>
      </c>
      <c r="BG23" s="3">
        <f t="shared" ca="1" si="55"/>
        <v>1.2</v>
      </c>
      <c r="BH23" s="19" t="s">
        <v>33</v>
      </c>
      <c r="BI23" s="2">
        <f t="shared" ca="1" si="56"/>
        <v>1116444.7746584821</v>
      </c>
      <c r="BJ23" s="19" t="str">
        <f t="shared" ca="1" si="13"/>
        <v>이익</v>
      </c>
      <c r="BK23" s="3">
        <f t="shared" ca="1" si="57"/>
        <v>4.0999999999999996</v>
      </c>
      <c r="BL23" s="19" t="s">
        <v>33</v>
      </c>
      <c r="BM23" s="2">
        <f t="shared" ca="1" si="58"/>
        <v>1030572.6775235416</v>
      </c>
      <c r="BN23" s="19" t="str">
        <f t="shared" ca="1" si="14"/>
        <v>이익</v>
      </c>
      <c r="BO23" s="3">
        <f t="shared" ca="1" si="59"/>
        <v>2.5</v>
      </c>
      <c r="BP23" s="19" t="s">
        <v>33</v>
      </c>
      <c r="BQ23" s="2">
        <f t="shared" ca="1" si="60"/>
        <v>1030572.6775235417</v>
      </c>
      <c r="BR23" s="19" t="str">
        <f t="shared" ca="1" si="15"/>
        <v>이익</v>
      </c>
      <c r="BS23" s="3">
        <f t="shared" ca="1" si="61"/>
        <v>2.7</v>
      </c>
      <c r="BT23" s="19" t="s">
        <v>33</v>
      </c>
      <c r="BU23" s="2">
        <f t="shared" ca="1" si="62"/>
        <v>1030572.6775235411</v>
      </c>
      <c r="BV23" s="19" t="str">
        <f t="shared" ca="1" si="16"/>
        <v>손절</v>
      </c>
      <c r="BW23" s="3">
        <f t="shared" ca="1" si="63"/>
        <v>6.8</v>
      </c>
      <c r="BX23" s="19" t="s">
        <v>33</v>
      </c>
      <c r="BY23" s="2">
        <f t="shared" ca="1" si="64"/>
        <v>1094328.1982983693</v>
      </c>
      <c r="BZ23" s="19" t="str">
        <f t="shared" ca="1" si="17"/>
        <v>손절</v>
      </c>
      <c r="CA23" s="3">
        <f t="shared" ca="1" si="65"/>
        <v>8.1</v>
      </c>
      <c r="CB23" s="19" t="s">
        <v>33</v>
      </c>
      <c r="CC23" s="2">
        <f t="shared" ca="1" si="66"/>
        <v>951305.49021820608</v>
      </c>
      <c r="CD23" s="19" t="str">
        <f t="shared" ca="1" si="18"/>
        <v>이익</v>
      </c>
      <c r="CE23" s="3">
        <f t="shared" ca="1" si="67"/>
        <v>0.5</v>
      </c>
      <c r="CF23" s="19" t="s">
        <v>33</v>
      </c>
      <c r="CG23" s="2">
        <f t="shared" ca="1" si="68"/>
        <v>1010157.2124378931</v>
      </c>
      <c r="CH23" s="19" t="str">
        <f t="shared" ca="1" si="19"/>
        <v>이익</v>
      </c>
      <c r="CI23" s="3">
        <f t="shared" ca="1" si="69"/>
        <v>1.5</v>
      </c>
      <c r="CJ23" s="19" t="s">
        <v>33</v>
      </c>
      <c r="CK23" s="2">
        <f t="shared" ca="1" si="70"/>
        <v>1094328.1982983698</v>
      </c>
      <c r="CL23" s="19" t="str">
        <f t="shared" ca="1" si="20"/>
        <v>이익</v>
      </c>
      <c r="CM23" s="3">
        <f t="shared" ca="1" si="71"/>
        <v>5</v>
      </c>
      <c r="CN23" s="19" t="s">
        <v>33</v>
      </c>
      <c r="CO23" s="2">
        <f t="shared" ca="1" si="72"/>
        <v>1116444.7746584818</v>
      </c>
      <c r="CP23" s="19" t="str">
        <f t="shared" ca="1" si="21"/>
        <v>이익</v>
      </c>
      <c r="CQ23" s="3">
        <f t="shared" ca="1" si="73"/>
        <v>1.1000000000000001</v>
      </c>
      <c r="CR23" s="19" t="s">
        <v>33</v>
      </c>
      <c r="CS23" s="2">
        <f t="shared" ca="1" si="74"/>
        <v>970531.55105527607</v>
      </c>
      <c r="CT23" s="19" t="str">
        <f t="shared" ca="1" si="22"/>
        <v>이익</v>
      </c>
      <c r="CU23" s="3">
        <f t="shared" ca="1" si="75"/>
        <v>4.8</v>
      </c>
      <c r="CV23" s="19" t="s">
        <v>33</v>
      </c>
      <c r="CW23" s="2">
        <f t="shared" ca="1" si="76"/>
        <v>1072649.7474604459</v>
      </c>
      <c r="CX23" s="19" t="str">
        <f t="shared" ca="1" si="23"/>
        <v>이익</v>
      </c>
      <c r="CY23" s="3">
        <f t="shared" ca="1" si="77"/>
        <v>3.7</v>
      </c>
      <c r="CZ23" s="19" t="s">
        <v>33</v>
      </c>
      <c r="DA23" s="2">
        <f t="shared" ca="1" si="78"/>
        <v>1030572.6775235414</v>
      </c>
      <c r="DB23" s="19" t="str">
        <f t="shared" ca="1" si="24"/>
        <v>이익</v>
      </c>
      <c r="DC23" s="3">
        <f t="shared" ca="1" si="79"/>
        <v>5.5</v>
      </c>
      <c r="DD23" s="19" t="s">
        <v>33</v>
      </c>
      <c r="DE23" s="2">
        <f t="shared" ca="1" si="80"/>
        <v>1094328.1982983693</v>
      </c>
      <c r="DF23" s="19" t="str">
        <f t="shared" ca="1" si="25"/>
        <v>이익</v>
      </c>
      <c r="DG23" s="3">
        <f t="shared" ca="1" si="81"/>
        <v>0.9</v>
      </c>
      <c r="DH23" s="19" t="s">
        <v>33</v>
      </c>
      <c r="DI23" s="2">
        <f t="shared" ca="1" si="82"/>
        <v>1030572.6775235416</v>
      </c>
      <c r="DJ23" s="19" t="str">
        <f t="shared" ca="1" si="26"/>
        <v>이익</v>
      </c>
      <c r="DK23" s="3">
        <f t="shared" ca="1" si="83"/>
        <v>4.2</v>
      </c>
      <c r="DL23" s="19" t="s">
        <v>33</v>
      </c>
      <c r="DM23" s="2">
        <f t="shared" ca="1" si="84"/>
        <v>1051400.7429544944</v>
      </c>
      <c r="DN23" s="19" t="str">
        <f t="shared" ca="1" si="27"/>
        <v>이익</v>
      </c>
      <c r="DO23" s="3">
        <f t="shared" ca="1" si="85"/>
        <v>1.3</v>
      </c>
      <c r="DP23" s="19" t="s">
        <v>33</v>
      </c>
      <c r="DQ23" s="2">
        <f t="shared" ca="1" si="86"/>
        <v>932460.29429470748</v>
      </c>
      <c r="DR23" s="19" t="str">
        <f t="shared" ca="1" si="28"/>
        <v>손절</v>
      </c>
      <c r="DS23" s="3">
        <f t="shared" ca="1" si="87"/>
        <v>6.4</v>
      </c>
      <c r="DT23" s="19" t="s">
        <v>33</v>
      </c>
      <c r="DU23" s="2">
        <f t="shared" ca="1" si="88"/>
        <v>1051400.7429544942</v>
      </c>
      <c r="DV23" s="19" t="str">
        <f t="shared" ca="1" si="29"/>
        <v>이익</v>
      </c>
      <c r="DW23" s="3">
        <f t="shared" ca="1" si="89"/>
        <v>4.4000000000000004</v>
      </c>
      <c r="DX23" s="19" t="s">
        <v>33</v>
      </c>
    </row>
    <row r="24" spans="1:128">
      <c r="A24" s="50" t="s">
        <v>155</v>
      </c>
      <c r="B24" s="41"/>
      <c r="C24" s="41"/>
      <c r="D24" s="41"/>
      <c r="E24" s="41"/>
      <c r="F24" s="50" t="s">
        <v>156</v>
      </c>
      <c r="G24" s="41"/>
      <c r="I24" s="67">
        <f t="shared" ca="1" si="30"/>
        <v>1019854.721677297</v>
      </c>
      <c r="J24" s="19" t="str">
        <f t="shared" ca="1" si="0"/>
        <v>손절</v>
      </c>
      <c r="K24" s="3">
        <f t="shared" ca="1" si="31"/>
        <v>6.3</v>
      </c>
      <c r="L24" s="68" t="s">
        <v>34</v>
      </c>
      <c r="M24" s="65">
        <f t="shared" ca="1" si="32"/>
        <v>1040466.1752277674</v>
      </c>
      <c r="N24" s="19" t="str">
        <f t="shared" ca="1" si="1"/>
        <v>손절</v>
      </c>
      <c r="O24" s="3">
        <f t="shared" ca="1" si="33"/>
        <v>6.8</v>
      </c>
      <c r="P24" s="19" t="s">
        <v>34</v>
      </c>
      <c r="Q24" s="2">
        <f t="shared" ca="1" si="34"/>
        <v>999651.57742853917</v>
      </c>
      <c r="R24" s="19" t="str">
        <f t="shared" ca="1" si="2"/>
        <v>이익</v>
      </c>
      <c r="S24" s="3">
        <f t="shared" ca="1" si="35"/>
        <v>4</v>
      </c>
      <c r="T24" s="19" t="s">
        <v>34</v>
      </c>
      <c r="U24" s="2">
        <f t="shared" ca="1" si="36"/>
        <v>999651.57742853882</v>
      </c>
      <c r="V24" s="19" t="str">
        <f t="shared" ca="1" si="3"/>
        <v>이익</v>
      </c>
      <c r="W24" s="3">
        <f t="shared" ca="1" si="37"/>
        <v>1</v>
      </c>
      <c r="X24" s="19" t="s">
        <v>34</v>
      </c>
      <c r="Y24" s="2">
        <f t="shared" ca="1" si="38"/>
        <v>1019854.7216772969</v>
      </c>
      <c r="Z24" s="19" t="str">
        <f t="shared" ca="1" si="4"/>
        <v>이익</v>
      </c>
      <c r="AA24" s="3">
        <f t="shared" ca="1" si="39"/>
        <v>5</v>
      </c>
      <c r="AB24" s="19" t="s">
        <v>34</v>
      </c>
      <c r="AC24" s="2">
        <f t="shared" ca="1" si="40"/>
        <v>979848.65394540655</v>
      </c>
      <c r="AD24" s="19" t="str">
        <f t="shared" ca="1" si="5"/>
        <v>손절</v>
      </c>
      <c r="AE24" s="3">
        <f t="shared" ca="1" si="41"/>
        <v>9.6999999999999993</v>
      </c>
      <c r="AF24" s="19" t="s">
        <v>34</v>
      </c>
      <c r="AG24" s="2">
        <f t="shared" ca="1" si="42"/>
        <v>979848.65394540667</v>
      </c>
      <c r="AH24" s="19" t="str">
        <f t="shared" ca="1" si="6"/>
        <v>손절</v>
      </c>
      <c r="AI24" s="3">
        <f t="shared" ca="1" si="43"/>
        <v>7.1</v>
      </c>
      <c r="AJ24" s="19" t="s">
        <v>34</v>
      </c>
      <c r="AK24" s="2">
        <f t="shared" ca="1" si="44"/>
        <v>1040466.1752277677</v>
      </c>
      <c r="AL24" s="19" t="str">
        <f t="shared" ca="1" si="7"/>
        <v>이익</v>
      </c>
      <c r="AM24" s="3">
        <f t="shared" ca="1" si="45"/>
        <v>2.7</v>
      </c>
      <c r="AN24" s="19" t="s">
        <v>34</v>
      </c>
      <c r="AO24" s="2">
        <f t="shared" ca="1" si="46"/>
        <v>1019854.7216772971</v>
      </c>
      <c r="AP24" s="19" t="str">
        <f t="shared" ca="1" si="8"/>
        <v>이익</v>
      </c>
      <c r="AQ24" s="3">
        <f t="shared" ca="1" si="47"/>
        <v>5.0999999999999996</v>
      </c>
      <c r="AR24" s="19" t="s">
        <v>34</v>
      </c>
      <c r="AS24" s="2">
        <f t="shared" ca="1" si="48"/>
        <v>999651.57742853893</v>
      </c>
      <c r="AT24" s="19" t="str">
        <f t="shared" ca="1" si="9"/>
        <v>이익</v>
      </c>
      <c r="AU24" s="3">
        <f t="shared" ca="1" si="49"/>
        <v>2</v>
      </c>
      <c r="AV24" s="19" t="s">
        <v>34</v>
      </c>
      <c r="AW24" s="2">
        <f t="shared" ca="1" si="50"/>
        <v>1040466.1752277674</v>
      </c>
      <c r="AX24" s="19" t="str">
        <f t="shared" ca="1" si="10"/>
        <v>이익</v>
      </c>
      <c r="AY24" s="3">
        <f t="shared" ca="1" si="51"/>
        <v>1.8</v>
      </c>
      <c r="AZ24" s="19" t="s">
        <v>34</v>
      </c>
      <c r="BA24" s="2">
        <f t="shared" ca="1" si="52"/>
        <v>904482.93886569806</v>
      </c>
      <c r="BB24" s="19" t="str">
        <f t="shared" ca="1" si="11"/>
        <v>손절</v>
      </c>
      <c r="BC24" s="3">
        <f t="shared" ca="1" si="53"/>
        <v>6.3</v>
      </c>
      <c r="BD24" s="19" t="s">
        <v>34</v>
      </c>
      <c r="BE24" s="2">
        <f t="shared" ca="1" si="54"/>
        <v>1040466.1752277673</v>
      </c>
      <c r="BF24" s="19" t="str">
        <f t="shared" ca="1" si="12"/>
        <v>이익</v>
      </c>
      <c r="BG24" s="3">
        <f t="shared" ca="1" si="55"/>
        <v>1.4</v>
      </c>
      <c r="BH24" s="19" t="s">
        <v>34</v>
      </c>
      <c r="BI24" s="2">
        <f t="shared" ca="1" si="56"/>
        <v>1127162.6444952036</v>
      </c>
      <c r="BJ24" s="19" t="str">
        <f t="shared" ca="1" si="13"/>
        <v>이익</v>
      </c>
      <c r="BK24" s="3">
        <f t="shared" ca="1" si="57"/>
        <v>2.4</v>
      </c>
      <c r="BL24" s="19" t="s">
        <v>34</v>
      </c>
      <c r="BM24" s="2">
        <f t="shared" ca="1" si="58"/>
        <v>1019854.7216772968</v>
      </c>
      <c r="BN24" s="19" t="str">
        <f t="shared" ca="1" si="14"/>
        <v>손절</v>
      </c>
      <c r="BO24" s="3">
        <f t="shared" ca="1" si="59"/>
        <v>6.8</v>
      </c>
      <c r="BP24" s="19" t="s">
        <v>34</v>
      </c>
      <c r="BQ24" s="2">
        <f t="shared" ca="1" si="60"/>
        <v>1019854.7216772969</v>
      </c>
      <c r="BR24" s="19" t="str">
        <f t="shared" ca="1" si="15"/>
        <v>손절</v>
      </c>
      <c r="BS24" s="3">
        <f t="shared" ca="1" si="61"/>
        <v>6.2</v>
      </c>
      <c r="BT24" s="19" t="s">
        <v>34</v>
      </c>
      <c r="BU24" s="2">
        <f t="shared" ca="1" si="62"/>
        <v>1019854.7216772963</v>
      </c>
      <c r="BV24" s="19" t="str">
        <f t="shared" ca="1" si="16"/>
        <v>손절</v>
      </c>
      <c r="BW24" s="3">
        <f t="shared" ca="1" si="63"/>
        <v>6.7</v>
      </c>
      <c r="BX24" s="19" t="s">
        <v>34</v>
      </c>
      <c r="BY24" s="2">
        <f t="shared" ca="1" si="64"/>
        <v>1104833.7490020336</v>
      </c>
      <c r="BZ24" s="19" t="str">
        <f t="shared" ca="1" si="17"/>
        <v>이익</v>
      </c>
      <c r="CA24" s="3">
        <f t="shared" ca="1" si="65"/>
        <v>1.4</v>
      </c>
      <c r="CB24" s="19" t="s">
        <v>34</v>
      </c>
      <c r="CC24" s="2">
        <f t="shared" ca="1" si="66"/>
        <v>941411.91311993671</v>
      </c>
      <c r="CD24" s="19" t="str">
        <f t="shared" ca="1" si="18"/>
        <v>손절</v>
      </c>
      <c r="CE24" s="3">
        <f t="shared" ca="1" si="67"/>
        <v>5.7</v>
      </c>
      <c r="CF24" s="19" t="s">
        <v>34</v>
      </c>
      <c r="CG24" s="2">
        <f t="shared" ca="1" si="68"/>
        <v>999651.57742853905</v>
      </c>
      <c r="CH24" s="19" t="str">
        <f t="shared" ca="1" si="19"/>
        <v>손절</v>
      </c>
      <c r="CI24" s="3">
        <f t="shared" ca="1" si="69"/>
        <v>9.3000000000000007</v>
      </c>
      <c r="CJ24" s="19" t="s">
        <v>34</v>
      </c>
      <c r="CK24" s="2">
        <f t="shared" ca="1" si="70"/>
        <v>1104833.7490020341</v>
      </c>
      <c r="CL24" s="19" t="str">
        <f t="shared" ca="1" si="20"/>
        <v>이익</v>
      </c>
      <c r="CM24" s="3">
        <f t="shared" ca="1" si="71"/>
        <v>5.0999999999999996</v>
      </c>
      <c r="CN24" s="19" t="s">
        <v>34</v>
      </c>
      <c r="CO24" s="2">
        <f t="shared" ca="1" si="72"/>
        <v>1127162.6444952034</v>
      </c>
      <c r="CP24" s="19" t="str">
        <f t="shared" ca="1" si="21"/>
        <v>이익</v>
      </c>
      <c r="CQ24" s="3">
        <f t="shared" ca="1" si="73"/>
        <v>1.7</v>
      </c>
      <c r="CR24" s="19" t="s">
        <v>34</v>
      </c>
      <c r="CS24" s="2">
        <f t="shared" ca="1" si="74"/>
        <v>960438.02292430121</v>
      </c>
      <c r="CT24" s="19" t="str">
        <f t="shared" ca="1" si="22"/>
        <v>손절</v>
      </c>
      <c r="CU24" s="3">
        <f t="shared" ca="1" si="75"/>
        <v>8.1999999999999993</v>
      </c>
      <c r="CV24" s="19" t="s">
        <v>34</v>
      </c>
      <c r="CW24" s="2">
        <f t="shared" ca="1" si="76"/>
        <v>1082947.1850360662</v>
      </c>
      <c r="CX24" s="19" t="str">
        <f t="shared" ca="1" si="23"/>
        <v>이익</v>
      </c>
      <c r="CY24" s="3">
        <f t="shared" ca="1" si="77"/>
        <v>0.7</v>
      </c>
      <c r="CZ24" s="19" t="s">
        <v>34</v>
      </c>
      <c r="DA24" s="2">
        <f t="shared" ca="1" si="78"/>
        <v>1040466.1752277673</v>
      </c>
      <c r="DB24" s="19" t="str">
        <f t="shared" ca="1" si="24"/>
        <v>이익</v>
      </c>
      <c r="DC24" s="3">
        <f t="shared" ca="1" si="79"/>
        <v>3.7</v>
      </c>
      <c r="DD24" s="19" t="s">
        <v>34</v>
      </c>
      <c r="DE24" s="2">
        <f t="shared" ca="1" si="80"/>
        <v>1082947.1850360662</v>
      </c>
      <c r="DF24" s="19" t="str">
        <f t="shared" ca="1" si="25"/>
        <v>손절</v>
      </c>
      <c r="DG24" s="3">
        <f t="shared" ca="1" si="81"/>
        <v>8.4</v>
      </c>
      <c r="DH24" s="19" t="s">
        <v>34</v>
      </c>
      <c r="DI24" s="2">
        <f t="shared" ca="1" si="82"/>
        <v>1019854.7216772968</v>
      </c>
      <c r="DJ24" s="19" t="str">
        <f t="shared" ca="1" si="26"/>
        <v>손절</v>
      </c>
      <c r="DK24" s="3">
        <f t="shared" ca="1" si="83"/>
        <v>9.1999999999999993</v>
      </c>
      <c r="DL24" s="19" t="s">
        <v>34</v>
      </c>
      <c r="DM24" s="2">
        <f t="shared" ca="1" si="84"/>
        <v>1040466.1752277677</v>
      </c>
      <c r="DN24" s="19" t="str">
        <f t="shared" ca="1" si="27"/>
        <v>손절</v>
      </c>
      <c r="DO24" s="3">
        <f t="shared" ca="1" si="85"/>
        <v>5.8</v>
      </c>
      <c r="DP24" s="19" t="s">
        <v>34</v>
      </c>
      <c r="DQ24" s="2">
        <f t="shared" ca="1" si="86"/>
        <v>922762.70723404258</v>
      </c>
      <c r="DR24" s="19" t="str">
        <f t="shared" ca="1" si="28"/>
        <v>손절</v>
      </c>
      <c r="DS24" s="3">
        <f t="shared" ca="1" si="87"/>
        <v>7.8</v>
      </c>
      <c r="DT24" s="19" t="s">
        <v>34</v>
      </c>
      <c r="DU24" s="2">
        <f t="shared" ca="1" si="88"/>
        <v>1061494.1900868574</v>
      </c>
      <c r="DV24" s="19" t="str">
        <f t="shared" ca="1" si="29"/>
        <v>이익</v>
      </c>
      <c r="DW24" s="3">
        <f t="shared" ca="1" si="89"/>
        <v>5.4</v>
      </c>
      <c r="DX24" s="19" t="s">
        <v>34</v>
      </c>
    </row>
    <row r="25" spans="1:128">
      <c r="A25" s="46" t="s">
        <v>135</v>
      </c>
      <c r="B25" s="46" t="s">
        <v>136</v>
      </c>
      <c r="C25" s="46" t="s">
        <v>129</v>
      </c>
      <c r="D25" s="46" t="s">
        <v>131</v>
      </c>
      <c r="E25" s="46" t="s">
        <v>133</v>
      </c>
      <c r="F25" s="46" t="s">
        <v>134</v>
      </c>
      <c r="G25" s="47" t="s">
        <v>138</v>
      </c>
      <c r="I25" s="67">
        <f t="shared" ca="1" si="30"/>
        <v>1029645.327005399</v>
      </c>
      <c r="J25" s="19" t="str">
        <f t="shared" ca="1" si="0"/>
        <v>이익</v>
      </c>
      <c r="K25" s="3">
        <f t="shared" ca="1" si="31"/>
        <v>0.7</v>
      </c>
      <c r="L25" s="68" t="s">
        <v>35</v>
      </c>
      <c r="M25" s="65">
        <f t="shared" ca="1" si="32"/>
        <v>1029645.3270053987</v>
      </c>
      <c r="N25" s="19" t="str">
        <f t="shared" ca="1" si="1"/>
        <v>손절</v>
      </c>
      <c r="O25" s="3">
        <f t="shared" ca="1" si="33"/>
        <v>6.9</v>
      </c>
      <c r="P25" s="19" t="s">
        <v>35</v>
      </c>
      <c r="Q25" s="2">
        <f t="shared" ca="1" si="34"/>
        <v>1009248.2325718532</v>
      </c>
      <c r="R25" s="19" t="str">
        <f t="shared" ca="1" si="2"/>
        <v>이익</v>
      </c>
      <c r="S25" s="3">
        <f t="shared" ca="1" si="35"/>
        <v>2</v>
      </c>
      <c r="T25" s="19" t="s">
        <v>35</v>
      </c>
      <c r="U25" s="2">
        <f t="shared" ca="1" si="36"/>
        <v>989255.20102328202</v>
      </c>
      <c r="V25" s="19" t="str">
        <f t="shared" ca="1" si="3"/>
        <v>손절</v>
      </c>
      <c r="W25" s="3">
        <f t="shared" ca="1" si="37"/>
        <v>5.7</v>
      </c>
      <c r="X25" s="19" t="s">
        <v>35</v>
      </c>
      <c r="Y25" s="2">
        <f t="shared" ca="1" si="38"/>
        <v>1029645.3270053989</v>
      </c>
      <c r="Z25" s="19" t="str">
        <f t="shared" ca="1" si="4"/>
        <v>이익</v>
      </c>
      <c r="AA25" s="3">
        <f t="shared" ca="1" si="39"/>
        <v>3.8</v>
      </c>
      <c r="AB25" s="19" t="s">
        <v>35</v>
      </c>
      <c r="AC25" s="2">
        <f t="shared" ca="1" si="40"/>
        <v>989255.20102328248</v>
      </c>
      <c r="AD25" s="19" t="str">
        <f t="shared" ca="1" si="5"/>
        <v>이익</v>
      </c>
      <c r="AE25" s="3">
        <f t="shared" ca="1" si="41"/>
        <v>1.2</v>
      </c>
      <c r="AF25" s="19" t="s">
        <v>35</v>
      </c>
      <c r="AG25" s="2">
        <f t="shared" ca="1" si="42"/>
        <v>969658.22794437443</v>
      </c>
      <c r="AH25" s="19" t="str">
        <f t="shared" ca="1" si="6"/>
        <v>손절</v>
      </c>
      <c r="AI25" s="3">
        <f t="shared" ca="1" si="43"/>
        <v>6.1</v>
      </c>
      <c r="AJ25" s="19" t="s">
        <v>35</v>
      </c>
      <c r="AK25" s="2">
        <f t="shared" ca="1" si="44"/>
        <v>1050454.6505099542</v>
      </c>
      <c r="AL25" s="19" t="str">
        <f t="shared" ca="1" si="7"/>
        <v>이익</v>
      </c>
      <c r="AM25" s="3">
        <f t="shared" ca="1" si="45"/>
        <v>2.6</v>
      </c>
      <c r="AN25" s="19" t="s">
        <v>35</v>
      </c>
      <c r="AO25" s="2">
        <f t="shared" ca="1" si="46"/>
        <v>1029645.3270053992</v>
      </c>
      <c r="AP25" s="19" t="str">
        <f t="shared" ca="1" si="8"/>
        <v>이익</v>
      </c>
      <c r="AQ25" s="3">
        <f t="shared" ca="1" si="47"/>
        <v>3</v>
      </c>
      <c r="AR25" s="19" t="s">
        <v>35</v>
      </c>
      <c r="AS25" s="2">
        <f t="shared" ca="1" si="48"/>
        <v>1009248.232571853</v>
      </c>
      <c r="AT25" s="19" t="str">
        <f t="shared" ca="1" si="9"/>
        <v>이익</v>
      </c>
      <c r="AU25" s="3">
        <f t="shared" ca="1" si="49"/>
        <v>0.3</v>
      </c>
      <c r="AV25" s="19" t="s">
        <v>35</v>
      </c>
      <c r="AW25" s="2">
        <f t="shared" ca="1" si="50"/>
        <v>1029645.3270053987</v>
      </c>
      <c r="AX25" s="19" t="str">
        <f t="shared" ca="1" si="10"/>
        <v>손절</v>
      </c>
      <c r="AY25" s="3">
        <f t="shared" ca="1" si="51"/>
        <v>9</v>
      </c>
      <c r="AZ25" s="19" t="s">
        <v>35</v>
      </c>
      <c r="BA25" s="2">
        <f t="shared" ca="1" si="52"/>
        <v>895076.31630149472</v>
      </c>
      <c r="BB25" s="19" t="str">
        <f t="shared" ca="1" si="11"/>
        <v>손절</v>
      </c>
      <c r="BC25" s="3">
        <f t="shared" ca="1" si="53"/>
        <v>8</v>
      </c>
      <c r="BD25" s="19" t="s">
        <v>35</v>
      </c>
      <c r="BE25" s="2">
        <f t="shared" ca="1" si="54"/>
        <v>1029645.3270053986</v>
      </c>
      <c r="BF25" s="19" t="str">
        <f t="shared" ca="1" si="12"/>
        <v>손절</v>
      </c>
      <c r="BG25" s="3">
        <f t="shared" ca="1" si="55"/>
        <v>9.9</v>
      </c>
      <c r="BH25" s="19" t="s">
        <v>35</v>
      </c>
      <c r="BI25" s="2">
        <f t="shared" ca="1" si="56"/>
        <v>1115440.1529924534</v>
      </c>
      <c r="BJ25" s="19" t="str">
        <f t="shared" ca="1" si="13"/>
        <v>손절</v>
      </c>
      <c r="BK25" s="3">
        <f t="shared" ca="1" si="57"/>
        <v>7.9</v>
      </c>
      <c r="BL25" s="19" t="s">
        <v>35</v>
      </c>
      <c r="BM25" s="2">
        <f t="shared" ca="1" si="58"/>
        <v>1029645.3270053988</v>
      </c>
      <c r="BN25" s="19" t="str">
        <f t="shared" ca="1" si="14"/>
        <v>이익</v>
      </c>
      <c r="BO25" s="3">
        <f t="shared" ca="1" si="59"/>
        <v>2.6</v>
      </c>
      <c r="BP25" s="19" t="s">
        <v>35</v>
      </c>
      <c r="BQ25" s="2">
        <f t="shared" ca="1" si="60"/>
        <v>1009248.2325718531</v>
      </c>
      <c r="BR25" s="19" t="str">
        <f t="shared" ca="1" si="15"/>
        <v>손절</v>
      </c>
      <c r="BS25" s="3">
        <f t="shared" ca="1" si="61"/>
        <v>8.8000000000000007</v>
      </c>
      <c r="BT25" s="19" t="s">
        <v>35</v>
      </c>
      <c r="BU25" s="2">
        <f t="shared" ca="1" si="62"/>
        <v>1029645.3270053983</v>
      </c>
      <c r="BV25" s="19" t="str">
        <f t="shared" ca="1" si="16"/>
        <v>이익</v>
      </c>
      <c r="BW25" s="3">
        <f t="shared" ca="1" si="63"/>
        <v>0.3</v>
      </c>
      <c r="BX25" s="19" t="s">
        <v>35</v>
      </c>
      <c r="BY25" s="2">
        <f t="shared" ca="1" si="64"/>
        <v>1093343.4780124126</v>
      </c>
      <c r="BZ25" s="19" t="str">
        <f t="shared" ca="1" si="17"/>
        <v>손절</v>
      </c>
      <c r="CA25" s="3">
        <f t="shared" ca="1" si="65"/>
        <v>7.2</v>
      </c>
      <c r="CB25" s="19" t="s">
        <v>35</v>
      </c>
      <c r="CC25" s="2">
        <f t="shared" ca="1" si="66"/>
        <v>950449.46748588805</v>
      </c>
      <c r="CD25" s="19" t="str">
        <f t="shared" ca="1" si="18"/>
        <v>이익</v>
      </c>
      <c r="CE25" s="3">
        <f t="shared" ca="1" si="67"/>
        <v>1.8</v>
      </c>
      <c r="CF25" s="19" t="s">
        <v>35</v>
      </c>
      <c r="CG25" s="2">
        <f t="shared" ca="1" si="68"/>
        <v>989255.20102328225</v>
      </c>
      <c r="CH25" s="19" t="str">
        <f t="shared" ca="1" si="19"/>
        <v>손절</v>
      </c>
      <c r="CI25" s="3">
        <f t="shared" ca="1" si="69"/>
        <v>9.3000000000000007</v>
      </c>
      <c r="CJ25" s="19" t="s">
        <v>35</v>
      </c>
      <c r="CK25" s="2">
        <f t="shared" ca="1" si="70"/>
        <v>1115440.1529924537</v>
      </c>
      <c r="CL25" s="19" t="str">
        <f t="shared" ca="1" si="20"/>
        <v>이익</v>
      </c>
      <c r="CM25" s="3">
        <f t="shared" ca="1" si="71"/>
        <v>5.5</v>
      </c>
      <c r="CN25" s="19" t="s">
        <v>35</v>
      </c>
      <c r="CO25" s="2">
        <f t="shared" ca="1" si="72"/>
        <v>1137983.4058823574</v>
      </c>
      <c r="CP25" s="19" t="str">
        <f t="shared" ca="1" si="21"/>
        <v>이익</v>
      </c>
      <c r="CQ25" s="3">
        <f t="shared" ca="1" si="73"/>
        <v>1.6</v>
      </c>
      <c r="CR25" s="19" t="s">
        <v>35</v>
      </c>
      <c r="CS25" s="2">
        <f t="shared" ca="1" si="74"/>
        <v>969658.22794437443</v>
      </c>
      <c r="CT25" s="19" t="str">
        <f t="shared" ca="1" si="22"/>
        <v>이익</v>
      </c>
      <c r="CU25" s="3">
        <f t="shared" ca="1" si="75"/>
        <v>2.4</v>
      </c>
      <c r="CV25" s="19" t="s">
        <v>35</v>
      </c>
      <c r="CW25" s="2">
        <f t="shared" ca="1" si="76"/>
        <v>1093343.4780124126</v>
      </c>
      <c r="CX25" s="19" t="str">
        <f t="shared" ca="1" si="23"/>
        <v>이익</v>
      </c>
      <c r="CY25" s="3">
        <f t="shared" ca="1" si="77"/>
        <v>1.4</v>
      </c>
      <c r="CZ25" s="19" t="s">
        <v>35</v>
      </c>
      <c r="DA25" s="2">
        <f t="shared" ca="1" si="78"/>
        <v>1050454.650509954</v>
      </c>
      <c r="DB25" s="19" t="str">
        <f t="shared" ca="1" si="24"/>
        <v>이익</v>
      </c>
      <c r="DC25" s="3">
        <f t="shared" ca="1" si="79"/>
        <v>1.9</v>
      </c>
      <c r="DD25" s="19" t="s">
        <v>35</v>
      </c>
      <c r="DE25" s="2">
        <f t="shared" ca="1" si="80"/>
        <v>1093343.4780124126</v>
      </c>
      <c r="DF25" s="19" t="str">
        <f t="shared" ca="1" si="25"/>
        <v>이익</v>
      </c>
      <c r="DG25" s="3">
        <f t="shared" ca="1" si="81"/>
        <v>4.0999999999999996</v>
      </c>
      <c r="DH25" s="19" t="s">
        <v>35</v>
      </c>
      <c r="DI25" s="2">
        <f t="shared" ca="1" si="82"/>
        <v>1029645.3270053988</v>
      </c>
      <c r="DJ25" s="19" t="str">
        <f t="shared" ca="1" si="26"/>
        <v>이익</v>
      </c>
      <c r="DK25" s="3">
        <f t="shared" ca="1" si="83"/>
        <v>4.5999999999999996</v>
      </c>
      <c r="DL25" s="19" t="s">
        <v>35</v>
      </c>
      <c r="DM25" s="2">
        <f t="shared" ca="1" si="84"/>
        <v>1029645.3270053989</v>
      </c>
      <c r="DN25" s="19" t="str">
        <f t="shared" ca="1" si="27"/>
        <v>손절</v>
      </c>
      <c r="DO25" s="3">
        <f t="shared" ca="1" si="85"/>
        <v>5.8</v>
      </c>
      <c r="DP25" s="19" t="s">
        <v>35</v>
      </c>
      <c r="DQ25" s="2">
        <f t="shared" ca="1" si="86"/>
        <v>913165.97507880849</v>
      </c>
      <c r="DR25" s="19" t="str">
        <f t="shared" ca="1" si="28"/>
        <v>손절</v>
      </c>
      <c r="DS25" s="3">
        <f t="shared" ca="1" si="87"/>
        <v>8.6</v>
      </c>
      <c r="DT25" s="19" t="s">
        <v>35</v>
      </c>
      <c r="DU25" s="2">
        <f t="shared" ca="1" si="88"/>
        <v>1071684.5343116913</v>
      </c>
      <c r="DV25" s="19" t="str">
        <f t="shared" ca="1" si="29"/>
        <v>이익</v>
      </c>
      <c r="DW25" s="3">
        <f t="shared" ca="1" si="89"/>
        <v>2.5</v>
      </c>
      <c r="DX25" s="19" t="s">
        <v>35</v>
      </c>
    </row>
    <row r="26" spans="1:128">
      <c r="A26" s="51" t="s">
        <v>139</v>
      </c>
      <c r="B26" s="51">
        <v>0.7</v>
      </c>
      <c r="C26" s="52" t="s">
        <v>157</v>
      </c>
      <c r="D26" s="52" t="s">
        <v>132</v>
      </c>
      <c r="E26" s="52">
        <v>4</v>
      </c>
      <c r="F26" s="52">
        <v>6</v>
      </c>
      <c r="G26" s="53" t="s">
        <v>150</v>
      </c>
      <c r="I26" s="67">
        <f t="shared" ca="1" si="30"/>
        <v>1018937.0156045429</v>
      </c>
      <c r="J26" s="19" t="str">
        <f t="shared" ca="1" si="0"/>
        <v>손절</v>
      </c>
      <c r="K26" s="3">
        <f t="shared" ca="1" si="31"/>
        <v>7.6</v>
      </c>
      <c r="L26" s="68" t="s">
        <v>36</v>
      </c>
      <c r="M26" s="65">
        <f t="shared" ca="1" si="32"/>
        <v>1039529.9221446505</v>
      </c>
      <c r="N26" s="19" t="str">
        <f t="shared" ca="1" si="1"/>
        <v>이익</v>
      </c>
      <c r="O26" s="3">
        <f t="shared" ca="1" si="33"/>
        <v>5.5</v>
      </c>
      <c r="P26" s="19" t="s">
        <v>36</v>
      </c>
      <c r="Q26" s="2">
        <f t="shared" ca="1" si="34"/>
        <v>998752.05095310591</v>
      </c>
      <c r="R26" s="19" t="str">
        <f t="shared" ca="1" si="2"/>
        <v>손절</v>
      </c>
      <c r="S26" s="3">
        <f t="shared" ca="1" si="35"/>
        <v>7.6</v>
      </c>
      <c r="T26" s="19" t="s">
        <v>36</v>
      </c>
      <c r="U26" s="2">
        <f t="shared" ca="1" si="36"/>
        <v>978966.94693263993</v>
      </c>
      <c r="V26" s="19" t="str">
        <f t="shared" ca="1" si="3"/>
        <v>손절</v>
      </c>
      <c r="W26" s="3">
        <f t="shared" ca="1" si="37"/>
        <v>9.1</v>
      </c>
      <c r="X26" s="19" t="s">
        <v>36</v>
      </c>
      <c r="Y26" s="2">
        <f t="shared" ca="1" si="38"/>
        <v>1039529.9221446507</v>
      </c>
      <c r="Z26" s="19" t="str">
        <f t="shared" ca="1" si="4"/>
        <v>이익</v>
      </c>
      <c r="AA26" s="3">
        <f t="shared" ca="1" si="39"/>
        <v>1.7</v>
      </c>
      <c r="AB26" s="19" t="s">
        <v>36</v>
      </c>
      <c r="AC26" s="2">
        <f t="shared" ca="1" si="40"/>
        <v>998752.05095310602</v>
      </c>
      <c r="AD26" s="19" t="str">
        <f t="shared" ca="1" si="5"/>
        <v>이익</v>
      </c>
      <c r="AE26" s="3">
        <f t="shared" ca="1" si="41"/>
        <v>3.8</v>
      </c>
      <c r="AF26" s="19" t="s">
        <v>36</v>
      </c>
      <c r="AG26" s="2">
        <f t="shared" ca="1" si="42"/>
        <v>959573.78237375291</v>
      </c>
      <c r="AH26" s="19" t="str">
        <f t="shared" ca="1" si="6"/>
        <v>손절</v>
      </c>
      <c r="AI26" s="3">
        <f t="shared" ca="1" si="43"/>
        <v>9</v>
      </c>
      <c r="AJ26" s="19" t="s">
        <v>36</v>
      </c>
      <c r="AK26" s="2">
        <f t="shared" ca="1" si="44"/>
        <v>1039529.9221446507</v>
      </c>
      <c r="AL26" s="19" t="str">
        <f t="shared" ca="1" si="7"/>
        <v>손절</v>
      </c>
      <c r="AM26" s="3">
        <f t="shared" ca="1" si="45"/>
        <v>7.6</v>
      </c>
      <c r="AN26" s="19" t="s">
        <v>36</v>
      </c>
      <c r="AO26" s="2">
        <f t="shared" ca="1" si="46"/>
        <v>1018937.015604543</v>
      </c>
      <c r="AP26" s="19" t="str">
        <f t="shared" ca="1" si="8"/>
        <v>손절</v>
      </c>
      <c r="AQ26" s="3">
        <f t="shared" ca="1" si="47"/>
        <v>8</v>
      </c>
      <c r="AR26" s="19" t="s">
        <v>36</v>
      </c>
      <c r="AS26" s="2">
        <f t="shared" ca="1" si="48"/>
        <v>998752.05095310567</v>
      </c>
      <c r="AT26" s="19" t="str">
        <f t="shared" ca="1" si="9"/>
        <v>손절</v>
      </c>
      <c r="AU26" s="3">
        <f t="shared" ca="1" si="49"/>
        <v>8.5</v>
      </c>
      <c r="AV26" s="19" t="s">
        <v>36</v>
      </c>
      <c r="AW26" s="2">
        <f t="shared" ca="1" si="50"/>
        <v>1039529.9221446505</v>
      </c>
      <c r="AX26" s="19" t="str">
        <f t="shared" ca="1" si="10"/>
        <v>이익</v>
      </c>
      <c r="AY26" s="3">
        <f t="shared" ca="1" si="51"/>
        <v>3.1</v>
      </c>
      <c r="AZ26" s="19" t="s">
        <v>36</v>
      </c>
      <c r="BA26" s="2">
        <f t="shared" ca="1" si="52"/>
        <v>885767.52261195926</v>
      </c>
      <c r="BB26" s="19" t="str">
        <f t="shared" ca="1" si="11"/>
        <v>손절</v>
      </c>
      <c r="BC26" s="3">
        <f t="shared" ca="1" si="53"/>
        <v>5.8</v>
      </c>
      <c r="BD26" s="19" t="s">
        <v>36</v>
      </c>
      <c r="BE26" s="2">
        <f t="shared" ca="1" si="54"/>
        <v>1039529.9221446504</v>
      </c>
      <c r="BF26" s="19" t="str">
        <f t="shared" ca="1" si="12"/>
        <v>이익</v>
      </c>
      <c r="BG26" s="3">
        <f t="shared" ca="1" si="55"/>
        <v>2.8</v>
      </c>
      <c r="BH26" s="19" t="s">
        <v>36</v>
      </c>
      <c r="BI26" s="2">
        <f t="shared" ca="1" si="56"/>
        <v>1103839.575401332</v>
      </c>
      <c r="BJ26" s="19" t="str">
        <f t="shared" ca="1" si="13"/>
        <v>손절</v>
      </c>
      <c r="BK26" s="3">
        <f t="shared" ca="1" si="57"/>
        <v>9.6999999999999993</v>
      </c>
      <c r="BL26" s="19" t="s">
        <v>36</v>
      </c>
      <c r="BM26" s="2">
        <f t="shared" ca="1" si="58"/>
        <v>1039529.9221446506</v>
      </c>
      <c r="BN26" s="19" t="str">
        <f t="shared" ca="1" si="14"/>
        <v>이익</v>
      </c>
      <c r="BO26" s="3">
        <f t="shared" ca="1" si="59"/>
        <v>1.5</v>
      </c>
      <c r="BP26" s="19" t="s">
        <v>36</v>
      </c>
      <c r="BQ26" s="2">
        <f t="shared" ca="1" si="60"/>
        <v>1018937.0156045428</v>
      </c>
      <c r="BR26" s="19" t="str">
        <f t="shared" ca="1" si="15"/>
        <v>이익</v>
      </c>
      <c r="BS26" s="3">
        <f t="shared" ca="1" si="61"/>
        <v>3.9</v>
      </c>
      <c r="BT26" s="19" t="s">
        <v>36</v>
      </c>
      <c r="BU26" s="2">
        <f t="shared" ca="1" si="62"/>
        <v>1039529.9221446501</v>
      </c>
      <c r="BV26" s="19" t="str">
        <f t="shared" ca="1" si="16"/>
        <v>이익</v>
      </c>
      <c r="BW26" s="3">
        <f t="shared" ca="1" si="63"/>
        <v>3.6</v>
      </c>
      <c r="BX26" s="19" t="s">
        <v>36</v>
      </c>
      <c r="BY26" s="2">
        <f t="shared" ca="1" si="64"/>
        <v>1103839.5754013318</v>
      </c>
      <c r="BZ26" s="19" t="str">
        <f t="shared" ca="1" si="17"/>
        <v>이익</v>
      </c>
      <c r="CA26" s="3">
        <f t="shared" ca="1" si="65"/>
        <v>1.9</v>
      </c>
      <c r="CB26" s="19" t="s">
        <v>36</v>
      </c>
      <c r="CC26" s="2">
        <f t="shared" ca="1" si="66"/>
        <v>959573.78237375256</v>
      </c>
      <c r="CD26" s="19" t="str">
        <f t="shared" ca="1" si="18"/>
        <v>이익</v>
      </c>
      <c r="CE26" s="3">
        <f t="shared" ca="1" si="67"/>
        <v>0.8</v>
      </c>
      <c r="CF26" s="19" t="s">
        <v>36</v>
      </c>
      <c r="CG26" s="2">
        <f t="shared" ca="1" si="68"/>
        <v>978966.94693264016</v>
      </c>
      <c r="CH26" s="19" t="str">
        <f t="shared" ca="1" si="19"/>
        <v>손절</v>
      </c>
      <c r="CI26" s="3">
        <f t="shared" ca="1" si="69"/>
        <v>7</v>
      </c>
      <c r="CJ26" s="19" t="s">
        <v>36</v>
      </c>
      <c r="CK26" s="2">
        <f t="shared" ca="1" si="70"/>
        <v>1103839.5754013322</v>
      </c>
      <c r="CL26" s="19" t="str">
        <f t="shared" ca="1" si="20"/>
        <v>손절</v>
      </c>
      <c r="CM26" s="3">
        <f t="shared" ca="1" si="71"/>
        <v>9.5</v>
      </c>
      <c r="CN26" s="19" t="s">
        <v>36</v>
      </c>
      <c r="CO26" s="2">
        <f t="shared" ca="1" si="72"/>
        <v>1148908.046578828</v>
      </c>
      <c r="CP26" s="19" t="str">
        <f t="shared" ca="1" si="21"/>
        <v>이익</v>
      </c>
      <c r="CQ26" s="3">
        <f t="shared" ca="1" si="73"/>
        <v>2.9</v>
      </c>
      <c r="CR26" s="19" t="s">
        <v>36</v>
      </c>
      <c r="CS26" s="2">
        <f t="shared" ca="1" si="74"/>
        <v>959573.78237375291</v>
      </c>
      <c r="CT26" s="19" t="str">
        <f t="shared" ca="1" si="22"/>
        <v>손절</v>
      </c>
      <c r="CU26" s="3">
        <f t="shared" ca="1" si="75"/>
        <v>7.2</v>
      </c>
      <c r="CV26" s="19" t="s">
        <v>36</v>
      </c>
      <c r="CW26" s="2">
        <f t="shared" ca="1" si="76"/>
        <v>1081972.7058410835</v>
      </c>
      <c r="CX26" s="19" t="str">
        <f t="shared" ca="1" si="23"/>
        <v>손절</v>
      </c>
      <c r="CY26" s="3">
        <f t="shared" ca="1" si="77"/>
        <v>7.2</v>
      </c>
      <c r="CZ26" s="19" t="s">
        <v>36</v>
      </c>
      <c r="DA26" s="2">
        <f t="shared" ca="1" si="78"/>
        <v>1060539.0151548495</v>
      </c>
      <c r="DB26" s="19" t="str">
        <f t="shared" ca="1" si="24"/>
        <v>이익</v>
      </c>
      <c r="DC26" s="3">
        <f t="shared" ca="1" si="79"/>
        <v>4.9000000000000004</v>
      </c>
      <c r="DD26" s="19" t="s">
        <v>36</v>
      </c>
      <c r="DE26" s="2">
        <f t="shared" ca="1" si="80"/>
        <v>1103839.5754013318</v>
      </c>
      <c r="DF26" s="19" t="str">
        <f t="shared" ca="1" si="25"/>
        <v>이익</v>
      </c>
      <c r="DG26" s="3">
        <f t="shared" ca="1" si="81"/>
        <v>1.4</v>
      </c>
      <c r="DH26" s="19" t="s">
        <v>36</v>
      </c>
      <c r="DI26" s="2">
        <f t="shared" ca="1" si="82"/>
        <v>1039529.9221446506</v>
      </c>
      <c r="DJ26" s="19" t="str">
        <f t="shared" ca="1" si="26"/>
        <v>이익</v>
      </c>
      <c r="DK26" s="3">
        <f t="shared" ca="1" si="83"/>
        <v>1.2</v>
      </c>
      <c r="DL26" s="19" t="s">
        <v>36</v>
      </c>
      <c r="DM26" s="2">
        <f t="shared" ca="1" si="84"/>
        <v>1018937.0156045428</v>
      </c>
      <c r="DN26" s="19" t="str">
        <f t="shared" ca="1" si="27"/>
        <v>손절</v>
      </c>
      <c r="DO26" s="3">
        <f t="shared" ca="1" si="85"/>
        <v>8.3000000000000007</v>
      </c>
      <c r="DP26" s="19" t="s">
        <v>36</v>
      </c>
      <c r="DQ26" s="2">
        <f t="shared" ca="1" si="86"/>
        <v>921932.36843956506</v>
      </c>
      <c r="DR26" s="19" t="str">
        <f t="shared" ca="1" si="28"/>
        <v>이익</v>
      </c>
      <c r="DS26" s="3">
        <f t="shared" ca="1" si="87"/>
        <v>1.5</v>
      </c>
      <c r="DT26" s="19" t="s">
        <v>36</v>
      </c>
      <c r="DU26" s="2">
        <f t="shared" ca="1" si="88"/>
        <v>1081972.7058410835</v>
      </c>
      <c r="DV26" s="19" t="str">
        <f t="shared" ca="1" si="29"/>
        <v>이익</v>
      </c>
      <c r="DW26" s="3">
        <f t="shared" ca="1" si="89"/>
        <v>5.3</v>
      </c>
      <c r="DX26" s="19" t="s">
        <v>36</v>
      </c>
    </row>
    <row r="27" spans="1:128">
      <c r="A27" s="49" t="s">
        <v>139</v>
      </c>
      <c r="B27" s="49">
        <v>0.75</v>
      </c>
      <c r="C27" s="42" t="s">
        <v>157</v>
      </c>
      <c r="D27" s="42" t="s">
        <v>132</v>
      </c>
      <c r="E27" s="42">
        <v>9</v>
      </c>
      <c r="F27" s="42">
        <v>1</v>
      </c>
      <c r="G27" s="48" t="s">
        <v>133</v>
      </c>
      <c r="I27" s="67">
        <f t="shared" ca="1" si="30"/>
        <v>1008340.0706422557</v>
      </c>
      <c r="J27" s="19" t="str">
        <f t="shared" ca="1" si="0"/>
        <v>손절</v>
      </c>
      <c r="K27" s="3">
        <f t="shared" ca="1" si="31"/>
        <v>7.5</v>
      </c>
      <c r="L27" s="68" t="s">
        <v>37</v>
      </c>
      <c r="M27" s="65">
        <f t="shared" ca="1" si="32"/>
        <v>1028718.8109543461</v>
      </c>
      <c r="N27" s="19" t="str">
        <f t="shared" ca="1" si="1"/>
        <v>손절</v>
      </c>
      <c r="O27" s="3">
        <f t="shared" ca="1" si="33"/>
        <v>7.1</v>
      </c>
      <c r="P27" s="19" t="s">
        <v>37</v>
      </c>
      <c r="Q27" s="2">
        <f t="shared" ca="1" si="34"/>
        <v>988365.02962319367</v>
      </c>
      <c r="R27" s="19" t="str">
        <f t="shared" ca="1" si="2"/>
        <v>손절</v>
      </c>
      <c r="S27" s="3">
        <f t="shared" ca="1" si="35"/>
        <v>8.1999999999999993</v>
      </c>
      <c r="T27" s="19" t="s">
        <v>37</v>
      </c>
      <c r="U27" s="2">
        <f t="shared" ca="1" si="36"/>
        <v>968785.69068454043</v>
      </c>
      <c r="V27" s="19" t="str">
        <f t="shared" ca="1" si="3"/>
        <v>손절</v>
      </c>
      <c r="W27" s="3">
        <f t="shared" ca="1" si="37"/>
        <v>7.5</v>
      </c>
      <c r="X27" s="19" t="s">
        <v>37</v>
      </c>
      <c r="Y27" s="2">
        <f t="shared" ca="1" si="38"/>
        <v>1049509.4093972393</v>
      </c>
      <c r="Z27" s="19" t="str">
        <f t="shared" ca="1" si="4"/>
        <v>이익</v>
      </c>
      <c r="AA27" s="3">
        <f t="shared" ca="1" si="39"/>
        <v>0.7</v>
      </c>
      <c r="AB27" s="19" t="s">
        <v>37</v>
      </c>
      <c r="AC27" s="2">
        <f t="shared" ca="1" si="40"/>
        <v>988365.02962319378</v>
      </c>
      <c r="AD27" s="19" t="str">
        <f t="shared" ca="1" si="5"/>
        <v>손절</v>
      </c>
      <c r="AE27" s="3">
        <f t="shared" ca="1" si="41"/>
        <v>6.6</v>
      </c>
      <c r="AF27" s="19" t="s">
        <v>37</v>
      </c>
      <c r="AG27" s="2">
        <f t="shared" ca="1" si="42"/>
        <v>949594.21503706591</v>
      </c>
      <c r="AH27" s="19" t="str">
        <f t="shared" ca="1" si="6"/>
        <v>손절</v>
      </c>
      <c r="AI27" s="3">
        <f t="shared" ca="1" si="43"/>
        <v>8.3000000000000007</v>
      </c>
      <c r="AJ27" s="19" t="s">
        <v>37</v>
      </c>
      <c r="AK27" s="2">
        <f t="shared" ca="1" si="44"/>
        <v>1028718.8109543463</v>
      </c>
      <c r="AL27" s="19" t="str">
        <f t="shared" ca="1" si="7"/>
        <v>손절</v>
      </c>
      <c r="AM27" s="3">
        <f t="shared" ca="1" si="45"/>
        <v>7.1</v>
      </c>
      <c r="AN27" s="19" t="s">
        <v>37</v>
      </c>
      <c r="AO27" s="2">
        <f t="shared" ca="1" si="46"/>
        <v>1008340.0706422558</v>
      </c>
      <c r="AP27" s="19" t="str">
        <f t="shared" ca="1" si="8"/>
        <v>손절</v>
      </c>
      <c r="AQ27" s="3">
        <f t="shared" ca="1" si="47"/>
        <v>5.8</v>
      </c>
      <c r="AR27" s="19" t="s">
        <v>37</v>
      </c>
      <c r="AS27" s="2">
        <f t="shared" ca="1" si="48"/>
        <v>988365.02962319343</v>
      </c>
      <c r="AT27" s="19" t="str">
        <f t="shared" ca="1" si="9"/>
        <v>손절</v>
      </c>
      <c r="AU27" s="3">
        <f t="shared" ca="1" si="49"/>
        <v>7.2</v>
      </c>
      <c r="AV27" s="19" t="s">
        <v>37</v>
      </c>
      <c r="AW27" s="2">
        <f t="shared" ca="1" si="50"/>
        <v>1049509.4093972391</v>
      </c>
      <c r="AX27" s="19" t="str">
        <f t="shared" ca="1" si="10"/>
        <v>이익</v>
      </c>
      <c r="AY27" s="3">
        <f t="shared" ca="1" si="51"/>
        <v>3.9</v>
      </c>
      <c r="AZ27" s="19" t="s">
        <v>37</v>
      </c>
      <c r="BA27" s="2">
        <f t="shared" ca="1" si="52"/>
        <v>876555.54037679487</v>
      </c>
      <c r="BB27" s="19" t="str">
        <f t="shared" ca="1" si="11"/>
        <v>손절</v>
      </c>
      <c r="BC27" s="3">
        <f t="shared" ca="1" si="53"/>
        <v>8.1999999999999993</v>
      </c>
      <c r="BD27" s="19" t="s">
        <v>37</v>
      </c>
      <c r="BE27" s="2">
        <f t="shared" ca="1" si="54"/>
        <v>1049509.4093972389</v>
      </c>
      <c r="BF27" s="19" t="str">
        <f t="shared" ca="1" si="12"/>
        <v>이익</v>
      </c>
      <c r="BG27" s="3">
        <f t="shared" ca="1" si="55"/>
        <v>5.2</v>
      </c>
      <c r="BH27" s="19" t="s">
        <v>37</v>
      </c>
      <c r="BI27" s="2">
        <f t="shared" ca="1" si="56"/>
        <v>1114436.4353251846</v>
      </c>
      <c r="BJ27" s="19" t="str">
        <f t="shared" ca="1" si="13"/>
        <v>이익</v>
      </c>
      <c r="BK27" s="3">
        <f t="shared" ca="1" si="57"/>
        <v>5</v>
      </c>
      <c r="BL27" s="19" t="s">
        <v>37</v>
      </c>
      <c r="BM27" s="2">
        <f t="shared" ca="1" si="58"/>
        <v>1028718.8109543462</v>
      </c>
      <c r="BN27" s="19" t="str">
        <f t="shared" ca="1" si="14"/>
        <v>손절</v>
      </c>
      <c r="BO27" s="3">
        <f t="shared" ca="1" si="59"/>
        <v>9.6999999999999993</v>
      </c>
      <c r="BP27" s="19" t="s">
        <v>37</v>
      </c>
      <c r="BQ27" s="2">
        <f t="shared" ca="1" si="60"/>
        <v>1008340.0706422556</v>
      </c>
      <c r="BR27" s="19" t="str">
        <f t="shared" ca="1" si="15"/>
        <v>손절</v>
      </c>
      <c r="BS27" s="3">
        <f t="shared" ca="1" si="61"/>
        <v>8.1999999999999993</v>
      </c>
      <c r="BT27" s="19" t="s">
        <v>37</v>
      </c>
      <c r="BU27" s="2">
        <f t="shared" ca="1" si="62"/>
        <v>1028718.8109543457</v>
      </c>
      <c r="BV27" s="19" t="str">
        <f t="shared" ca="1" si="16"/>
        <v>손절</v>
      </c>
      <c r="BW27" s="3">
        <f t="shared" ca="1" si="63"/>
        <v>7.6</v>
      </c>
      <c r="BX27" s="19" t="s">
        <v>37</v>
      </c>
      <c r="BY27" s="2">
        <f t="shared" ca="1" si="64"/>
        <v>1092359.643817158</v>
      </c>
      <c r="BZ27" s="19" t="str">
        <f t="shared" ca="1" si="17"/>
        <v>손절</v>
      </c>
      <c r="CA27" s="3">
        <f t="shared" ca="1" si="65"/>
        <v>9.8000000000000007</v>
      </c>
      <c r="CB27" s="19" t="s">
        <v>37</v>
      </c>
      <c r="CC27" s="2">
        <f t="shared" ca="1" si="66"/>
        <v>968785.69068454066</v>
      </c>
      <c r="CD27" s="19" t="str">
        <f t="shared" ca="1" si="18"/>
        <v>이익</v>
      </c>
      <c r="CE27" s="3">
        <f t="shared" ca="1" si="67"/>
        <v>5.0999999999999996</v>
      </c>
      <c r="CF27" s="19" t="s">
        <v>37</v>
      </c>
      <c r="CG27" s="2">
        <f t="shared" ca="1" si="68"/>
        <v>988365.02962319343</v>
      </c>
      <c r="CH27" s="19" t="str">
        <f t="shared" ca="1" si="19"/>
        <v>이익</v>
      </c>
      <c r="CI27" s="3">
        <f t="shared" ca="1" si="69"/>
        <v>4.0999999999999996</v>
      </c>
      <c r="CJ27" s="19" t="s">
        <v>37</v>
      </c>
      <c r="CK27" s="2">
        <f t="shared" ca="1" si="70"/>
        <v>1092359.6438171584</v>
      </c>
      <c r="CL27" s="19" t="str">
        <f t="shared" ca="1" si="20"/>
        <v>손절</v>
      </c>
      <c r="CM27" s="3">
        <f t="shared" ca="1" si="71"/>
        <v>9.6999999999999993</v>
      </c>
      <c r="CN27" s="19" t="s">
        <v>37</v>
      </c>
      <c r="CO27" s="2">
        <f t="shared" ca="1" si="72"/>
        <v>1159937.5638259847</v>
      </c>
      <c r="CP27" s="19" t="str">
        <f t="shared" ca="1" si="21"/>
        <v>이익</v>
      </c>
      <c r="CQ27" s="3">
        <f t="shared" ca="1" si="73"/>
        <v>5.2</v>
      </c>
      <c r="CR27" s="19" t="s">
        <v>37</v>
      </c>
      <c r="CS27" s="2">
        <f t="shared" ca="1" si="74"/>
        <v>968785.69068454101</v>
      </c>
      <c r="CT27" s="19" t="str">
        <f t="shared" ca="1" si="22"/>
        <v>이익</v>
      </c>
      <c r="CU27" s="3">
        <f t="shared" ca="1" si="75"/>
        <v>1</v>
      </c>
      <c r="CV27" s="19" t="s">
        <v>37</v>
      </c>
      <c r="CW27" s="2">
        <f t="shared" ca="1" si="76"/>
        <v>1070720.1897003362</v>
      </c>
      <c r="CX27" s="19" t="str">
        <f t="shared" ca="1" si="23"/>
        <v>손절</v>
      </c>
      <c r="CY27" s="3">
        <f t="shared" ca="1" si="77"/>
        <v>6</v>
      </c>
      <c r="CZ27" s="19" t="s">
        <v>37</v>
      </c>
      <c r="DA27" s="2">
        <f t="shared" ca="1" si="78"/>
        <v>1070720.189700336</v>
      </c>
      <c r="DB27" s="19" t="str">
        <f t="shared" ca="1" si="24"/>
        <v>이익</v>
      </c>
      <c r="DC27" s="3">
        <f t="shared" ca="1" si="79"/>
        <v>3.9</v>
      </c>
      <c r="DD27" s="19" t="s">
        <v>37</v>
      </c>
      <c r="DE27" s="2">
        <f t="shared" ca="1" si="80"/>
        <v>1092359.643817158</v>
      </c>
      <c r="DF27" s="19" t="str">
        <f t="shared" ca="1" si="25"/>
        <v>손절</v>
      </c>
      <c r="DG27" s="3">
        <f t="shared" ca="1" si="81"/>
        <v>5.7</v>
      </c>
      <c r="DH27" s="19" t="s">
        <v>37</v>
      </c>
      <c r="DI27" s="2">
        <f t="shared" ca="1" si="82"/>
        <v>1028718.8109543462</v>
      </c>
      <c r="DJ27" s="19" t="str">
        <f t="shared" ca="1" si="26"/>
        <v>손절</v>
      </c>
      <c r="DK27" s="3">
        <f t="shared" ca="1" si="83"/>
        <v>7.8</v>
      </c>
      <c r="DL27" s="19" t="s">
        <v>37</v>
      </c>
      <c r="DM27" s="2">
        <f t="shared" ca="1" si="84"/>
        <v>1028718.8109543464</v>
      </c>
      <c r="DN27" s="19" t="str">
        <f t="shared" ca="1" si="27"/>
        <v>이익</v>
      </c>
      <c r="DO27" s="3">
        <f t="shared" ca="1" si="85"/>
        <v>5</v>
      </c>
      <c r="DP27" s="19" t="s">
        <v>37</v>
      </c>
      <c r="DQ27" s="2">
        <f t="shared" ca="1" si="86"/>
        <v>912344.27180779364</v>
      </c>
      <c r="DR27" s="19" t="str">
        <f t="shared" ca="1" si="28"/>
        <v>손절</v>
      </c>
      <c r="DS27" s="3">
        <f t="shared" ca="1" si="87"/>
        <v>8</v>
      </c>
      <c r="DT27" s="19" t="s">
        <v>37</v>
      </c>
      <c r="DU27" s="2">
        <f t="shared" ca="1" si="88"/>
        <v>1092359.643817158</v>
      </c>
      <c r="DV27" s="19" t="str">
        <f t="shared" ca="1" si="29"/>
        <v>이익</v>
      </c>
      <c r="DW27" s="3">
        <f t="shared" ca="1" si="89"/>
        <v>1.9</v>
      </c>
      <c r="DX27" s="19" t="s">
        <v>37</v>
      </c>
    </row>
    <row r="28" spans="1:128">
      <c r="A28" s="44" t="s">
        <v>142</v>
      </c>
      <c r="B28" s="44">
        <v>0.8</v>
      </c>
      <c r="C28" s="42" t="s">
        <v>157</v>
      </c>
      <c r="D28" s="42" t="s">
        <v>132</v>
      </c>
      <c r="E28" s="42">
        <v>2</v>
      </c>
      <c r="F28" s="42">
        <v>8</v>
      </c>
      <c r="G28" s="48" t="s">
        <v>150</v>
      </c>
      <c r="I28" s="67">
        <f t="shared" ca="1" si="30"/>
        <v>997853.33390757628</v>
      </c>
      <c r="J28" s="19" t="str">
        <f t="shared" ca="1" si="0"/>
        <v>손절</v>
      </c>
      <c r="K28" s="3">
        <f t="shared" ca="1" si="31"/>
        <v>6.4</v>
      </c>
      <c r="L28" s="68" t="s">
        <v>38</v>
      </c>
      <c r="M28" s="65">
        <f t="shared" ca="1" si="32"/>
        <v>1018020.135320421</v>
      </c>
      <c r="N28" s="19" t="str">
        <f t="shared" ca="1" si="1"/>
        <v>손절</v>
      </c>
      <c r="O28" s="3">
        <f t="shared" ca="1" si="33"/>
        <v>7.5</v>
      </c>
      <c r="P28" s="19" t="s">
        <v>38</v>
      </c>
      <c r="Q28" s="2">
        <f t="shared" ca="1" si="34"/>
        <v>997853.33390757639</v>
      </c>
      <c r="R28" s="19" t="str">
        <f t="shared" ca="1" si="2"/>
        <v>이익</v>
      </c>
      <c r="S28" s="3">
        <f t="shared" ca="1" si="35"/>
        <v>1.4</v>
      </c>
      <c r="T28" s="19" t="s">
        <v>38</v>
      </c>
      <c r="U28" s="2">
        <f t="shared" ca="1" si="36"/>
        <v>978086.033315112</v>
      </c>
      <c r="V28" s="19" t="str">
        <f t="shared" ca="1" si="3"/>
        <v>이익</v>
      </c>
      <c r="W28" s="3">
        <f t="shared" ca="1" si="37"/>
        <v>4.0999999999999996</v>
      </c>
      <c r="X28" s="19" t="s">
        <v>38</v>
      </c>
      <c r="Y28" s="2">
        <f t="shared" ca="1" si="38"/>
        <v>1059584.6997274528</v>
      </c>
      <c r="Z28" s="19" t="str">
        <f t="shared" ca="1" si="4"/>
        <v>이익</v>
      </c>
      <c r="AA28" s="3">
        <f t="shared" ca="1" si="39"/>
        <v>3.8</v>
      </c>
      <c r="AB28" s="19" t="s">
        <v>38</v>
      </c>
      <c r="AC28" s="2">
        <f t="shared" ca="1" si="40"/>
        <v>997853.33390757651</v>
      </c>
      <c r="AD28" s="19" t="str">
        <f t="shared" ca="1" si="5"/>
        <v>이익</v>
      </c>
      <c r="AE28" s="3">
        <f t="shared" ca="1" si="41"/>
        <v>2.1</v>
      </c>
      <c r="AF28" s="19" t="s">
        <v>38</v>
      </c>
      <c r="AG28" s="2">
        <f t="shared" ca="1" si="42"/>
        <v>958710.31950142176</v>
      </c>
      <c r="AH28" s="19" t="str">
        <f t="shared" ca="1" si="6"/>
        <v>이익</v>
      </c>
      <c r="AI28" s="3">
        <f t="shared" ca="1" si="43"/>
        <v>4.5</v>
      </c>
      <c r="AJ28" s="19" t="s">
        <v>38</v>
      </c>
      <c r="AK28" s="2">
        <f t="shared" ca="1" si="44"/>
        <v>1018020.1353204212</v>
      </c>
      <c r="AL28" s="19" t="str">
        <f t="shared" ca="1" si="7"/>
        <v>손절</v>
      </c>
      <c r="AM28" s="3">
        <f t="shared" ca="1" si="45"/>
        <v>6.5</v>
      </c>
      <c r="AN28" s="19" t="s">
        <v>38</v>
      </c>
      <c r="AO28" s="2">
        <f t="shared" ca="1" si="46"/>
        <v>997853.33390757639</v>
      </c>
      <c r="AP28" s="19" t="str">
        <f t="shared" ca="1" si="8"/>
        <v>손절</v>
      </c>
      <c r="AQ28" s="3">
        <f t="shared" ca="1" si="47"/>
        <v>8.1</v>
      </c>
      <c r="AR28" s="19" t="s">
        <v>38</v>
      </c>
      <c r="AS28" s="2">
        <f t="shared" ca="1" si="48"/>
        <v>997853.33390757616</v>
      </c>
      <c r="AT28" s="19" t="str">
        <f t="shared" ca="1" si="9"/>
        <v>이익</v>
      </c>
      <c r="AU28" s="3">
        <f t="shared" ca="1" si="49"/>
        <v>0.6</v>
      </c>
      <c r="AV28" s="19" t="s">
        <v>38</v>
      </c>
      <c r="AW28" s="2">
        <f t="shared" ca="1" si="50"/>
        <v>1038594.5115395079</v>
      </c>
      <c r="AX28" s="19" t="str">
        <f t="shared" ca="1" si="10"/>
        <v>손절</v>
      </c>
      <c r="AY28" s="3">
        <f t="shared" ca="1" si="51"/>
        <v>5.6</v>
      </c>
      <c r="AZ28" s="19" t="s">
        <v>38</v>
      </c>
      <c r="BA28" s="2">
        <f t="shared" ca="1" si="52"/>
        <v>867439.36275687616</v>
      </c>
      <c r="BB28" s="19" t="str">
        <f t="shared" ca="1" si="11"/>
        <v>손절</v>
      </c>
      <c r="BC28" s="3">
        <f t="shared" ca="1" si="53"/>
        <v>8.6</v>
      </c>
      <c r="BD28" s="19" t="s">
        <v>38</v>
      </c>
      <c r="BE28" s="2">
        <f t="shared" ca="1" si="54"/>
        <v>1038594.5115395077</v>
      </c>
      <c r="BF28" s="19" t="str">
        <f t="shared" ca="1" si="12"/>
        <v>손절</v>
      </c>
      <c r="BG28" s="3">
        <f t="shared" ca="1" si="55"/>
        <v>9.1999999999999993</v>
      </c>
      <c r="BH28" s="19" t="s">
        <v>38</v>
      </c>
      <c r="BI28" s="2">
        <f t="shared" ca="1" si="56"/>
        <v>1125135.0251043064</v>
      </c>
      <c r="BJ28" s="19" t="str">
        <f t="shared" ca="1" si="13"/>
        <v>이익</v>
      </c>
      <c r="BK28" s="3">
        <f t="shared" ca="1" si="57"/>
        <v>1.9</v>
      </c>
      <c r="BL28" s="19" t="s">
        <v>38</v>
      </c>
      <c r="BM28" s="2">
        <f t="shared" ca="1" si="58"/>
        <v>1038594.5115395079</v>
      </c>
      <c r="BN28" s="19" t="str">
        <f t="shared" ca="1" si="14"/>
        <v>이익</v>
      </c>
      <c r="BO28" s="3">
        <f t="shared" ca="1" si="59"/>
        <v>1.8</v>
      </c>
      <c r="BP28" s="19" t="s">
        <v>38</v>
      </c>
      <c r="BQ28" s="2">
        <f t="shared" ca="1" si="60"/>
        <v>997853.33390757616</v>
      </c>
      <c r="BR28" s="19" t="str">
        <f t="shared" ca="1" si="15"/>
        <v>손절</v>
      </c>
      <c r="BS28" s="3">
        <f t="shared" ca="1" si="61"/>
        <v>5.9</v>
      </c>
      <c r="BT28" s="19" t="s">
        <v>38</v>
      </c>
      <c r="BU28" s="2">
        <f t="shared" ca="1" si="62"/>
        <v>1038594.5115395074</v>
      </c>
      <c r="BV28" s="19" t="str">
        <f t="shared" ca="1" si="16"/>
        <v>이익</v>
      </c>
      <c r="BW28" s="3">
        <f t="shared" ca="1" si="63"/>
        <v>3.1</v>
      </c>
      <c r="BX28" s="19" t="s">
        <v>38</v>
      </c>
      <c r="BY28" s="2">
        <f t="shared" ca="1" si="64"/>
        <v>1080999.1035214595</v>
      </c>
      <c r="BZ28" s="19" t="str">
        <f t="shared" ca="1" si="17"/>
        <v>손절</v>
      </c>
      <c r="CA28" s="3">
        <f t="shared" ca="1" si="65"/>
        <v>5.7</v>
      </c>
      <c r="CB28" s="19" t="s">
        <v>38</v>
      </c>
      <c r="CC28" s="2">
        <f t="shared" ca="1" si="66"/>
        <v>978086.03331511223</v>
      </c>
      <c r="CD28" s="19" t="str">
        <f t="shared" ca="1" si="18"/>
        <v>이익</v>
      </c>
      <c r="CE28" s="3">
        <f t="shared" ca="1" si="67"/>
        <v>0.3</v>
      </c>
      <c r="CF28" s="19" t="s">
        <v>38</v>
      </c>
      <c r="CG28" s="2">
        <f t="shared" ca="1" si="68"/>
        <v>997853.33390757616</v>
      </c>
      <c r="CH28" s="19" t="str">
        <f t="shared" ca="1" si="19"/>
        <v>이익</v>
      </c>
      <c r="CI28" s="3">
        <f t="shared" ca="1" si="69"/>
        <v>3.5</v>
      </c>
      <c r="CJ28" s="19" t="s">
        <v>38</v>
      </c>
      <c r="CK28" s="2">
        <f t="shared" ca="1" si="70"/>
        <v>1080999.10352146</v>
      </c>
      <c r="CL28" s="19" t="str">
        <f t="shared" ca="1" si="20"/>
        <v>손절</v>
      </c>
      <c r="CM28" s="3">
        <f t="shared" ca="1" si="71"/>
        <v>5.9</v>
      </c>
      <c r="CN28" s="19" t="s">
        <v>38</v>
      </c>
      <c r="CO28" s="2">
        <f t="shared" ca="1" si="72"/>
        <v>1171072.9644387141</v>
      </c>
      <c r="CP28" s="19" t="str">
        <f t="shared" ca="1" si="21"/>
        <v>이익</v>
      </c>
      <c r="CQ28" s="3">
        <f t="shared" ca="1" si="73"/>
        <v>4.5999999999999996</v>
      </c>
      <c r="CR28" s="19" t="s">
        <v>38</v>
      </c>
      <c r="CS28" s="2">
        <f t="shared" ca="1" si="74"/>
        <v>958710.31950142176</v>
      </c>
      <c r="CT28" s="19" t="str">
        <f t="shared" ca="1" si="22"/>
        <v>손절</v>
      </c>
      <c r="CU28" s="3">
        <f t="shared" ca="1" si="75"/>
        <v>6</v>
      </c>
      <c r="CV28" s="19" t="s">
        <v>38</v>
      </c>
      <c r="CW28" s="2">
        <f t="shared" ca="1" si="76"/>
        <v>1080999.1035214595</v>
      </c>
      <c r="CX28" s="19" t="str">
        <f t="shared" ca="1" si="23"/>
        <v>이익</v>
      </c>
      <c r="CY28" s="3">
        <f t="shared" ca="1" si="77"/>
        <v>2.2000000000000002</v>
      </c>
      <c r="CZ28" s="19" t="s">
        <v>38</v>
      </c>
      <c r="DA28" s="2">
        <f t="shared" ca="1" si="78"/>
        <v>1080999.1035214593</v>
      </c>
      <c r="DB28" s="19" t="str">
        <f t="shared" ca="1" si="24"/>
        <v>이익</v>
      </c>
      <c r="DC28" s="3">
        <f t="shared" ca="1" si="79"/>
        <v>4.5999999999999996</v>
      </c>
      <c r="DD28" s="19" t="s">
        <v>38</v>
      </c>
      <c r="DE28" s="2">
        <f t="shared" ca="1" si="80"/>
        <v>1102846.2963978027</v>
      </c>
      <c r="DF28" s="19" t="str">
        <f t="shared" ca="1" si="25"/>
        <v>이익</v>
      </c>
      <c r="DG28" s="3">
        <f t="shared" ca="1" si="81"/>
        <v>1.2</v>
      </c>
      <c r="DH28" s="19" t="s">
        <v>38</v>
      </c>
      <c r="DI28" s="2">
        <f t="shared" ca="1" si="82"/>
        <v>1038594.5115395079</v>
      </c>
      <c r="DJ28" s="19" t="str">
        <f t="shared" ca="1" si="26"/>
        <v>이익</v>
      </c>
      <c r="DK28" s="3">
        <f t="shared" ca="1" si="83"/>
        <v>2.4</v>
      </c>
      <c r="DL28" s="19" t="s">
        <v>38</v>
      </c>
      <c r="DM28" s="2">
        <f t="shared" ca="1" si="84"/>
        <v>1018020.1353204213</v>
      </c>
      <c r="DN28" s="19" t="str">
        <f t="shared" ca="1" si="27"/>
        <v>손절</v>
      </c>
      <c r="DO28" s="3">
        <f t="shared" ca="1" si="85"/>
        <v>8.5</v>
      </c>
      <c r="DP28" s="19" t="s">
        <v>38</v>
      </c>
      <c r="DQ28" s="2">
        <f t="shared" ca="1" si="86"/>
        <v>902855.8913809926</v>
      </c>
      <c r="DR28" s="19" t="str">
        <f t="shared" ca="1" si="28"/>
        <v>손절</v>
      </c>
      <c r="DS28" s="3">
        <f t="shared" ca="1" si="87"/>
        <v>7.2</v>
      </c>
      <c r="DT28" s="19" t="s">
        <v>38</v>
      </c>
      <c r="DU28" s="2">
        <f t="shared" ca="1" si="88"/>
        <v>1080999.1035214595</v>
      </c>
      <c r="DV28" s="19" t="str">
        <f t="shared" ca="1" si="29"/>
        <v>손절</v>
      </c>
      <c r="DW28" s="3">
        <f t="shared" ca="1" si="89"/>
        <v>7</v>
      </c>
      <c r="DX28" s="19" t="s">
        <v>38</v>
      </c>
    </row>
    <row r="29" spans="1:128">
      <c r="A29" s="49" t="s">
        <v>143</v>
      </c>
      <c r="B29" s="49">
        <v>0.65</v>
      </c>
      <c r="C29" s="42" t="s">
        <v>157</v>
      </c>
      <c r="D29" s="42" t="s">
        <v>132</v>
      </c>
      <c r="E29" s="42">
        <v>9</v>
      </c>
      <c r="F29" s="42">
        <v>1</v>
      </c>
      <c r="G29" s="48" t="s">
        <v>133</v>
      </c>
      <c r="I29" s="67">
        <f t="shared" ca="1" si="30"/>
        <v>1007432.725913089</v>
      </c>
      <c r="J29" s="19" t="str">
        <f t="shared" ca="1" si="0"/>
        <v>이익</v>
      </c>
      <c r="K29" s="3">
        <f t="shared" ca="1" si="31"/>
        <v>3</v>
      </c>
      <c r="L29" s="68" t="s">
        <v>39</v>
      </c>
      <c r="M29" s="65">
        <f t="shared" ca="1" si="32"/>
        <v>1007432.7259130885</v>
      </c>
      <c r="N29" s="19" t="str">
        <f t="shared" ca="1" si="1"/>
        <v>손절</v>
      </c>
      <c r="O29" s="3">
        <f t="shared" ca="1" si="33"/>
        <v>9.8000000000000007</v>
      </c>
      <c r="P29" s="19" t="s">
        <v>39</v>
      </c>
      <c r="Q29" s="2">
        <f t="shared" ca="1" si="34"/>
        <v>1007432.7259130891</v>
      </c>
      <c r="R29" s="19" t="str">
        <f t="shared" ca="1" si="2"/>
        <v>이익</v>
      </c>
      <c r="S29" s="3">
        <f t="shared" ca="1" si="35"/>
        <v>1.3</v>
      </c>
      <c r="T29" s="19" t="s">
        <v>39</v>
      </c>
      <c r="U29" s="2">
        <f t="shared" ca="1" si="36"/>
        <v>987475.65923493705</v>
      </c>
      <c r="V29" s="19" t="str">
        <f t="shared" ca="1" si="3"/>
        <v>이익</v>
      </c>
      <c r="W29" s="3">
        <f t="shared" ca="1" si="37"/>
        <v>4.9000000000000004</v>
      </c>
      <c r="X29" s="19" t="s">
        <v>39</v>
      </c>
      <c r="Y29" s="2">
        <f t="shared" ca="1" si="38"/>
        <v>1048565.0188502873</v>
      </c>
      <c r="Z29" s="19" t="str">
        <f t="shared" ca="1" si="4"/>
        <v>손절</v>
      </c>
      <c r="AA29" s="3">
        <f t="shared" ca="1" si="39"/>
        <v>8.9</v>
      </c>
      <c r="AB29" s="19" t="s">
        <v>39</v>
      </c>
      <c r="AC29" s="2">
        <f t="shared" ca="1" si="40"/>
        <v>987475.65923493775</v>
      </c>
      <c r="AD29" s="19" t="str">
        <f t="shared" ca="1" si="5"/>
        <v>손절</v>
      </c>
      <c r="AE29" s="3">
        <f t="shared" ca="1" si="41"/>
        <v>9.1999999999999993</v>
      </c>
      <c r="AF29" s="19" t="s">
        <v>39</v>
      </c>
      <c r="AG29" s="2">
        <f t="shared" ca="1" si="42"/>
        <v>967913.93856863538</v>
      </c>
      <c r="AH29" s="19" t="str">
        <f t="shared" ca="1" si="6"/>
        <v>이익</v>
      </c>
      <c r="AI29" s="3">
        <f t="shared" ca="1" si="43"/>
        <v>2.8</v>
      </c>
      <c r="AJ29" s="19" t="s">
        <v>39</v>
      </c>
      <c r="AK29" s="2">
        <f t="shared" ca="1" si="44"/>
        <v>1027793.1286194972</v>
      </c>
      <c r="AL29" s="19" t="str">
        <f t="shared" ca="1" si="7"/>
        <v>이익</v>
      </c>
      <c r="AM29" s="3">
        <f t="shared" ca="1" si="45"/>
        <v>0.6</v>
      </c>
      <c r="AN29" s="19" t="s">
        <v>39</v>
      </c>
      <c r="AO29" s="2">
        <f t="shared" ca="1" si="46"/>
        <v>987475.65923493763</v>
      </c>
      <c r="AP29" s="19" t="str">
        <f t="shared" ca="1" si="8"/>
        <v>손절</v>
      </c>
      <c r="AQ29" s="3">
        <f t="shared" ca="1" si="47"/>
        <v>7</v>
      </c>
      <c r="AR29" s="19" t="s">
        <v>39</v>
      </c>
      <c r="AS29" s="2">
        <f t="shared" ca="1" si="48"/>
        <v>987475.6592349374</v>
      </c>
      <c r="AT29" s="19" t="str">
        <f t="shared" ca="1" si="9"/>
        <v>손절</v>
      </c>
      <c r="AU29" s="3">
        <f t="shared" ca="1" si="49"/>
        <v>9.1999999999999993</v>
      </c>
      <c r="AV29" s="19" t="s">
        <v>39</v>
      </c>
      <c r="AW29" s="2">
        <f t="shared" ca="1" si="50"/>
        <v>1048565.0188502872</v>
      </c>
      <c r="AX29" s="19" t="str">
        <f t="shared" ca="1" si="10"/>
        <v>이익</v>
      </c>
      <c r="AY29" s="3">
        <f t="shared" ca="1" si="51"/>
        <v>1.3</v>
      </c>
      <c r="AZ29" s="19" t="s">
        <v>39</v>
      </c>
      <c r="BA29" s="2">
        <f t="shared" ca="1" si="52"/>
        <v>875766.78063934215</v>
      </c>
      <c r="BB29" s="19" t="str">
        <f t="shared" ca="1" si="11"/>
        <v>이익</v>
      </c>
      <c r="BC29" s="3">
        <f t="shared" ca="1" si="53"/>
        <v>2.6</v>
      </c>
      <c r="BD29" s="19" t="s">
        <v>39</v>
      </c>
      <c r="BE29" s="2">
        <f t="shared" ca="1" si="54"/>
        <v>1048565.018850287</v>
      </c>
      <c r="BF29" s="19" t="str">
        <f t="shared" ca="1" si="12"/>
        <v>이익</v>
      </c>
      <c r="BG29" s="3">
        <f t="shared" ca="1" si="55"/>
        <v>1.4</v>
      </c>
      <c r="BH29" s="19" t="s">
        <v>39</v>
      </c>
      <c r="BI29" s="2">
        <f t="shared" ca="1" si="56"/>
        <v>1113433.6208432217</v>
      </c>
      <c r="BJ29" s="19" t="str">
        <f t="shared" ca="1" si="13"/>
        <v>손절</v>
      </c>
      <c r="BK29" s="3">
        <f t="shared" ca="1" si="57"/>
        <v>6.2</v>
      </c>
      <c r="BL29" s="19" t="s">
        <v>39</v>
      </c>
      <c r="BM29" s="2">
        <f t="shared" ca="1" si="58"/>
        <v>1027793.1286194969</v>
      </c>
      <c r="BN29" s="19" t="str">
        <f t="shared" ca="1" si="14"/>
        <v>손절</v>
      </c>
      <c r="BO29" s="3">
        <f t="shared" ca="1" si="59"/>
        <v>8.6</v>
      </c>
      <c r="BP29" s="19" t="s">
        <v>39</v>
      </c>
      <c r="BQ29" s="2">
        <f t="shared" ca="1" si="60"/>
        <v>987475.6592349374</v>
      </c>
      <c r="BR29" s="19" t="str">
        <f t="shared" ca="1" si="15"/>
        <v>손절</v>
      </c>
      <c r="BS29" s="3">
        <f t="shared" ca="1" si="61"/>
        <v>5.6</v>
      </c>
      <c r="BT29" s="19" t="s">
        <v>39</v>
      </c>
      <c r="BU29" s="2">
        <f t="shared" ca="1" si="62"/>
        <v>1027793.1286194965</v>
      </c>
      <c r="BV29" s="19" t="str">
        <f t="shared" ca="1" si="16"/>
        <v>손절</v>
      </c>
      <c r="BW29" s="3">
        <f t="shared" ca="1" si="63"/>
        <v>7.7</v>
      </c>
      <c r="BX29" s="19" t="s">
        <v>39</v>
      </c>
      <c r="BY29" s="2">
        <f t="shared" ca="1" si="64"/>
        <v>1091376.6949152655</v>
      </c>
      <c r="BZ29" s="19" t="str">
        <f t="shared" ca="1" si="17"/>
        <v>이익</v>
      </c>
      <c r="CA29" s="3">
        <f t="shared" ca="1" si="65"/>
        <v>0.8</v>
      </c>
      <c r="CB29" s="19" t="s">
        <v>39</v>
      </c>
      <c r="CC29" s="2">
        <f t="shared" ca="1" si="66"/>
        <v>967913.93856863515</v>
      </c>
      <c r="CD29" s="19" t="str">
        <f t="shared" ca="1" si="18"/>
        <v>손절</v>
      </c>
      <c r="CE29" s="3">
        <f t="shared" ca="1" si="67"/>
        <v>6.7</v>
      </c>
      <c r="CF29" s="19" t="s">
        <v>39</v>
      </c>
      <c r="CG29" s="2">
        <f t="shared" ca="1" si="68"/>
        <v>1007432.7259130889</v>
      </c>
      <c r="CH29" s="19" t="str">
        <f t="shared" ca="1" si="19"/>
        <v>이익</v>
      </c>
      <c r="CI29" s="3">
        <f t="shared" ca="1" si="69"/>
        <v>1.8</v>
      </c>
      <c r="CJ29" s="19" t="s">
        <v>39</v>
      </c>
      <c r="CK29" s="2">
        <f t="shared" ca="1" si="70"/>
        <v>1069756.7128448368</v>
      </c>
      <c r="CL29" s="19" t="str">
        <f t="shared" ca="1" si="20"/>
        <v>손절</v>
      </c>
      <c r="CM29" s="3">
        <f t="shared" ca="1" si="71"/>
        <v>6.7</v>
      </c>
      <c r="CN29" s="19" t="s">
        <v>39</v>
      </c>
      <c r="CO29" s="2">
        <f t="shared" ca="1" si="72"/>
        <v>1182315.2648973255</v>
      </c>
      <c r="CP29" s="19" t="str">
        <f t="shared" ca="1" si="21"/>
        <v>이익</v>
      </c>
      <c r="CQ29" s="3">
        <f t="shared" ca="1" si="73"/>
        <v>2.2000000000000002</v>
      </c>
      <c r="CR29" s="19" t="s">
        <v>39</v>
      </c>
      <c r="CS29" s="2">
        <f t="shared" ca="1" si="74"/>
        <v>967913.93856863538</v>
      </c>
      <c r="CT29" s="19" t="str">
        <f t="shared" ca="1" si="22"/>
        <v>이익</v>
      </c>
      <c r="CU29" s="3">
        <f t="shared" ca="1" si="75"/>
        <v>0.8</v>
      </c>
      <c r="CV29" s="19" t="s">
        <v>39</v>
      </c>
      <c r="CW29" s="2">
        <f t="shared" ca="1" si="76"/>
        <v>1091376.6949152655</v>
      </c>
      <c r="CX29" s="19" t="str">
        <f t="shared" ca="1" si="23"/>
        <v>이익</v>
      </c>
      <c r="CY29" s="3">
        <f t="shared" ca="1" si="77"/>
        <v>3.6</v>
      </c>
      <c r="CZ29" s="19" t="s">
        <v>39</v>
      </c>
      <c r="DA29" s="2">
        <f t="shared" ca="1" si="78"/>
        <v>1091376.6949152653</v>
      </c>
      <c r="DB29" s="19" t="str">
        <f t="shared" ca="1" si="24"/>
        <v>이익</v>
      </c>
      <c r="DC29" s="3">
        <f t="shared" ca="1" si="79"/>
        <v>0.7</v>
      </c>
      <c r="DD29" s="19" t="s">
        <v>39</v>
      </c>
      <c r="DE29" s="2">
        <f t="shared" ca="1" si="80"/>
        <v>1113433.6208432217</v>
      </c>
      <c r="DF29" s="19" t="str">
        <f t="shared" ca="1" si="25"/>
        <v>이익</v>
      </c>
      <c r="DG29" s="3">
        <f t="shared" ca="1" si="81"/>
        <v>0.7</v>
      </c>
      <c r="DH29" s="19" t="s">
        <v>39</v>
      </c>
      <c r="DI29" s="2">
        <f t="shared" ca="1" si="82"/>
        <v>1027793.1286194969</v>
      </c>
      <c r="DJ29" s="19" t="str">
        <f t="shared" ca="1" si="26"/>
        <v>손절</v>
      </c>
      <c r="DK29" s="3">
        <f t="shared" ca="1" si="83"/>
        <v>9.6999999999999993</v>
      </c>
      <c r="DL29" s="19" t="s">
        <v>39</v>
      </c>
      <c r="DM29" s="2">
        <f t="shared" ca="1" si="84"/>
        <v>1027793.1286194973</v>
      </c>
      <c r="DN29" s="19" t="str">
        <f t="shared" ca="1" si="27"/>
        <v>이익</v>
      </c>
      <c r="DO29" s="3">
        <f t="shared" ca="1" si="85"/>
        <v>1.4</v>
      </c>
      <c r="DP29" s="19" t="s">
        <v>39</v>
      </c>
      <c r="DQ29" s="2">
        <f t="shared" ca="1" si="86"/>
        <v>893466.19011063024</v>
      </c>
      <c r="DR29" s="19" t="str">
        <f t="shared" ca="1" si="28"/>
        <v>손절</v>
      </c>
      <c r="DS29" s="3">
        <f t="shared" ca="1" si="87"/>
        <v>7.1</v>
      </c>
      <c r="DT29" s="19" t="s">
        <v>39</v>
      </c>
      <c r="DU29" s="2">
        <f t="shared" ca="1" si="88"/>
        <v>1069756.7128448363</v>
      </c>
      <c r="DV29" s="19" t="str">
        <f t="shared" ca="1" si="29"/>
        <v>손절</v>
      </c>
      <c r="DW29" s="3">
        <f t="shared" ca="1" si="89"/>
        <v>8.6</v>
      </c>
      <c r="DX29" s="19" t="s">
        <v>39</v>
      </c>
    </row>
    <row r="30" spans="1:128">
      <c r="A30" s="44" t="s">
        <v>140</v>
      </c>
      <c r="B30" s="44">
        <v>0.7</v>
      </c>
      <c r="C30" s="42" t="s">
        <v>157</v>
      </c>
      <c r="D30" s="42" t="s">
        <v>132</v>
      </c>
      <c r="E30" s="42">
        <v>7</v>
      </c>
      <c r="F30" s="42">
        <v>3</v>
      </c>
      <c r="G30" s="48" t="s">
        <v>151</v>
      </c>
      <c r="I30" s="67">
        <f t="shared" ca="1" si="30"/>
        <v>996955.42556359293</v>
      </c>
      <c r="J30" s="19" t="str">
        <f t="shared" ca="1" si="0"/>
        <v>손절</v>
      </c>
      <c r="K30" s="3">
        <f t="shared" ca="1" si="31"/>
        <v>7.8</v>
      </c>
      <c r="L30" s="68" t="s">
        <v>40</v>
      </c>
      <c r="M30" s="65">
        <f t="shared" ca="1" si="32"/>
        <v>996955.42556359246</v>
      </c>
      <c r="N30" s="19" t="str">
        <f t="shared" ca="1" si="1"/>
        <v>손절</v>
      </c>
      <c r="O30" s="3">
        <f t="shared" ca="1" si="33"/>
        <v>6</v>
      </c>
      <c r="P30" s="19" t="s">
        <v>40</v>
      </c>
      <c r="Q30" s="2">
        <f t="shared" ca="1" si="34"/>
        <v>1017104.0800818548</v>
      </c>
      <c r="R30" s="19" t="str">
        <f t="shared" ca="1" si="2"/>
        <v>이익</v>
      </c>
      <c r="S30" s="3">
        <f t="shared" ca="1" si="35"/>
        <v>5.4</v>
      </c>
      <c r="T30" s="19" t="s">
        <v>40</v>
      </c>
      <c r="U30" s="2">
        <f t="shared" ca="1" si="36"/>
        <v>977205.9123788937</v>
      </c>
      <c r="V30" s="19" t="str">
        <f t="shared" ca="1" si="3"/>
        <v>손절</v>
      </c>
      <c r="W30" s="3">
        <f t="shared" ca="1" si="37"/>
        <v>7.4</v>
      </c>
      <c r="X30" s="19" t="s">
        <v>40</v>
      </c>
      <c r="Y30" s="2">
        <f t="shared" ca="1" si="38"/>
        <v>1037659.9426542444</v>
      </c>
      <c r="Z30" s="19" t="str">
        <f t="shared" ca="1" si="4"/>
        <v>손절</v>
      </c>
      <c r="AA30" s="3">
        <f t="shared" ca="1" si="39"/>
        <v>10</v>
      </c>
      <c r="AB30" s="19" t="s">
        <v>40</v>
      </c>
      <c r="AC30" s="2">
        <f t="shared" ca="1" si="40"/>
        <v>977205.9123788944</v>
      </c>
      <c r="AD30" s="19" t="str">
        <f t="shared" ca="1" si="5"/>
        <v>손절</v>
      </c>
      <c r="AE30" s="3">
        <f t="shared" ca="1" si="41"/>
        <v>6.7</v>
      </c>
      <c r="AF30" s="19" t="s">
        <v>40</v>
      </c>
      <c r="AG30" s="2">
        <f t="shared" ca="1" si="42"/>
        <v>957847.63360752154</v>
      </c>
      <c r="AH30" s="19" t="str">
        <f t="shared" ca="1" si="6"/>
        <v>손절</v>
      </c>
      <c r="AI30" s="3">
        <f t="shared" ca="1" si="43"/>
        <v>6.2</v>
      </c>
      <c r="AJ30" s="19" t="s">
        <v>40</v>
      </c>
      <c r="AK30" s="2">
        <f t="shared" ca="1" si="44"/>
        <v>1037659.9426542444</v>
      </c>
      <c r="AL30" s="19" t="str">
        <f t="shared" ca="1" si="7"/>
        <v>이익</v>
      </c>
      <c r="AM30" s="3">
        <f t="shared" ca="1" si="45"/>
        <v>5</v>
      </c>
      <c r="AN30" s="19" t="s">
        <v>40</v>
      </c>
      <c r="AO30" s="2">
        <f t="shared" ca="1" si="46"/>
        <v>996955.42556359305</v>
      </c>
      <c r="AP30" s="19" t="str">
        <f t="shared" ca="1" si="8"/>
        <v>이익</v>
      </c>
      <c r="AQ30" s="3">
        <f t="shared" ca="1" si="47"/>
        <v>2.8</v>
      </c>
      <c r="AR30" s="19" t="s">
        <v>40</v>
      </c>
      <c r="AS30" s="2">
        <f t="shared" ca="1" si="48"/>
        <v>996955.42556359281</v>
      </c>
      <c r="AT30" s="19" t="str">
        <f t="shared" ca="1" si="9"/>
        <v>이익</v>
      </c>
      <c r="AU30" s="3">
        <f t="shared" ca="1" si="49"/>
        <v>1.4</v>
      </c>
      <c r="AV30" s="19" t="s">
        <v>40</v>
      </c>
      <c r="AW30" s="2">
        <f t="shared" ca="1" si="50"/>
        <v>1037659.9426542443</v>
      </c>
      <c r="AX30" s="19" t="str">
        <f t="shared" ca="1" si="10"/>
        <v>손절</v>
      </c>
      <c r="AY30" s="3">
        <f t="shared" ca="1" si="51"/>
        <v>8.8000000000000007</v>
      </c>
      <c r="AZ30" s="19" t="s">
        <v>40</v>
      </c>
      <c r="BA30" s="2">
        <f t="shared" ca="1" si="52"/>
        <v>866658.80612069299</v>
      </c>
      <c r="BB30" s="19" t="str">
        <f t="shared" ca="1" si="11"/>
        <v>손절</v>
      </c>
      <c r="BC30" s="3">
        <f t="shared" ca="1" si="53"/>
        <v>8.4</v>
      </c>
      <c r="BD30" s="19" t="s">
        <v>40</v>
      </c>
      <c r="BE30" s="2">
        <f t="shared" ca="1" si="54"/>
        <v>1058631.2430312496</v>
      </c>
      <c r="BF30" s="19" t="str">
        <f t="shared" ca="1" si="12"/>
        <v>이익</v>
      </c>
      <c r="BG30" s="3">
        <f t="shared" ca="1" si="55"/>
        <v>4</v>
      </c>
      <c r="BH30" s="19" t="s">
        <v>40</v>
      </c>
      <c r="BI30" s="2">
        <f t="shared" ca="1" si="56"/>
        <v>1124122.5836033167</v>
      </c>
      <c r="BJ30" s="19" t="str">
        <f t="shared" ca="1" si="13"/>
        <v>이익</v>
      </c>
      <c r="BK30" s="3">
        <f t="shared" ca="1" si="57"/>
        <v>2.2000000000000002</v>
      </c>
      <c r="BL30" s="19" t="s">
        <v>40</v>
      </c>
      <c r="BM30" s="2">
        <f t="shared" ca="1" si="58"/>
        <v>1037659.9426542441</v>
      </c>
      <c r="BN30" s="19" t="str">
        <f t="shared" ca="1" si="14"/>
        <v>이익</v>
      </c>
      <c r="BO30" s="3">
        <f t="shared" ca="1" si="59"/>
        <v>5.5</v>
      </c>
      <c r="BP30" s="19" t="s">
        <v>40</v>
      </c>
      <c r="BQ30" s="2">
        <f t="shared" ca="1" si="60"/>
        <v>996955.42556359281</v>
      </c>
      <c r="BR30" s="19" t="str">
        <f t="shared" ca="1" si="15"/>
        <v>이익</v>
      </c>
      <c r="BS30" s="3">
        <f t="shared" ca="1" si="61"/>
        <v>1</v>
      </c>
      <c r="BT30" s="19" t="s">
        <v>40</v>
      </c>
      <c r="BU30" s="2">
        <f t="shared" ca="1" si="62"/>
        <v>1017104.0800818538</v>
      </c>
      <c r="BV30" s="19" t="str">
        <f t="shared" ca="1" si="16"/>
        <v>손절</v>
      </c>
      <c r="BW30" s="3">
        <f t="shared" ca="1" si="63"/>
        <v>9.6</v>
      </c>
      <c r="BX30" s="19" t="s">
        <v>40</v>
      </c>
      <c r="BY30" s="2">
        <f t="shared" ca="1" si="64"/>
        <v>1080026.3772881469</v>
      </c>
      <c r="BZ30" s="19" t="str">
        <f t="shared" ca="1" si="17"/>
        <v>손절</v>
      </c>
      <c r="CA30" s="3">
        <f t="shared" ca="1" si="65"/>
        <v>9.5</v>
      </c>
      <c r="CB30" s="19" t="s">
        <v>40</v>
      </c>
      <c r="CC30" s="2">
        <f t="shared" ca="1" si="66"/>
        <v>957847.6336075213</v>
      </c>
      <c r="CD30" s="19" t="str">
        <f t="shared" ca="1" si="18"/>
        <v>손절</v>
      </c>
      <c r="CE30" s="3">
        <f t="shared" ca="1" si="67"/>
        <v>7.3</v>
      </c>
      <c r="CF30" s="19" t="s">
        <v>40</v>
      </c>
      <c r="CG30" s="2">
        <f t="shared" ca="1" si="68"/>
        <v>1017104.0800818546</v>
      </c>
      <c r="CH30" s="19" t="str">
        <f t="shared" ca="1" si="19"/>
        <v>이익</v>
      </c>
      <c r="CI30" s="3">
        <f t="shared" ca="1" si="69"/>
        <v>4.3</v>
      </c>
      <c r="CJ30" s="19" t="s">
        <v>40</v>
      </c>
      <c r="CK30" s="2">
        <f t="shared" ca="1" si="70"/>
        <v>1080026.3772881471</v>
      </c>
      <c r="CL30" s="19" t="str">
        <f t="shared" ca="1" si="20"/>
        <v>이익</v>
      </c>
      <c r="CM30" s="3">
        <f t="shared" ca="1" si="71"/>
        <v>4</v>
      </c>
      <c r="CN30" s="19" t="s">
        <v>40</v>
      </c>
      <c r="CO30" s="2">
        <f t="shared" ca="1" si="72"/>
        <v>1170019.1861423934</v>
      </c>
      <c r="CP30" s="19" t="str">
        <f t="shared" ca="1" si="21"/>
        <v>손절</v>
      </c>
      <c r="CQ30" s="3">
        <f t="shared" ca="1" si="73"/>
        <v>9.6</v>
      </c>
      <c r="CR30" s="19" t="s">
        <v>40</v>
      </c>
      <c r="CS30" s="2">
        <f t="shared" ca="1" si="74"/>
        <v>977205.91237889428</v>
      </c>
      <c r="CT30" s="19" t="str">
        <f t="shared" ca="1" si="22"/>
        <v>이익</v>
      </c>
      <c r="CU30" s="3">
        <f t="shared" ca="1" si="75"/>
        <v>4.7</v>
      </c>
      <c r="CV30" s="19" t="s">
        <v>40</v>
      </c>
      <c r="CW30" s="2">
        <f t="shared" ca="1" si="76"/>
        <v>1101853.911186452</v>
      </c>
      <c r="CX30" s="19" t="str">
        <f t="shared" ca="1" si="23"/>
        <v>이익</v>
      </c>
      <c r="CY30" s="3">
        <f t="shared" ca="1" si="77"/>
        <v>0.4</v>
      </c>
      <c r="CZ30" s="19" t="s">
        <v>40</v>
      </c>
      <c r="DA30" s="2">
        <f t="shared" ca="1" si="78"/>
        <v>1101853.9111864518</v>
      </c>
      <c r="DB30" s="19" t="str">
        <f t="shared" ca="1" si="24"/>
        <v>이익</v>
      </c>
      <c r="DC30" s="3">
        <f t="shared" ca="1" si="79"/>
        <v>2.1</v>
      </c>
      <c r="DD30" s="19" t="s">
        <v>40</v>
      </c>
      <c r="DE30" s="2">
        <f t="shared" ca="1" si="80"/>
        <v>1124122.5836033167</v>
      </c>
      <c r="DF30" s="19" t="str">
        <f t="shared" ca="1" si="25"/>
        <v>이익</v>
      </c>
      <c r="DG30" s="3">
        <f t="shared" ca="1" si="81"/>
        <v>2.8</v>
      </c>
      <c r="DH30" s="19" t="s">
        <v>40</v>
      </c>
      <c r="DI30" s="2">
        <f t="shared" ca="1" si="82"/>
        <v>1037659.9426542441</v>
      </c>
      <c r="DJ30" s="19" t="str">
        <f t="shared" ca="1" si="26"/>
        <v>이익</v>
      </c>
      <c r="DK30" s="3">
        <f t="shared" ca="1" si="83"/>
        <v>0.3</v>
      </c>
      <c r="DL30" s="19" t="s">
        <v>40</v>
      </c>
      <c r="DM30" s="2">
        <f t="shared" ca="1" si="84"/>
        <v>1017104.0800818546</v>
      </c>
      <c r="DN30" s="19" t="str">
        <f t="shared" ca="1" si="27"/>
        <v>손절</v>
      </c>
      <c r="DO30" s="3">
        <f t="shared" ca="1" si="85"/>
        <v>9.6</v>
      </c>
      <c r="DP30" s="19" t="s">
        <v>40</v>
      </c>
      <c r="DQ30" s="2">
        <f t="shared" ca="1" si="86"/>
        <v>902043.46553569229</v>
      </c>
      <c r="DR30" s="19" t="str">
        <f t="shared" ca="1" si="28"/>
        <v>이익</v>
      </c>
      <c r="DS30" s="3">
        <f t="shared" ca="1" si="87"/>
        <v>1.6</v>
      </c>
      <c r="DT30" s="19" t="s">
        <v>40</v>
      </c>
      <c r="DU30" s="2">
        <f t="shared" ca="1" si="88"/>
        <v>1058631.2430312501</v>
      </c>
      <c r="DV30" s="19" t="str">
        <f t="shared" ca="1" si="29"/>
        <v>손절</v>
      </c>
      <c r="DW30" s="3">
        <f t="shared" ca="1" si="89"/>
        <v>8.9</v>
      </c>
      <c r="DX30" s="19" t="s">
        <v>40</v>
      </c>
    </row>
    <row r="31" spans="1:128">
      <c r="A31" s="49" t="s">
        <v>144</v>
      </c>
      <c r="B31" s="49">
        <v>0.75</v>
      </c>
      <c r="C31" s="42" t="s">
        <v>157</v>
      </c>
      <c r="D31" s="42" t="s">
        <v>132</v>
      </c>
      <c r="E31" s="42">
        <v>9</v>
      </c>
      <c r="F31" s="42">
        <v>1</v>
      </c>
      <c r="G31" s="48" t="s">
        <v>133</v>
      </c>
      <c r="I31" s="67">
        <f t="shared" ca="1" si="30"/>
        <v>1006526.1976490035</v>
      </c>
      <c r="J31" s="19" t="str">
        <f t="shared" ca="1" si="0"/>
        <v>이익</v>
      </c>
      <c r="K31" s="3">
        <f t="shared" ca="1" si="31"/>
        <v>4.3</v>
      </c>
      <c r="L31" s="68" t="s">
        <v>41</v>
      </c>
      <c r="M31" s="65">
        <f t="shared" ca="1" si="32"/>
        <v>1006526.197649003</v>
      </c>
      <c r="N31" s="19" t="str">
        <f t="shared" ca="1" si="1"/>
        <v>이익</v>
      </c>
      <c r="O31" s="3">
        <f t="shared" ca="1" si="33"/>
        <v>5.4</v>
      </c>
      <c r="P31" s="19" t="s">
        <v>41</v>
      </c>
      <c r="Q31" s="2">
        <f t="shared" ca="1" si="34"/>
        <v>1026868.2792506407</v>
      </c>
      <c r="R31" s="19" t="str">
        <f t="shared" ca="1" si="2"/>
        <v>이익</v>
      </c>
      <c r="S31" s="3">
        <f t="shared" ca="1" si="35"/>
        <v>3.9</v>
      </c>
      <c r="T31" s="19" t="s">
        <v>41</v>
      </c>
      <c r="U31" s="2">
        <f t="shared" ca="1" si="36"/>
        <v>986587.08913773112</v>
      </c>
      <c r="V31" s="19" t="str">
        <f t="shared" ca="1" si="3"/>
        <v>이익</v>
      </c>
      <c r="W31" s="3">
        <f t="shared" ca="1" si="37"/>
        <v>4.8</v>
      </c>
      <c r="X31" s="19" t="s">
        <v>41</v>
      </c>
      <c r="Y31" s="2">
        <f t="shared" ca="1" si="38"/>
        <v>1047621.4781037251</v>
      </c>
      <c r="Z31" s="19" t="str">
        <f t="shared" ca="1" si="4"/>
        <v>이익</v>
      </c>
      <c r="AA31" s="3">
        <f t="shared" ca="1" si="39"/>
        <v>1.5</v>
      </c>
      <c r="AB31" s="19" t="s">
        <v>41</v>
      </c>
      <c r="AC31" s="2">
        <f t="shared" ca="1" si="40"/>
        <v>986587.08913773182</v>
      </c>
      <c r="AD31" s="19" t="str">
        <f t="shared" ca="1" si="5"/>
        <v>이익</v>
      </c>
      <c r="AE31" s="3">
        <f t="shared" ca="1" si="41"/>
        <v>2.1</v>
      </c>
      <c r="AF31" s="19" t="s">
        <v>41</v>
      </c>
      <c r="AG31" s="2">
        <f t="shared" ca="1" si="42"/>
        <v>947886.01821800333</v>
      </c>
      <c r="AH31" s="19" t="str">
        <f t="shared" ca="1" si="6"/>
        <v>손절</v>
      </c>
      <c r="AI31" s="3">
        <f t="shared" ca="1" si="43"/>
        <v>9.9</v>
      </c>
      <c r="AJ31" s="19" t="s">
        <v>41</v>
      </c>
      <c r="AK31" s="2">
        <f t="shared" ca="1" si="44"/>
        <v>1026868.2792506403</v>
      </c>
      <c r="AL31" s="19" t="str">
        <f t="shared" ca="1" si="7"/>
        <v>손절</v>
      </c>
      <c r="AM31" s="3">
        <f t="shared" ca="1" si="45"/>
        <v>9.1</v>
      </c>
      <c r="AN31" s="19" t="s">
        <v>41</v>
      </c>
      <c r="AO31" s="2">
        <f t="shared" ca="1" si="46"/>
        <v>986587.0891377317</v>
      </c>
      <c r="AP31" s="19" t="str">
        <f t="shared" ca="1" si="8"/>
        <v>손절</v>
      </c>
      <c r="AQ31" s="3">
        <f t="shared" ca="1" si="47"/>
        <v>8.8000000000000007</v>
      </c>
      <c r="AR31" s="19" t="s">
        <v>41</v>
      </c>
      <c r="AS31" s="2">
        <f t="shared" ca="1" si="48"/>
        <v>986587.08913773147</v>
      </c>
      <c r="AT31" s="19" t="str">
        <f t="shared" ca="1" si="9"/>
        <v>손절</v>
      </c>
      <c r="AU31" s="3">
        <f t="shared" ca="1" si="49"/>
        <v>9.4</v>
      </c>
      <c r="AV31" s="19" t="s">
        <v>41</v>
      </c>
      <c r="AW31" s="2">
        <f t="shared" ca="1" si="50"/>
        <v>1026868.2792506402</v>
      </c>
      <c r="AX31" s="19" t="str">
        <f t="shared" ca="1" si="10"/>
        <v>손절</v>
      </c>
      <c r="AY31" s="3">
        <f t="shared" ca="1" si="51"/>
        <v>6.9</v>
      </c>
      <c r="AZ31" s="19" t="s">
        <v>41</v>
      </c>
      <c r="BA31" s="2">
        <f t="shared" ca="1" si="52"/>
        <v>874978.73065945168</v>
      </c>
      <c r="BB31" s="19" t="str">
        <f t="shared" ca="1" si="11"/>
        <v>이익</v>
      </c>
      <c r="BC31" s="3">
        <f t="shared" ca="1" si="53"/>
        <v>1.7</v>
      </c>
      <c r="BD31" s="19" t="s">
        <v>41</v>
      </c>
      <c r="BE31" s="2">
        <f t="shared" ca="1" si="54"/>
        <v>1047621.4781037247</v>
      </c>
      <c r="BF31" s="19" t="str">
        <f t="shared" ca="1" si="12"/>
        <v>손절</v>
      </c>
      <c r="BG31" s="3">
        <f t="shared" ca="1" si="55"/>
        <v>7.5</v>
      </c>
      <c r="BH31" s="19" t="s">
        <v>41</v>
      </c>
      <c r="BI31" s="2">
        <f t="shared" ca="1" si="56"/>
        <v>1134914.1604059085</v>
      </c>
      <c r="BJ31" s="19" t="str">
        <f t="shared" ca="1" si="13"/>
        <v>이익</v>
      </c>
      <c r="BK31" s="3">
        <f t="shared" ca="1" si="57"/>
        <v>5</v>
      </c>
      <c r="BL31" s="19" t="s">
        <v>41</v>
      </c>
      <c r="BM31" s="2">
        <f t="shared" ca="1" si="58"/>
        <v>1047621.4781037249</v>
      </c>
      <c r="BN31" s="19" t="str">
        <f t="shared" ca="1" si="14"/>
        <v>이익</v>
      </c>
      <c r="BO31" s="3">
        <f t="shared" ca="1" si="59"/>
        <v>0.5</v>
      </c>
      <c r="BP31" s="19" t="s">
        <v>41</v>
      </c>
      <c r="BQ31" s="2">
        <f t="shared" ca="1" si="60"/>
        <v>986587.08913773147</v>
      </c>
      <c r="BR31" s="19" t="str">
        <f t="shared" ca="1" si="15"/>
        <v>손절</v>
      </c>
      <c r="BS31" s="3">
        <f t="shared" ca="1" si="61"/>
        <v>7.1</v>
      </c>
      <c r="BT31" s="19" t="s">
        <v>41</v>
      </c>
      <c r="BU31" s="2">
        <f t="shared" ca="1" si="62"/>
        <v>1026868.2792506396</v>
      </c>
      <c r="BV31" s="19" t="str">
        <f t="shared" ca="1" si="16"/>
        <v>이익</v>
      </c>
      <c r="BW31" s="3">
        <f t="shared" ca="1" si="63"/>
        <v>0.8</v>
      </c>
      <c r="BX31" s="19" t="s">
        <v>41</v>
      </c>
      <c r="BY31" s="2">
        <f t="shared" ca="1" si="64"/>
        <v>1090394.630510113</v>
      </c>
      <c r="BZ31" s="19" t="str">
        <f t="shared" ca="1" si="17"/>
        <v>이익</v>
      </c>
      <c r="CA31" s="3">
        <f t="shared" ca="1" si="65"/>
        <v>4.0999999999999996</v>
      </c>
      <c r="CB31" s="19" t="s">
        <v>41</v>
      </c>
      <c r="CC31" s="2">
        <f t="shared" ca="1" si="66"/>
        <v>967042.97089015355</v>
      </c>
      <c r="CD31" s="19" t="str">
        <f t="shared" ca="1" si="18"/>
        <v>이익</v>
      </c>
      <c r="CE31" s="3">
        <f t="shared" ca="1" si="67"/>
        <v>2</v>
      </c>
      <c r="CF31" s="19" t="s">
        <v>41</v>
      </c>
      <c r="CG31" s="2">
        <f t="shared" ca="1" si="68"/>
        <v>1026868.2792506404</v>
      </c>
      <c r="CH31" s="19" t="str">
        <f t="shared" ca="1" si="19"/>
        <v>이익</v>
      </c>
      <c r="CI31" s="3">
        <f t="shared" ca="1" si="69"/>
        <v>4.9000000000000004</v>
      </c>
      <c r="CJ31" s="19" t="s">
        <v>41</v>
      </c>
      <c r="CK31" s="2">
        <f t="shared" ca="1" si="70"/>
        <v>1068794.1029643505</v>
      </c>
      <c r="CL31" s="19" t="str">
        <f t="shared" ca="1" si="20"/>
        <v>손절</v>
      </c>
      <c r="CM31" s="3">
        <f t="shared" ca="1" si="71"/>
        <v>6.5</v>
      </c>
      <c r="CN31" s="19" t="s">
        <v>41</v>
      </c>
      <c r="CO31" s="2">
        <f t="shared" ca="1" si="72"/>
        <v>1181251.3703293602</v>
      </c>
      <c r="CP31" s="19" t="str">
        <f t="shared" ca="1" si="21"/>
        <v>이익</v>
      </c>
      <c r="CQ31" s="3">
        <f t="shared" ca="1" si="73"/>
        <v>5.0999999999999996</v>
      </c>
      <c r="CR31" s="19" t="s">
        <v>41</v>
      </c>
      <c r="CS31" s="2">
        <f t="shared" ca="1" si="74"/>
        <v>967042.97089015378</v>
      </c>
      <c r="CT31" s="19" t="str">
        <f t="shared" ca="1" si="22"/>
        <v>손절</v>
      </c>
      <c r="CU31" s="3">
        <f t="shared" ca="1" si="75"/>
        <v>9.4</v>
      </c>
      <c r="CV31" s="19" t="s">
        <v>41</v>
      </c>
      <c r="CW31" s="2">
        <f t="shared" ca="1" si="76"/>
        <v>1112431.708733842</v>
      </c>
      <c r="CX31" s="19" t="str">
        <f t="shared" ca="1" si="23"/>
        <v>이익</v>
      </c>
      <c r="CY31" s="3">
        <f t="shared" ca="1" si="77"/>
        <v>3.6</v>
      </c>
      <c r="CZ31" s="19" t="s">
        <v>41</v>
      </c>
      <c r="DA31" s="2">
        <f t="shared" ca="1" si="78"/>
        <v>1090394.6305101127</v>
      </c>
      <c r="DB31" s="19" t="str">
        <f t="shared" ca="1" si="24"/>
        <v>손절</v>
      </c>
      <c r="DC31" s="3">
        <f t="shared" ca="1" si="79"/>
        <v>10</v>
      </c>
      <c r="DD31" s="19" t="s">
        <v>41</v>
      </c>
      <c r="DE31" s="2">
        <f t="shared" ca="1" si="80"/>
        <v>1134914.1604059085</v>
      </c>
      <c r="DF31" s="19" t="str">
        <f t="shared" ca="1" si="25"/>
        <v>이익</v>
      </c>
      <c r="DG31" s="3">
        <f t="shared" ca="1" si="81"/>
        <v>3.2</v>
      </c>
      <c r="DH31" s="19" t="s">
        <v>41</v>
      </c>
      <c r="DI31" s="2">
        <f t="shared" ca="1" si="82"/>
        <v>1047621.4781037249</v>
      </c>
      <c r="DJ31" s="19" t="str">
        <f t="shared" ca="1" si="26"/>
        <v>이익</v>
      </c>
      <c r="DK31" s="3">
        <f t="shared" ca="1" si="83"/>
        <v>1.1000000000000001</v>
      </c>
      <c r="DL31" s="19" t="s">
        <v>41</v>
      </c>
      <c r="DM31" s="2">
        <f t="shared" ca="1" si="84"/>
        <v>1026868.2792506404</v>
      </c>
      <c r="DN31" s="19" t="str">
        <f t="shared" ca="1" si="27"/>
        <v>이익</v>
      </c>
      <c r="DO31" s="3">
        <f t="shared" ca="1" si="85"/>
        <v>5.2</v>
      </c>
      <c r="DP31" s="19" t="s">
        <v>41</v>
      </c>
      <c r="DQ31" s="2">
        <f t="shared" ca="1" si="86"/>
        <v>892662.2134941211</v>
      </c>
      <c r="DR31" s="19" t="str">
        <f t="shared" ca="1" si="28"/>
        <v>손절</v>
      </c>
      <c r="DS31" s="3">
        <f t="shared" ca="1" si="87"/>
        <v>8.4</v>
      </c>
      <c r="DT31" s="19" t="s">
        <v>41</v>
      </c>
      <c r="DU31" s="2">
        <f t="shared" ca="1" si="88"/>
        <v>1047621.4781037251</v>
      </c>
      <c r="DV31" s="19" t="str">
        <f t="shared" ca="1" si="29"/>
        <v>손절</v>
      </c>
      <c r="DW31" s="3">
        <f t="shared" ca="1" si="89"/>
        <v>5.7</v>
      </c>
      <c r="DX31" s="19" t="s">
        <v>41</v>
      </c>
    </row>
    <row r="32" spans="1:128">
      <c r="A32" s="49" t="s">
        <v>145</v>
      </c>
      <c r="B32" s="49">
        <v>0.8</v>
      </c>
      <c r="C32" s="42" t="s">
        <v>157</v>
      </c>
      <c r="D32" s="42" t="s">
        <v>132</v>
      </c>
      <c r="E32" s="59">
        <v>10</v>
      </c>
      <c r="F32" s="59">
        <v>0</v>
      </c>
      <c r="G32" s="60" t="s">
        <v>133</v>
      </c>
      <c r="I32" s="67">
        <f t="shared" ca="1" si="30"/>
        <v>996058.32519345381</v>
      </c>
      <c r="J32" s="19" t="str">
        <f t="shared" ca="1" si="0"/>
        <v>손절</v>
      </c>
      <c r="K32" s="3">
        <f t="shared" ca="1" si="31"/>
        <v>6.6</v>
      </c>
      <c r="L32" s="68" t="s">
        <v>42</v>
      </c>
      <c r="M32" s="65">
        <f t="shared" ca="1" si="32"/>
        <v>996058.32519345335</v>
      </c>
      <c r="N32" s="19" t="str">
        <f t="shared" ca="1" si="1"/>
        <v>손절</v>
      </c>
      <c r="O32" s="3">
        <f t="shared" ca="1" si="33"/>
        <v>6.8</v>
      </c>
      <c r="P32" s="19" t="s">
        <v>42</v>
      </c>
      <c r="Q32" s="2">
        <f t="shared" ca="1" si="34"/>
        <v>1036726.2147314468</v>
      </c>
      <c r="R32" s="19" t="str">
        <f t="shared" ca="1" si="2"/>
        <v>이익</v>
      </c>
      <c r="S32" s="3">
        <f t="shared" ca="1" si="35"/>
        <v>4.4000000000000004</v>
      </c>
      <c r="T32" s="19" t="s">
        <v>42</v>
      </c>
      <c r="U32" s="2">
        <f t="shared" ca="1" si="36"/>
        <v>996058.32519345335</v>
      </c>
      <c r="V32" s="19" t="str">
        <f t="shared" ca="1" si="3"/>
        <v>이익</v>
      </c>
      <c r="W32" s="3">
        <f t="shared" ca="1" si="37"/>
        <v>4</v>
      </c>
      <c r="X32" s="19" t="s">
        <v>42</v>
      </c>
      <c r="Y32" s="2">
        <f t="shared" ca="1" si="38"/>
        <v>1036726.2147314464</v>
      </c>
      <c r="Z32" s="19" t="str">
        <f t="shared" ca="1" si="4"/>
        <v>손절</v>
      </c>
      <c r="AA32" s="3">
        <f t="shared" ca="1" si="39"/>
        <v>7</v>
      </c>
      <c r="AB32" s="19" t="s">
        <v>42</v>
      </c>
      <c r="AC32" s="2">
        <f t="shared" ca="1" si="40"/>
        <v>996058.32519345405</v>
      </c>
      <c r="AD32" s="19" t="str">
        <f t="shared" ca="1" si="5"/>
        <v>이익</v>
      </c>
      <c r="AE32" s="3">
        <f t="shared" ca="1" si="41"/>
        <v>2.9</v>
      </c>
      <c r="AF32" s="19" t="s">
        <v>42</v>
      </c>
      <c r="AG32" s="2">
        <f t="shared" ca="1" si="42"/>
        <v>938028.00362853601</v>
      </c>
      <c r="AH32" s="19" t="str">
        <f t="shared" ca="1" si="6"/>
        <v>손절</v>
      </c>
      <c r="AI32" s="3">
        <f t="shared" ca="1" si="43"/>
        <v>9.9</v>
      </c>
      <c r="AJ32" s="19" t="s">
        <v>42</v>
      </c>
      <c r="AK32" s="2">
        <f t="shared" ca="1" si="44"/>
        <v>1016188.8491464336</v>
      </c>
      <c r="AL32" s="19" t="str">
        <f t="shared" ca="1" si="7"/>
        <v>손절</v>
      </c>
      <c r="AM32" s="3">
        <f t="shared" ca="1" si="45"/>
        <v>9.3000000000000007</v>
      </c>
      <c r="AN32" s="19" t="s">
        <v>42</v>
      </c>
      <c r="AO32" s="2">
        <f t="shared" ca="1" si="46"/>
        <v>996058.32519345393</v>
      </c>
      <c r="AP32" s="19" t="str">
        <f t="shared" ca="1" si="8"/>
        <v>이익</v>
      </c>
      <c r="AQ32" s="3">
        <f t="shared" ca="1" si="47"/>
        <v>3.4</v>
      </c>
      <c r="AR32" s="19" t="s">
        <v>42</v>
      </c>
      <c r="AS32" s="2">
        <f t="shared" ca="1" si="48"/>
        <v>996058.3251934537</v>
      </c>
      <c r="AT32" s="19" t="str">
        <f t="shared" ca="1" si="9"/>
        <v>이익</v>
      </c>
      <c r="AU32" s="3">
        <f t="shared" ca="1" si="49"/>
        <v>4.0999999999999996</v>
      </c>
      <c r="AV32" s="19" t="s">
        <v>42</v>
      </c>
      <c r="AW32" s="2">
        <f t="shared" ca="1" si="50"/>
        <v>1016188.8491464335</v>
      </c>
      <c r="AX32" s="19" t="str">
        <f t="shared" ca="1" si="10"/>
        <v>손절</v>
      </c>
      <c r="AY32" s="3">
        <f t="shared" ca="1" si="51"/>
        <v>7.8</v>
      </c>
      <c r="AZ32" s="19" t="s">
        <v>42</v>
      </c>
      <c r="BA32" s="2">
        <f t="shared" ca="1" si="52"/>
        <v>883378.52647378249</v>
      </c>
      <c r="BB32" s="19" t="str">
        <f t="shared" ca="1" si="11"/>
        <v>이익</v>
      </c>
      <c r="BC32" s="3">
        <f t="shared" ca="1" si="53"/>
        <v>2.5</v>
      </c>
      <c r="BD32" s="19" t="s">
        <v>42</v>
      </c>
      <c r="BE32" s="2">
        <f t="shared" ca="1" si="54"/>
        <v>1057678.6442935204</v>
      </c>
      <c r="BF32" s="19" t="str">
        <f t="shared" ca="1" si="12"/>
        <v>이익</v>
      </c>
      <c r="BG32" s="3">
        <f t="shared" ca="1" si="55"/>
        <v>2.7</v>
      </c>
      <c r="BH32" s="19" t="s">
        <v>42</v>
      </c>
      <c r="BI32" s="2">
        <f t="shared" ca="1" si="56"/>
        <v>1123111.053137687</v>
      </c>
      <c r="BJ32" s="19" t="str">
        <f t="shared" ca="1" si="13"/>
        <v>손절</v>
      </c>
      <c r="BK32" s="3">
        <f t="shared" ca="1" si="57"/>
        <v>7.9</v>
      </c>
      <c r="BL32" s="19" t="s">
        <v>42</v>
      </c>
      <c r="BM32" s="2">
        <f t="shared" ca="1" si="58"/>
        <v>1057678.6442935206</v>
      </c>
      <c r="BN32" s="19" t="str">
        <f t="shared" ca="1" si="14"/>
        <v>이익</v>
      </c>
      <c r="BO32" s="3">
        <f t="shared" ca="1" si="59"/>
        <v>2.7</v>
      </c>
      <c r="BP32" s="19" t="s">
        <v>42</v>
      </c>
      <c r="BQ32" s="2">
        <f t="shared" ca="1" si="60"/>
        <v>976326.58341069904</v>
      </c>
      <c r="BR32" s="19" t="str">
        <f t="shared" ca="1" si="15"/>
        <v>손절</v>
      </c>
      <c r="BS32" s="3">
        <f t="shared" ca="1" si="61"/>
        <v>7.7</v>
      </c>
      <c r="BT32" s="19" t="s">
        <v>42</v>
      </c>
      <c r="BU32" s="2">
        <f t="shared" ca="1" si="62"/>
        <v>1016188.8491464329</v>
      </c>
      <c r="BV32" s="19" t="str">
        <f t="shared" ca="1" si="16"/>
        <v>손절</v>
      </c>
      <c r="BW32" s="3">
        <f t="shared" ca="1" si="63"/>
        <v>8.6</v>
      </c>
      <c r="BX32" s="19" t="s">
        <v>42</v>
      </c>
      <c r="BY32" s="2">
        <f t="shared" ca="1" si="64"/>
        <v>1079054.5263528079</v>
      </c>
      <c r="BZ32" s="19" t="str">
        <f t="shared" ca="1" si="17"/>
        <v>손절</v>
      </c>
      <c r="CA32" s="3">
        <f t="shared" ca="1" si="65"/>
        <v>8.4</v>
      </c>
      <c r="CB32" s="19" t="s">
        <v>42</v>
      </c>
      <c r="CC32" s="2">
        <f t="shared" ca="1" si="66"/>
        <v>976326.58341069904</v>
      </c>
      <c r="CD32" s="19" t="str">
        <f t="shared" ca="1" si="18"/>
        <v>이익</v>
      </c>
      <c r="CE32" s="3">
        <f t="shared" ca="1" si="67"/>
        <v>1.6</v>
      </c>
      <c r="CF32" s="19" t="s">
        <v>42</v>
      </c>
      <c r="CG32" s="2">
        <f t="shared" ca="1" si="68"/>
        <v>1016188.8491464338</v>
      </c>
      <c r="CH32" s="19" t="str">
        <f t="shared" ca="1" si="19"/>
        <v>손절</v>
      </c>
      <c r="CI32" s="3">
        <f t="shared" ca="1" si="69"/>
        <v>9.3000000000000007</v>
      </c>
      <c r="CJ32" s="19" t="s">
        <v>42</v>
      </c>
      <c r="CK32" s="2">
        <f t="shared" ca="1" si="70"/>
        <v>1079054.5263528081</v>
      </c>
      <c r="CL32" s="19" t="str">
        <f t="shared" ca="1" si="20"/>
        <v>이익</v>
      </c>
      <c r="CM32" s="3">
        <f t="shared" ca="1" si="71"/>
        <v>0.2</v>
      </c>
      <c r="CN32" s="19" t="s">
        <v>42</v>
      </c>
      <c r="CO32" s="2">
        <f t="shared" ca="1" si="72"/>
        <v>1168966.3560779348</v>
      </c>
      <c r="CP32" s="19" t="str">
        <f t="shared" ca="1" si="21"/>
        <v>손절</v>
      </c>
      <c r="CQ32" s="3">
        <f t="shared" ca="1" si="73"/>
        <v>6.5</v>
      </c>
      <c r="CR32" s="19" t="s">
        <v>42</v>
      </c>
      <c r="CS32" s="2">
        <f t="shared" ca="1" si="74"/>
        <v>976326.58341069927</v>
      </c>
      <c r="CT32" s="19" t="str">
        <f t="shared" ca="1" si="22"/>
        <v>이익</v>
      </c>
      <c r="CU32" s="3">
        <f t="shared" ca="1" si="75"/>
        <v>4.9000000000000004</v>
      </c>
      <c r="CV32" s="19" t="s">
        <v>42</v>
      </c>
      <c r="CW32" s="2">
        <f t="shared" ca="1" si="76"/>
        <v>1123111.0531376868</v>
      </c>
      <c r="CX32" s="19" t="str">
        <f t="shared" ca="1" si="23"/>
        <v>이익</v>
      </c>
      <c r="CY32" s="3">
        <f t="shared" ca="1" si="77"/>
        <v>0.9</v>
      </c>
      <c r="CZ32" s="19" t="s">
        <v>42</v>
      </c>
      <c r="DA32" s="2">
        <f t="shared" ca="1" si="78"/>
        <v>1079054.5263528076</v>
      </c>
      <c r="DB32" s="19" t="str">
        <f t="shared" ca="1" si="24"/>
        <v>손절</v>
      </c>
      <c r="DC32" s="3">
        <f t="shared" ca="1" si="79"/>
        <v>5.7</v>
      </c>
      <c r="DD32" s="19" t="s">
        <v>42</v>
      </c>
      <c r="DE32" s="2">
        <f t="shared" ca="1" si="80"/>
        <v>1145809.3363458053</v>
      </c>
      <c r="DF32" s="19" t="str">
        <f t="shared" ca="1" si="25"/>
        <v>이익</v>
      </c>
      <c r="DG32" s="3">
        <f t="shared" ca="1" si="81"/>
        <v>0.4</v>
      </c>
      <c r="DH32" s="19" t="s">
        <v>42</v>
      </c>
      <c r="DI32" s="2">
        <f t="shared" ca="1" si="82"/>
        <v>1057678.6442935206</v>
      </c>
      <c r="DJ32" s="19" t="str">
        <f t="shared" ca="1" si="26"/>
        <v>이익</v>
      </c>
      <c r="DK32" s="3">
        <f t="shared" ca="1" si="83"/>
        <v>5.5</v>
      </c>
      <c r="DL32" s="19" t="s">
        <v>42</v>
      </c>
      <c r="DM32" s="2">
        <f t="shared" ca="1" si="84"/>
        <v>1016188.8491464338</v>
      </c>
      <c r="DN32" s="19" t="str">
        <f t="shared" ca="1" si="27"/>
        <v>손절</v>
      </c>
      <c r="DO32" s="3">
        <f t="shared" ca="1" si="85"/>
        <v>5.6</v>
      </c>
      <c r="DP32" s="19" t="s">
        <v>42</v>
      </c>
      <c r="DQ32" s="2">
        <f t="shared" ca="1" si="86"/>
        <v>901231.77074366459</v>
      </c>
      <c r="DR32" s="19" t="str">
        <f t="shared" ca="1" si="28"/>
        <v>이익</v>
      </c>
      <c r="DS32" s="3">
        <f t="shared" ca="1" si="87"/>
        <v>0.8</v>
      </c>
      <c r="DT32" s="19" t="s">
        <v>42</v>
      </c>
      <c r="DU32" s="2">
        <f t="shared" ca="1" si="88"/>
        <v>1036726.2147314464</v>
      </c>
      <c r="DV32" s="19" t="str">
        <f t="shared" ca="1" si="29"/>
        <v>손절</v>
      </c>
      <c r="DW32" s="3">
        <f t="shared" ca="1" si="89"/>
        <v>9.1999999999999993</v>
      </c>
      <c r="DX32" s="19" t="s">
        <v>42</v>
      </c>
    </row>
    <row r="33" spans="1:128">
      <c r="A33" s="44" t="s">
        <v>141</v>
      </c>
      <c r="B33" s="44">
        <v>0.6</v>
      </c>
      <c r="C33" s="42" t="s">
        <v>157</v>
      </c>
      <c r="D33" s="42" t="s">
        <v>132</v>
      </c>
      <c r="E33" s="42">
        <v>5</v>
      </c>
      <c r="F33" s="42">
        <v>5</v>
      </c>
      <c r="G33" s="48" t="s">
        <v>150</v>
      </c>
      <c r="I33" s="67">
        <f t="shared" ca="1" si="30"/>
        <v>985699.31861144188</v>
      </c>
      <c r="J33" s="19" t="str">
        <f t="shared" ca="1" si="0"/>
        <v>손절</v>
      </c>
      <c r="K33" s="3">
        <f t="shared" ca="1" si="31"/>
        <v>7</v>
      </c>
      <c r="L33" s="68" t="s">
        <v>43</v>
      </c>
      <c r="M33" s="65">
        <f t="shared" ca="1" si="32"/>
        <v>1005620.4851153104</v>
      </c>
      <c r="N33" s="19" t="str">
        <f t="shared" ca="1" si="1"/>
        <v>이익</v>
      </c>
      <c r="O33" s="3">
        <f t="shared" ca="1" si="33"/>
        <v>1.9</v>
      </c>
      <c r="P33" s="19" t="s">
        <v>43</v>
      </c>
      <c r="Q33" s="2">
        <f t="shared" ca="1" si="34"/>
        <v>1046678.7863928687</v>
      </c>
      <c r="R33" s="19" t="str">
        <f t="shared" ca="1" si="2"/>
        <v>이익</v>
      </c>
      <c r="S33" s="3">
        <f t="shared" ca="1" si="35"/>
        <v>2.6</v>
      </c>
      <c r="T33" s="19" t="s">
        <v>43</v>
      </c>
      <c r="U33" s="2">
        <f t="shared" ca="1" si="36"/>
        <v>985699.31861144141</v>
      </c>
      <c r="V33" s="19" t="str">
        <f t="shared" ca="1" si="3"/>
        <v>손절</v>
      </c>
      <c r="W33" s="3">
        <f t="shared" ca="1" si="37"/>
        <v>8.9</v>
      </c>
      <c r="X33" s="19" t="s">
        <v>43</v>
      </c>
      <c r="Y33" s="2">
        <f t="shared" ca="1" si="38"/>
        <v>1025944.2620982393</v>
      </c>
      <c r="Z33" s="19" t="str">
        <f t="shared" ca="1" si="4"/>
        <v>손절</v>
      </c>
      <c r="AA33" s="3">
        <f t="shared" ca="1" si="39"/>
        <v>8.9</v>
      </c>
      <c r="AB33" s="19" t="s">
        <v>43</v>
      </c>
      <c r="AC33" s="2">
        <f t="shared" ca="1" si="40"/>
        <v>1005620.4851153111</v>
      </c>
      <c r="AD33" s="19" t="str">
        <f t="shared" ca="1" si="5"/>
        <v>이익</v>
      </c>
      <c r="AE33" s="3">
        <f t="shared" ca="1" si="41"/>
        <v>4.2</v>
      </c>
      <c r="AF33" s="19" t="s">
        <v>43</v>
      </c>
      <c r="AG33" s="2">
        <f t="shared" ca="1" si="42"/>
        <v>928272.51239079924</v>
      </c>
      <c r="AH33" s="19" t="str">
        <f t="shared" ca="1" si="6"/>
        <v>손절</v>
      </c>
      <c r="AI33" s="3">
        <f t="shared" ca="1" si="43"/>
        <v>7.9</v>
      </c>
      <c r="AJ33" s="19" t="s">
        <v>43</v>
      </c>
      <c r="AK33" s="2">
        <f t="shared" ca="1" si="44"/>
        <v>1025944.2620982394</v>
      </c>
      <c r="AL33" s="19" t="str">
        <f t="shared" ca="1" si="7"/>
        <v>이익</v>
      </c>
      <c r="AM33" s="3">
        <f t="shared" ca="1" si="45"/>
        <v>1</v>
      </c>
      <c r="AN33" s="19" t="s">
        <v>43</v>
      </c>
      <c r="AO33" s="2">
        <f t="shared" ca="1" si="46"/>
        <v>985699.318611442</v>
      </c>
      <c r="AP33" s="19" t="str">
        <f t="shared" ca="1" si="8"/>
        <v>손절</v>
      </c>
      <c r="AQ33" s="3">
        <f t="shared" ca="1" si="47"/>
        <v>6.7</v>
      </c>
      <c r="AR33" s="19" t="s">
        <v>43</v>
      </c>
      <c r="AS33" s="2">
        <f t="shared" ca="1" si="48"/>
        <v>985699.31861144176</v>
      </c>
      <c r="AT33" s="19" t="str">
        <f t="shared" ca="1" si="9"/>
        <v>손절</v>
      </c>
      <c r="AU33" s="3">
        <f t="shared" ca="1" si="49"/>
        <v>7.8</v>
      </c>
      <c r="AV33" s="19" t="s">
        <v>43</v>
      </c>
      <c r="AW33" s="2">
        <f t="shared" ca="1" si="50"/>
        <v>1005620.4851153106</v>
      </c>
      <c r="AX33" s="19" t="str">
        <f t="shared" ca="1" si="10"/>
        <v>손절</v>
      </c>
      <c r="AY33" s="3">
        <f t="shared" ca="1" si="51"/>
        <v>6.7</v>
      </c>
      <c r="AZ33" s="19" t="s">
        <v>43</v>
      </c>
      <c r="BA33" s="2">
        <f t="shared" ca="1" si="52"/>
        <v>874191.38979845517</v>
      </c>
      <c r="BB33" s="19" t="str">
        <f t="shared" ca="1" si="11"/>
        <v>손절</v>
      </c>
      <c r="BC33" s="3">
        <f t="shared" ca="1" si="53"/>
        <v>9.1999999999999993</v>
      </c>
      <c r="BD33" s="19" t="s">
        <v>43</v>
      </c>
      <c r="BE33" s="2">
        <f t="shared" ca="1" si="54"/>
        <v>1067832.3592787383</v>
      </c>
      <c r="BF33" s="19" t="str">
        <f t="shared" ca="1" si="12"/>
        <v>이익</v>
      </c>
      <c r="BG33" s="3">
        <f t="shared" ca="1" si="55"/>
        <v>0.9</v>
      </c>
      <c r="BH33" s="19" t="s">
        <v>43</v>
      </c>
      <c r="BI33" s="2">
        <f t="shared" ca="1" si="56"/>
        <v>1133892.9192478089</v>
      </c>
      <c r="BJ33" s="19" t="str">
        <f t="shared" ca="1" si="13"/>
        <v>이익</v>
      </c>
      <c r="BK33" s="3">
        <f t="shared" ca="1" si="57"/>
        <v>1.6</v>
      </c>
      <c r="BL33" s="19" t="s">
        <v>43</v>
      </c>
      <c r="BM33" s="2">
        <f t="shared" ca="1" si="58"/>
        <v>1067832.3592787385</v>
      </c>
      <c r="BN33" s="19" t="str">
        <f t="shared" ca="1" si="14"/>
        <v>이익</v>
      </c>
      <c r="BO33" s="3">
        <f t="shared" ca="1" si="59"/>
        <v>4.0999999999999996</v>
      </c>
      <c r="BP33" s="19" t="s">
        <v>43</v>
      </c>
      <c r="BQ33" s="2">
        <f t="shared" ca="1" si="60"/>
        <v>985699.31861144176</v>
      </c>
      <c r="BR33" s="19" t="str">
        <f t="shared" ca="1" si="15"/>
        <v>이익</v>
      </c>
      <c r="BS33" s="3">
        <f t="shared" ca="1" si="61"/>
        <v>5.5</v>
      </c>
      <c r="BT33" s="19" t="s">
        <v>43</v>
      </c>
      <c r="BU33" s="2">
        <f t="shared" ca="1" si="62"/>
        <v>1025944.2620982387</v>
      </c>
      <c r="BV33" s="19" t="str">
        <f t="shared" ca="1" si="16"/>
        <v>이익</v>
      </c>
      <c r="BW33" s="3">
        <f t="shared" ca="1" si="63"/>
        <v>0.6</v>
      </c>
      <c r="BX33" s="19" t="s">
        <v>43</v>
      </c>
      <c r="BY33" s="2">
        <f t="shared" ca="1" si="64"/>
        <v>1089413.449805795</v>
      </c>
      <c r="BZ33" s="19" t="str">
        <f t="shared" ca="1" si="17"/>
        <v>이익</v>
      </c>
      <c r="CA33" s="3">
        <f t="shared" ca="1" si="65"/>
        <v>3.5</v>
      </c>
      <c r="CB33" s="19" t="s">
        <v>43</v>
      </c>
      <c r="CC33" s="2">
        <f t="shared" ca="1" si="66"/>
        <v>985699.31861144176</v>
      </c>
      <c r="CD33" s="19" t="str">
        <f t="shared" ca="1" si="18"/>
        <v>이익</v>
      </c>
      <c r="CE33" s="3">
        <f t="shared" ca="1" si="67"/>
        <v>2.4</v>
      </c>
      <c r="CF33" s="19" t="s">
        <v>43</v>
      </c>
      <c r="CG33" s="2">
        <f t="shared" ca="1" si="68"/>
        <v>1025944.2620982395</v>
      </c>
      <c r="CH33" s="19" t="str">
        <f t="shared" ca="1" si="19"/>
        <v>이익</v>
      </c>
      <c r="CI33" s="3">
        <f t="shared" ca="1" si="69"/>
        <v>0.7</v>
      </c>
      <c r="CJ33" s="19" t="s">
        <v>43</v>
      </c>
      <c r="CK33" s="2">
        <f t="shared" ca="1" si="70"/>
        <v>1089413.4498057952</v>
      </c>
      <c r="CL33" s="19" t="str">
        <f t="shared" ca="1" si="20"/>
        <v>이익</v>
      </c>
      <c r="CM33" s="3">
        <f t="shared" ca="1" si="71"/>
        <v>0.5</v>
      </c>
      <c r="CN33" s="19" t="s">
        <v>43</v>
      </c>
      <c r="CO33" s="2">
        <f t="shared" ca="1" si="72"/>
        <v>1156809.1059747243</v>
      </c>
      <c r="CP33" s="19" t="str">
        <f t="shared" ca="1" si="21"/>
        <v>손절</v>
      </c>
      <c r="CQ33" s="3">
        <f t="shared" ca="1" si="73"/>
        <v>6.2</v>
      </c>
      <c r="CR33" s="19" t="s">
        <v>43</v>
      </c>
      <c r="CS33" s="2">
        <f t="shared" ca="1" si="74"/>
        <v>985699.318611442</v>
      </c>
      <c r="CT33" s="19" t="str">
        <f t="shared" ca="1" si="22"/>
        <v>이익</v>
      </c>
      <c r="CU33" s="3">
        <f t="shared" ca="1" si="75"/>
        <v>2.9</v>
      </c>
      <c r="CV33" s="19" t="s">
        <v>43</v>
      </c>
      <c r="CW33" s="2">
        <f t="shared" ca="1" si="76"/>
        <v>1133892.9192478086</v>
      </c>
      <c r="CX33" s="19" t="str">
        <f t="shared" ca="1" si="23"/>
        <v>이익</v>
      </c>
      <c r="CY33" s="3">
        <f t="shared" ca="1" si="77"/>
        <v>3</v>
      </c>
      <c r="CZ33" s="19" t="s">
        <v>43</v>
      </c>
      <c r="DA33" s="2">
        <f t="shared" ca="1" si="78"/>
        <v>1067832.3592787385</v>
      </c>
      <c r="DB33" s="19" t="str">
        <f t="shared" ca="1" si="24"/>
        <v>손절</v>
      </c>
      <c r="DC33" s="3">
        <f t="shared" ca="1" si="79"/>
        <v>5.9</v>
      </c>
      <c r="DD33" s="19" t="s">
        <v>43</v>
      </c>
      <c r="DE33" s="2">
        <f t="shared" ca="1" si="80"/>
        <v>1133892.9192478089</v>
      </c>
      <c r="DF33" s="19" t="str">
        <f t="shared" ca="1" si="25"/>
        <v>손절</v>
      </c>
      <c r="DG33" s="3">
        <f t="shared" ca="1" si="81"/>
        <v>6.1</v>
      </c>
      <c r="DH33" s="19" t="s">
        <v>43</v>
      </c>
      <c r="DI33" s="2">
        <f t="shared" ca="1" si="82"/>
        <v>1067832.3592787385</v>
      </c>
      <c r="DJ33" s="19" t="str">
        <f t="shared" ca="1" si="26"/>
        <v>이익</v>
      </c>
      <c r="DK33" s="3">
        <f t="shared" ca="1" si="83"/>
        <v>1.9</v>
      </c>
      <c r="DL33" s="19" t="s">
        <v>43</v>
      </c>
      <c r="DM33" s="2">
        <f t="shared" ca="1" si="84"/>
        <v>1025944.2620982395</v>
      </c>
      <c r="DN33" s="19" t="str">
        <f t="shared" ca="1" si="27"/>
        <v>이익</v>
      </c>
      <c r="DO33" s="3">
        <f t="shared" ca="1" si="85"/>
        <v>2.8</v>
      </c>
      <c r="DP33" s="19" t="s">
        <v>43</v>
      </c>
      <c r="DQ33" s="2">
        <f t="shared" ca="1" si="86"/>
        <v>909883.59574280377</v>
      </c>
      <c r="DR33" s="19" t="str">
        <f t="shared" ca="1" si="28"/>
        <v>이익</v>
      </c>
      <c r="DS33" s="3">
        <f t="shared" ca="1" si="87"/>
        <v>0.5</v>
      </c>
      <c r="DT33" s="19" t="s">
        <v>43</v>
      </c>
      <c r="DU33" s="2">
        <f t="shared" ca="1" si="88"/>
        <v>1046678.7863928683</v>
      </c>
      <c r="DV33" s="19" t="str">
        <f t="shared" ca="1" si="29"/>
        <v>이익</v>
      </c>
      <c r="DW33" s="3">
        <f t="shared" ca="1" si="89"/>
        <v>2.5</v>
      </c>
      <c r="DX33" s="19" t="s">
        <v>43</v>
      </c>
    </row>
    <row r="34" spans="1:128">
      <c r="A34" s="49" t="s">
        <v>146</v>
      </c>
      <c r="B34" s="49">
        <v>0.65</v>
      </c>
      <c r="C34" s="42" t="s">
        <v>157</v>
      </c>
      <c r="D34" s="42" t="s">
        <v>132</v>
      </c>
      <c r="E34" s="42">
        <v>9</v>
      </c>
      <c r="F34" s="42">
        <v>1</v>
      </c>
      <c r="G34" s="48" t="s">
        <v>133</v>
      </c>
      <c r="I34" s="67">
        <f t="shared" ca="1" si="30"/>
        <v>995162.03207011172</v>
      </c>
      <c r="J34" s="19" t="str">
        <f t="shared" ref="J34:J65" ca="1" si="90">IF(K34&gt; 10*$B$10,"손절","이익")</f>
        <v>이익</v>
      </c>
      <c r="K34" s="3">
        <f t="shared" ca="1" si="31"/>
        <v>3.5</v>
      </c>
      <c r="L34" s="68" t="s">
        <v>44</v>
      </c>
      <c r="M34" s="65">
        <f t="shared" ca="1" si="32"/>
        <v>995162.03207011125</v>
      </c>
      <c r="N34" s="19" t="str">
        <f t="shared" ref="N34:N65" ca="1" si="91">IF(O34&gt; 10*$B$10,"손절","이익")</f>
        <v>손절</v>
      </c>
      <c r="O34" s="3">
        <f t="shared" ca="1" si="33"/>
        <v>6.1</v>
      </c>
      <c r="P34" s="19" t="s">
        <v>44</v>
      </c>
      <c r="Q34" s="2">
        <f t="shared" ca="1" si="34"/>
        <v>1056726.9027422401</v>
      </c>
      <c r="R34" s="19" t="str">
        <f t="shared" ref="R34:R65" ca="1" si="92">IF(S34&gt; 10*$B$10,"손절","이익")</f>
        <v>이익</v>
      </c>
      <c r="S34" s="3">
        <f t="shared" ca="1" si="35"/>
        <v>4.2</v>
      </c>
      <c r="T34" s="19" t="s">
        <v>44</v>
      </c>
      <c r="U34" s="2">
        <f t="shared" ca="1" si="36"/>
        <v>995162.03207011125</v>
      </c>
      <c r="V34" s="19" t="str">
        <f t="shared" ref="V34:V65" ca="1" si="93">IF(W34&gt; 10*$B$10,"손절","이익")</f>
        <v>이익</v>
      </c>
      <c r="W34" s="3">
        <f t="shared" ca="1" si="37"/>
        <v>2.5</v>
      </c>
      <c r="X34" s="19" t="s">
        <v>44</v>
      </c>
      <c r="Y34" s="2">
        <f t="shared" ca="1" si="38"/>
        <v>1015274.4417724175</v>
      </c>
      <c r="Z34" s="19" t="str">
        <f t="shared" ref="Z34:Z65" ca="1" si="94">IF(AA34&gt; 10*$B$10,"손절","이익")</f>
        <v>손절</v>
      </c>
      <c r="AA34" s="3">
        <f t="shared" ca="1" si="39"/>
        <v>6.5</v>
      </c>
      <c r="AB34" s="19" t="s">
        <v>44</v>
      </c>
      <c r="AC34" s="2">
        <f t="shared" ca="1" si="40"/>
        <v>995162.03207011195</v>
      </c>
      <c r="AD34" s="19" t="str">
        <f t="shared" ref="AD34:AD65" ca="1" si="95">IF(AE34&gt; 10*$B$10,"손절","이익")</f>
        <v>손절</v>
      </c>
      <c r="AE34" s="3">
        <f t="shared" ca="1" si="41"/>
        <v>6.3</v>
      </c>
      <c r="AF34" s="19" t="s">
        <v>44</v>
      </c>
      <c r="AG34" s="2">
        <f t="shared" ca="1" si="42"/>
        <v>937183.92850975099</v>
      </c>
      <c r="AH34" s="19" t="str">
        <f t="shared" ref="AH34:AH65" ca="1" si="96">IF(AI34&gt; 10*$B$10,"손절","이익")</f>
        <v>이익</v>
      </c>
      <c r="AI34" s="3">
        <f t="shared" ca="1" si="43"/>
        <v>3.2</v>
      </c>
      <c r="AJ34" s="19" t="s">
        <v>44</v>
      </c>
      <c r="AK34" s="2">
        <f t="shared" ca="1" si="44"/>
        <v>1035793.3270143825</v>
      </c>
      <c r="AL34" s="19" t="str">
        <f t="shared" ref="AL34:AL65" ca="1" si="97">IF(AM34&gt; 10*$B$10,"손절","이익")</f>
        <v>이익</v>
      </c>
      <c r="AM34" s="3">
        <f t="shared" ca="1" si="45"/>
        <v>1.9</v>
      </c>
      <c r="AN34" s="19" t="s">
        <v>44</v>
      </c>
      <c r="AO34" s="2">
        <f t="shared" ca="1" si="46"/>
        <v>975448.04569788289</v>
      </c>
      <c r="AP34" s="19" t="str">
        <f t="shared" ref="AP34:AP65" ca="1" si="98">IF(AQ34&gt; 10*$B$10,"손절","이익")</f>
        <v>손절</v>
      </c>
      <c r="AQ34" s="3">
        <f t="shared" ca="1" si="47"/>
        <v>9.4</v>
      </c>
      <c r="AR34" s="19" t="s">
        <v>44</v>
      </c>
      <c r="AS34" s="2">
        <f t="shared" ca="1" si="48"/>
        <v>975448.04569788266</v>
      </c>
      <c r="AT34" s="19" t="str">
        <f t="shared" ref="AT34:AT65" ca="1" si="99">IF(AU34&gt; 10*$B$10,"손절","이익")</f>
        <v>손절</v>
      </c>
      <c r="AU34" s="3">
        <f t="shared" ca="1" si="49"/>
        <v>6.9</v>
      </c>
      <c r="AV34" s="19" t="s">
        <v>44</v>
      </c>
      <c r="AW34" s="2">
        <f t="shared" ca="1" si="50"/>
        <v>995162.03207011148</v>
      </c>
      <c r="AX34" s="19" t="str">
        <f t="shared" ref="AX34:AX65" ca="1" si="100">IF(AY34&gt; 10*$B$10,"손절","이익")</f>
        <v>손절</v>
      </c>
      <c r="AY34" s="3">
        <f t="shared" ca="1" si="51"/>
        <v>7.9</v>
      </c>
      <c r="AZ34" s="19" t="s">
        <v>44</v>
      </c>
      <c r="BA34" s="2">
        <f t="shared" ca="1" si="52"/>
        <v>865099.79934455128</v>
      </c>
      <c r="BB34" s="19" t="str">
        <f t="shared" ref="BB34:BB65" ca="1" si="101">IF(BC34&gt; 10*$B$10,"손절","이익")</f>
        <v>손절</v>
      </c>
      <c r="BC34" s="3">
        <f t="shared" ca="1" si="53"/>
        <v>6.9</v>
      </c>
      <c r="BD34" s="19" t="s">
        <v>44</v>
      </c>
      <c r="BE34" s="2">
        <f t="shared" ca="1" si="54"/>
        <v>1056726.9027422394</v>
      </c>
      <c r="BF34" s="19" t="str">
        <f t="shared" ref="BF34:BF65" ca="1" si="102">IF(BG34&gt; 10*$B$10,"손절","이익")</f>
        <v>손절</v>
      </c>
      <c r="BG34" s="3">
        <f t="shared" ca="1" si="55"/>
        <v>8.3000000000000007</v>
      </c>
      <c r="BH34" s="19" t="s">
        <v>44</v>
      </c>
      <c r="BI34" s="2">
        <f t="shared" ca="1" si="56"/>
        <v>1122100.4328876317</v>
      </c>
      <c r="BJ34" s="19" t="str">
        <f t="shared" ref="BJ34:BJ65" ca="1" si="103">IF(BK34&gt; 10*$B$10,"손절","이익")</f>
        <v>손절</v>
      </c>
      <c r="BK34" s="3">
        <f t="shared" ca="1" si="57"/>
        <v>6.3</v>
      </c>
      <c r="BL34" s="19" t="s">
        <v>44</v>
      </c>
      <c r="BM34" s="2">
        <f t="shared" ca="1" si="58"/>
        <v>1078083.5499278144</v>
      </c>
      <c r="BN34" s="19" t="str">
        <f t="shared" ref="BN34:BN65" ca="1" si="104">IF(BO34&gt; 10*$B$10,"손절","이익")</f>
        <v>이익</v>
      </c>
      <c r="BO34" s="3">
        <f t="shared" ca="1" si="59"/>
        <v>2.8</v>
      </c>
      <c r="BP34" s="19" t="s">
        <v>44</v>
      </c>
      <c r="BQ34" s="2">
        <f t="shared" ca="1" si="60"/>
        <v>995162.0320701116</v>
      </c>
      <c r="BR34" s="19" t="str">
        <f t="shared" ref="BR34:BR65" ca="1" si="105">IF(BS34&gt; 10*$B$10,"손절","이익")</f>
        <v>이익</v>
      </c>
      <c r="BS34" s="3">
        <f t="shared" ca="1" si="61"/>
        <v>2</v>
      </c>
      <c r="BT34" s="19" t="s">
        <v>44</v>
      </c>
      <c r="BU34" s="2">
        <f t="shared" ca="1" si="62"/>
        <v>1015274.4417724169</v>
      </c>
      <c r="BV34" s="19" t="str">
        <f t="shared" ref="BV34:BV65" ca="1" si="106">IF(BW34&gt; 10*$B$10,"손절","이익")</f>
        <v>손절</v>
      </c>
      <c r="BW34" s="3">
        <f t="shared" ca="1" si="63"/>
        <v>9.4</v>
      </c>
      <c r="BX34" s="19" t="s">
        <v>44</v>
      </c>
      <c r="BY34" s="2">
        <f t="shared" ca="1" si="64"/>
        <v>1078083.5499278149</v>
      </c>
      <c r="BZ34" s="19" t="str">
        <f t="shared" ref="BZ34:BZ65" ca="1" si="107">IF(CA34&gt; 10*$B$10,"손절","이익")</f>
        <v>손절</v>
      </c>
      <c r="CA34" s="3">
        <f t="shared" ca="1" si="65"/>
        <v>7.8</v>
      </c>
      <c r="CB34" s="19" t="s">
        <v>44</v>
      </c>
      <c r="CC34" s="2">
        <f t="shared" ca="1" si="66"/>
        <v>995162.0320701116</v>
      </c>
      <c r="CD34" s="19" t="str">
        <f t="shared" ref="CD34:CD65" ca="1" si="108">IF(CE34&gt; 10*$B$10,"손절","이익")</f>
        <v>이익</v>
      </c>
      <c r="CE34" s="3">
        <f t="shared" ca="1" si="67"/>
        <v>3</v>
      </c>
      <c r="CF34" s="19" t="s">
        <v>44</v>
      </c>
      <c r="CG34" s="2">
        <f t="shared" ca="1" si="68"/>
        <v>1035793.3270143826</v>
      </c>
      <c r="CH34" s="19" t="str">
        <f t="shared" ref="CH34:CH65" ca="1" si="109">IF(CI34&gt; 10*$B$10,"손절","이익")</f>
        <v>이익</v>
      </c>
      <c r="CI34" s="3">
        <f t="shared" ca="1" si="69"/>
        <v>3.9</v>
      </c>
      <c r="CJ34" s="19" t="s">
        <v>44</v>
      </c>
      <c r="CK34" s="2">
        <f t="shared" ca="1" si="70"/>
        <v>1099871.8189239309</v>
      </c>
      <c r="CL34" s="19" t="str">
        <f t="shared" ref="CL34:CL65" ca="1" si="110">IF(CM34&gt; 10*$B$10,"손절","이익")</f>
        <v>이익</v>
      </c>
      <c r="CM34" s="3">
        <f t="shared" ca="1" si="71"/>
        <v>3.4</v>
      </c>
      <c r="CN34" s="19" t="s">
        <v>44</v>
      </c>
      <c r="CO34" s="2">
        <f t="shared" ca="1" si="72"/>
        <v>1144778.2912725871</v>
      </c>
      <c r="CP34" s="19" t="str">
        <f t="shared" ref="CP34:CP65" ca="1" si="111">IF(CQ34&gt; 10*$B$10,"손절","이익")</f>
        <v>손절</v>
      </c>
      <c r="CQ34" s="3">
        <f t="shared" ca="1" si="73"/>
        <v>8.1</v>
      </c>
      <c r="CR34" s="19" t="s">
        <v>44</v>
      </c>
      <c r="CS34" s="2">
        <f t="shared" ca="1" si="74"/>
        <v>995162.03207011183</v>
      </c>
      <c r="CT34" s="19" t="str">
        <f t="shared" ref="CT34:CT65" ca="1" si="112">IF(CU34&gt; 10*$B$10,"손절","이익")</f>
        <v>이익</v>
      </c>
      <c r="CU34" s="3">
        <f t="shared" ca="1" si="75"/>
        <v>2.1</v>
      </c>
      <c r="CV34" s="19" t="s">
        <v>44</v>
      </c>
      <c r="CW34" s="2">
        <f t="shared" ca="1" si="76"/>
        <v>1144778.2912725876</v>
      </c>
      <c r="CX34" s="19" t="str">
        <f t="shared" ref="CX34:CX65" ca="1" si="113">IF(CY34&gt; 10*$B$10,"손절","이익")</f>
        <v>이익</v>
      </c>
      <c r="CY34" s="3">
        <f t="shared" ca="1" si="77"/>
        <v>0.9</v>
      </c>
      <c r="CZ34" s="19" t="s">
        <v>44</v>
      </c>
      <c r="DA34" s="2">
        <f t="shared" ca="1" si="78"/>
        <v>1078083.5499278144</v>
      </c>
      <c r="DB34" s="19" t="str">
        <f t="shared" ref="DB34:DB65" ca="1" si="114">IF(DC34&gt; 10*$B$10,"손절","이익")</f>
        <v>이익</v>
      </c>
      <c r="DC34" s="3">
        <f t="shared" ca="1" si="79"/>
        <v>3.7</v>
      </c>
      <c r="DD34" s="19" t="s">
        <v>44</v>
      </c>
      <c r="DE34" s="2">
        <f t="shared" ca="1" si="80"/>
        <v>1144778.2912725878</v>
      </c>
      <c r="DF34" s="19" t="str">
        <f t="shared" ref="DF34:DF65" ca="1" si="115">IF(DG34&gt; 10*$B$10,"손절","이익")</f>
        <v>이익</v>
      </c>
      <c r="DG34" s="3">
        <f t="shared" ca="1" si="81"/>
        <v>0.7</v>
      </c>
      <c r="DH34" s="19" t="s">
        <v>44</v>
      </c>
      <c r="DI34" s="2">
        <f t="shared" ca="1" si="82"/>
        <v>1078083.5499278144</v>
      </c>
      <c r="DJ34" s="19" t="str">
        <f t="shared" ref="DJ34:DJ65" ca="1" si="116">IF(DK34&gt; 10*$B$10,"손절","이익")</f>
        <v>이익</v>
      </c>
      <c r="DK34" s="3">
        <f t="shared" ca="1" si="83"/>
        <v>0.9</v>
      </c>
      <c r="DL34" s="19" t="s">
        <v>44</v>
      </c>
      <c r="DM34" s="2">
        <f t="shared" ca="1" si="84"/>
        <v>1015274.4417724177</v>
      </c>
      <c r="DN34" s="19" t="str">
        <f t="shared" ref="DN34:DN65" ca="1" si="117">IF(DO34&gt; 10*$B$10,"손절","이익")</f>
        <v>손절</v>
      </c>
      <c r="DO34" s="3">
        <f t="shared" ca="1" si="85"/>
        <v>7.9</v>
      </c>
      <c r="DP34" s="19" t="s">
        <v>44</v>
      </c>
      <c r="DQ34" s="2">
        <f t="shared" ca="1" si="86"/>
        <v>918618.47826193471</v>
      </c>
      <c r="DR34" s="19" t="str">
        <f t="shared" ref="DR34:DR65" ca="1" si="118">IF(DS34&gt; 10*$B$10,"손절","이익")</f>
        <v>이익</v>
      </c>
      <c r="DS34" s="3">
        <f t="shared" ca="1" si="87"/>
        <v>1.2</v>
      </c>
      <c r="DT34" s="19" t="s">
        <v>44</v>
      </c>
      <c r="DU34" s="2">
        <f t="shared" ca="1" si="88"/>
        <v>1035793.3270143825</v>
      </c>
      <c r="DV34" s="19" t="str">
        <f t="shared" ref="DV34:DV65" ca="1" si="119">IF(DW34&gt; 10*$B$10,"손절","이익")</f>
        <v>손절</v>
      </c>
      <c r="DW34" s="3">
        <f t="shared" ca="1" si="89"/>
        <v>10</v>
      </c>
      <c r="DX34" s="19" t="s">
        <v>44</v>
      </c>
    </row>
    <row r="35" spans="1:128">
      <c r="A35" s="44" t="s">
        <v>147</v>
      </c>
      <c r="B35" s="44">
        <v>0.65</v>
      </c>
      <c r="C35" s="42" t="s">
        <v>157</v>
      </c>
      <c r="D35" s="42" t="s">
        <v>132</v>
      </c>
      <c r="E35" s="42">
        <v>5</v>
      </c>
      <c r="F35" s="42">
        <v>5</v>
      </c>
      <c r="G35" s="48" t="s">
        <v>150</v>
      </c>
      <c r="I35" s="67">
        <f t="shared" ref="I35:I66" ca="1" si="120">IF(J35="이익",I34+(I34*$B$6*$B$9)-(I34*$F$2*$B$9),I34-(I34*$B$7*$B$9)-(I34*$F$2*$B$9))</f>
        <v>1004715.5875779848</v>
      </c>
      <c r="J35" s="19" t="str">
        <f t="shared" ca="1" si="90"/>
        <v>이익</v>
      </c>
      <c r="K35" s="3">
        <f t="shared" ca="1" si="31"/>
        <v>3.6</v>
      </c>
      <c r="L35" s="68" t="s">
        <v>45</v>
      </c>
      <c r="M35" s="65">
        <f t="shared" ref="M35:M66" ca="1" si="121">IF(N35="이익",M34+(M34*$B$6*$B$9)-(M34*$F$2*$B$9),M34-(M34*$B$7*$B$9)-(M34*$F$2*$B$9))</f>
        <v>984812.34693658201</v>
      </c>
      <c r="N35" s="19" t="str">
        <f t="shared" ca="1" si="91"/>
        <v>손절</v>
      </c>
      <c r="O35" s="3">
        <f t="shared" ca="1" si="33"/>
        <v>9</v>
      </c>
      <c r="P35" s="19" t="s">
        <v>45</v>
      </c>
      <c r="Q35" s="2">
        <f t="shared" ref="Q35:Q66" ca="1" si="122">IF(R35="이익",Q34+(Q34*$B$6*$B$9)-(Q34*$F$2*$B$9),Q34-(Q34*$B$7*$B$9)-(Q34*$F$2*$B$9))</f>
        <v>1045736.9429537208</v>
      </c>
      <c r="R35" s="19" t="str">
        <f t="shared" ca="1" si="92"/>
        <v>손절</v>
      </c>
      <c r="S35" s="3">
        <f t="shared" ca="1" si="35"/>
        <v>7.1</v>
      </c>
      <c r="T35" s="19" t="s">
        <v>45</v>
      </c>
      <c r="U35" s="2">
        <f t="shared" ref="U35:U66" ca="1" si="123">IF(V35="이익",U34+(U34*$B$6*$B$9)-(U34*$F$2*$B$9),U34-(U34*$B$7*$B$9)-(U34*$F$2*$B$9))</f>
        <v>984812.34693658201</v>
      </c>
      <c r="V35" s="19" t="str">
        <f t="shared" ca="1" si="93"/>
        <v>손절</v>
      </c>
      <c r="W35" s="3">
        <f t="shared" ca="1" si="37"/>
        <v>6.3</v>
      </c>
      <c r="X35" s="19" t="s">
        <v>45</v>
      </c>
      <c r="Y35" s="2">
        <f t="shared" ref="Y35:Y66" ca="1" si="124">IF(Z35="이익",Y34+(Y34*$B$6*$B$9)-(Y34*$F$2*$B$9),Y34-(Y34*$B$7*$B$9)-(Y34*$F$2*$B$9))</f>
        <v>1004715.5875779843</v>
      </c>
      <c r="Z35" s="19" t="str">
        <f t="shared" ca="1" si="94"/>
        <v>손절</v>
      </c>
      <c r="AA35" s="3">
        <f t="shared" ca="1" si="39"/>
        <v>9.4</v>
      </c>
      <c r="AB35" s="19" t="s">
        <v>45</v>
      </c>
      <c r="AC35" s="2">
        <f t="shared" ref="AC35:AC66" ca="1" si="125">IF(AD35="이익",AC34+(AC34*$B$6*$B$9)-(AC34*$F$2*$B$9),AC34-(AC34*$B$7*$B$9)-(AC34*$F$2*$B$9))</f>
        <v>1004715.587577985</v>
      </c>
      <c r="AD35" s="19" t="str">
        <f t="shared" ca="1" si="95"/>
        <v>이익</v>
      </c>
      <c r="AE35" s="3">
        <f t="shared" ca="1" si="41"/>
        <v>2</v>
      </c>
      <c r="AF35" s="19" t="s">
        <v>45</v>
      </c>
      <c r="AG35" s="2">
        <f t="shared" ref="AG35:AG66" ca="1" si="126">IF(AH35="이익",AG34+(AG34*$B$6*$B$9)-(AG34*$F$2*$B$9),AG34-(AG34*$B$7*$B$9)-(AG34*$F$2*$B$9))</f>
        <v>946180.89422344463</v>
      </c>
      <c r="AH35" s="19" t="str">
        <f t="shared" ca="1" si="96"/>
        <v>이익</v>
      </c>
      <c r="AI35" s="3">
        <f t="shared" ca="1" si="43"/>
        <v>3.6</v>
      </c>
      <c r="AJ35" s="19" t="s">
        <v>45</v>
      </c>
      <c r="AK35" s="2">
        <f t="shared" ref="AK35:AK66" ca="1" si="127">IF(AL35="이익",AK34+(AK34*$B$6*$B$9)-(AK34*$F$2*$B$9),AK34-(AK34*$B$7*$B$9)-(AK34*$F$2*$B$9))</f>
        <v>1025021.076413433</v>
      </c>
      <c r="AL35" s="19" t="str">
        <f t="shared" ca="1" si="97"/>
        <v>손절</v>
      </c>
      <c r="AM35" s="3">
        <f t="shared" ca="1" si="45"/>
        <v>9.6</v>
      </c>
      <c r="AN35" s="19" t="s">
        <v>45</v>
      </c>
      <c r="AO35" s="2">
        <f t="shared" ref="AO35:AO66" ca="1" si="128">IF(AP35="이익",AO34+(AO34*$B$6*$B$9)-(AO34*$F$2*$B$9),AO34-(AO34*$B$7*$B$9)-(AO34*$F$2*$B$9))</f>
        <v>965303.38602262491</v>
      </c>
      <c r="AP35" s="19" t="str">
        <f t="shared" ca="1" si="98"/>
        <v>손절</v>
      </c>
      <c r="AQ35" s="3">
        <f t="shared" ca="1" si="47"/>
        <v>8.6</v>
      </c>
      <c r="AR35" s="19" t="s">
        <v>45</v>
      </c>
      <c r="AS35" s="2">
        <f t="shared" ref="AS35:AS66" ca="1" si="129">IF(AT35="이익",AS34+(AS34*$B$6*$B$9)-(AS34*$F$2*$B$9),AS34-(AS34*$B$7*$B$9)-(AS34*$F$2*$B$9))</f>
        <v>984812.34693658224</v>
      </c>
      <c r="AT35" s="19" t="str">
        <f t="shared" ca="1" si="99"/>
        <v>이익</v>
      </c>
      <c r="AU35" s="3">
        <f t="shared" ca="1" si="49"/>
        <v>2.2000000000000002</v>
      </c>
      <c r="AV35" s="19" t="s">
        <v>45</v>
      </c>
      <c r="AW35" s="2">
        <f t="shared" ref="AW35:AW66" ca="1" si="130">IF(AX35="이익",AW34+(AW34*$B$6*$B$9)-(AW34*$F$2*$B$9),AW34-(AW34*$B$7*$B$9)-(AW34*$F$2*$B$9))</f>
        <v>1004715.5875779846</v>
      </c>
      <c r="AX35" s="19" t="str">
        <f t="shared" ca="1" si="100"/>
        <v>이익</v>
      </c>
      <c r="AY35" s="3">
        <f t="shared" ca="1" si="51"/>
        <v>3.7</v>
      </c>
      <c r="AZ35" s="19" t="s">
        <v>45</v>
      </c>
      <c r="BA35" s="2">
        <f t="shared" ref="BA35:BA66" ca="1" si="131">IF(BB35="이익",BA34+(BA34*$B$6*$B$9)-(BA34*$F$2*$B$9),BA34-(BA34*$B$7*$B$9)-(BA34*$F$2*$B$9))</f>
        <v>856102.76143136795</v>
      </c>
      <c r="BB35" s="19" t="str">
        <f t="shared" ca="1" si="101"/>
        <v>손절</v>
      </c>
      <c r="BC35" s="3">
        <f t="shared" ca="1" si="53"/>
        <v>9.8000000000000007</v>
      </c>
      <c r="BD35" s="19" t="s">
        <v>45</v>
      </c>
      <c r="BE35" s="2">
        <f t="shared" ref="BE35:BE66" ca="1" si="132">IF(BF35="이익",BE34+(BE34*$B$6*$B$9)-(BE34*$F$2*$B$9),BE34-(BE34*$B$7*$B$9)-(BE34*$F$2*$B$9))</f>
        <v>1066871.4810085648</v>
      </c>
      <c r="BF35" s="19" t="str">
        <f t="shared" ca="1" si="102"/>
        <v>이익</v>
      </c>
      <c r="BG35" s="3">
        <f t="shared" ca="1" si="55"/>
        <v>0.8</v>
      </c>
      <c r="BH35" s="19" t="s">
        <v>45</v>
      </c>
      <c r="BI35" s="2">
        <f t="shared" ref="BI35:BI66" ca="1" si="133">IF(BJ35="이익",BI34+(BI34*$B$6*$B$9)-(BI34*$F$2*$B$9),BI34-(BI34*$B$7*$B$9)-(BI34*$F$2*$B$9))</f>
        <v>1110430.5883856004</v>
      </c>
      <c r="BJ35" s="19" t="str">
        <f t="shared" ca="1" si="103"/>
        <v>손절</v>
      </c>
      <c r="BK35" s="3">
        <f t="shared" ca="1" si="57"/>
        <v>6.4</v>
      </c>
      <c r="BL35" s="19" t="s">
        <v>45</v>
      </c>
      <c r="BM35" s="2">
        <f t="shared" ref="BM35:BM66" ca="1" si="134">IF(BN35="이익",BM34+(BM34*$B$6*$B$9)-(BM34*$F$2*$B$9),BM34-(BM34*$B$7*$B$9)-(BM34*$F$2*$B$9))</f>
        <v>1088433.1520071214</v>
      </c>
      <c r="BN35" s="19" t="str">
        <f t="shared" ca="1" si="104"/>
        <v>이익</v>
      </c>
      <c r="BO35" s="3">
        <f t="shared" ca="1" si="59"/>
        <v>3.4</v>
      </c>
      <c r="BP35" s="19" t="s">
        <v>45</v>
      </c>
      <c r="BQ35" s="2">
        <f t="shared" ref="BQ35:BQ66" ca="1" si="135">IF(BR35="이익",BQ34+(BQ34*$B$6*$B$9)-(BQ34*$F$2*$B$9),BQ34-(BQ34*$B$7*$B$9)-(BQ34*$F$2*$B$9))</f>
        <v>1004715.5875779847</v>
      </c>
      <c r="BR35" s="19" t="str">
        <f t="shared" ca="1" si="105"/>
        <v>이익</v>
      </c>
      <c r="BS35" s="3">
        <f t="shared" ca="1" si="61"/>
        <v>0.6</v>
      </c>
      <c r="BT35" s="19" t="s">
        <v>45</v>
      </c>
      <c r="BU35" s="2">
        <f t="shared" ref="BU35:BU66" ca="1" si="136">IF(BV35="이익",BU34+(BU34*$B$6*$B$9)-(BU34*$F$2*$B$9),BU34-(BU34*$B$7*$B$9)-(BU34*$F$2*$B$9))</f>
        <v>1004715.5875779837</v>
      </c>
      <c r="BV35" s="19" t="str">
        <f t="shared" ca="1" si="106"/>
        <v>손절</v>
      </c>
      <c r="BW35" s="3">
        <f t="shared" ca="1" si="63"/>
        <v>8.1999999999999993</v>
      </c>
      <c r="BX35" s="19" t="s">
        <v>45</v>
      </c>
      <c r="BY35" s="2">
        <f t="shared" ref="BY35:BY66" ca="1" si="137">IF(BZ35="이익",BY34+(BY34*$B$6*$B$9)-(BY34*$F$2*$B$9),BY34-(BY34*$B$7*$B$9)-(BY34*$F$2*$B$9))</f>
        <v>1088433.1520071218</v>
      </c>
      <c r="BZ35" s="19" t="str">
        <f t="shared" ca="1" si="107"/>
        <v>이익</v>
      </c>
      <c r="CA35" s="3">
        <f t="shared" ca="1" si="65"/>
        <v>2.5</v>
      </c>
      <c r="CB35" s="19" t="s">
        <v>45</v>
      </c>
      <c r="CC35" s="2">
        <f t="shared" ref="CC35:CC66" ca="1" si="138">IF(CD35="이익",CC34+(CC34*$B$6*$B$9)-(CC34*$F$2*$B$9),CC34-(CC34*$B$7*$B$9)-(CC34*$F$2*$B$9))</f>
        <v>1004715.5875779847</v>
      </c>
      <c r="CD35" s="19" t="str">
        <f t="shared" ca="1" si="108"/>
        <v>이익</v>
      </c>
      <c r="CE35" s="3">
        <f t="shared" ca="1" si="67"/>
        <v>5.2</v>
      </c>
      <c r="CF35" s="19" t="s">
        <v>45</v>
      </c>
      <c r="CG35" s="2">
        <f t="shared" ref="CG35:CG66" ca="1" si="139">IF(CH35="이익",CG34+(CG34*$B$6*$B$9)-(CG34*$F$2*$B$9),CG34-(CG34*$B$7*$B$9)-(CG34*$F$2*$B$9))</f>
        <v>1045736.9429537207</v>
      </c>
      <c r="CH35" s="19" t="str">
        <f t="shared" ca="1" si="109"/>
        <v>이익</v>
      </c>
      <c r="CI35" s="3">
        <f t="shared" ca="1" si="69"/>
        <v>0.1</v>
      </c>
      <c r="CJ35" s="19" t="s">
        <v>45</v>
      </c>
      <c r="CK35" s="2">
        <f t="shared" ref="CK35:CK66" ca="1" si="140">IF(CL35="이익",CK34+(CK34*$B$6*$B$9)-(CK34*$F$2*$B$9),CK34-(CK34*$B$7*$B$9)-(CK34*$F$2*$B$9))</f>
        <v>1110430.5883856006</v>
      </c>
      <c r="CL35" s="19" t="str">
        <f t="shared" ca="1" si="110"/>
        <v>이익</v>
      </c>
      <c r="CM35" s="3">
        <f t="shared" ca="1" si="71"/>
        <v>5.3</v>
      </c>
      <c r="CN35" s="19" t="s">
        <v>45</v>
      </c>
      <c r="CO35" s="2">
        <f t="shared" ref="CO35:CO66" ca="1" si="141">IF(CP35="이익",CO34+(CO34*$B$6*$B$9)-(CO34*$F$2*$B$9),CO34-(CO34*$B$7*$B$9)-(CO34*$F$2*$B$9))</f>
        <v>1155768.1628688038</v>
      </c>
      <c r="CP35" s="19" t="str">
        <f t="shared" ca="1" si="111"/>
        <v>이익</v>
      </c>
      <c r="CQ35" s="3">
        <f t="shared" ca="1" si="73"/>
        <v>0.5</v>
      </c>
      <c r="CR35" s="19" t="s">
        <v>45</v>
      </c>
      <c r="CS35" s="2">
        <f t="shared" ref="CS35:CS66" ca="1" si="142">IF(CT35="이익",CS34+(CS34*$B$6*$B$9)-(CS34*$F$2*$B$9),CS34-(CS34*$B$7*$B$9)-(CS34*$F$2*$B$9))</f>
        <v>1004715.5875779849</v>
      </c>
      <c r="CT35" s="19" t="str">
        <f t="shared" ca="1" si="112"/>
        <v>이익</v>
      </c>
      <c r="CU35" s="3">
        <f t="shared" ca="1" si="75"/>
        <v>4</v>
      </c>
      <c r="CV35" s="19" t="s">
        <v>45</v>
      </c>
      <c r="CW35" s="2">
        <f t="shared" ref="CW35:CW66" ca="1" si="143">IF(CX35="이익",CW34+(CW34*$B$6*$B$9)-(CW34*$F$2*$B$9),CW34-(CW34*$B$7*$B$9)-(CW34*$F$2*$B$9))</f>
        <v>1155768.1628688043</v>
      </c>
      <c r="CX35" s="19" t="str">
        <f t="shared" ca="1" si="113"/>
        <v>이익</v>
      </c>
      <c r="CY35" s="3">
        <f t="shared" ca="1" si="77"/>
        <v>3.9</v>
      </c>
      <c r="CZ35" s="19" t="s">
        <v>45</v>
      </c>
      <c r="DA35" s="2">
        <f t="shared" ref="DA35:DA66" ca="1" si="144">IF(DB35="이익",DA34+(DA34*$B$6*$B$9)-(DA34*$F$2*$B$9),DA34-(DA34*$B$7*$B$9)-(DA34*$F$2*$B$9))</f>
        <v>1066871.4810085653</v>
      </c>
      <c r="DB35" s="19" t="str">
        <f t="shared" ca="1" si="114"/>
        <v>손절</v>
      </c>
      <c r="DC35" s="3">
        <f t="shared" ca="1" si="79"/>
        <v>7.2</v>
      </c>
      <c r="DD35" s="19" t="s">
        <v>45</v>
      </c>
      <c r="DE35" s="2">
        <f t="shared" ref="DE35:DE66" ca="1" si="145">IF(DF35="이익",DE34+(DE34*$B$6*$B$9)-(DE34*$F$2*$B$9),DE34-(DE34*$B$7*$B$9)-(DE34*$F$2*$B$9))</f>
        <v>1132872.5970433529</v>
      </c>
      <c r="DF35" s="19" t="str">
        <f t="shared" ca="1" si="115"/>
        <v>손절</v>
      </c>
      <c r="DG35" s="3">
        <f t="shared" ca="1" si="81"/>
        <v>8.1999999999999993</v>
      </c>
      <c r="DH35" s="19" t="s">
        <v>45</v>
      </c>
      <c r="DI35" s="2">
        <f t="shared" ref="DI35:DI66" ca="1" si="146">IF(DJ35="이익",DI34+(DI34*$B$6*$B$9)-(DI34*$F$2*$B$9),DI34-(DI34*$B$7*$B$9)-(DI34*$F$2*$B$9))</f>
        <v>1066871.4810085653</v>
      </c>
      <c r="DJ35" s="19" t="str">
        <f t="shared" ca="1" si="116"/>
        <v>손절</v>
      </c>
      <c r="DK35" s="3">
        <f t="shared" ca="1" si="83"/>
        <v>8.4</v>
      </c>
      <c r="DL35" s="19" t="s">
        <v>45</v>
      </c>
      <c r="DM35" s="2">
        <f t="shared" ref="DM35:DM66" ca="1" si="147">IF(DN35="이익",DM34+(DM34*$B$6*$B$9)-(DM34*$F$2*$B$9),DM34-(DM34*$B$7*$B$9)-(DM34*$F$2*$B$9))</f>
        <v>1025021.076413433</v>
      </c>
      <c r="DN35" s="19" t="str">
        <f t="shared" ca="1" si="117"/>
        <v>이익</v>
      </c>
      <c r="DO35" s="3">
        <f t="shared" ca="1" si="85"/>
        <v>3.8</v>
      </c>
      <c r="DP35" s="19" t="s">
        <v>45</v>
      </c>
      <c r="DQ35" s="2">
        <f t="shared" ref="DQ35:DQ66" ca="1" si="148">IF(DR35="이익",DQ34+(DQ34*$B$6*$B$9)-(DQ34*$F$2*$B$9),DQ34-(DQ34*$B$7*$B$9)-(DQ34*$F$2*$B$9))</f>
        <v>909064.84608801058</v>
      </c>
      <c r="DR35" s="19" t="str">
        <f t="shared" ca="1" si="118"/>
        <v>손절</v>
      </c>
      <c r="DS35" s="3">
        <f t="shared" ca="1" si="87"/>
        <v>7.3</v>
      </c>
      <c r="DT35" s="19" t="s">
        <v>45</v>
      </c>
      <c r="DU35" s="2">
        <f t="shared" ref="DU35:DU66" ca="1" si="149">IF(DV35="이익",DU34+(DU34*$B$6*$B$9)-(DU34*$F$2*$B$9),DU34-(DU34*$B$7*$B$9)-(DU34*$F$2*$B$9))</f>
        <v>1025021.076413433</v>
      </c>
      <c r="DV35" s="19" t="str">
        <f t="shared" ca="1" si="119"/>
        <v>손절</v>
      </c>
      <c r="DW35" s="3">
        <f t="shared" ca="1" si="89"/>
        <v>9.4</v>
      </c>
      <c r="DX35" s="19" t="s">
        <v>45</v>
      </c>
    </row>
    <row r="36" spans="1:128">
      <c r="A36" s="49" t="s">
        <v>148</v>
      </c>
      <c r="B36" s="49">
        <v>0.7</v>
      </c>
      <c r="C36" s="42" t="s">
        <v>157</v>
      </c>
      <c r="D36" s="42" t="s">
        <v>132</v>
      </c>
      <c r="E36" s="42">
        <v>8</v>
      </c>
      <c r="F36" s="42">
        <v>2</v>
      </c>
      <c r="G36" s="48" t="s">
        <v>133</v>
      </c>
      <c r="I36" s="67">
        <f t="shared" ca="1" si="120"/>
        <v>1014360.8572187334</v>
      </c>
      <c r="J36" s="19" t="str">
        <f t="shared" ca="1" si="90"/>
        <v>이익</v>
      </c>
      <c r="K36" s="3">
        <f t="shared" ca="1" si="31"/>
        <v>0.2</v>
      </c>
      <c r="L36" s="68" t="s">
        <v>46</v>
      </c>
      <c r="M36" s="65">
        <f t="shared" ca="1" si="121"/>
        <v>974570.29852844146</v>
      </c>
      <c r="N36" s="19" t="str">
        <f t="shared" ca="1" si="91"/>
        <v>손절</v>
      </c>
      <c r="O36" s="3">
        <f t="shared" ca="1" si="33"/>
        <v>5.8</v>
      </c>
      <c r="P36" s="19" t="s">
        <v>46</v>
      </c>
      <c r="Q36" s="2">
        <f t="shared" ca="1" si="122"/>
        <v>1055776.0176060766</v>
      </c>
      <c r="R36" s="19" t="str">
        <f t="shared" ca="1" si="92"/>
        <v>이익</v>
      </c>
      <c r="S36" s="3">
        <f t="shared" ca="1" si="35"/>
        <v>2.2999999999999998</v>
      </c>
      <c r="T36" s="19" t="s">
        <v>46</v>
      </c>
      <c r="U36" s="2">
        <f t="shared" ca="1" si="123"/>
        <v>994266.54546717322</v>
      </c>
      <c r="V36" s="19" t="str">
        <f t="shared" ca="1" si="93"/>
        <v>이익</v>
      </c>
      <c r="W36" s="3">
        <f t="shared" ca="1" si="37"/>
        <v>1.4</v>
      </c>
      <c r="X36" s="19" t="s">
        <v>46</v>
      </c>
      <c r="Y36" s="2">
        <f t="shared" ca="1" si="124"/>
        <v>1014360.8572187329</v>
      </c>
      <c r="Z36" s="19" t="str">
        <f t="shared" ca="1" si="94"/>
        <v>이익</v>
      </c>
      <c r="AA36" s="3">
        <f t="shared" ca="1" si="39"/>
        <v>0.8</v>
      </c>
      <c r="AB36" s="19" t="s">
        <v>46</v>
      </c>
      <c r="AC36" s="2">
        <f t="shared" ca="1" si="125"/>
        <v>1014360.8572187336</v>
      </c>
      <c r="AD36" s="19" t="str">
        <f t="shared" ca="1" si="95"/>
        <v>이익</v>
      </c>
      <c r="AE36" s="3">
        <f t="shared" ca="1" si="41"/>
        <v>3.8</v>
      </c>
      <c r="AF36" s="19" t="s">
        <v>46</v>
      </c>
      <c r="AG36" s="2">
        <f t="shared" ca="1" si="126"/>
        <v>955264.23080798972</v>
      </c>
      <c r="AH36" s="19" t="str">
        <f t="shared" ca="1" si="96"/>
        <v>이익</v>
      </c>
      <c r="AI36" s="3">
        <f t="shared" ca="1" si="43"/>
        <v>0.1</v>
      </c>
      <c r="AJ36" s="19" t="s">
        <v>46</v>
      </c>
      <c r="AK36" s="2">
        <f t="shared" ca="1" si="127"/>
        <v>1034861.2787470019</v>
      </c>
      <c r="AL36" s="19" t="str">
        <f t="shared" ca="1" si="97"/>
        <v>이익</v>
      </c>
      <c r="AM36" s="3">
        <f t="shared" ca="1" si="45"/>
        <v>2.6</v>
      </c>
      <c r="AN36" s="19" t="s">
        <v>46</v>
      </c>
      <c r="AO36" s="2">
        <f t="shared" ca="1" si="128"/>
        <v>955264.2308079896</v>
      </c>
      <c r="AP36" s="19" t="str">
        <f t="shared" ca="1" si="98"/>
        <v>손절</v>
      </c>
      <c r="AQ36" s="3">
        <f t="shared" ca="1" si="47"/>
        <v>8.6999999999999993</v>
      </c>
      <c r="AR36" s="19" t="s">
        <v>46</v>
      </c>
      <c r="AS36" s="2">
        <f t="shared" ca="1" si="129"/>
        <v>974570.29852844169</v>
      </c>
      <c r="AT36" s="19" t="str">
        <f t="shared" ca="1" si="99"/>
        <v>손절</v>
      </c>
      <c r="AU36" s="3">
        <f t="shared" ca="1" si="49"/>
        <v>8.5</v>
      </c>
      <c r="AV36" s="19" t="s">
        <v>46</v>
      </c>
      <c r="AW36" s="2">
        <f t="shared" ca="1" si="130"/>
        <v>1014360.8572187332</v>
      </c>
      <c r="AX36" s="19" t="str">
        <f t="shared" ca="1" si="100"/>
        <v>이익</v>
      </c>
      <c r="AY36" s="3">
        <f t="shared" ca="1" si="51"/>
        <v>1.1000000000000001</v>
      </c>
      <c r="AZ36" s="19" t="s">
        <v>46</v>
      </c>
      <c r="BA36" s="2">
        <f t="shared" ca="1" si="131"/>
        <v>864321.3479411091</v>
      </c>
      <c r="BB36" s="19" t="str">
        <f t="shared" ca="1" si="101"/>
        <v>이익</v>
      </c>
      <c r="BC36" s="3">
        <f t="shared" ca="1" si="53"/>
        <v>3.5</v>
      </c>
      <c r="BD36" s="19" t="s">
        <v>46</v>
      </c>
      <c r="BE36" s="2">
        <f t="shared" ca="1" si="132"/>
        <v>1077113.4472262471</v>
      </c>
      <c r="BF36" s="19" t="str">
        <f t="shared" ca="1" si="102"/>
        <v>이익</v>
      </c>
      <c r="BG36" s="3">
        <f t="shared" ca="1" si="55"/>
        <v>2.6</v>
      </c>
      <c r="BH36" s="19" t="s">
        <v>46</v>
      </c>
      <c r="BI36" s="2">
        <f t="shared" ca="1" si="133"/>
        <v>1121090.7220341021</v>
      </c>
      <c r="BJ36" s="19" t="str">
        <f t="shared" ca="1" si="103"/>
        <v>이익</v>
      </c>
      <c r="BK36" s="3">
        <f t="shared" ca="1" si="57"/>
        <v>2.8</v>
      </c>
      <c r="BL36" s="19" t="s">
        <v>46</v>
      </c>
      <c r="BM36" s="2">
        <f t="shared" ca="1" si="134"/>
        <v>1098882.1102663898</v>
      </c>
      <c r="BN36" s="19" t="str">
        <f t="shared" ca="1" si="104"/>
        <v>이익</v>
      </c>
      <c r="BO36" s="3">
        <f t="shared" ca="1" si="59"/>
        <v>0.5</v>
      </c>
      <c r="BP36" s="19" t="s">
        <v>46</v>
      </c>
      <c r="BQ36" s="2">
        <f t="shared" ca="1" si="135"/>
        <v>994266.54546717368</v>
      </c>
      <c r="BR36" s="19" t="str">
        <f t="shared" ca="1" si="105"/>
        <v>손절</v>
      </c>
      <c r="BS36" s="3">
        <f t="shared" ca="1" si="61"/>
        <v>9.1999999999999993</v>
      </c>
      <c r="BT36" s="19" t="s">
        <v>46</v>
      </c>
      <c r="BU36" s="2">
        <f t="shared" ca="1" si="136"/>
        <v>1014360.8572187324</v>
      </c>
      <c r="BV36" s="19" t="str">
        <f t="shared" ca="1" si="106"/>
        <v>이익</v>
      </c>
      <c r="BW36" s="3">
        <f t="shared" ca="1" si="63"/>
        <v>1.6</v>
      </c>
      <c r="BX36" s="19" t="s">
        <v>46</v>
      </c>
      <c r="BY36" s="2">
        <f t="shared" ca="1" si="137"/>
        <v>1077113.4472262478</v>
      </c>
      <c r="BZ36" s="19" t="str">
        <f t="shared" ca="1" si="107"/>
        <v>손절</v>
      </c>
      <c r="CA36" s="3">
        <f t="shared" ca="1" si="65"/>
        <v>7.6</v>
      </c>
      <c r="CB36" s="19" t="s">
        <v>46</v>
      </c>
      <c r="CC36" s="2">
        <f t="shared" ca="1" si="138"/>
        <v>994266.54546717368</v>
      </c>
      <c r="CD36" s="19" t="str">
        <f t="shared" ca="1" si="108"/>
        <v>손절</v>
      </c>
      <c r="CE36" s="3">
        <f t="shared" ca="1" si="67"/>
        <v>8.6999999999999993</v>
      </c>
      <c r="CF36" s="19" t="s">
        <v>46</v>
      </c>
      <c r="CG36" s="2">
        <f t="shared" ca="1" si="139"/>
        <v>1034861.278747002</v>
      </c>
      <c r="CH36" s="19" t="str">
        <f t="shared" ca="1" si="109"/>
        <v>손절</v>
      </c>
      <c r="CI36" s="3">
        <f t="shared" ca="1" si="69"/>
        <v>7</v>
      </c>
      <c r="CJ36" s="19" t="s">
        <v>46</v>
      </c>
      <c r="CK36" s="2">
        <f t="shared" ca="1" si="140"/>
        <v>1098882.1102663903</v>
      </c>
      <c r="CL36" s="19" t="str">
        <f t="shared" ca="1" si="110"/>
        <v>손절</v>
      </c>
      <c r="CM36" s="3">
        <f t="shared" ca="1" si="71"/>
        <v>9.5</v>
      </c>
      <c r="CN36" s="19" t="s">
        <v>46</v>
      </c>
      <c r="CO36" s="2">
        <f t="shared" ca="1" si="141"/>
        <v>1166863.5372323443</v>
      </c>
      <c r="CP36" s="19" t="str">
        <f t="shared" ca="1" si="111"/>
        <v>이익</v>
      </c>
      <c r="CQ36" s="3">
        <f t="shared" ca="1" si="73"/>
        <v>3.2</v>
      </c>
      <c r="CR36" s="19" t="s">
        <v>46</v>
      </c>
      <c r="CS36" s="2">
        <f t="shared" ca="1" si="142"/>
        <v>1014360.8572187335</v>
      </c>
      <c r="CT36" s="19" t="str">
        <f t="shared" ca="1" si="112"/>
        <v>이익</v>
      </c>
      <c r="CU36" s="3">
        <f t="shared" ca="1" si="75"/>
        <v>1.6</v>
      </c>
      <c r="CV36" s="19" t="s">
        <v>46</v>
      </c>
      <c r="CW36" s="2">
        <f t="shared" ca="1" si="143"/>
        <v>1143748.1739749687</v>
      </c>
      <c r="CX36" s="19" t="str">
        <f t="shared" ca="1" si="113"/>
        <v>손절</v>
      </c>
      <c r="CY36" s="3">
        <f t="shared" ca="1" si="77"/>
        <v>7.9</v>
      </c>
      <c r="CZ36" s="19" t="s">
        <v>46</v>
      </c>
      <c r="DA36" s="2">
        <f t="shared" ca="1" si="144"/>
        <v>1055776.0176060761</v>
      </c>
      <c r="DB36" s="19" t="str">
        <f t="shared" ca="1" si="114"/>
        <v>손절</v>
      </c>
      <c r="DC36" s="3">
        <f t="shared" ca="1" si="79"/>
        <v>6.5</v>
      </c>
      <c r="DD36" s="19" t="s">
        <v>46</v>
      </c>
      <c r="DE36" s="2">
        <f t="shared" ca="1" si="145"/>
        <v>1143748.1739749692</v>
      </c>
      <c r="DF36" s="19" t="str">
        <f t="shared" ca="1" si="115"/>
        <v>이익</v>
      </c>
      <c r="DG36" s="3">
        <f t="shared" ca="1" si="81"/>
        <v>5.4</v>
      </c>
      <c r="DH36" s="19" t="s">
        <v>46</v>
      </c>
      <c r="DI36" s="2">
        <f t="shared" ca="1" si="146"/>
        <v>1055776.0176060761</v>
      </c>
      <c r="DJ36" s="19" t="str">
        <f t="shared" ca="1" si="116"/>
        <v>손절</v>
      </c>
      <c r="DK36" s="3">
        <f t="shared" ca="1" si="83"/>
        <v>9.1999999999999993</v>
      </c>
      <c r="DL36" s="19" t="s">
        <v>46</v>
      </c>
      <c r="DM36" s="2">
        <f t="shared" ca="1" si="147"/>
        <v>1034861.2787470019</v>
      </c>
      <c r="DN36" s="19" t="str">
        <f t="shared" ca="1" si="117"/>
        <v>이익</v>
      </c>
      <c r="DO36" s="3">
        <f t="shared" ca="1" si="85"/>
        <v>1.2</v>
      </c>
      <c r="DP36" s="19" t="s">
        <v>46</v>
      </c>
      <c r="DQ36" s="2">
        <f t="shared" ca="1" si="148"/>
        <v>899610.57168869523</v>
      </c>
      <c r="DR36" s="19" t="str">
        <f t="shared" ca="1" si="118"/>
        <v>손절</v>
      </c>
      <c r="DS36" s="3">
        <f t="shared" ca="1" si="87"/>
        <v>9.6</v>
      </c>
      <c r="DT36" s="19" t="s">
        <v>46</v>
      </c>
      <c r="DU36" s="2">
        <f t="shared" ca="1" si="149"/>
        <v>1034861.2787470019</v>
      </c>
      <c r="DV36" s="19" t="str">
        <f t="shared" ca="1" si="119"/>
        <v>이익</v>
      </c>
      <c r="DW36" s="3">
        <f t="shared" ca="1" si="89"/>
        <v>0.3</v>
      </c>
      <c r="DX36" s="19" t="s">
        <v>46</v>
      </c>
    </row>
    <row r="37" spans="1:128">
      <c r="A37" s="44" t="s">
        <v>149</v>
      </c>
      <c r="B37" s="44">
        <v>0.7</v>
      </c>
      <c r="C37" s="42" t="s">
        <v>157</v>
      </c>
      <c r="D37" s="42" t="s">
        <v>132</v>
      </c>
      <c r="E37" s="42">
        <v>6</v>
      </c>
      <c r="F37" s="42">
        <v>4</v>
      </c>
      <c r="G37" s="48" t="s">
        <v>150</v>
      </c>
      <c r="I37" s="67">
        <f t="shared" ca="1" si="120"/>
        <v>1024098.7214480332</v>
      </c>
      <c r="J37" s="19" t="str">
        <f t="shared" ca="1" si="90"/>
        <v>이익</v>
      </c>
      <c r="K37" s="3">
        <f t="shared" ca="1" si="31"/>
        <v>1.2</v>
      </c>
      <c r="L37" s="68" t="s">
        <v>47</v>
      </c>
      <c r="M37" s="65">
        <f t="shared" ca="1" si="121"/>
        <v>983926.17339431448</v>
      </c>
      <c r="N37" s="19" t="str">
        <f t="shared" ca="1" si="91"/>
        <v>이익</v>
      </c>
      <c r="O37" s="3">
        <f t="shared" ca="1" si="33"/>
        <v>1</v>
      </c>
      <c r="P37" s="19" t="s">
        <v>47</v>
      </c>
      <c r="Q37" s="2">
        <f t="shared" ca="1" si="122"/>
        <v>1065911.4673750948</v>
      </c>
      <c r="R37" s="19" t="str">
        <f t="shared" ca="1" si="92"/>
        <v>이익</v>
      </c>
      <c r="S37" s="3">
        <f t="shared" ca="1" si="35"/>
        <v>1.3</v>
      </c>
      <c r="T37" s="19" t="s">
        <v>47</v>
      </c>
      <c r="U37" s="2">
        <f t="shared" ca="1" si="123"/>
        <v>983926.1733943146</v>
      </c>
      <c r="V37" s="19" t="str">
        <f t="shared" ca="1" si="93"/>
        <v>손절</v>
      </c>
      <c r="W37" s="3">
        <f t="shared" ca="1" si="37"/>
        <v>5.6</v>
      </c>
      <c r="X37" s="19" t="s">
        <v>47</v>
      </c>
      <c r="Y37" s="2">
        <f t="shared" ca="1" si="124"/>
        <v>1003811.504303658</v>
      </c>
      <c r="Z37" s="19" t="str">
        <f t="shared" ca="1" si="94"/>
        <v>손절</v>
      </c>
      <c r="AA37" s="3">
        <f t="shared" ca="1" si="39"/>
        <v>6.8</v>
      </c>
      <c r="AB37" s="19" t="s">
        <v>47</v>
      </c>
      <c r="AC37" s="2">
        <f t="shared" ca="1" si="125"/>
        <v>1024098.7214480335</v>
      </c>
      <c r="AD37" s="19" t="str">
        <f t="shared" ca="1" si="95"/>
        <v>이익</v>
      </c>
      <c r="AE37" s="3">
        <f t="shared" ca="1" si="41"/>
        <v>3.6</v>
      </c>
      <c r="AF37" s="19" t="s">
        <v>47</v>
      </c>
      <c r="AG37" s="2">
        <f t="shared" ca="1" si="126"/>
        <v>945329.48280758667</v>
      </c>
      <c r="AH37" s="19" t="str">
        <f t="shared" ca="1" si="96"/>
        <v>손절</v>
      </c>
      <c r="AI37" s="3">
        <f t="shared" ca="1" si="43"/>
        <v>5.6</v>
      </c>
      <c r="AJ37" s="19" t="s">
        <v>47</v>
      </c>
      <c r="AK37" s="2">
        <f t="shared" ca="1" si="127"/>
        <v>1024098.7214480331</v>
      </c>
      <c r="AL37" s="19" t="str">
        <f t="shared" ca="1" si="97"/>
        <v>손절</v>
      </c>
      <c r="AM37" s="3">
        <f t="shared" ca="1" si="45"/>
        <v>7.5</v>
      </c>
      <c r="AN37" s="19" t="s">
        <v>47</v>
      </c>
      <c r="AO37" s="2">
        <f t="shared" ca="1" si="128"/>
        <v>945329.48280758655</v>
      </c>
      <c r="AP37" s="19" t="str">
        <f t="shared" ca="1" si="98"/>
        <v>손절</v>
      </c>
      <c r="AQ37" s="3">
        <f t="shared" ca="1" si="47"/>
        <v>7.1</v>
      </c>
      <c r="AR37" s="19" t="s">
        <v>47</v>
      </c>
      <c r="AS37" s="2">
        <f t="shared" ca="1" si="129"/>
        <v>964434.76742374594</v>
      </c>
      <c r="AT37" s="19" t="str">
        <f t="shared" ca="1" si="99"/>
        <v>손절</v>
      </c>
      <c r="AU37" s="3">
        <f t="shared" ca="1" si="49"/>
        <v>7.2</v>
      </c>
      <c r="AV37" s="19" t="s">
        <v>47</v>
      </c>
      <c r="AW37" s="2">
        <f t="shared" ca="1" si="130"/>
        <v>1003811.5043036583</v>
      </c>
      <c r="AX37" s="19" t="str">
        <f t="shared" ca="1" si="100"/>
        <v>손절</v>
      </c>
      <c r="AY37" s="3">
        <f t="shared" ca="1" si="51"/>
        <v>8.1999999999999993</v>
      </c>
      <c r="AZ37" s="19" t="s">
        <v>47</v>
      </c>
      <c r="BA37" s="2">
        <f t="shared" ca="1" si="131"/>
        <v>855332.4059225216</v>
      </c>
      <c r="BB37" s="19" t="str">
        <f t="shared" ca="1" si="101"/>
        <v>손절</v>
      </c>
      <c r="BC37" s="3">
        <f t="shared" ca="1" si="53"/>
        <v>8.1999999999999993</v>
      </c>
      <c r="BD37" s="19" t="s">
        <v>47</v>
      </c>
      <c r="BE37" s="2">
        <f t="shared" ca="1" si="132"/>
        <v>1087453.7363196192</v>
      </c>
      <c r="BF37" s="19" t="str">
        <f t="shared" ca="1" si="102"/>
        <v>이익</v>
      </c>
      <c r="BG37" s="3">
        <f t="shared" ca="1" si="55"/>
        <v>1.5</v>
      </c>
      <c r="BH37" s="19" t="s">
        <v>47</v>
      </c>
      <c r="BI37" s="2">
        <f t="shared" ca="1" si="133"/>
        <v>1109431.3785249474</v>
      </c>
      <c r="BJ37" s="19" t="str">
        <f t="shared" ca="1" si="103"/>
        <v>손절</v>
      </c>
      <c r="BK37" s="3">
        <f t="shared" ca="1" si="57"/>
        <v>7.9</v>
      </c>
      <c r="BL37" s="19" t="s">
        <v>47</v>
      </c>
      <c r="BM37" s="2">
        <f t="shared" ca="1" si="134"/>
        <v>1109431.3785249472</v>
      </c>
      <c r="BN37" s="19" t="str">
        <f t="shared" ca="1" si="104"/>
        <v>이익</v>
      </c>
      <c r="BO37" s="3">
        <f t="shared" ca="1" si="59"/>
        <v>4.9000000000000004</v>
      </c>
      <c r="BP37" s="19" t="s">
        <v>47</v>
      </c>
      <c r="BQ37" s="2">
        <f t="shared" ca="1" si="135"/>
        <v>1003811.5043036585</v>
      </c>
      <c r="BR37" s="19" t="str">
        <f t="shared" ca="1" si="105"/>
        <v>이익</v>
      </c>
      <c r="BS37" s="3">
        <f t="shared" ca="1" si="61"/>
        <v>4.4000000000000004</v>
      </c>
      <c r="BT37" s="19" t="s">
        <v>47</v>
      </c>
      <c r="BU37" s="2">
        <f t="shared" ca="1" si="136"/>
        <v>1024098.7214480322</v>
      </c>
      <c r="BV37" s="19" t="str">
        <f t="shared" ca="1" si="106"/>
        <v>이익</v>
      </c>
      <c r="BW37" s="3">
        <f t="shared" ca="1" si="63"/>
        <v>1.9</v>
      </c>
      <c r="BX37" s="19" t="s">
        <v>47</v>
      </c>
      <c r="BY37" s="2">
        <f t="shared" ca="1" si="137"/>
        <v>1065911.4673750948</v>
      </c>
      <c r="BZ37" s="19" t="str">
        <f t="shared" ca="1" si="107"/>
        <v>손절</v>
      </c>
      <c r="CA37" s="3">
        <f t="shared" ca="1" si="65"/>
        <v>9.1</v>
      </c>
      <c r="CB37" s="19" t="s">
        <v>47</v>
      </c>
      <c r="CC37" s="2">
        <f t="shared" ca="1" si="138"/>
        <v>1003811.5043036585</v>
      </c>
      <c r="CD37" s="19" t="str">
        <f t="shared" ca="1" si="108"/>
        <v>이익</v>
      </c>
      <c r="CE37" s="3">
        <f t="shared" ca="1" si="67"/>
        <v>0.4</v>
      </c>
      <c r="CF37" s="19" t="s">
        <v>47</v>
      </c>
      <c r="CG37" s="2">
        <f t="shared" ca="1" si="139"/>
        <v>1044795.9470229732</v>
      </c>
      <c r="CH37" s="19" t="str">
        <f t="shared" ca="1" si="109"/>
        <v>이익</v>
      </c>
      <c r="CI37" s="3">
        <f t="shared" ca="1" si="69"/>
        <v>3.1</v>
      </c>
      <c r="CJ37" s="19" t="s">
        <v>47</v>
      </c>
      <c r="CK37" s="2">
        <f t="shared" ca="1" si="140"/>
        <v>1109431.3785249477</v>
      </c>
      <c r="CL37" s="19" t="str">
        <f t="shared" ca="1" si="110"/>
        <v>이익</v>
      </c>
      <c r="CM37" s="3">
        <f t="shared" ca="1" si="71"/>
        <v>1.8</v>
      </c>
      <c r="CN37" s="19" t="s">
        <v>47</v>
      </c>
      <c r="CO37" s="2">
        <f t="shared" ca="1" si="141"/>
        <v>1178065.4271897748</v>
      </c>
      <c r="CP37" s="19" t="str">
        <f t="shared" ca="1" si="111"/>
        <v>이익</v>
      </c>
      <c r="CQ37" s="3">
        <f t="shared" ca="1" si="73"/>
        <v>3.7</v>
      </c>
      <c r="CR37" s="19" t="s">
        <v>47</v>
      </c>
      <c r="CS37" s="2">
        <f t="shared" ca="1" si="142"/>
        <v>1003811.5043036586</v>
      </c>
      <c r="CT37" s="19" t="str">
        <f t="shared" ca="1" si="112"/>
        <v>손절</v>
      </c>
      <c r="CU37" s="3">
        <f t="shared" ca="1" si="75"/>
        <v>8.1</v>
      </c>
      <c r="CV37" s="19" t="s">
        <v>47</v>
      </c>
      <c r="CW37" s="2">
        <f t="shared" ca="1" si="143"/>
        <v>1131853.192965629</v>
      </c>
      <c r="CX37" s="19" t="str">
        <f t="shared" ca="1" si="113"/>
        <v>손절</v>
      </c>
      <c r="CY37" s="3">
        <f t="shared" ca="1" si="77"/>
        <v>7.5</v>
      </c>
      <c r="CZ37" s="19" t="s">
        <v>47</v>
      </c>
      <c r="DA37" s="2">
        <f t="shared" ca="1" si="144"/>
        <v>1044795.947022973</v>
      </c>
      <c r="DB37" s="19" t="str">
        <f t="shared" ca="1" si="114"/>
        <v>손절</v>
      </c>
      <c r="DC37" s="3">
        <f t="shared" ca="1" si="79"/>
        <v>8.1</v>
      </c>
      <c r="DD37" s="19" t="s">
        <v>47</v>
      </c>
      <c r="DE37" s="2">
        <f t="shared" ca="1" si="145"/>
        <v>1131853.1929656295</v>
      </c>
      <c r="DF37" s="19" t="str">
        <f t="shared" ca="1" si="115"/>
        <v>손절</v>
      </c>
      <c r="DG37" s="3">
        <f t="shared" ca="1" si="81"/>
        <v>9.6999999999999993</v>
      </c>
      <c r="DH37" s="19" t="s">
        <v>47</v>
      </c>
      <c r="DI37" s="2">
        <f t="shared" ca="1" si="146"/>
        <v>1044795.947022973</v>
      </c>
      <c r="DJ37" s="19" t="str">
        <f t="shared" ca="1" si="116"/>
        <v>손절</v>
      </c>
      <c r="DK37" s="3">
        <f t="shared" ca="1" si="83"/>
        <v>7.6</v>
      </c>
      <c r="DL37" s="19" t="s">
        <v>47</v>
      </c>
      <c r="DM37" s="2">
        <f t="shared" ca="1" si="147"/>
        <v>1044795.9470229731</v>
      </c>
      <c r="DN37" s="19" t="str">
        <f t="shared" ca="1" si="117"/>
        <v>이익</v>
      </c>
      <c r="DO37" s="3">
        <f t="shared" ca="1" si="85"/>
        <v>0.3</v>
      </c>
      <c r="DP37" s="19" t="s">
        <v>47</v>
      </c>
      <c r="DQ37" s="2">
        <f t="shared" ca="1" si="148"/>
        <v>908246.83317690669</v>
      </c>
      <c r="DR37" s="19" t="str">
        <f t="shared" ca="1" si="118"/>
        <v>이익</v>
      </c>
      <c r="DS37" s="3">
        <f t="shared" ca="1" si="87"/>
        <v>3.7</v>
      </c>
      <c r="DT37" s="19" t="s">
        <v>47</v>
      </c>
      <c r="DU37" s="2">
        <f t="shared" ca="1" si="149"/>
        <v>1044795.9470229731</v>
      </c>
      <c r="DV37" s="19" t="str">
        <f t="shared" ca="1" si="119"/>
        <v>이익</v>
      </c>
      <c r="DW37" s="3">
        <f t="shared" ca="1" si="89"/>
        <v>4.2</v>
      </c>
      <c r="DX37" s="19" t="s">
        <v>47</v>
      </c>
    </row>
    <row r="38" spans="1:128">
      <c r="A38" s="49" t="s">
        <v>149</v>
      </c>
      <c r="B38" s="49">
        <v>0.75</v>
      </c>
      <c r="C38" s="42" t="s">
        <v>157</v>
      </c>
      <c r="D38" s="42" t="s">
        <v>132</v>
      </c>
      <c r="E38" s="42">
        <v>9</v>
      </c>
      <c r="F38" s="42">
        <v>1</v>
      </c>
      <c r="G38" s="48" t="s">
        <v>133</v>
      </c>
      <c r="I38" s="67">
        <f t="shared" ca="1" si="120"/>
        <v>1033930.0691739343</v>
      </c>
      <c r="J38" s="19" t="str">
        <f t="shared" ca="1" si="90"/>
        <v>이익</v>
      </c>
      <c r="K38" s="3">
        <f t="shared" ca="1" si="31"/>
        <v>2.1</v>
      </c>
      <c r="L38" s="68" t="s">
        <v>48</v>
      </c>
      <c r="M38" s="65">
        <f t="shared" ca="1" si="121"/>
        <v>993371.86465889984</v>
      </c>
      <c r="N38" s="19" t="str">
        <f t="shared" ca="1" si="91"/>
        <v>이익</v>
      </c>
      <c r="O38" s="3">
        <f t="shared" ca="1" si="33"/>
        <v>1.1000000000000001</v>
      </c>
      <c r="P38" s="19" t="s">
        <v>48</v>
      </c>
      <c r="Q38" s="2">
        <f t="shared" ca="1" si="122"/>
        <v>1076144.2174618957</v>
      </c>
      <c r="R38" s="19" t="str">
        <f t="shared" ca="1" si="92"/>
        <v>이익</v>
      </c>
      <c r="S38" s="3">
        <f t="shared" ca="1" si="35"/>
        <v>4.0999999999999996</v>
      </c>
      <c r="T38" s="19" t="s">
        <v>48</v>
      </c>
      <c r="U38" s="2">
        <f t="shared" ca="1" si="123"/>
        <v>973693.34119101369</v>
      </c>
      <c r="V38" s="19" t="str">
        <f t="shared" ca="1" si="93"/>
        <v>손절</v>
      </c>
      <c r="W38" s="3">
        <f t="shared" ca="1" si="37"/>
        <v>6.8</v>
      </c>
      <c r="X38" s="19" t="s">
        <v>48</v>
      </c>
      <c r="Y38" s="2">
        <f t="shared" ca="1" si="124"/>
        <v>993371.86465890007</v>
      </c>
      <c r="Z38" s="19" t="str">
        <f t="shared" ca="1" si="94"/>
        <v>손절</v>
      </c>
      <c r="AA38" s="3">
        <f t="shared" ca="1" si="39"/>
        <v>6.2</v>
      </c>
      <c r="AB38" s="19" t="s">
        <v>48</v>
      </c>
      <c r="AC38" s="2">
        <f t="shared" ca="1" si="125"/>
        <v>1033930.0691739345</v>
      </c>
      <c r="AD38" s="19" t="str">
        <f t="shared" ca="1" si="95"/>
        <v>이익</v>
      </c>
      <c r="AE38" s="3">
        <f t="shared" ca="1" si="41"/>
        <v>5.0999999999999996</v>
      </c>
      <c r="AF38" s="19" t="s">
        <v>48</v>
      </c>
      <c r="AG38" s="2">
        <f t="shared" ca="1" si="126"/>
        <v>954404.6458425395</v>
      </c>
      <c r="AH38" s="19" t="str">
        <f t="shared" ca="1" si="96"/>
        <v>이익</v>
      </c>
      <c r="AI38" s="3">
        <f t="shared" ca="1" si="43"/>
        <v>0.3</v>
      </c>
      <c r="AJ38" s="19" t="s">
        <v>48</v>
      </c>
      <c r="AK38" s="2">
        <f t="shared" ca="1" si="127"/>
        <v>1033930.0691739342</v>
      </c>
      <c r="AL38" s="19" t="str">
        <f t="shared" ca="1" si="97"/>
        <v>이익</v>
      </c>
      <c r="AM38" s="3">
        <f t="shared" ca="1" si="45"/>
        <v>2.2999999999999998</v>
      </c>
      <c r="AN38" s="19" t="s">
        <v>48</v>
      </c>
      <c r="AO38" s="2">
        <f t="shared" ca="1" si="128"/>
        <v>954404.64584253938</v>
      </c>
      <c r="AP38" s="19" t="str">
        <f t="shared" ca="1" si="98"/>
        <v>이익</v>
      </c>
      <c r="AQ38" s="3">
        <f t="shared" ca="1" si="47"/>
        <v>3.2</v>
      </c>
      <c r="AR38" s="19" t="s">
        <v>48</v>
      </c>
      <c r="AS38" s="2">
        <f t="shared" ca="1" si="129"/>
        <v>973693.34119101393</v>
      </c>
      <c r="AT38" s="19" t="str">
        <f t="shared" ca="1" si="99"/>
        <v>이익</v>
      </c>
      <c r="AU38" s="3">
        <f t="shared" ca="1" si="49"/>
        <v>2.5</v>
      </c>
      <c r="AV38" s="19" t="s">
        <v>48</v>
      </c>
      <c r="AW38" s="2">
        <f t="shared" ca="1" si="130"/>
        <v>1013448.0947449735</v>
      </c>
      <c r="AX38" s="19" t="str">
        <f t="shared" ca="1" si="100"/>
        <v>이익</v>
      </c>
      <c r="AY38" s="3">
        <f t="shared" ca="1" si="51"/>
        <v>1.3</v>
      </c>
      <c r="AZ38" s="19" t="s">
        <v>48</v>
      </c>
      <c r="BA38" s="2">
        <f t="shared" ca="1" si="131"/>
        <v>863543.59701937786</v>
      </c>
      <c r="BB38" s="19" t="str">
        <f t="shared" ca="1" si="101"/>
        <v>이익</v>
      </c>
      <c r="BC38" s="3">
        <f t="shared" ca="1" si="53"/>
        <v>2.6</v>
      </c>
      <c r="BD38" s="19" t="s">
        <v>48</v>
      </c>
      <c r="BE38" s="2">
        <f t="shared" ca="1" si="132"/>
        <v>1097893.2921882877</v>
      </c>
      <c r="BF38" s="19" t="str">
        <f t="shared" ca="1" si="102"/>
        <v>이익</v>
      </c>
      <c r="BG38" s="3">
        <f t="shared" ca="1" si="55"/>
        <v>5.3</v>
      </c>
      <c r="BH38" s="19" t="s">
        <v>48</v>
      </c>
      <c r="BI38" s="2">
        <f t="shared" ca="1" si="133"/>
        <v>1097893.2921882882</v>
      </c>
      <c r="BJ38" s="19" t="str">
        <f t="shared" ca="1" si="103"/>
        <v>손절</v>
      </c>
      <c r="BK38" s="3">
        <f t="shared" ca="1" si="57"/>
        <v>5.9</v>
      </c>
      <c r="BL38" s="19" t="s">
        <v>48</v>
      </c>
      <c r="BM38" s="2">
        <f t="shared" ca="1" si="134"/>
        <v>1120081.9197587867</v>
      </c>
      <c r="BN38" s="19" t="str">
        <f t="shared" ca="1" si="104"/>
        <v>이익</v>
      </c>
      <c r="BO38" s="3">
        <f t="shared" ca="1" si="59"/>
        <v>3.6</v>
      </c>
      <c r="BP38" s="19" t="s">
        <v>48</v>
      </c>
      <c r="BQ38" s="2">
        <f t="shared" ca="1" si="135"/>
        <v>993371.86465890042</v>
      </c>
      <c r="BR38" s="19" t="str">
        <f t="shared" ca="1" si="105"/>
        <v>손절</v>
      </c>
      <c r="BS38" s="3">
        <f t="shared" ca="1" si="61"/>
        <v>8.9</v>
      </c>
      <c r="BT38" s="19" t="s">
        <v>48</v>
      </c>
      <c r="BU38" s="2">
        <f t="shared" ca="1" si="136"/>
        <v>1033930.0691739332</v>
      </c>
      <c r="BV38" s="19" t="str">
        <f t="shared" ca="1" si="106"/>
        <v>이익</v>
      </c>
      <c r="BW38" s="3">
        <f t="shared" ca="1" si="63"/>
        <v>1.7</v>
      </c>
      <c r="BX38" s="19" t="s">
        <v>48</v>
      </c>
      <c r="BY38" s="2">
        <f t="shared" ca="1" si="137"/>
        <v>1054825.9881143938</v>
      </c>
      <c r="BZ38" s="19" t="str">
        <f t="shared" ca="1" si="107"/>
        <v>손절</v>
      </c>
      <c r="CA38" s="3">
        <f t="shared" ca="1" si="65"/>
        <v>8.6999999999999993</v>
      </c>
      <c r="CB38" s="19" t="s">
        <v>48</v>
      </c>
      <c r="CC38" s="2">
        <f t="shared" ca="1" si="138"/>
        <v>993371.86465890042</v>
      </c>
      <c r="CD38" s="19" t="str">
        <f t="shared" ca="1" si="108"/>
        <v>손절</v>
      </c>
      <c r="CE38" s="3">
        <f t="shared" ca="1" si="67"/>
        <v>8.3000000000000007</v>
      </c>
      <c r="CF38" s="19" t="s">
        <v>48</v>
      </c>
      <c r="CG38" s="2">
        <f t="shared" ca="1" si="139"/>
        <v>1033930.0691739343</v>
      </c>
      <c r="CH38" s="19" t="str">
        <f t="shared" ca="1" si="109"/>
        <v>손절</v>
      </c>
      <c r="CI38" s="3">
        <f t="shared" ca="1" si="69"/>
        <v>9.3000000000000007</v>
      </c>
      <c r="CJ38" s="19" t="s">
        <v>48</v>
      </c>
      <c r="CK38" s="2">
        <f t="shared" ca="1" si="140"/>
        <v>1097893.2921882884</v>
      </c>
      <c r="CL38" s="19" t="str">
        <f t="shared" ca="1" si="110"/>
        <v>손절</v>
      </c>
      <c r="CM38" s="3">
        <f t="shared" ca="1" si="71"/>
        <v>7.1</v>
      </c>
      <c r="CN38" s="19" t="s">
        <v>48</v>
      </c>
      <c r="CO38" s="2">
        <f t="shared" ca="1" si="141"/>
        <v>1189374.8552907968</v>
      </c>
      <c r="CP38" s="19" t="str">
        <f t="shared" ca="1" si="111"/>
        <v>이익</v>
      </c>
      <c r="CQ38" s="3">
        <f t="shared" ca="1" si="73"/>
        <v>1.7</v>
      </c>
      <c r="CR38" s="19" t="s">
        <v>48</v>
      </c>
      <c r="CS38" s="2">
        <f t="shared" ca="1" si="142"/>
        <v>1013448.0947449738</v>
      </c>
      <c r="CT38" s="19" t="str">
        <f t="shared" ca="1" si="112"/>
        <v>이익</v>
      </c>
      <c r="CU38" s="3">
        <f t="shared" ca="1" si="75"/>
        <v>3.8</v>
      </c>
      <c r="CV38" s="19" t="s">
        <v>48</v>
      </c>
      <c r="CW38" s="2">
        <f t="shared" ca="1" si="143"/>
        <v>1120081.9197587864</v>
      </c>
      <c r="CX38" s="19" t="str">
        <f t="shared" ca="1" si="113"/>
        <v>손절</v>
      </c>
      <c r="CY38" s="3">
        <f t="shared" ca="1" si="77"/>
        <v>9.3000000000000007</v>
      </c>
      <c r="CZ38" s="19" t="s">
        <v>48</v>
      </c>
      <c r="DA38" s="2">
        <f t="shared" ca="1" si="144"/>
        <v>1054825.9881143935</v>
      </c>
      <c r="DB38" s="19" t="str">
        <f t="shared" ca="1" si="114"/>
        <v>이익</v>
      </c>
      <c r="DC38" s="3">
        <f t="shared" ca="1" si="79"/>
        <v>2.4</v>
      </c>
      <c r="DD38" s="19" t="s">
        <v>48</v>
      </c>
      <c r="DE38" s="2">
        <f t="shared" ca="1" si="145"/>
        <v>1120081.9197587869</v>
      </c>
      <c r="DF38" s="19" t="str">
        <f t="shared" ca="1" si="115"/>
        <v>손절</v>
      </c>
      <c r="DG38" s="3">
        <f t="shared" ca="1" si="81"/>
        <v>7.9</v>
      </c>
      <c r="DH38" s="19" t="s">
        <v>48</v>
      </c>
      <c r="DI38" s="2">
        <f t="shared" ca="1" si="146"/>
        <v>1033930.0691739341</v>
      </c>
      <c r="DJ38" s="19" t="str">
        <f t="shared" ca="1" si="116"/>
        <v>손절</v>
      </c>
      <c r="DK38" s="3">
        <f t="shared" ca="1" si="83"/>
        <v>9.6</v>
      </c>
      <c r="DL38" s="19" t="s">
        <v>48</v>
      </c>
      <c r="DM38" s="2">
        <f t="shared" ca="1" si="147"/>
        <v>1054825.9881143935</v>
      </c>
      <c r="DN38" s="19" t="str">
        <f t="shared" ca="1" si="117"/>
        <v>이익</v>
      </c>
      <c r="DO38" s="3">
        <f t="shared" ca="1" si="85"/>
        <v>3.7</v>
      </c>
      <c r="DP38" s="19" t="s">
        <v>48</v>
      </c>
      <c r="DQ38" s="2">
        <f t="shared" ca="1" si="148"/>
        <v>898801.06611186685</v>
      </c>
      <c r="DR38" s="19" t="str">
        <f t="shared" ca="1" si="118"/>
        <v>손절</v>
      </c>
      <c r="DS38" s="3">
        <f t="shared" ca="1" si="87"/>
        <v>9.4</v>
      </c>
      <c r="DT38" s="19" t="s">
        <v>48</v>
      </c>
      <c r="DU38" s="2">
        <f t="shared" ca="1" si="149"/>
        <v>1033930.0691739342</v>
      </c>
      <c r="DV38" s="19" t="str">
        <f t="shared" ca="1" si="119"/>
        <v>손절</v>
      </c>
      <c r="DW38" s="3">
        <f t="shared" ca="1" si="89"/>
        <v>5.7</v>
      </c>
      <c r="DX38" s="19" t="s">
        <v>48</v>
      </c>
    </row>
    <row r="39" spans="1:128">
      <c r="A39" s="44" t="s">
        <v>154</v>
      </c>
      <c r="B39" s="44">
        <v>0.75</v>
      </c>
      <c r="C39" s="42" t="s">
        <v>157</v>
      </c>
      <c r="D39" s="42" t="s">
        <v>132</v>
      </c>
      <c r="E39" s="42">
        <v>6</v>
      </c>
      <c r="F39" s="42">
        <v>4</v>
      </c>
      <c r="G39" s="48" t="s">
        <v>151</v>
      </c>
      <c r="I39" s="67">
        <f t="shared" ca="1" si="120"/>
        <v>1023177.1964545255</v>
      </c>
      <c r="J39" s="19" t="str">
        <f t="shared" ca="1" si="90"/>
        <v>손절</v>
      </c>
      <c r="K39" s="3">
        <f t="shared" ca="1" si="31"/>
        <v>9.6999999999999993</v>
      </c>
      <c r="L39" s="68" t="s">
        <v>49</v>
      </c>
      <c r="M39" s="65">
        <f t="shared" ca="1" si="121"/>
        <v>1002908.2345596253</v>
      </c>
      <c r="N39" s="19" t="str">
        <f t="shared" ca="1" si="91"/>
        <v>이익</v>
      </c>
      <c r="O39" s="3">
        <f t="shared" ca="1" si="33"/>
        <v>2.2000000000000002</v>
      </c>
      <c r="P39" s="19" t="s">
        <v>49</v>
      </c>
      <c r="Q39" s="2">
        <f t="shared" ca="1" si="122"/>
        <v>1086475.20194953</v>
      </c>
      <c r="R39" s="19" t="str">
        <f t="shared" ca="1" si="92"/>
        <v>이익</v>
      </c>
      <c r="S39" s="3">
        <f t="shared" ca="1" si="35"/>
        <v>1.7</v>
      </c>
      <c r="T39" s="19" t="s">
        <v>49</v>
      </c>
      <c r="U39" s="2">
        <f t="shared" ca="1" si="123"/>
        <v>983040.79726644733</v>
      </c>
      <c r="V39" s="19" t="str">
        <f t="shared" ca="1" si="93"/>
        <v>이익</v>
      </c>
      <c r="W39" s="3">
        <f t="shared" ca="1" si="37"/>
        <v>2</v>
      </c>
      <c r="X39" s="19" t="s">
        <v>49</v>
      </c>
      <c r="Y39" s="2">
        <f t="shared" ca="1" si="124"/>
        <v>983040.79726644757</v>
      </c>
      <c r="Z39" s="19" t="str">
        <f t="shared" ca="1" si="94"/>
        <v>손절</v>
      </c>
      <c r="AA39" s="3">
        <f t="shared" ca="1" si="39"/>
        <v>9.1999999999999993</v>
      </c>
      <c r="AB39" s="19" t="s">
        <v>49</v>
      </c>
      <c r="AC39" s="2">
        <f t="shared" ca="1" si="125"/>
        <v>1023177.1964545257</v>
      </c>
      <c r="AD39" s="19" t="str">
        <f t="shared" ca="1" si="95"/>
        <v>손절</v>
      </c>
      <c r="AE39" s="3">
        <f t="shared" ca="1" si="41"/>
        <v>10</v>
      </c>
      <c r="AF39" s="19" t="s">
        <v>49</v>
      </c>
      <c r="AG39" s="2">
        <f t="shared" ca="1" si="126"/>
        <v>963566.93044262787</v>
      </c>
      <c r="AH39" s="19" t="str">
        <f t="shared" ca="1" si="96"/>
        <v>이익</v>
      </c>
      <c r="AI39" s="3">
        <f t="shared" ca="1" si="43"/>
        <v>3.9</v>
      </c>
      <c r="AJ39" s="19" t="s">
        <v>49</v>
      </c>
      <c r="AK39" s="2">
        <f t="shared" ca="1" si="127"/>
        <v>1023177.1964545253</v>
      </c>
      <c r="AL39" s="19" t="str">
        <f t="shared" ca="1" si="97"/>
        <v>손절</v>
      </c>
      <c r="AM39" s="3">
        <f t="shared" ca="1" si="45"/>
        <v>9.8000000000000007</v>
      </c>
      <c r="AN39" s="19" t="s">
        <v>49</v>
      </c>
      <c r="AO39" s="2">
        <f t="shared" ca="1" si="128"/>
        <v>944478.83752577705</v>
      </c>
      <c r="AP39" s="19" t="str">
        <f t="shared" ca="1" si="98"/>
        <v>손절</v>
      </c>
      <c r="AQ39" s="3">
        <f t="shared" ca="1" si="47"/>
        <v>8.6999999999999993</v>
      </c>
      <c r="AR39" s="19" t="s">
        <v>49</v>
      </c>
      <c r="AS39" s="2">
        <f t="shared" ca="1" si="129"/>
        <v>983040.79726644757</v>
      </c>
      <c r="AT39" s="19" t="str">
        <f t="shared" ca="1" si="99"/>
        <v>이익</v>
      </c>
      <c r="AU39" s="3">
        <f t="shared" ca="1" si="49"/>
        <v>1.3</v>
      </c>
      <c r="AV39" s="19" t="s">
        <v>49</v>
      </c>
      <c r="AW39" s="2">
        <f t="shared" ca="1" si="130"/>
        <v>1023177.1964545251</v>
      </c>
      <c r="AX39" s="19" t="str">
        <f t="shared" ca="1" si="100"/>
        <v>이익</v>
      </c>
      <c r="AY39" s="3">
        <f t="shared" ca="1" si="51"/>
        <v>3.6</v>
      </c>
      <c r="AZ39" s="19" t="s">
        <v>49</v>
      </c>
      <c r="BA39" s="2">
        <f t="shared" ca="1" si="131"/>
        <v>854562.74361037626</v>
      </c>
      <c r="BB39" s="19" t="str">
        <f t="shared" ca="1" si="101"/>
        <v>손절</v>
      </c>
      <c r="BC39" s="3">
        <f t="shared" ca="1" si="53"/>
        <v>8.1</v>
      </c>
      <c r="BD39" s="19" t="s">
        <v>49</v>
      </c>
      <c r="BE39" s="2">
        <f t="shared" ca="1" si="132"/>
        <v>1108433.0677932953</v>
      </c>
      <c r="BF39" s="19" t="str">
        <f t="shared" ca="1" si="102"/>
        <v>이익</v>
      </c>
      <c r="BG39" s="3">
        <f t="shared" ca="1" si="55"/>
        <v>4.5999999999999996</v>
      </c>
      <c r="BH39" s="19" t="s">
        <v>49</v>
      </c>
      <c r="BI39" s="2">
        <f t="shared" ca="1" si="133"/>
        <v>1108433.0677932957</v>
      </c>
      <c r="BJ39" s="19" t="str">
        <f t="shared" ca="1" si="103"/>
        <v>이익</v>
      </c>
      <c r="BK39" s="3">
        <f t="shared" ca="1" si="57"/>
        <v>0.3</v>
      </c>
      <c r="BL39" s="19" t="s">
        <v>49</v>
      </c>
      <c r="BM39" s="2">
        <f t="shared" ca="1" si="134"/>
        <v>1108433.0677932953</v>
      </c>
      <c r="BN39" s="19" t="str">
        <f t="shared" ca="1" si="104"/>
        <v>손절</v>
      </c>
      <c r="BO39" s="3">
        <f t="shared" ca="1" si="59"/>
        <v>7.1</v>
      </c>
      <c r="BP39" s="19" t="s">
        <v>49</v>
      </c>
      <c r="BQ39" s="2">
        <f t="shared" ca="1" si="135"/>
        <v>1002908.2345596259</v>
      </c>
      <c r="BR39" s="19" t="str">
        <f t="shared" ca="1" si="105"/>
        <v>이익</v>
      </c>
      <c r="BS39" s="3">
        <f t="shared" ca="1" si="61"/>
        <v>4.9000000000000004</v>
      </c>
      <c r="BT39" s="19" t="s">
        <v>49</v>
      </c>
      <c r="BU39" s="2">
        <f t="shared" ca="1" si="136"/>
        <v>1023177.1964545244</v>
      </c>
      <c r="BV39" s="19" t="str">
        <f t="shared" ca="1" si="106"/>
        <v>손절</v>
      </c>
      <c r="BW39" s="3">
        <f t="shared" ca="1" si="63"/>
        <v>6</v>
      </c>
      <c r="BX39" s="19" t="s">
        <v>49</v>
      </c>
      <c r="BY39" s="2">
        <f t="shared" ca="1" si="137"/>
        <v>1043855.7978380041</v>
      </c>
      <c r="BZ39" s="19" t="str">
        <f t="shared" ca="1" si="107"/>
        <v>손절</v>
      </c>
      <c r="CA39" s="3">
        <f t="shared" ca="1" si="65"/>
        <v>8.9</v>
      </c>
      <c r="CB39" s="19" t="s">
        <v>49</v>
      </c>
      <c r="CC39" s="2">
        <f t="shared" ca="1" si="138"/>
        <v>1002908.2345596259</v>
      </c>
      <c r="CD39" s="19" t="str">
        <f t="shared" ca="1" si="108"/>
        <v>이익</v>
      </c>
      <c r="CE39" s="3">
        <f t="shared" ca="1" si="67"/>
        <v>0.7</v>
      </c>
      <c r="CF39" s="19" t="s">
        <v>49</v>
      </c>
      <c r="CG39" s="2">
        <f t="shared" ca="1" si="139"/>
        <v>1043855.7978380041</v>
      </c>
      <c r="CH39" s="19" t="str">
        <f t="shared" ca="1" si="109"/>
        <v>이익</v>
      </c>
      <c r="CI39" s="3">
        <f t="shared" ca="1" si="69"/>
        <v>0.8</v>
      </c>
      <c r="CJ39" s="19" t="s">
        <v>49</v>
      </c>
      <c r="CK39" s="2">
        <f t="shared" ca="1" si="140"/>
        <v>1086475.20194953</v>
      </c>
      <c r="CL39" s="19" t="str">
        <f t="shared" ca="1" si="110"/>
        <v>손절</v>
      </c>
      <c r="CM39" s="3">
        <f t="shared" ca="1" si="71"/>
        <v>6.4</v>
      </c>
      <c r="CN39" s="19" t="s">
        <v>49</v>
      </c>
      <c r="CO39" s="2">
        <f t="shared" ca="1" si="141"/>
        <v>1200792.8539015886</v>
      </c>
      <c r="CP39" s="19" t="str">
        <f t="shared" ca="1" si="111"/>
        <v>이익</v>
      </c>
      <c r="CQ39" s="3">
        <f t="shared" ca="1" si="73"/>
        <v>5.3</v>
      </c>
      <c r="CR39" s="19" t="s">
        <v>49</v>
      </c>
      <c r="CS39" s="2">
        <f t="shared" ca="1" si="142"/>
        <v>1023177.1964545255</v>
      </c>
      <c r="CT39" s="19" t="str">
        <f t="shared" ca="1" si="112"/>
        <v>이익</v>
      </c>
      <c r="CU39" s="3">
        <f t="shared" ca="1" si="75"/>
        <v>5.4</v>
      </c>
      <c r="CV39" s="19" t="s">
        <v>49</v>
      </c>
      <c r="CW39" s="2">
        <f t="shared" ca="1" si="143"/>
        <v>1130834.7061884708</v>
      </c>
      <c r="CX39" s="19" t="str">
        <f t="shared" ca="1" si="113"/>
        <v>이익</v>
      </c>
      <c r="CY39" s="3">
        <f t="shared" ca="1" si="77"/>
        <v>5.0999999999999996</v>
      </c>
      <c r="CZ39" s="19" t="s">
        <v>49</v>
      </c>
      <c r="DA39" s="2">
        <f t="shared" ca="1" si="144"/>
        <v>1043855.7978380038</v>
      </c>
      <c r="DB39" s="19" t="str">
        <f t="shared" ca="1" si="114"/>
        <v>손절</v>
      </c>
      <c r="DC39" s="3">
        <f t="shared" ca="1" si="79"/>
        <v>9.6999999999999993</v>
      </c>
      <c r="DD39" s="19" t="s">
        <v>49</v>
      </c>
      <c r="DE39" s="2">
        <f t="shared" ca="1" si="145"/>
        <v>1108433.0677932955</v>
      </c>
      <c r="DF39" s="19" t="str">
        <f t="shared" ca="1" si="115"/>
        <v>손절</v>
      </c>
      <c r="DG39" s="3">
        <f t="shared" ca="1" si="81"/>
        <v>8.5</v>
      </c>
      <c r="DH39" s="19" t="s">
        <v>49</v>
      </c>
      <c r="DI39" s="2">
        <f t="shared" ca="1" si="146"/>
        <v>1043855.7978380038</v>
      </c>
      <c r="DJ39" s="19" t="str">
        <f t="shared" ca="1" si="116"/>
        <v>이익</v>
      </c>
      <c r="DK39" s="3">
        <f t="shared" ca="1" si="83"/>
        <v>2</v>
      </c>
      <c r="DL39" s="19" t="s">
        <v>49</v>
      </c>
      <c r="DM39" s="2">
        <f t="shared" ca="1" si="147"/>
        <v>1064952.3176002917</v>
      </c>
      <c r="DN39" s="19" t="str">
        <f t="shared" ca="1" si="117"/>
        <v>이익</v>
      </c>
      <c r="DO39" s="3">
        <f t="shared" ca="1" si="85"/>
        <v>0.6</v>
      </c>
      <c r="DP39" s="19" t="s">
        <v>49</v>
      </c>
      <c r="DQ39" s="2">
        <f t="shared" ca="1" si="148"/>
        <v>907429.5563465408</v>
      </c>
      <c r="DR39" s="19" t="str">
        <f t="shared" ca="1" si="118"/>
        <v>이익</v>
      </c>
      <c r="DS39" s="3">
        <f t="shared" ca="1" si="87"/>
        <v>5.2</v>
      </c>
      <c r="DT39" s="19" t="s">
        <v>49</v>
      </c>
      <c r="DU39" s="2">
        <f t="shared" ca="1" si="149"/>
        <v>1023177.1964545253</v>
      </c>
      <c r="DV39" s="19" t="str">
        <f t="shared" ca="1" si="119"/>
        <v>손절</v>
      </c>
      <c r="DW39" s="3">
        <f t="shared" ca="1" si="89"/>
        <v>9.1999999999999993</v>
      </c>
      <c r="DX39" s="19" t="s">
        <v>49</v>
      </c>
    </row>
    <row r="40" spans="1:128">
      <c r="A40" s="49" t="s">
        <v>154</v>
      </c>
      <c r="B40" s="49">
        <v>0.8</v>
      </c>
      <c r="C40" s="42" t="s">
        <v>157</v>
      </c>
      <c r="D40" s="42" t="s">
        <v>132</v>
      </c>
      <c r="E40" s="42">
        <v>8</v>
      </c>
      <c r="F40" s="42">
        <v>2</v>
      </c>
      <c r="G40" s="48" t="s">
        <v>133</v>
      </c>
      <c r="I40" s="67">
        <f t="shared" ca="1" si="120"/>
        <v>1032999.6975404889</v>
      </c>
      <c r="J40" s="19" t="str">
        <f t="shared" ca="1" si="90"/>
        <v>이익</v>
      </c>
      <c r="K40" s="3">
        <f t="shared" ca="1" si="31"/>
        <v>1.8</v>
      </c>
      <c r="L40" s="68" t="s">
        <v>50</v>
      </c>
      <c r="M40" s="65">
        <f t="shared" ca="1" si="121"/>
        <v>1012536.1536113977</v>
      </c>
      <c r="N40" s="19" t="str">
        <f t="shared" ca="1" si="91"/>
        <v>이익</v>
      </c>
      <c r="O40" s="3">
        <f t="shared" ca="1" si="33"/>
        <v>3.1</v>
      </c>
      <c r="P40" s="19" t="s">
        <v>50</v>
      </c>
      <c r="Q40" s="2">
        <f t="shared" ca="1" si="122"/>
        <v>1075175.8598492551</v>
      </c>
      <c r="R40" s="19" t="str">
        <f t="shared" ca="1" si="92"/>
        <v>손절</v>
      </c>
      <c r="S40" s="3">
        <f t="shared" ca="1" si="35"/>
        <v>9.5</v>
      </c>
      <c r="T40" s="19" t="s">
        <v>50</v>
      </c>
      <c r="U40" s="2">
        <f t="shared" ca="1" si="123"/>
        <v>992477.98892020516</v>
      </c>
      <c r="V40" s="19" t="str">
        <f t="shared" ca="1" si="93"/>
        <v>이익</v>
      </c>
      <c r="W40" s="3">
        <f t="shared" ca="1" si="37"/>
        <v>0.6</v>
      </c>
      <c r="X40" s="19" t="s">
        <v>50</v>
      </c>
      <c r="Y40" s="2">
        <f t="shared" ca="1" si="124"/>
        <v>992477.98892020539</v>
      </c>
      <c r="Z40" s="19" t="str">
        <f t="shared" ca="1" si="94"/>
        <v>이익</v>
      </c>
      <c r="AA40" s="3">
        <f t="shared" ca="1" si="39"/>
        <v>1.9</v>
      </c>
      <c r="AB40" s="19" t="s">
        <v>50</v>
      </c>
      <c r="AC40" s="2">
        <f t="shared" ca="1" si="125"/>
        <v>1032999.6975404891</v>
      </c>
      <c r="AD40" s="19" t="str">
        <f t="shared" ca="1" si="95"/>
        <v>이익</v>
      </c>
      <c r="AE40" s="3">
        <f t="shared" ca="1" si="41"/>
        <v>0.3</v>
      </c>
      <c r="AF40" s="19" t="s">
        <v>50</v>
      </c>
      <c r="AG40" s="2">
        <f t="shared" ca="1" si="126"/>
        <v>972817.17297487706</v>
      </c>
      <c r="AH40" s="19" t="str">
        <f t="shared" ca="1" si="96"/>
        <v>이익</v>
      </c>
      <c r="AI40" s="3">
        <f t="shared" ca="1" si="43"/>
        <v>1.4</v>
      </c>
      <c r="AJ40" s="19" t="s">
        <v>50</v>
      </c>
      <c r="AK40" s="2">
        <f t="shared" ca="1" si="127"/>
        <v>1032999.6975404888</v>
      </c>
      <c r="AL40" s="19" t="str">
        <f t="shared" ca="1" si="97"/>
        <v>이익</v>
      </c>
      <c r="AM40" s="3">
        <f t="shared" ca="1" si="45"/>
        <v>4.3</v>
      </c>
      <c r="AN40" s="19" t="s">
        <v>50</v>
      </c>
      <c r="AO40" s="2">
        <f t="shared" ca="1" si="128"/>
        <v>953545.83436602447</v>
      </c>
      <c r="AP40" s="19" t="str">
        <f t="shared" ca="1" si="98"/>
        <v>이익</v>
      </c>
      <c r="AQ40" s="3">
        <f t="shared" ca="1" si="47"/>
        <v>0.6</v>
      </c>
      <c r="AR40" s="19" t="s">
        <v>50</v>
      </c>
      <c r="AS40" s="2">
        <f t="shared" ca="1" si="129"/>
        <v>972817.17297487648</v>
      </c>
      <c r="AT40" s="19" t="str">
        <f t="shared" ca="1" si="99"/>
        <v>손절</v>
      </c>
      <c r="AU40" s="3">
        <f t="shared" ca="1" si="49"/>
        <v>7.6</v>
      </c>
      <c r="AV40" s="19" t="s">
        <v>50</v>
      </c>
      <c r="AW40" s="2">
        <f t="shared" ca="1" si="130"/>
        <v>1032999.6975404886</v>
      </c>
      <c r="AX40" s="19" t="str">
        <f t="shared" ca="1" si="100"/>
        <v>이익</v>
      </c>
      <c r="AY40" s="3">
        <f t="shared" ca="1" si="51"/>
        <v>3.8</v>
      </c>
      <c r="AZ40" s="19" t="s">
        <v>50</v>
      </c>
      <c r="BA40" s="2">
        <f t="shared" ca="1" si="131"/>
        <v>845675.29107682838</v>
      </c>
      <c r="BB40" s="19" t="str">
        <f t="shared" ca="1" si="101"/>
        <v>손절</v>
      </c>
      <c r="BC40" s="3">
        <f t="shared" ca="1" si="53"/>
        <v>7.3</v>
      </c>
      <c r="BD40" s="19" t="s">
        <v>50</v>
      </c>
      <c r="BE40" s="2">
        <f t="shared" ca="1" si="132"/>
        <v>1119074.025244111</v>
      </c>
      <c r="BF40" s="19" t="str">
        <f t="shared" ca="1" si="102"/>
        <v>이익</v>
      </c>
      <c r="BG40" s="3">
        <f t="shared" ca="1" si="55"/>
        <v>5.0999999999999996</v>
      </c>
      <c r="BH40" s="19" t="s">
        <v>50</v>
      </c>
      <c r="BI40" s="2">
        <f t="shared" ca="1" si="133"/>
        <v>1119074.0252441114</v>
      </c>
      <c r="BJ40" s="19" t="str">
        <f t="shared" ca="1" si="103"/>
        <v>이익</v>
      </c>
      <c r="BK40" s="3">
        <f t="shared" ca="1" si="57"/>
        <v>4.5</v>
      </c>
      <c r="BL40" s="19" t="s">
        <v>50</v>
      </c>
      <c r="BM40" s="2">
        <f t="shared" ca="1" si="134"/>
        <v>1119074.025244111</v>
      </c>
      <c r="BN40" s="19" t="str">
        <f t="shared" ca="1" si="104"/>
        <v>이익</v>
      </c>
      <c r="BO40" s="3">
        <f t="shared" ca="1" si="59"/>
        <v>1.6</v>
      </c>
      <c r="BP40" s="19" t="s">
        <v>50</v>
      </c>
      <c r="BQ40" s="2">
        <f t="shared" ca="1" si="135"/>
        <v>992477.98892020574</v>
      </c>
      <c r="BR40" s="19" t="str">
        <f t="shared" ca="1" si="105"/>
        <v>손절</v>
      </c>
      <c r="BS40" s="3">
        <f t="shared" ca="1" si="61"/>
        <v>6.9</v>
      </c>
      <c r="BT40" s="19" t="s">
        <v>50</v>
      </c>
      <c r="BU40" s="2">
        <f t="shared" ca="1" si="136"/>
        <v>1012536.1536113974</v>
      </c>
      <c r="BV40" s="19" t="str">
        <f t="shared" ca="1" si="106"/>
        <v>손절</v>
      </c>
      <c r="BW40" s="3">
        <f t="shared" ca="1" si="63"/>
        <v>8.1999999999999993</v>
      </c>
      <c r="BX40" s="19" t="s">
        <v>50</v>
      </c>
      <c r="BY40" s="2">
        <f t="shared" ca="1" si="137"/>
        <v>1053876.8134972488</v>
      </c>
      <c r="BZ40" s="19" t="str">
        <f t="shared" ca="1" si="107"/>
        <v>이익</v>
      </c>
      <c r="CA40" s="3">
        <f t="shared" ca="1" si="65"/>
        <v>3.8</v>
      </c>
      <c r="CB40" s="19" t="s">
        <v>50</v>
      </c>
      <c r="CC40" s="2">
        <f t="shared" ca="1" si="138"/>
        <v>1012536.1536113983</v>
      </c>
      <c r="CD40" s="19" t="str">
        <f t="shared" ca="1" si="108"/>
        <v>이익</v>
      </c>
      <c r="CE40" s="3">
        <f t="shared" ca="1" si="67"/>
        <v>0.4</v>
      </c>
      <c r="CF40" s="19" t="s">
        <v>50</v>
      </c>
      <c r="CG40" s="2">
        <f t="shared" ca="1" si="139"/>
        <v>1053876.8134972488</v>
      </c>
      <c r="CH40" s="19" t="str">
        <f t="shared" ca="1" si="109"/>
        <v>이익</v>
      </c>
      <c r="CI40" s="3">
        <f t="shared" ca="1" si="69"/>
        <v>1</v>
      </c>
      <c r="CJ40" s="19" t="s">
        <v>50</v>
      </c>
      <c r="CK40" s="2">
        <f t="shared" ca="1" si="140"/>
        <v>1096905.3638882455</v>
      </c>
      <c r="CL40" s="19" t="str">
        <f t="shared" ca="1" si="110"/>
        <v>이익</v>
      </c>
      <c r="CM40" s="3">
        <f t="shared" ca="1" si="71"/>
        <v>2.2000000000000002</v>
      </c>
      <c r="CN40" s="19" t="s">
        <v>50</v>
      </c>
      <c r="CO40" s="2">
        <f t="shared" ca="1" si="141"/>
        <v>1212320.4652990438</v>
      </c>
      <c r="CP40" s="19" t="str">
        <f t="shared" ca="1" si="111"/>
        <v>이익</v>
      </c>
      <c r="CQ40" s="3">
        <f t="shared" ca="1" si="73"/>
        <v>3.7</v>
      </c>
      <c r="CR40" s="19" t="s">
        <v>50</v>
      </c>
      <c r="CS40" s="2">
        <f t="shared" ca="1" si="142"/>
        <v>1032999.6975404889</v>
      </c>
      <c r="CT40" s="19" t="str">
        <f t="shared" ca="1" si="112"/>
        <v>이익</v>
      </c>
      <c r="CU40" s="3">
        <f t="shared" ca="1" si="75"/>
        <v>3</v>
      </c>
      <c r="CV40" s="19" t="s">
        <v>50</v>
      </c>
      <c r="CW40" s="2">
        <f t="shared" ca="1" si="143"/>
        <v>1141690.7193678801</v>
      </c>
      <c r="CX40" s="19" t="str">
        <f t="shared" ca="1" si="113"/>
        <v>이익</v>
      </c>
      <c r="CY40" s="3">
        <f t="shared" ca="1" si="77"/>
        <v>3</v>
      </c>
      <c r="CZ40" s="19" t="s">
        <v>50</v>
      </c>
      <c r="DA40" s="2">
        <f t="shared" ca="1" si="144"/>
        <v>1053876.8134972486</v>
      </c>
      <c r="DB40" s="19" t="str">
        <f t="shared" ca="1" si="114"/>
        <v>이익</v>
      </c>
      <c r="DC40" s="3">
        <f t="shared" ca="1" si="79"/>
        <v>2.2000000000000002</v>
      </c>
      <c r="DD40" s="19" t="s">
        <v>50</v>
      </c>
      <c r="DE40" s="2">
        <f t="shared" ca="1" si="145"/>
        <v>1119074.0252441112</v>
      </c>
      <c r="DF40" s="19" t="str">
        <f t="shared" ca="1" si="115"/>
        <v>이익</v>
      </c>
      <c r="DG40" s="3">
        <f t="shared" ca="1" si="81"/>
        <v>4.3</v>
      </c>
      <c r="DH40" s="19" t="s">
        <v>50</v>
      </c>
      <c r="DI40" s="2">
        <f t="shared" ca="1" si="146"/>
        <v>1053876.8134972486</v>
      </c>
      <c r="DJ40" s="19" t="str">
        <f t="shared" ca="1" si="116"/>
        <v>이익</v>
      </c>
      <c r="DK40" s="3">
        <f t="shared" ca="1" si="83"/>
        <v>2</v>
      </c>
      <c r="DL40" s="19" t="s">
        <v>50</v>
      </c>
      <c r="DM40" s="2">
        <f t="shared" ca="1" si="147"/>
        <v>1075175.8598492546</v>
      </c>
      <c r="DN40" s="19" t="str">
        <f t="shared" ca="1" si="117"/>
        <v>이익</v>
      </c>
      <c r="DO40" s="3">
        <f t="shared" ca="1" si="85"/>
        <v>2.7</v>
      </c>
      <c r="DP40" s="19" t="s">
        <v>50</v>
      </c>
      <c r="DQ40" s="2">
        <f t="shared" ca="1" si="148"/>
        <v>897992.28896053671</v>
      </c>
      <c r="DR40" s="19" t="str">
        <f t="shared" ca="1" si="118"/>
        <v>손절</v>
      </c>
      <c r="DS40" s="3">
        <f t="shared" ca="1" si="87"/>
        <v>5.7</v>
      </c>
      <c r="DT40" s="19" t="s">
        <v>50</v>
      </c>
      <c r="DU40" s="2">
        <f t="shared" ca="1" si="149"/>
        <v>1012536.1536113983</v>
      </c>
      <c r="DV40" s="19" t="str">
        <f t="shared" ca="1" si="119"/>
        <v>손절</v>
      </c>
      <c r="DW40" s="3">
        <f t="shared" ca="1" si="89"/>
        <v>9.6999999999999993</v>
      </c>
      <c r="DX40" s="19" t="s">
        <v>50</v>
      </c>
    </row>
    <row r="41" spans="1:128">
      <c r="A41" s="51" t="s">
        <v>139</v>
      </c>
      <c r="B41" s="51">
        <v>0.7</v>
      </c>
      <c r="C41" s="52" t="s">
        <v>130</v>
      </c>
      <c r="D41" s="52" t="s">
        <v>158</v>
      </c>
      <c r="E41" s="52">
        <v>4</v>
      </c>
      <c r="F41" s="52">
        <v>6</v>
      </c>
      <c r="G41" s="53" t="s">
        <v>153</v>
      </c>
      <c r="I41" s="67">
        <f t="shared" ca="1" si="120"/>
        <v>1022256.5006860679</v>
      </c>
      <c r="J41" s="19" t="str">
        <f t="shared" ca="1" si="90"/>
        <v>손절</v>
      </c>
      <c r="K41" s="3">
        <f t="shared" ca="1" si="31"/>
        <v>8.6999999999999993</v>
      </c>
      <c r="L41" s="68" t="s">
        <v>51</v>
      </c>
      <c r="M41" s="65">
        <f t="shared" ca="1" si="121"/>
        <v>1002005.7776138391</v>
      </c>
      <c r="N41" s="19" t="str">
        <f t="shared" ca="1" si="91"/>
        <v>손절</v>
      </c>
      <c r="O41" s="3">
        <f t="shared" ca="1" si="33"/>
        <v>9.6</v>
      </c>
      <c r="P41" s="19" t="s">
        <v>51</v>
      </c>
      <c r="Q41" s="2">
        <f t="shared" ca="1" si="122"/>
        <v>1085497.548103808</v>
      </c>
      <c r="R41" s="19" t="str">
        <f t="shared" ca="1" si="92"/>
        <v>이익</v>
      </c>
      <c r="S41" s="3">
        <f t="shared" ca="1" si="35"/>
        <v>1.8</v>
      </c>
      <c r="T41" s="19" t="s">
        <v>51</v>
      </c>
      <c r="U41" s="2">
        <f t="shared" ca="1" si="123"/>
        <v>1002005.7776138391</v>
      </c>
      <c r="V41" s="19" t="str">
        <f t="shared" ca="1" si="93"/>
        <v>이익</v>
      </c>
      <c r="W41" s="3">
        <f t="shared" ca="1" si="37"/>
        <v>1</v>
      </c>
      <c r="X41" s="19" t="s">
        <v>51</v>
      </c>
      <c r="Y41" s="2">
        <f t="shared" ca="1" si="124"/>
        <v>1002005.7776138394</v>
      </c>
      <c r="Z41" s="19" t="str">
        <f t="shared" ca="1" si="94"/>
        <v>이익</v>
      </c>
      <c r="AA41" s="3">
        <f t="shared" ca="1" si="39"/>
        <v>2.7</v>
      </c>
      <c r="AB41" s="19" t="s">
        <v>51</v>
      </c>
      <c r="AC41" s="2">
        <f t="shared" ca="1" si="125"/>
        <v>1042916.4946368779</v>
      </c>
      <c r="AD41" s="19" t="str">
        <f t="shared" ca="1" si="95"/>
        <v>이익</v>
      </c>
      <c r="AE41" s="3">
        <f t="shared" ca="1" si="41"/>
        <v>1.5</v>
      </c>
      <c r="AF41" s="19" t="s">
        <v>51</v>
      </c>
      <c r="AG41" s="2">
        <f t="shared" ca="1" si="126"/>
        <v>982156.21783543588</v>
      </c>
      <c r="AH41" s="19" t="str">
        <f t="shared" ca="1" si="96"/>
        <v>이익</v>
      </c>
      <c r="AI41" s="3">
        <f t="shared" ca="1" si="43"/>
        <v>1.6</v>
      </c>
      <c r="AJ41" s="19" t="s">
        <v>51</v>
      </c>
      <c r="AK41" s="2">
        <f t="shared" ca="1" si="127"/>
        <v>1042916.4946368776</v>
      </c>
      <c r="AL41" s="19" t="str">
        <f t="shared" ca="1" si="97"/>
        <v>이익</v>
      </c>
      <c r="AM41" s="3">
        <f t="shared" ca="1" si="45"/>
        <v>3.4</v>
      </c>
      <c r="AN41" s="19" t="s">
        <v>51</v>
      </c>
      <c r="AO41" s="2">
        <f t="shared" ca="1" si="128"/>
        <v>962699.87437593832</v>
      </c>
      <c r="AP41" s="19" t="str">
        <f t="shared" ca="1" si="98"/>
        <v>이익</v>
      </c>
      <c r="AQ41" s="3">
        <f t="shared" ca="1" si="47"/>
        <v>3.7</v>
      </c>
      <c r="AR41" s="19" t="s">
        <v>51</v>
      </c>
      <c r="AS41" s="2">
        <f t="shared" ca="1" si="129"/>
        <v>982156.21783543529</v>
      </c>
      <c r="AT41" s="19" t="str">
        <f t="shared" ca="1" si="99"/>
        <v>이익</v>
      </c>
      <c r="AU41" s="3">
        <f t="shared" ca="1" si="49"/>
        <v>4.7</v>
      </c>
      <c r="AV41" s="19" t="s">
        <v>51</v>
      </c>
      <c r="AW41" s="2">
        <f t="shared" ca="1" si="130"/>
        <v>1042916.4946368773</v>
      </c>
      <c r="AX41" s="19" t="str">
        <f t="shared" ca="1" si="100"/>
        <v>이익</v>
      </c>
      <c r="AY41" s="3">
        <f t="shared" ca="1" si="51"/>
        <v>2.2999999999999998</v>
      </c>
      <c r="AZ41" s="19" t="s">
        <v>51</v>
      </c>
      <c r="BA41" s="2">
        <f t="shared" ca="1" si="131"/>
        <v>853793.77387116593</v>
      </c>
      <c r="BB41" s="19" t="str">
        <f t="shared" ca="1" si="101"/>
        <v>이익</v>
      </c>
      <c r="BC41" s="3">
        <f t="shared" ca="1" si="53"/>
        <v>3.6</v>
      </c>
      <c r="BD41" s="19" t="s">
        <v>51</v>
      </c>
      <c r="BE41" s="2">
        <f t="shared" ca="1" si="132"/>
        <v>1129817.1358864543</v>
      </c>
      <c r="BF41" s="19" t="str">
        <f t="shared" ca="1" si="102"/>
        <v>이익</v>
      </c>
      <c r="BG41" s="3">
        <f t="shared" ca="1" si="55"/>
        <v>2.1</v>
      </c>
      <c r="BH41" s="19" t="s">
        <v>51</v>
      </c>
      <c r="BI41" s="2">
        <f t="shared" ca="1" si="133"/>
        <v>1129817.1358864547</v>
      </c>
      <c r="BJ41" s="19" t="str">
        <f t="shared" ca="1" si="103"/>
        <v>이익</v>
      </c>
      <c r="BK41" s="3">
        <f t="shared" ca="1" si="57"/>
        <v>4.5</v>
      </c>
      <c r="BL41" s="19" t="s">
        <v>51</v>
      </c>
      <c r="BM41" s="2">
        <f t="shared" ca="1" si="134"/>
        <v>1107435.6553815722</v>
      </c>
      <c r="BN41" s="19" t="str">
        <f t="shared" ca="1" si="104"/>
        <v>손절</v>
      </c>
      <c r="BO41" s="3">
        <f t="shared" ca="1" si="59"/>
        <v>7.6</v>
      </c>
      <c r="BP41" s="19" t="s">
        <v>51</v>
      </c>
      <c r="BQ41" s="2">
        <f t="shared" ca="1" si="135"/>
        <v>982156.21783543553</v>
      </c>
      <c r="BR41" s="19" t="str">
        <f t="shared" ca="1" si="105"/>
        <v>손절</v>
      </c>
      <c r="BS41" s="3">
        <f t="shared" ca="1" si="61"/>
        <v>9.6999999999999993</v>
      </c>
      <c r="BT41" s="19" t="s">
        <v>51</v>
      </c>
      <c r="BU41" s="2">
        <f t="shared" ca="1" si="136"/>
        <v>1002005.7776138388</v>
      </c>
      <c r="BV41" s="19" t="str">
        <f t="shared" ca="1" si="106"/>
        <v>손절</v>
      </c>
      <c r="BW41" s="3">
        <f t="shared" ca="1" si="63"/>
        <v>7.3</v>
      </c>
      <c r="BX41" s="19" t="s">
        <v>51</v>
      </c>
      <c r="BY41" s="2">
        <f t="shared" ca="1" si="137"/>
        <v>1063994.0309068225</v>
      </c>
      <c r="BZ41" s="19" t="str">
        <f t="shared" ca="1" si="107"/>
        <v>이익</v>
      </c>
      <c r="CA41" s="3">
        <f t="shared" ca="1" si="65"/>
        <v>4.9000000000000004</v>
      </c>
      <c r="CB41" s="19" t="s">
        <v>51</v>
      </c>
      <c r="CC41" s="2">
        <f t="shared" ca="1" si="138"/>
        <v>1002005.7776138397</v>
      </c>
      <c r="CD41" s="19" t="str">
        <f t="shared" ca="1" si="108"/>
        <v>손절</v>
      </c>
      <c r="CE41" s="3">
        <f t="shared" ca="1" si="67"/>
        <v>8.4</v>
      </c>
      <c r="CF41" s="19" t="s">
        <v>51</v>
      </c>
      <c r="CG41" s="2">
        <f t="shared" ca="1" si="139"/>
        <v>1042916.4946368773</v>
      </c>
      <c r="CH41" s="19" t="str">
        <f t="shared" ca="1" si="109"/>
        <v>손절</v>
      </c>
      <c r="CI41" s="3">
        <f t="shared" ca="1" si="69"/>
        <v>6.3</v>
      </c>
      <c r="CJ41" s="19" t="s">
        <v>51</v>
      </c>
      <c r="CK41" s="2">
        <f t="shared" ca="1" si="140"/>
        <v>1107435.6553815727</v>
      </c>
      <c r="CL41" s="19" t="str">
        <f t="shared" ca="1" si="110"/>
        <v>이익</v>
      </c>
      <c r="CM41" s="3">
        <f t="shared" ca="1" si="71"/>
        <v>3</v>
      </c>
      <c r="CN41" s="19" t="s">
        <v>51</v>
      </c>
      <c r="CO41" s="2">
        <f t="shared" ca="1" si="141"/>
        <v>1199712.3324599338</v>
      </c>
      <c r="CP41" s="19" t="str">
        <f t="shared" ca="1" si="111"/>
        <v>손절</v>
      </c>
      <c r="CQ41" s="3">
        <f t="shared" ca="1" si="73"/>
        <v>7.7</v>
      </c>
      <c r="CR41" s="19" t="s">
        <v>51</v>
      </c>
      <c r="CS41" s="2">
        <f t="shared" ca="1" si="142"/>
        <v>1042916.4946368777</v>
      </c>
      <c r="CT41" s="19" t="str">
        <f t="shared" ca="1" si="112"/>
        <v>이익</v>
      </c>
      <c r="CU41" s="3">
        <f t="shared" ca="1" si="75"/>
        <v>4.7</v>
      </c>
      <c r="CV41" s="19" t="s">
        <v>51</v>
      </c>
      <c r="CW41" s="2">
        <f t="shared" ca="1" si="143"/>
        <v>1129817.135886454</v>
      </c>
      <c r="CX41" s="19" t="str">
        <f t="shared" ca="1" si="113"/>
        <v>손절</v>
      </c>
      <c r="CY41" s="3">
        <f t="shared" ca="1" si="77"/>
        <v>8.4</v>
      </c>
      <c r="CZ41" s="19" t="s">
        <v>51</v>
      </c>
      <c r="DA41" s="2">
        <f t="shared" ca="1" si="144"/>
        <v>1063994.0309068223</v>
      </c>
      <c r="DB41" s="19" t="str">
        <f t="shared" ca="1" si="114"/>
        <v>이익</v>
      </c>
      <c r="DC41" s="3">
        <f t="shared" ca="1" si="79"/>
        <v>5.2</v>
      </c>
      <c r="DD41" s="19" t="s">
        <v>51</v>
      </c>
      <c r="DE41" s="2">
        <f t="shared" ca="1" si="145"/>
        <v>1107435.6553815724</v>
      </c>
      <c r="DF41" s="19" t="str">
        <f t="shared" ca="1" si="115"/>
        <v>손절</v>
      </c>
      <c r="DG41" s="3">
        <f t="shared" ca="1" si="81"/>
        <v>9.3000000000000007</v>
      </c>
      <c r="DH41" s="19" t="s">
        <v>51</v>
      </c>
      <c r="DI41" s="2">
        <f t="shared" ca="1" si="146"/>
        <v>1042916.4946368772</v>
      </c>
      <c r="DJ41" s="19" t="str">
        <f t="shared" ca="1" si="116"/>
        <v>손절</v>
      </c>
      <c r="DK41" s="3">
        <f t="shared" ca="1" si="83"/>
        <v>6.7</v>
      </c>
      <c r="DL41" s="19" t="s">
        <v>51</v>
      </c>
      <c r="DM41" s="2">
        <f t="shared" ca="1" si="147"/>
        <v>1063994.0309068225</v>
      </c>
      <c r="DN41" s="19" t="str">
        <f t="shared" ca="1" si="117"/>
        <v>손절</v>
      </c>
      <c r="DO41" s="3">
        <f t="shared" ca="1" si="85"/>
        <v>6.6</v>
      </c>
      <c r="DP41" s="19" t="s">
        <v>51</v>
      </c>
      <c r="DQ41" s="2">
        <f t="shared" ca="1" si="148"/>
        <v>906613.01493455784</v>
      </c>
      <c r="DR41" s="19" t="str">
        <f t="shared" ca="1" si="118"/>
        <v>이익</v>
      </c>
      <c r="DS41" s="3">
        <f t="shared" ca="1" si="87"/>
        <v>3.7</v>
      </c>
      <c r="DT41" s="19" t="s">
        <v>51</v>
      </c>
      <c r="DU41" s="2">
        <f t="shared" ca="1" si="149"/>
        <v>1022256.5006860677</v>
      </c>
      <c r="DV41" s="19" t="str">
        <f t="shared" ca="1" si="119"/>
        <v>이익</v>
      </c>
      <c r="DW41" s="3">
        <f t="shared" ca="1" si="89"/>
        <v>2.2000000000000002</v>
      </c>
      <c r="DX41" s="19" t="s">
        <v>51</v>
      </c>
    </row>
    <row r="42" spans="1:128">
      <c r="A42" s="54" t="s">
        <v>139</v>
      </c>
      <c r="B42" s="54">
        <v>0.75</v>
      </c>
      <c r="C42" s="42" t="s">
        <v>130</v>
      </c>
      <c r="D42" s="42" t="s">
        <v>132</v>
      </c>
      <c r="E42" s="59">
        <v>10</v>
      </c>
      <c r="F42" s="59">
        <v>0</v>
      </c>
      <c r="G42" s="60" t="s">
        <v>137</v>
      </c>
      <c r="I42" s="67">
        <f t="shared" ca="1" si="120"/>
        <v>1032070.1630926541</v>
      </c>
      <c r="J42" s="19" t="str">
        <f t="shared" ca="1" si="90"/>
        <v>이익</v>
      </c>
      <c r="K42" s="3">
        <f t="shared" ca="1" si="31"/>
        <v>4.4000000000000004</v>
      </c>
      <c r="L42" s="68" t="s">
        <v>52</v>
      </c>
      <c r="M42" s="65">
        <f t="shared" ca="1" si="121"/>
        <v>1011625.033078932</v>
      </c>
      <c r="N42" s="19" t="str">
        <f t="shared" ca="1" si="91"/>
        <v>이익</v>
      </c>
      <c r="O42" s="3">
        <f t="shared" ca="1" si="33"/>
        <v>4.8</v>
      </c>
      <c r="P42" s="19" t="s">
        <v>52</v>
      </c>
      <c r="Q42" s="2">
        <f t="shared" ca="1" si="122"/>
        <v>1074208.3736035284</v>
      </c>
      <c r="R42" s="19" t="str">
        <f t="shared" ca="1" si="92"/>
        <v>손절</v>
      </c>
      <c r="S42" s="3">
        <f t="shared" ca="1" si="35"/>
        <v>8.6999999999999993</v>
      </c>
      <c r="T42" s="19" t="s">
        <v>52</v>
      </c>
      <c r="U42" s="2">
        <f t="shared" ca="1" si="123"/>
        <v>991584.91752665513</v>
      </c>
      <c r="V42" s="19" t="str">
        <f t="shared" ca="1" si="93"/>
        <v>손절</v>
      </c>
      <c r="W42" s="3">
        <f t="shared" ca="1" si="37"/>
        <v>9.5</v>
      </c>
      <c r="X42" s="19" t="s">
        <v>52</v>
      </c>
      <c r="Y42" s="2">
        <f t="shared" ca="1" si="124"/>
        <v>1011625.0330789322</v>
      </c>
      <c r="Z42" s="19" t="str">
        <f t="shared" ca="1" si="94"/>
        <v>이익</v>
      </c>
      <c r="AA42" s="3">
        <f t="shared" ca="1" si="39"/>
        <v>3.7</v>
      </c>
      <c r="AB42" s="19" t="s">
        <v>52</v>
      </c>
      <c r="AC42" s="2">
        <f t="shared" ca="1" si="125"/>
        <v>1052928.492985392</v>
      </c>
      <c r="AD42" s="19" t="str">
        <f t="shared" ca="1" si="95"/>
        <v>이익</v>
      </c>
      <c r="AE42" s="3">
        <f t="shared" ca="1" si="41"/>
        <v>0.2</v>
      </c>
      <c r="AF42" s="19" t="s">
        <v>52</v>
      </c>
      <c r="AG42" s="2">
        <f t="shared" ca="1" si="126"/>
        <v>991584.91752665606</v>
      </c>
      <c r="AH42" s="19" t="str">
        <f t="shared" ca="1" si="96"/>
        <v>이익</v>
      </c>
      <c r="AI42" s="3">
        <f t="shared" ca="1" si="43"/>
        <v>1.9</v>
      </c>
      <c r="AJ42" s="19" t="s">
        <v>52</v>
      </c>
      <c r="AK42" s="2">
        <f t="shared" ca="1" si="127"/>
        <v>1052928.4929853915</v>
      </c>
      <c r="AL42" s="19" t="str">
        <f t="shared" ca="1" si="97"/>
        <v>이익</v>
      </c>
      <c r="AM42" s="3">
        <f t="shared" ca="1" si="45"/>
        <v>2.4</v>
      </c>
      <c r="AN42" s="19" t="s">
        <v>52</v>
      </c>
      <c r="AO42" s="2">
        <f t="shared" ca="1" si="128"/>
        <v>952687.79568242864</v>
      </c>
      <c r="AP42" s="19" t="str">
        <f t="shared" ca="1" si="98"/>
        <v>손절</v>
      </c>
      <c r="AQ42" s="3">
        <f t="shared" ca="1" si="47"/>
        <v>6.2</v>
      </c>
      <c r="AR42" s="19" t="s">
        <v>52</v>
      </c>
      <c r="AS42" s="2">
        <f t="shared" ca="1" si="129"/>
        <v>991584.91752665548</v>
      </c>
      <c r="AT42" s="19" t="str">
        <f t="shared" ca="1" si="99"/>
        <v>이익</v>
      </c>
      <c r="AU42" s="3">
        <f t="shared" ca="1" si="49"/>
        <v>3.7</v>
      </c>
      <c r="AV42" s="19" t="s">
        <v>52</v>
      </c>
      <c r="AW42" s="2">
        <f t="shared" ca="1" si="130"/>
        <v>1032070.1630926538</v>
      </c>
      <c r="AX42" s="19" t="str">
        <f t="shared" ca="1" si="100"/>
        <v>손절</v>
      </c>
      <c r="AY42" s="3">
        <f t="shared" ca="1" si="51"/>
        <v>7.5</v>
      </c>
      <c r="AZ42" s="19" t="s">
        <v>52</v>
      </c>
      <c r="BA42" s="2">
        <f t="shared" ca="1" si="131"/>
        <v>844914.31862290576</v>
      </c>
      <c r="BB42" s="19" t="str">
        <f t="shared" ca="1" si="101"/>
        <v>손절</v>
      </c>
      <c r="BC42" s="3">
        <f t="shared" ca="1" si="53"/>
        <v>6.8</v>
      </c>
      <c r="BD42" s="19" t="s">
        <v>52</v>
      </c>
      <c r="BE42" s="2">
        <f t="shared" ca="1" si="132"/>
        <v>1118067.0376732352</v>
      </c>
      <c r="BF42" s="19" t="str">
        <f t="shared" ca="1" si="102"/>
        <v>손절</v>
      </c>
      <c r="BG42" s="3">
        <f t="shared" ca="1" si="55"/>
        <v>6.5</v>
      </c>
      <c r="BH42" s="19" t="s">
        <v>52</v>
      </c>
      <c r="BI42" s="2">
        <f t="shared" ca="1" si="133"/>
        <v>1118067.0376732356</v>
      </c>
      <c r="BJ42" s="19" t="str">
        <f t="shared" ca="1" si="103"/>
        <v>손절</v>
      </c>
      <c r="BK42" s="3">
        <f t="shared" ca="1" si="57"/>
        <v>6.1</v>
      </c>
      <c r="BL42" s="19" t="s">
        <v>52</v>
      </c>
      <c r="BM42" s="2">
        <f t="shared" ca="1" si="134"/>
        <v>1118067.0376732354</v>
      </c>
      <c r="BN42" s="19" t="str">
        <f t="shared" ca="1" si="104"/>
        <v>이익</v>
      </c>
      <c r="BO42" s="3">
        <f t="shared" ca="1" si="59"/>
        <v>4.2</v>
      </c>
      <c r="BP42" s="19" t="s">
        <v>52</v>
      </c>
      <c r="BQ42" s="2">
        <f t="shared" ca="1" si="135"/>
        <v>971941.79316994699</v>
      </c>
      <c r="BR42" s="19" t="str">
        <f t="shared" ca="1" si="105"/>
        <v>손절</v>
      </c>
      <c r="BS42" s="3">
        <f t="shared" ca="1" si="61"/>
        <v>9.1</v>
      </c>
      <c r="BT42" s="19" t="s">
        <v>52</v>
      </c>
      <c r="BU42" s="2">
        <f t="shared" ca="1" si="136"/>
        <v>991584.91752665478</v>
      </c>
      <c r="BV42" s="19" t="str">
        <f t="shared" ca="1" si="106"/>
        <v>손절</v>
      </c>
      <c r="BW42" s="3">
        <f t="shared" ca="1" si="63"/>
        <v>6.9</v>
      </c>
      <c r="BX42" s="19" t="s">
        <v>52</v>
      </c>
      <c r="BY42" s="2">
        <f t="shared" ca="1" si="137"/>
        <v>1074208.3736035279</v>
      </c>
      <c r="BZ42" s="19" t="str">
        <f t="shared" ca="1" si="107"/>
        <v>이익</v>
      </c>
      <c r="CA42" s="3">
        <f t="shared" ca="1" si="65"/>
        <v>2.2000000000000002</v>
      </c>
      <c r="CB42" s="19" t="s">
        <v>52</v>
      </c>
      <c r="CC42" s="2">
        <f t="shared" ca="1" si="138"/>
        <v>1011625.0330789326</v>
      </c>
      <c r="CD42" s="19" t="str">
        <f t="shared" ca="1" si="108"/>
        <v>이익</v>
      </c>
      <c r="CE42" s="3">
        <f t="shared" ca="1" si="67"/>
        <v>4.3</v>
      </c>
      <c r="CF42" s="19" t="s">
        <v>52</v>
      </c>
      <c r="CG42" s="2">
        <f t="shared" ca="1" si="139"/>
        <v>1052928.4929853913</v>
      </c>
      <c r="CH42" s="19" t="str">
        <f t="shared" ca="1" si="109"/>
        <v>이익</v>
      </c>
      <c r="CI42" s="3">
        <f t="shared" ca="1" si="69"/>
        <v>1.2</v>
      </c>
      <c r="CJ42" s="19" t="s">
        <v>52</v>
      </c>
      <c r="CK42" s="2">
        <f t="shared" ca="1" si="140"/>
        <v>1118067.0376732359</v>
      </c>
      <c r="CL42" s="19" t="str">
        <f t="shared" ca="1" si="110"/>
        <v>이익</v>
      </c>
      <c r="CM42" s="3">
        <f t="shared" ca="1" si="71"/>
        <v>2.4</v>
      </c>
      <c r="CN42" s="19" t="s">
        <v>52</v>
      </c>
      <c r="CO42" s="2">
        <f t="shared" ca="1" si="141"/>
        <v>1211229.5708515493</v>
      </c>
      <c r="CP42" s="19" t="str">
        <f t="shared" ca="1" si="111"/>
        <v>이익</v>
      </c>
      <c r="CQ42" s="3">
        <f t="shared" ca="1" si="73"/>
        <v>2.6</v>
      </c>
      <c r="CR42" s="19" t="s">
        <v>52</v>
      </c>
      <c r="CS42" s="2">
        <f t="shared" ca="1" si="142"/>
        <v>1052928.4929853915</v>
      </c>
      <c r="CT42" s="19" t="str">
        <f t="shared" ca="1" si="112"/>
        <v>이익</v>
      </c>
      <c r="CU42" s="3">
        <f t="shared" ca="1" si="75"/>
        <v>2.6</v>
      </c>
      <c r="CV42" s="19" t="s">
        <v>52</v>
      </c>
      <c r="CW42" s="2">
        <f t="shared" ca="1" si="143"/>
        <v>1140663.380390964</v>
      </c>
      <c r="CX42" s="19" t="str">
        <f t="shared" ca="1" si="113"/>
        <v>이익</v>
      </c>
      <c r="CY42" s="3">
        <f t="shared" ca="1" si="77"/>
        <v>2</v>
      </c>
      <c r="CZ42" s="19" t="s">
        <v>52</v>
      </c>
      <c r="DA42" s="2">
        <f t="shared" ca="1" si="144"/>
        <v>1074208.3736035277</v>
      </c>
      <c r="DB42" s="19" t="str">
        <f t="shared" ca="1" si="114"/>
        <v>이익</v>
      </c>
      <c r="DC42" s="3">
        <f t="shared" ca="1" si="79"/>
        <v>2.8</v>
      </c>
      <c r="DD42" s="19" t="s">
        <v>52</v>
      </c>
      <c r="DE42" s="2">
        <f t="shared" ca="1" si="145"/>
        <v>1095918.3245656041</v>
      </c>
      <c r="DF42" s="19" t="str">
        <f t="shared" ca="1" si="115"/>
        <v>손절</v>
      </c>
      <c r="DG42" s="3">
        <f t="shared" ca="1" si="81"/>
        <v>9.3000000000000007</v>
      </c>
      <c r="DH42" s="19" t="s">
        <v>52</v>
      </c>
      <c r="DI42" s="2">
        <f t="shared" ca="1" si="146"/>
        <v>1052928.4929853911</v>
      </c>
      <c r="DJ42" s="19" t="str">
        <f t="shared" ca="1" si="116"/>
        <v>이익</v>
      </c>
      <c r="DK42" s="3">
        <f t="shared" ca="1" si="83"/>
        <v>4.0999999999999996</v>
      </c>
      <c r="DL42" s="19" t="s">
        <v>52</v>
      </c>
      <c r="DM42" s="2">
        <f t="shared" ca="1" si="147"/>
        <v>1074208.3736035279</v>
      </c>
      <c r="DN42" s="19" t="str">
        <f t="shared" ca="1" si="117"/>
        <v>이익</v>
      </c>
      <c r="DO42" s="3">
        <f t="shared" ca="1" si="85"/>
        <v>3.3</v>
      </c>
      <c r="DP42" s="19" t="s">
        <v>52</v>
      </c>
      <c r="DQ42" s="2">
        <f t="shared" ca="1" si="148"/>
        <v>897184.23957923835</v>
      </c>
      <c r="DR42" s="19" t="str">
        <f t="shared" ca="1" si="118"/>
        <v>손절</v>
      </c>
      <c r="DS42" s="3">
        <f t="shared" ca="1" si="87"/>
        <v>7.4</v>
      </c>
      <c r="DT42" s="19" t="s">
        <v>52</v>
      </c>
      <c r="DU42" s="2">
        <f t="shared" ca="1" si="149"/>
        <v>1032070.163092654</v>
      </c>
      <c r="DV42" s="19" t="str">
        <f t="shared" ca="1" si="119"/>
        <v>이익</v>
      </c>
      <c r="DW42" s="3">
        <f t="shared" ca="1" si="89"/>
        <v>2.5</v>
      </c>
      <c r="DX42" s="19" t="s">
        <v>52</v>
      </c>
    </row>
    <row r="43" spans="1:128">
      <c r="A43" s="55" t="s">
        <v>142</v>
      </c>
      <c r="B43" s="55">
        <v>0.8</v>
      </c>
      <c r="C43" s="42" t="s">
        <v>130</v>
      </c>
      <c r="D43" s="42" t="s">
        <v>132</v>
      </c>
      <c r="E43" s="42">
        <v>6</v>
      </c>
      <c r="F43" s="42">
        <v>4</v>
      </c>
      <c r="G43" s="48" t="s">
        <v>152</v>
      </c>
      <c r="I43" s="67">
        <f t="shared" ca="1" si="120"/>
        <v>1041978.0366583436</v>
      </c>
      <c r="J43" s="19" t="str">
        <f t="shared" ca="1" si="90"/>
        <v>이익</v>
      </c>
      <c r="K43" s="3">
        <f t="shared" ca="1" si="31"/>
        <v>2.1</v>
      </c>
      <c r="L43" s="68" t="s">
        <v>53</v>
      </c>
      <c r="M43" s="65">
        <f t="shared" ca="1" si="121"/>
        <v>1001104.1327349111</v>
      </c>
      <c r="N43" s="19" t="str">
        <f t="shared" ca="1" si="91"/>
        <v>손절</v>
      </c>
      <c r="O43" s="3">
        <f t="shared" ca="1" si="33"/>
        <v>7.4</v>
      </c>
      <c r="P43" s="19" t="s">
        <v>53</v>
      </c>
      <c r="Q43" s="2">
        <f t="shared" ca="1" si="122"/>
        <v>1063036.6065180516</v>
      </c>
      <c r="R43" s="19" t="str">
        <f t="shared" ca="1" si="92"/>
        <v>손절</v>
      </c>
      <c r="S43" s="3">
        <f t="shared" ca="1" si="35"/>
        <v>6.3</v>
      </c>
      <c r="T43" s="19" t="s">
        <v>53</v>
      </c>
      <c r="U43" s="2">
        <f t="shared" ca="1" si="123"/>
        <v>1001104.1327349111</v>
      </c>
      <c r="V43" s="19" t="str">
        <f t="shared" ca="1" si="93"/>
        <v>이익</v>
      </c>
      <c r="W43" s="3">
        <f t="shared" ca="1" si="37"/>
        <v>2.6</v>
      </c>
      <c r="X43" s="19" t="s">
        <v>53</v>
      </c>
      <c r="Y43" s="2">
        <f t="shared" ca="1" si="124"/>
        <v>1001104.1327349113</v>
      </c>
      <c r="Z43" s="19" t="str">
        <f t="shared" ca="1" si="94"/>
        <v>손절</v>
      </c>
      <c r="AA43" s="3">
        <f t="shared" ca="1" si="39"/>
        <v>9.1</v>
      </c>
      <c r="AB43" s="19" t="s">
        <v>53</v>
      </c>
      <c r="AC43" s="2">
        <f t="shared" ca="1" si="125"/>
        <v>1063036.6065180516</v>
      </c>
      <c r="AD43" s="19" t="str">
        <f t="shared" ca="1" si="95"/>
        <v>이익</v>
      </c>
      <c r="AE43" s="3">
        <f t="shared" ca="1" si="41"/>
        <v>3.1</v>
      </c>
      <c r="AF43" s="19" t="s">
        <v>53</v>
      </c>
      <c r="AG43" s="2">
        <f t="shared" ca="1" si="126"/>
        <v>981272.43438437884</v>
      </c>
      <c r="AH43" s="19" t="str">
        <f t="shared" ca="1" si="96"/>
        <v>손절</v>
      </c>
      <c r="AI43" s="3">
        <f t="shared" ca="1" si="43"/>
        <v>5.6</v>
      </c>
      <c r="AJ43" s="19" t="s">
        <v>53</v>
      </c>
      <c r="AK43" s="2">
        <f t="shared" ca="1" si="127"/>
        <v>1063036.6065180511</v>
      </c>
      <c r="AL43" s="19" t="str">
        <f t="shared" ca="1" si="97"/>
        <v>이익</v>
      </c>
      <c r="AM43" s="3">
        <f t="shared" ca="1" si="45"/>
        <v>1.7</v>
      </c>
      <c r="AN43" s="19" t="s">
        <v>53</v>
      </c>
      <c r="AO43" s="2">
        <f t="shared" ca="1" si="128"/>
        <v>961833.59852097998</v>
      </c>
      <c r="AP43" s="19" t="str">
        <f t="shared" ca="1" si="98"/>
        <v>이익</v>
      </c>
      <c r="AQ43" s="3">
        <f t="shared" ca="1" si="47"/>
        <v>2.2999999999999998</v>
      </c>
      <c r="AR43" s="19" t="s">
        <v>53</v>
      </c>
      <c r="AS43" s="2">
        <f t="shared" ca="1" si="129"/>
        <v>1001104.1327349114</v>
      </c>
      <c r="AT43" s="19" t="str">
        <f t="shared" ca="1" si="99"/>
        <v>이익</v>
      </c>
      <c r="AU43" s="3">
        <f t="shared" ca="1" si="49"/>
        <v>3.8</v>
      </c>
      <c r="AV43" s="19" t="s">
        <v>53</v>
      </c>
      <c r="AW43" s="2">
        <f t="shared" ca="1" si="130"/>
        <v>1041978.0366583434</v>
      </c>
      <c r="AX43" s="19" t="str">
        <f t="shared" ca="1" si="100"/>
        <v>이익</v>
      </c>
      <c r="AY43" s="3">
        <f t="shared" ca="1" si="51"/>
        <v>2.1</v>
      </c>
      <c r="AZ43" s="19" t="s">
        <v>53</v>
      </c>
      <c r="BA43" s="2">
        <f t="shared" ca="1" si="131"/>
        <v>836127.20970922755</v>
      </c>
      <c r="BB43" s="19" t="str">
        <f t="shared" ca="1" si="101"/>
        <v>손절</v>
      </c>
      <c r="BC43" s="3">
        <f t="shared" ca="1" si="53"/>
        <v>9.4</v>
      </c>
      <c r="BD43" s="19" t="s">
        <v>53</v>
      </c>
      <c r="BE43" s="2">
        <f t="shared" ca="1" si="132"/>
        <v>1106439.1404814336</v>
      </c>
      <c r="BF43" s="19" t="str">
        <f t="shared" ca="1" si="102"/>
        <v>손절</v>
      </c>
      <c r="BG43" s="3">
        <f t="shared" ca="1" si="55"/>
        <v>9.1</v>
      </c>
      <c r="BH43" s="19" t="s">
        <v>53</v>
      </c>
      <c r="BI43" s="2">
        <f t="shared" ca="1" si="133"/>
        <v>1128800.4812348986</v>
      </c>
      <c r="BJ43" s="19" t="str">
        <f t="shared" ca="1" si="103"/>
        <v>이익</v>
      </c>
      <c r="BK43" s="3">
        <f t="shared" ca="1" si="57"/>
        <v>4.3</v>
      </c>
      <c r="BL43" s="19" t="s">
        <v>53</v>
      </c>
      <c r="BM43" s="2">
        <f t="shared" ca="1" si="134"/>
        <v>1128800.4812348983</v>
      </c>
      <c r="BN43" s="19" t="str">
        <f t="shared" ca="1" si="104"/>
        <v>이익</v>
      </c>
      <c r="BO43" s="3">
        <f t="shared" ca="1" si="59"/>
        <v>4.5999999999999996</v>
      </c>
      <c r="BP43" s="19" t="s">
        <v>53</v>
      </c>
      <c r="BQ43" s="2">
        <f t="shared" ca="1" si="135"/>
        <v>981272.43438437849</v>
      </c>
      <c r="BR43" s="19" t="str">
        <f t="shared" ca="1" si="105"/>
        <v>이익</v>
      </c>
      <c r="BS43" s="3">
        <f t="shared" ca="1" si="61"/>
        <v>4.3</v>
      </c>
      <c r="BT43" s="19" t="s">
        <v>53</v>
      </c>
      <c r="BU43" s="2">
        <f t="shared" ca="1" si="136"/>
        <v>1001104.1327349107</v>
      </c>
      <c r="BV43" s="19" t="str">
        <f t="shared" ca="1" si="106"/>
        <v>이익</v>
      </c>
      <c r="BW43" s="3">
        <f t="shared" ca="1" si="63"/>
        <v>2.2999999999999998</v>
      </c>
      <c r="BX43" s="19" t="s">
        <v>53</v>
      </c>
      <c r="BY43" s="2">
        <f t="shared" ca="1" si="137"/>
        <v>1063036.6065180511</v>
      </c>
      <c r="BZ43" s="19" t="str">
        <f t="shared" ca="1" si="107"/>
        <v>손절</v>
      </c>
      <c r="CA43" s="3">
        <f t="shared" ca="1" si="65"/>
        <v>7.5</v>
      </c>
      <c r="CB43" s="19" t="s">
        <v>53</v>
      </c>
      <c r="CC43" s="2">
        <f t="shared" ca="1" si="138"/>
        <v>1021336.6333964904</v>
      </c>
      <c r="CD43" s="19" t="str">
        <f t="shared" ca="1" si="108"/>
        <v>이익</v>
      </c>
      <c r="CE43" s="3">
        <f t="shared" ca="1" si="67"/>
        <v>2.5</v>
      </c>
      <c r="CF43" s="19" t="s">
        <v>53</v>
      </c>
      <c r="CG43" s="2">
        <f t="shared" ca="1" si="139"/>
        <v>1041978.0366583433</v>
      </c>
      <c r="CH43" s="19" t="str">
        <f t="shared" ca="1" si="109"/>
        <v>손절</v>
      </c>
      <c r="CI43" s="3">
        <f t="shared" ca="1" si="69"/>
        <v>8.6</v>
      </c>
      <c r="CJ43" s="19" t="s">
        <v>53</v>
      </c>
      <c r="CK43" s="2">
        <f t="shared" ca="1" si="140"/>
        <v>1106439.1404814343</v>
      </c>
      <c r="CL43" s="19" t="str">
        <f t="shared" ca="1" si="110"/>
        <v>손절</v>
      </c>
      <c r="CM43" s="3">
        <f t="shared" ca="1" si="71"/>
        <v>6.7</v>
      </c>
      <c r="CN43" s="19" t="s">
        <v>53</v>
      </c>
      <c r="CO43" s="2">
        <f t="shared" ca="1" si="141"/>
        <v>1222857.3747317242</v>
      </c>
      <c r="CP43" s="19" t="str">
        <f t="shared" ca="1" si="111"/>
        <v>이익</v>
      </c>
      <c r="CQ43" s="3">
        <f t="shared" ca="1" si="73"/>
        <v>5.3</v>
      </c>
      <c r="CR43" s="19" t="s">
        <v>53</v>
      </c>
      <c r="CS43" s="2">
        <f t="shared" ca="1" si="142"/>
        <v>1063036.6065180511</v>
      </c>
      <c r="CT43" s="19" t="str">
        <f t="shared" ca="1" si="112"/>
        <v>이익</v>
      </c>
      <c r="CU43" s="3">
        <f t="shared" ca="1" si="75"/>
        <v>4.5</v>
      </c>
      <c r="CV43" s="19" t="s">
        <v>53</v>
      </c>
      <c r="CW43" s="2">
        <f t="shared" ca="1" si="143"/>
        <v>1151613.7488427171</v>
      </c>
      <c r="CX43" s="19" t="str">
        <f t="shared" ca="1" si="113"/>
        <v>이익</v>
      </c>
      <c r="CY43" s="3">
        <f t="shared" ca="1" si="77"/>
        <v>4.5</v>
      </c>
      <c r="CZ43" s="19" t="s">
        <v>53</v>
      </c>
      <c r="DA43" s="2">
        <f t="shared" ca="1" si="144"/>
        <v>1063036.6065180509</v>
      </c>
      <c r="DB43" s="19" t="str">
        <f t="shared" ca="1" si="114"/>
        <v>손절</v>
      </c>
      <c r="DC43" s="3">
        <f t="shared" ca="1" si="79"/>
        <v>6.8</v>
      </c>
      <c r="DD43" s="19" t="s">
        <v>53</v>
      </c>
      <c r="DE43" s="2">
        <f t="shared" ca="1" si="145"/>
        <v>1084520.7739901217</v>
      </c>
      <c r="DF43" s="19" t="str">
        <f t="shared" ca="1" si="115"/>
        <v>손절</v>
      </c>
      <c r="DG43" s="3">
        <f t="shared" ca="1" si="81"/>
        <v>9.4</v>
      </c>
      <c r="DH43" s="19" t="s">
        <v>53</v>
      </c>
      <c r="DI43" s="2">
        <f t="shared" ca="1" si="146"/>
        <v>1063036.6065180507</v>
      </c>
      <c r="DJ43" s="19" t="str">
        <f t="shared" ca="1" si="116"/>
        <v>이익</v>
      </c>
      <c r="DK43" s="3">
        <f t="shared" ca="1" si="83"/>
        <v>3.2</v>
      </c>
      <c r="DL43" s="19" t="s">
        <v>53</v>
      </c>
      <c r="DM43" s="2">
        <f t="shared" ca="1" si="147"/>
        <v>1084520.7739901217</v>
      </c>
      <c r="DN43" s="19" t="str">
        <f t="shared" ca="1" si="117"/>
        <v>이익</v>
      </c>
      <c r="DO43" s="3">
        <f t="shared" ca="1" si="85"/>
        <v>3.2</v>
      </c>
      <c r="DP43" s="19" t="s">
        <v>53</v>
      </c>
      <c r="DQ43" s="2">
        <f t="shared" ca="1" si="148"/>
        <v>887853.52348761423</v>
      </c>
      <c r="DR43" s="19" t="str">
        <f t="shared" ca="1" si="118"/>
        <v>손절</v>
      </c>
      <c r="DS43" s="3">
        <f t="shared" ca="1" si="87"/>
        <v>6</v>
      </c>
      <c r="DT43" s="19" t="s">
        <v>53</v>
      </c>
      <c r="DU43" s="2">
        <f t="shared" ca="1" si="149"/>
        <v>1021336.6333964904</v>
      </c>
      <c r="DV43" s="19" t="str">
        <f t="shared" ca="1" si="119"/>
        <v>손절</v>
      </c>
      <c r="DW43" s="3">
        <f t="shared" ca="1" si="89"/>
        <v>7.9</v>
      </c>
      <c r="DX43" s="19" t="s">
        <v>53</v>
      </c>
    </row>
    <row r="44" spans="1:128">
      <c r="A44" s="54" t="s">
        <v>143</v>
      </c>
      <c r="B44" s="54">
        <v>0.65</v>
      </c>
      <c r="C44" s="42" t="s">
        <v>130</v>
      </c>
      <c r="D44" s="42" t="s">
        <v>132</v>
      </c>
      <c r="E44" s="59">
        <v>10</v>
      </c>
      <c r="F44" s="59">
        <v>0</v>
      </c>
      <c r="G44" s="60" t="s">
        <v>137</v>
      </c>
      <c r="I44" s="67">
        <f t="shared" ca="1" si="120"/>
        <v>1031141.4650770968</v>
      </c>
      <c r="J44" s="19" t="str">
        <f t="shared" ca="1" si="90"/>
        <v>손절</v>
      </c>
      <c r="K44" s="3">
        <f t="shared" ca="1" si="31"/>
        <v>9.6999999999999993</v>
      </c>
      <c r="L44" s="68" t="s">
        <v>54</v>
      </c>
      <c r="M44" s="65">
        <f t="shared" ca="1" si="121"/>
        <v>990692.64975446789</v>
      </c>
      <c r="N44" s="19" t="str">
        <f t="shared" ca="1" si="91"/>
        <v>손절</v>
      </c>
      <c r="O44" s="3">
        <f t="shared" ca="1" si="33"/>
        <v>5.7</v>
      </c>
      <c r="P44" s="19" t="s">
        <v>54</v>
      </c>
      <c r="Q44" s="2">
        <f t="shared" ca="1" si="122"/>
        <v>1051981.0258102638</v>
      </c>
      <c r="R44" s="19" t="str">
        <f t="shared" ca="1" si="92"/>
        <v>손절</v>
      </c>
      <c r="S44" s="3">
        <f t="shared" ca="1" si="35"/>
        <v>6.3</v>
      </c>
      <c r="T44" s="19" t="s">
        <v>54</v>
      </c>
      <c r="U44" s="2">
        <f t="shared" ca="1" si="123"/>
        <v>990692.64975446789</v>
      </c>
      <c r="V44" s="19" t="str">
        <f t="shared" ca="1" si="93"/>
        <v>손절</v>
      </c>
      <c r="W44" s="3">
        <f t="shared" ca="1" si="37"/>
        <v>8.5</v>
      </c>
      <c r="X44" s="19" t="s">
        <v>54</v>
      </c>
      <c r="Y44" s="2">
        <f t="shared" ca="1" si="124"/>
        <v>1010714.7324091664</v>
      </c>
      <c r="Z44" s="19" t="str">
        <f t="shared" ca="1" si="94"/>
        <v>이익</v>
      </c>
      <c r="AA44" s="3">
        <f t="shared" ca="1" si="39"/>
        <v>5.0999999999999996</v>
      </c>
      <c r="AB44" s="19" t="s">
        <v>54</v>
      </c>
      <c r="AC44" s="2">
        <f t="shared" ca="1" si="125"/>
        <v>1051981.0258102638</v>
      </c>
      <c r="AD44" s="19" t="str">
        <f t="shared" ca="1" si="95"/>
        <v>손절</v>
      </c>
      <c r="AE44" s="3">
        <f t="shared" ca="1" si="41"/>
        <v>7</v>
      </c>
      <c r="AF44" s="19" t="s">
        <v>54</v>
      </c>
      <c r="AG44" s="2">
        <f t="shared" ca="1" si="126"/>
        <v>990692.64975446882</v>
      </c>
      <c r="AH44" s="19" t="str">
        <f t="shared" ca="1" si="96"/>
        <v>이익</v>
      </c>
      <c r="AI44" s="3">
        <f t="shared" ca="1" si="43"/>
        <v>0.1</v>
      </c>
      <c r="AJ44" s="19" t="s">
        <v>54</v>
      </c>
      <c r="AK44" s="2">
        <f t="shared" ca="1" si="127"/>
        <v>1051981.0258102636</v>
      </c>
      <c r="AL44" s="19" t="str">
        <f t="shared" ca="1" si="97"/>
        <v>손절</v>
      </c>
      <c r="AM44" s="3">
        <f t="shared" ca="1" si="45"/>
        <v>7.7</v>
      </c>
      <c r="AN44" s="19" t="s">
        <v>54</v>
      </c>
      <c r="AO44" s="2">
        <f t="shared" ca="1" si="128"/>
        <v>951830.52909636183</v>
      </c>
      <c r="AP44" s="19" t="str">
        <f t="shared" ca="1" si="98"/>
        <v>손절</v>
      </c>
      <c r="AQ44" s="3">
        <f t="shared" ca="1" si="47"/>
        <v>8.3000000000000007</v>
      </c>
      <c r="AR44" s="19" t="s">
        <v>54</v>
      </c>
      <c r="AS44" s="2">
        <f t="shared" ca="1" si="129"/>
        <v>1010714.7324091665</v>
      </c>
      <c r="AT44" s="19" t="str">
        <f t="shared" ca="1" si="99"/>
        <v>이익</v>
      </c>
      <c r="AU44" s="3">
        <f t="shared" ca="1" si="49"/>
        <v>3.8</v>
      </c>
      <c r="AV44" s="19" t="s">
        <v>54</v>
      </c>
      <c r="AW44" s="2">
        <f t="shared" ca="1" si="130"/>
        <v>1031141.4650770967</v>
      </c>
      <c r="AX44" s="19" t="str">
        <f t="shared" ca="1" si="100"/>
        <v>손절</v>
      </c>
      <c r="AY44" s="3">
        <f t="shared" ca="1" si="51"/>
        <v>9.1999999999999993</v>
      </c>
      <c r="AZ44" s="19" t="s">
        <v>54</v>
      </c>
      <c r="BA44" s="2">
        <f t="shared" ca="1" si="131"/>
        <v>844154.03092243616</v>
      </c>
      <c r="BB44" s="19" t="str">
        <f t="shared" ca="1" si="101"/>
        <v>이익</v>
      </c>
      <c r="BC44" s="3">
        <f t="shared" ca="1" si="53"/>
        <v>4.2</v>
      </c>
      <c r="BD44" s="19" t="s">
        <v>54</v>
      </c>
      <c r="BE44" s="2">
        <f t="shared" ca="1" si="132"/>
        <v>1094932.1734204267</v>
      </c>
      <c r="BF44" s="19" t="str">
        <f t="shared" ca="1" si="102"/>
        <v>손절</v>
      </c>
      <c r="BG44" s="3">
        <f t="shared" ca="1" si="55"/>
        <v>8.6</v>
      </c>
      <c r="BH44" s="19" t="s">
        <v>54</v>
      </c>
      <c r="BI44" s="2">
        <f t="shared" ca="1" si="133"/>
        <v>1117060.9562300555</v>
      </c>
      <c r="BJ44" s="19" t="str">
        <f t="shared" ca="1" si="103"/>
        <v>손절</v>
      </c>
      <c r="BK44" s="3">
        <f t="shared" ca="1" si="57"/>
        <v>8.5</v>
      </c>
      <c r="BL44" s="19" t="s">
        <v>54</v>
      </c>
      <c r="BM44" s="2">
        <f t="shared" ca="1" si="134"/>
        <v>1139636.9658547535</v>
      </c>
      <c r="BN44" s="19" t="str">
        <f t="shared" ca="1" si="104"/>
        <v>이익</v>
      </c>
      <c r="BO44" s="3">
        <f t="shared" ca="1" si="59"/>
        <v>2.1</v>
      </c>
      <c r="BP44" s="19" t="s">
        <v>54</v>
      </c>
      <c r="BQ44" s="2">
        <f t="shared" ca="1" si="135"/>
        <v>971067.20106678095</v>
      </c>
      <c r="BR44" s="19" t="str">
        <f t="shared" ca="1" si="105"/>
        <v>손절</v>
      </c>
      <c r="BS44" s="3">
        <f t="shared" ca="1" si="61"/>
        <v>6.9</v>
      </c>
      <c r="BT44" s="19" t="s">
        <v>54</v>
      </c>
      <c r="BU44" s="2">
        <f t="shared" ca="1" si="136"/>
        <v>1010714.7324091658</v>
      </c>
      <c r="BV44" s="19" t="str">
        <f t="shared" ca="1" si="106"/>
        <v>이익</v>
      </c>
      <c r="BW44" s="3">
        <f t="shared" ca="1" si="63"/>
        <v>3.4</v>
      </c>
      <c r="BX44" s="19" t="s">
        <v>54</v>
      </c>
      <c r="BY44" s="2">
        <f t="shared" ca="1" si="137"/>
        <v>1051981.0258102636</v>
      </c>
      <c r="BZ44" s="19" t="str">
        <f t="shared" ca="1" si="107"/>
        <v>손절</v>
      </c>
      <c r="CA44" s="3">
        <f t="shared" ca="1" si="65"/>
        <v>6.3</v>
      </c>
      <c r="CB44" s="19" t="s">
        <v>54</v>
      </c>
      <c r="CC44" s="2">
        <f t="shared" ca="1" si="138"/>
        <v>1010714.7324091669</v>
      </c>
      <c r="CD44" s="19" t="str">
        <f t="shared" ca="1" si="108"/>
        <v>손절</v>
      </c>
      <c r="CE44" s="3">
        <f t="shared" ca="1" si="67"/>
        <v>8</v>
      </c>
      <c r="CF44" s="19" t="s">
        <v>54</v>
      </c>
      <c r="CG44" s="2">
        <f t="shared" ca="1" si="139"/>
        <v>1031141.4650770966</v>
      </c>
      <c r="CH44" s="19" t="str">
        <f t="shared" ca="1" si="109"/>
        <v>손절</v>
      </c>
      <c r="CI44" s="3">
        <f t="shared" ca="1" si="69"/>
        <v>7.5</v>
      </c>
      <c r="CJ44" s="19" t="s">
        <v>54</v>
      </c>
      <c r="CK44" s="2">
        <f t="shared" ca="1" si="140"/>
        <v>1117060.956230056</v>
      </c>
      <c r="CL44" s="19" t="str">
        <f t="shared" ca="1" si="110"/>
        <v>이익</v>
      </c>
      <c r="CM44" s="3">
        <f t="shared" ca="1" si="71"/>
        <v>5.2</v>
      </c>
      <c r="CN44" s="19" t="s">
        <v>54</v>
      </c>
      <c r="CO44" s="2">
        <f t="shared" ca="1" si="141"/>
        <v>1210139.6580345142</v>
      </c>
      <c r="CP44" s="19" t="str">
        <f t="shared" ca="1" si="111"/>
        <v>손절</v>
      </c>
      <c r="CQ44" s="3">
        <f t="shared" ca="1" si="73"/>
        <v>8.1999999999999993</v>
      </c>
      <c r="CR44" s="19" t="s">
        <v>54</v>
      </c>
      <c r="CS44" s="2">
        <f t="shared" ca="1" si="142"/>
        <v>1051981.0258102636</v>
      </c>
      <c r="CT44" s="19" t="str">
        <f t="shared" ca="1" si="112"/>
        <v>손절</v>
      </c>
      <c r="CU44" s="3">
        <f t="shared" ca="1" si="75"/>
        <v>8.6</v>
      </c>
      <c r="CV44" s="19" t="s">
        <v>54</v>
      </c>
      <c r="CW44" s="2">
        <f t="shared" ca="1" si="143"/>
        <v>1139636.965854753</v>
      </c>
      <c r="CX44" s="19" t="str">
        <f t="shared" ca="1" si="113"/>
        <v>손절</v>
      </c>
      <c r="CY44" s="3">
        <f t="shared" ca="1" si="77"/>
        <v>8</v>
      </c>
      <c r="CZ44" s="19" t="s">
        <v>54</v>
      </c>
      <c r="DA44" s="2">
        <f t="shared" ca="1" si="144"/>
        <v>1073241.7579406241</v>
      </c>
      <c r="DB44" s="19" t="str">
        <f t="shared" ca="1" si="114"/>
        <v>이익</v>
      </c>
      <c r="DC44" s="3">
        <f t="shared" ca="1" si="79"/>
        <v>4.5</v>
      </c>
      <c r="DD44" s="19" t="s">
        <v>54</v>
      </c>
      <c r="DE44" s="2">
        <f t="shared" ca="1" si="145"/>
        <v>1073241.7579406244</v>
      </c>
      <c r="DF44" s="19" t="str">
        <f t="shared" ca="1" si="115"/>
        <v>손절</v>
      </c>
      <c r="DG44" s="3">
        <f t="shared" ca="1" si="81"/>
        <v>8.3000000000000007</v>
      </c>
      <c r="DH44" s="19" t="s">
        <v>54</v>
      </c>
      <c r="DI44" s="2">
        <f t="shared" ca="1" si="146"/>
        <v>1073241.7579406239</v>
      </c>
      <c r="DJ44" s="19" t="str">
        <f t="shared" ca="1" si="116"/>
        <v>이익</v>
      </c>
      <c r="DK44" s="3">
        <f t="shared" ca="1" si="83"/>
        <v>3.2</v>
      </c>
      <c r="DL44" s="19" t="s">
        <v>54</v>
      </c>
      <c r="DM44" s="2">
        <f t="shared" ca="1" si="147"/>
        <v>1073241.7579406244</v>
      </c>
      <c r="DN44" s="19" t="str">
        <f t="shared" ca="1" si="117"/>
        <v>손절</v>
      </c>
      <c r="DO44" s="3">
        <f t="shared" ca="1" si="85"/>
        <v>9.1</v>
      </c>
      <c r="DP44" s="19" t="s">
        <v>54</v>
      </c>
      <c r="DQ44" s="2">
        <f t="shared" ca="1" si="148"/>
        <v>896376.9173130953</v>
      </c>
      <c r="DR44" s="19" t="str">
        <f t="shared" ca="1" si="118"/>
        <v>이익</v>
      </c>
      <c r="DS44" s="3">
        <f t="shared" ca="1" si="87"/>
        <v>1.9</v>
      </c>
      <c r="DT44" s="19" t="s">
        <v>54</v>
      </c>
      <c r="DU44" s="2">
        <f t="shared" ca="1" si="149"/>
        <v>1031141.4650770966</v>
      </c>
      <c r="DV44" s="19" t="str">
        <f t="shared" ca="1" si="119"/>
        <v>이익</v>
      </c>
      <c r="DW44" s="3">
        <f t="shared" ca="1" si="89"/>
        <v>4.8</v>
      </c>
      <c r="DX44" s="19" t="s">
        <v>54</v>
      </c>
    </row>
    <row r="45" spans="1:128">
      <c r="A45" s="55" t="s">
        <v>140</v>
      </c>
      <c r="B45" s="55">
        <v>0.7</v>
      </c>
      <c r="C45" s="42" t="s">
        <v>130</v>
      </c>
      <c r="D45" s="42" t="s">
        <v>132</v>
      </c>
      <c r="E45" s="42">
        <v>7</v>
      </c>
      <c r="F45" s="42">
        <v>3</v>
      </c>
      <c r="G45" s="48" t="s">
        <v>150</v>
      </c>
      <c r="I45" s="67">
        <f t="shared" ca="1" si="120"/>
        <v>1041040.4231418369</v>
      </c>
      <c r="J45" s="19" t="str">
        <f t="shared" ca="1" si="90"/>
        <v>이익</v>
      </c>
      <c r="K45" s="3">
        <f t="shared" ca="1" si="31"/>
        <v>0.4</v>
      </c>
      <c r="L45" s="68" t="s">
        <v>55</v>
      </c>
      <c r="M45" s="65">
        <f t="shared" ca="1" si="121"/>
        <v>980389.44619702152</v>
      </c>
      <c r="N45" s="19" t="str">
        <f t="shared" ca="1" si="91"/>
        <v>손절</v>
      </c>
      <c r="O45" s="3">
        <f t="shared" ca="1" si="33"/>
        <v>6.7</v>
      </c>
      <c r="P45" s="19" t="s">
        <v>55</v>
      </c>
      <c r="Q45" s="2">
        <f t="shared" ca="1" si="122"/>
        <v>1041040.4231418371</v>
      </c>
      <c r="R45" s="19" t="str">
        <f t="shared" ca="1" si="92"/>
        <v>손절</v>
      </c>
      <c r="S45" s="3">
        <f t="shared" ca="1" si="35"/>
        <v>7.4</v>
      </c>
      <c r="T45" s="19" t="s">
        <v>55</v>
      </c>
      <c r="U45" s="2">
        <f t="shared" ca="1" si="123"/>
        <v>1000203.2991921108</v>
      </c>
      <c r="V45" s="19" t="str">
        <f t="shared" ca="1" si="93"/>
        <v>이익</v>
      </c>
      <c r="W45" s="3">
        <f t="shared" ca="1" si="37"/>
        <v>4.5999999999999996</v>
      </c>
      <c r="X45" s="19" t="s">
        <v>55</v>
      </c>
      <c r="Y45" s="2">
        <f t="shared" ca="1" si="124"/>
        <v>1000203.2991921111</v>
      </c>
      <c r="Z45" s="19" t="str">
        <f t="shared" ca="1" si="94"/>
        <v>손절</v>
      </c>
      <c r="AA45" s="3">
        <f t="shared" ca="1" si="39"/>
        <v>7.8</v>
      </c>
      <c r="AB45" s="19" t="s">
        <v>55</v>
      </c>
      <c r="AC45" s="2">
        <f t="shared" ca="1" si="125"/>
        <v>1062080.0436580423</v>
      </c>
      <c r="AD45" s="19" t="str">
        <f t="shared" ca="1" si="95"/>
        <v>이익</v>
      </c>
      <c r="AE45" s="3">
        <f t="shared" ca="1" si="41"/>
        <v>4.9000000000000004</v>
      </c>
      <c r="AF45" s="19" t="s">
        <v>55</v>
      </c>
      <c r="AG45" s="2">
        <f t="shared" ca="1" si="126"/>
        <v>1000203.2991921118</v>
      </c>
      <c r="AH45" s="19" t="str">
        <f t="shared" ca="1" si="96"/>
        <v>이익</v>
      </c>
      <c r="AI45" s="3">
        <f t="shared" ca="1" si="43"/>
        <v>3.8</v>
      </c>
      <c r="AJ45" s="19" t="s">
        <v>55</v>
      </c>
      <c r="AK45" s="2">
        <f t="shared" ca="1" si="127"/>
        <v>1062080.0436580421</v>
      </c>
      <c r="AL45" s="19" t="str">
        <f t="shared" ca="1" si="97"/>
        <v>이익</v>
      </c>
      <c r="AM45" s="3">
        <f t="shared" ca="1" si="45"/>
        <v>2.4</v>
      </c>
      <c r="AN45" s="19" t="s">
        <v>55</v>
      </c>
      <c r="AO45" s="2">
        <f t="shared" ca="1" si="128"/>
        <v>960968.10217568686</v>
      </c>
      <c r="AP45" s="19" t="str">
        <f t="shared" ca="1" si="98"/>
        <v>이익</v>
      </c>
      <c r="AQ45" s="3">
        <f t="shared" ca="1" si="47"/>
        <v>2</v>
      </c>
      <c r="AR45" s="19" t="s">
        <v>55</v>
      </c>
      <c r="AS45" s="2">
        <f t="shared" ca="1" si="129"/>
        <v>1020417.5938402945</v>
      </c>
      <c r="AT45" s="19" t="str">
        <f t="shared" ca="1" si="99"/>
        <v>이익</v>
      </c>
      <c r="AU45" s="3">
        <f t="shared" ca="1" si="49"/>
        <v>4.5999999999999996</v>
      </c>
      <c r="AV45" s="19" t="s">
        <v>55</v>
      </c>
      <c r="AW45" s="2">
        <f t="shared" ca="1" si="130"/>
        <v>1020417.5938402949</v>
      </c>
      <c r="AX45" s="19" t="str">
        <f t="shared" ca="1" si="100"/>
        <v>손절</v>
      </c>
      <c r="AY45" s="3">
        <f t="shared" ca="1" si="51"/>
        <v>5.8</v>
      </c>
      <c r="AZ45" s="19" t="s">
        <v>55</v>
      </c>
      <c r="BA45" s="2">
        <f t="shared" ca="1" si="131"/>
        <v>835374.82900084276</v>
      </c>
      <c r="BB45" s="19" t="str">
        <f t="shared" ca="1" si="101"/>
        <v>손절</v>
      </c>
      <c r="BC45" s="3">
        <f t="shared" ca="1" si="53"/>
        <v>7.1</v>
      </c>
      <c r="BD45" s="19" t="s">
        <v>55</v>
      </c>
      <c r="BE45" s="2">
        <f t="shared" ca="1" si="132"/>
        <v>1105443.5222852626</v>
      </c>
      <c r="BF45" s="19" t="str">
        <f t="shared" ca="1" si="102"/>
        <v>이익</v>
      </c>
      <c r="BG45" s="3">
        <f t="shared" ca="1" si="55"/>
        <v>4</v>
      </c>
      <c r="BH45" s="19" t="s">
        <v>55</v>
      </c>
      <c r="BI45" s="2">
        <f t="shared" ca="1" si="133"/>
        <v>1127784.741409864</v>
      </c>
      <c r="BJ45" s="19" t="str">
        <f t="shared" ca="1" si="103"/>
        <v>이익</v>
      </c>
      <c r="BK45" s="3">
        <f t="shared" ca="1" si="57"/>
        <v>5.5</v>
      </c>
      <c r="BL45" s="19" t="s">
        <v>55</v>
      </c>
      <c r="BM45" s="2">
        <f t="shared" ca="1" si="134"/>
        <v>1127784.741409864</v>
      </c>
      <c r="BN45" s="19" t="str">
        <f t="shared" ca="1" si="104"/>
        <v>손절</v>
      </c>
      <c r="BO45" s="3">
        <f t="shared" ca="1" si="59"/>
        <v>9.3000000000000007</v>
      </c>
      <c r="BP45" s="19" t="s">
        <v>55</v>
      </c>
      <c r="BQ45" s="2">
        <f t="shared" ca="1" si="135"/>
        <v>960968.10217568639</v>
      </c>
      <c r="BR45" s="19" t="str">
        <f t="shared" ca="1" si="105"/>
        <v>손절</v>
      </c>
      <c r="BS45" s="3">
        <f t="shared" ca="1" si="61"/>
        <v>9.5</v>
      </c>
      <c r="BT45" s="19" t="s">
        <v>55</v>
      </c>
      <c r="BU45" s="2">
        <f t="shared" ca="1" si="136"/>
        <v>1020417.5938402938</v>
      </c>
      <c r="BV45" s="19" t="str">
        <f t="shared" ca="1" si="106"/>
        <v>이익</v>
      </c>
      <c r="BW45" s="3">
        <f t="shared" ca="1" si="63"/>
        <v>0.3</v>
      </c>
      <c r="BX45" s="19" t="s">
        <v>55</v>
      </c>
      <c r="BY45" s="2">
        <f t="shared" ca="1" si="137"/>
        <v>1041040.4231418369</v>
      </c>
      <c r="BZ45" s="19" t="str">
        <f t="shared" ca="1" si="107"/>
        <v>손절</v>
      </c>
      <c r="CA45" s="3">
        <f t="shared" ca="1" si="65"/>
        <v>6.2</v>
      </c>
      <c r="CB45" s="19" t="s">
        <v>55</v>
      </c>
      <c r="CC45" s="2">
        <f t="shared" ca="1" si="138"/>
        <v>1000203.2991921116</v>
      </c>
      <c r="CD45" s="19" t="str">
        <f t="shared" ca="1" si="108"/>
        <v>손절</v>
      </c>
      <c r="CE45" s="3">
        <f t="shared" ca="1" si="67"/>
        <v>7.1</v>
      </c>
      <c r="CF45" s="19" t="s">
        <v>55</v>
      </c>
      <c r="CG45" s="2">
        <f t="shared" ca="1" si="139"/>
        <v>1041040.4231418367</v>
      </c>
      <c r="CH45" s="19" t="str">
        <f t="shared" ca="1" si="109"/>
        <v>이익</v>
      </c>
      <c r="CI45" s="3">
        <f t="shared" ca="1" si="69"/>
        <v>2.9</v>
      </c>
      <c r="CJ45" s="19" t="s">
        <v>55</v>
      </c>
      <c r="CK45" s="2">
        <f t="shared" ca="1" si="140"/>
        <v>1127784.7414098645</v>
      </c>
      <c r="CL45" s="19" t="str">
        <f t="shared" ca="1" si="110"/>
        <v>이익</v>
      </c>
      <c r="CM45" s="3">
        <f t="shared" ca="1" si="71"/>
        <v>1.6</v>
      </c>
      <c r="CN45" s="19" t="s">
        <v>55</v>
      </c>
      <c r="CO45" s="2">
        <f t="shared" ca="1" si="141"/>
        <v>1221756.9987516457</v>
      </c>
      <c r="CP45" s="19" t="str">
        <f t="shared" ca="1" si="111"/>
        <v>이익</v>
      </c>
      <c r="CQ45" s="3">
        <f t="shared" ca="1" si="73"/>
        <v>3.1</v>
      </c>
      <c r="CR45" s="19" t="s">
        <v>55</v>
      </c>
      <c r="CS45" s="2">
        <f t="shared" ca="1" si="142"/>
        <v>1041040.4231418369</v>
      </c>
      <c r="CT45" s="19" t="str">
        <f t="shared" ca="1" si="112"/>
        <v>손절</v>
      </c>
      <c r="CU45" s="3">
        <f t="shared" ca="1" si="75"/>
        <v>7.8</v>
      </c>
      <c r="CV45" s="19" t="s">
        <v>55</v>
      </c>
      <c r="CW45" s="2">
        <f t="shared" ca="1" si="143"/>
        <v>1150577.4807269585</v>
      </c>
      <c r="CX45" s="19" t="str">
        <f t="shared" ca="1" si="113"/>
        <v>이익</v>
      </c>
      <c r="CY45" s="3">
        <f t="shared" ca="1" si="77"/>
        <v>0.1</v>
      </c>
      <c r="CZ45" s="19" t="s">
        <v>55</v>
      </c>
      <c r="DA45" s="2">
        <f t="shared" ca="1" si="144"/>
        <v>1062080.0436580416</v>
      </c>
      <c r="DB45" s="19" t="str">
        <f t="shared" ca="1" si="114"/>
        <v>손절</v>
      </c>
      <c r="DC45" s="3">
        <f t="shared" ca="1" si="79"/>
        <v>7.3</v>
      </c>
      <c r="DD45" s="19" t="s">
        <v>55</v>
      </c>
      <c r="DE45" s="2">
        <f t="shared" ca="1" si="145"/>
        <v>1062080.0436580419</v>
      </c>
      <c r="DF45" s="19" t="str">
        <f t="shared" ca="1" si="115"/>
        <v>손절</v>
      </c>
      <c r="DG45" s="3">
        <f t="shared" ca="1" si="81"/>
        <v>7.9</v>
      </c>
      <c r="DH45" s="19" t="s">
        <v>55</v>
      </c>
      <c r="DI45" s="2">
        <f t="shared" ca="1" si="146"/>
        <v>1083544.8788168537</v>
      </c>
      <c r="DJ45" s="19" t="str">
        <f t="shared" ca="1" si="116"/>
        <v>이익</v>
      </c>
      <c r="DK45" s="3">
        <f t="shared" ca="1" si="83"/>
        <v>0.2</v>
      </c>
      <c r="DL45" s="19" t="s">
        <v>55</v>
      </c>
      <c r="DM45" s="2">
        <f t="shared" ca="1" si="147"/>
        <v>1083544.8788168542</v>
      </c>
      <c r="DN45" s="19" t="str">
        <f t="shared" ca="1" si="117"/>
        <v>이익</v>
      </c>
      <c r="DO45" s="3">
        <f t="shared" ca="1" si="85"/>
        <v>3.5</v>
      </c>
      <c r="DP45" s="19" t="s">
        <v>55</v>
      </c>
      <c r="DQ45" s="2">
        <f t="shared" ca="1" si="148"/>
        <v>904982.13571930106</v>
      </c>
      <c r="DR45" s="19" t="str">
        <f t="shared" ca="1" si="118"/>
        <v>이익</v>
      </c>
      <c r="DS45" s="3">
        <f t="shared" ca="1" si="87"/>
        <v>1.7</v>
      </c>
      <c r="DT45" s="19" t="s">
        <v>55</v>
      </c>
      <c r="DU45" s="2">
        <f t="shared" ca="1" si="149"/>
        <v>1020417.5938402948</v>
      </c>
      <c r="DV45" s="19" t="str">
        <f t="shared" ca="1" si="119"/>
        <v>손절</v>
      </c>
      <c r="DW45" s="3">
        <f t="shared" ca="1" si="89"/>
        <v>8.1</v>
      </c>
      <c r="DX45" s="19" t="s">
        <v>55</v>
      </c>
    </row>
    <row r="46" spans="1:128">
      <c r="A46" s="54" t="s">
        <v>144</v>
      </c>
      <c r="B46" s="54">
        <v>0.75</v>
      </c>
      <c r="C46" s="42" t="s">
        <v>130</v>
      </c>
      <c r="D46" s="42" t="s">
        <v>132</v>
      </c>
      <c r="E46" s="59">
        <v>10</v>
      </c>
      <c r="F46" s="59">
        <v>0</v>
      </c>
      <c r="G46" s="60" t="s">
        <v>137</v>
      </c>
      <c r="I46" s="67">
        <f t="shared" ca="1" si="120"/>
        <v>1051034.4112039986</v>
      </c>
      <c r="J46" s="19" t="str">
        <f t="shared" ca="1" si="90"/>
        <v>이익</v>
      </c>
      <c r="K46" s="3">
        <f t="shared" ca="1" si="31"/>
        <v>5</v>
      </c>
      <c r="L46" s="68" t="s">
        <v>56</v>
      </c>
      <c r="M46" s="65">
        <f t="shared" ca="1" si="121"/>
        <v>970193.39595657249</v>
      </c>
      <c r="N46" s="19" t="str">
        <f t="shared" ca="1" si="91"/>
        <v>손절</v>
      </c>
      <c r="O46" s="3">
        <f t="shared" ca="1" si="33"/>
        <v>7.5</v>
      </c>
      <c r="P46" s="19" t="s">
        <v>56</v>
      </c>
      <c r="Q46" s="2">
        <f t="shared" ca="1" si="122"/>
        <v>1030213.6027411619</v>
      </c>
      <c r="R46" s="19" t="str">
        <f t="shared" ca="1" si="92"/>
        <v>손절</v>
      </c>
      <c r="S46" s="3">
        <f t="shared" ca="1" si="35"/>
        <v>5.8</v>
      </c>
      <c r="T46" s="19" t="s">
        <v>56</v>
      </c>
      <c r="U46" s="2">
        <f t="shared" ca="1" si="123"/>
        <v>1009805.250864355</v>
      </c>
      <c r="V46" s="19" t="str">
        <f t="shared" ca="1" si="93"/>
        <v>이익</v>
      </c>
      <c r="W46" s="3">
        <f t="shared" ca="1" si="37"/>
        <v>4</v>
      </c>
      <c r="X46" s="19" t="s">
        <v>56</v>
      </c>
      <c r="Y46" s="2">
        <f t="shared" ca="1" si="124"/>
        <v>989801.18488051323</v>
      </c>
      <c r="Z46" s="19" t="str">
        <f t="shared" ca="1" si="94"/>
        <v>손절</v>
      </c>
      <c r="AA46" s="3">
        <f t="shared" ca="1" si="39"/>
        <v>9</v>
      </c>
      <c r="AB46" s="19" t="s">
        <v>56</v>
      </c>
      <c r="AC46" s="2">
        <f t="shared" ca="1" si="125"/>
        <v>1051034.4112039988</v>
      </c>
      <c r="AD46" s="19" t="str">
        <f t="shared" ca="1" si="95"/>
        <v>손절</v>
      </c>
      <c r="AE46" s="3">
        <f t="shared" ca="1" si="41"/>
        <v>7.7</v>
      </c>
      <c r="AF46" s="19" t="s">
        <v>56</v>
      </c>
      <c r="AG46" s="2">
        <f t="shared" ca="1" si="126"/>
        <v>989801.18488051393</v>
      </c>
      <c r="AH46" s="19" t="str">
        <f t="shared" ca="1" si="96"/>
        <v>손절</v>
      </c>
      <c r="AI46" s="3">
        <f t="shared" ca="1" si="43"/>
        <v>5.6</v>
      </c>
      <c r="AJ46" s="19" t="s">
        <v>56</v>
      </c>
      <c r="AK46" s="2">
        <f t="shared" ca="1" si="127"/>
        <v>1072276.0120771592</v>
      </c>
      <c r="AL46" s="19" t="str">
        <f t="shared" ca="1" si="97"/>
        <v>이익</v>
      </c>
      <c r="AM46" s="3">
        <f t="shared" ca="1" si="45"/>
        <v>1.9</v>
      </c>
      <c r="AN46" s="19" t="s">
        <v>56</v>
      </c>
      <c r="AO46" s="2">
        <f t="shared" ca="1" si="128"/>
        <v>970193.39595657343</v>
      </c>
      <c r="AP46" s="19" t="str">
        <f t="shared" ca="1" si="98"/>
        <v>이익</v>
      </c>
      <c r="AQ46" s="3">
        <f t="shared" ca="1" si="47"/>
        <v>5.5</v>
      </c>
      <c r="AR46" s="19" t="s">
        <v>56</v>
      </c>
      <c r="AS46" s="2">
        <f t="shared" ca="1" si="129"/>
        <v>1030213.6027411614</v>
      </c>
      <c r="AT46" s="19" t="str">
        <f t="shared" ca="1" si="99"/>
        <v>이익</v>
      </c>
      <c r="AU46" s="3">
        <f t="shared" ca="1" si="49"/>
        <v>2.2000000000000002</v>
      </c>
      <c r="AV46" s="19" t="s">
        <v>56</v>
      </c>
      <c r="AW46" s="2">
        <f t="shared" ca="1" si="130"/>
        <v>1030213.6027411617</v>
      </c>
      <c r="AX46" s="19" t="str">
        <f t="shared" ca="1" si="100"/>
        <v>이익</v>
      </c>
      <c r="AY46" s="3">
        <f t="shared" ca="1" si="51"/>
        <v>2</v>
      </c>
      <c r="AZ46" s="19" t="s">
        <v>56</v>
      </c>
      <c r="BA46" s="2">
        <f t="shared" ca="1" si="131"/>
        <v>826686.93077923404</v>
      </c>
      <c r="BB46" s="19" t="str">
        <f t="shared" ca="1" si="101"/>
        <v>손절</v>
      </c>
      <c r="BC46" s="3">
        <f t="shared" ca="1" si="53"/>
        <v>9.6</v>
      </c>
      <c r="BD46" s="19" t="s">
        <v>56</v>
      </c>
      <c r="BE46" s="2">
        <f t="shared" ca="1" si="132"/>
        <v>1093946.909653496</v>
      </c>
      <c r="BF46" s="19" t="str">
        <f t="shared" ca="1" si="102"/>
        <v>손절</v>
      </c>
      <c r="BG46" s="3">
        <f t="shared" ca="1" si="55"/>
        <v>5.8</v>
      </c>
      <c r="BH46" s="19" t="s">
        <v>56</v>
      </c>
      <c r="BI46" s="2">
        <f t="shared" ca="1" si="133"/>
        <v>1116055.7800992015</v>
      </c>
      <c r="BJ46" s="19" t="str">
        <f t="shared" ca="1" si="103"/>
        <v>손절</v>
      </c>
      <c r="BK46" s="3">
        <f t="shared" ca="1" si="57"/>
        <v>6.6</v>
      </c>
      <c r="BL46" s="19" t="s">
        <v>56</v>
      </c>
      <c r="BM46" s="2">
        <f t="shared" ca="1" si="134"/>
        <v>1116055.7800992015</v>
      </c>
      <c r="BN46" s="19" t="str">
        <f t="shared" ca="1" si="104"/>
        <v>손절</v>
      </c>
      <c r="BO46" s="3">
        <f t="shared" ca="1" si="59"/>
        <v>8.4</v>
      </c>
      <c r="BP46" s="19" t="s">
        <v>56</v>
      </c>
      <c r="BQ46" s="2">
        <f t="shared" ca="1" si="135"/>
        <v>970193.39595657296</v>
      </c>
      <c r="BR46" s="19" t="str">
        <f t="shared" ca="1" si="105"/>
        <v>이익</v>
      </c>
      <c r="BS46" s="3">
        <f t="shared" ca="1" si="61"/>
        <v>0.9</v>
      </c>
      <c r="BT46" s="19" t="s">
        <v>56</v>
      </c>
      <c r="BU46" s="2">
        <f t="shared" ca="1" si="136"/>
        <v>1009805.2508643548</v>
      </c>
      <c r="BV46" s="19" t="str">
        <f t="shared" ca="1" si="106"/>
        <v>손절</v>
      </c>
      <c r="BW46" s="3">
        <f t="shared" ca="1" si="63"/>
        <v>6.5</v>
      </c>
      <c r="BX46" s="19" t="s">
        <v>56</v>
      </c>
      <c r="BY46" s="2">
        <f t="shared" ca="1" si="137"/>
        <v>1051034.4112039986</v>
      </c>
      <c r="BZ46" s="19" t="str">
        <f t="shared" ca="1" si="107"/>
        <v>이익</v>
      </c>
      <c r="CA46" s="3">
        <f t="shared" ca="1" si="65"/>
        <v>2.6</v>
      </c>
      <c r="CB46" s="19" t="s">
        <v>56</v>
      </c>
      <c r="CC46" s="2">
        <f t="shared" ca="1" si="138"/>
        <v>1009805.2508643558</v>
      </c>
      <c r="CD46" s="19" t="str">
        <f t="shared" ca="1" si="108"/>
        <v>이익</v>
      </c>
      <c r="CE46" s="3">
        <f t="shared" ca="1" si="67"/>
        <v>4.4000000000000004</v>
      </c>
      <c r="CF46" s="19" t="s">
        <v>56</v>
      </c>
      <c r="CG46" s="2">
        <f t="shared" ca="1" si="139"/>
        <v>1051034.4112039984</v>
      </c>
      <c r="CH46" s="19" t="str">
        <f t="shared" ca="1" si="109"/>
        <v>이익</v>
      </c>
      <c r="CI46" s="3">
        <f t="shared" ca="1" si="69"/>
        <v>4.5999999999999996</v>
      </c>
      <c r="CJ46" s="19" t="s">
        <v>56</v>
      </c>
      <c r="CK46" s="2">
        <f t="shared" ca="1" si="140"/>
        <v>1138611.4749273993</v>
      </c>
      <c r="CL46" s="19" t="str">
        <f t="shared" ca="1" si="110"/>
        <v>이익</v>
      </c>
      <c r="CM46" s="3">
        <f t="shared" ca="1" si="71"/>
        <v>2.8</v>
      </c>
      <c r="CN46" s="19" t="s">
        <v>56</v>
      </c>
      <c r="CO46" s="2">
        <f t="shared" ca="1" si="141"/>
        <v>1233485.8659396614</v>
      </c>
      <c r="CP46" s="19" t="str">
        <f t="shared" ca="1" si="111"/>
        <v>이익</v>
      </c>
      <c r="CQ46" s="3">
        <f t="shared" ca="1" si="73"/>
        <v>0.3</v>
      </c>
      <c r="CR46" s="19" t="s">
        <v>56</v>
      </c>
      <c r="CS46" s="2">
        <f t="shared" ca="1" si="142"/>
        <v>1051034.4112039986</v>
      </c>
      <c r="CT46" s="19" t="str">
        <f t="shared" ca="1" si="112"/>
        <v>이익</v>
      </c>
      <c r="CU46" s="3">
        <f t="shared" ca="1" si="75"/>
        <v>3.7</v>
      </c>
      <c r="CV46" s="19" t="s">
        <v>56</v>
      </c>
      <c r="CW46" s="2">
        <f t="shared" ca="1" si="143"/>
        <v>1161623.0245419373</v>
      </c>
      <c r="CX46" s="19" t="str">
        <f t="shared" ca="1" si="113"/>
        <v>이익</v>
      </c>
      <c r="CY46" s="3">
        <f t="shared" ca="1" si="77"/>
        <v>0.2</v>
      </c>
      <c r="CZ46" s="19" t="s">
        <v>56</v>
      </c>
      <c r="DA46" s="2">
        <f t="shared" ca="1" si="144"/>
        <v>1051034.4112039981</v>
      </c>
      <c r="DB46" s="19" t="str">
        <f t="shared" ca="1" si="114"/>
        <v>손절</v>
      </c>
      <c r="DC46" s="3">
        <f t="shared" ca="1" si="79"/>
        <v>6.8</v>
      </c>
      <c r="DD46" s="19" t="s">
        <v>56</v>
      </c>
      <c r="DE46" s="2">
        <f t="shared" ca="1" si="145"/>
        <v>1051034.4112039984</v>
      </c>
      <c r="DF46" s="19" t="str">
        <f t="shared" ca="1" si="115"/>
        <v>손절</v>
      </c>
      <c r="DG46" s="3">
        <f t="shared" ca="1" si="81"/>
        <v>9.1999999999999993</v>
      </c>
      <c r="DH46" s="19" t="s">
        <v>56</v>
      </c>
      <c r="DI46" s="2">
        <f t="shared" ca="1" si="146"/>
        <v>1072276.0120771583</v>
      </c>
      <c r="DJ46" s="19" t="str">
        <f t="shared" ca="1" si="116"/>
        <v>손절</v>
      </c>
      <c r="DK46" s="3">
        <f t="shared" ca="1" si="83"/>
        <v>8.6</v>
      </c>
      <c r="DL46" s="19" t="s">
        <v>56</v>
      </c>
      <c r="DM46" s="2">
        <f t="shared" ca="1" si="147"/>
        <v>1072276.0120771588</v>
      </c>
      <c r="DN46" s="19" t="str">
        <f t="shared" ca="1" si="117"/>
        <v>손절</v>
      </c>
      <c r="DO46" s="3">
        <f t="shared" ca="1" si="85"/>
        <v>6.1</v>
      </c>
      <c r="DP46" s="19" t="s">
        <v>56</v>
      </c>
      <c r="DQ46" s="2">
        <f t="shared" ca="1" si="148"/>
        <v>913669.96422220638</v>
      </c>
      <c r="DR46" s="19" t="str">
        <f t="shared" ca="1" si="118"/>
        <v>이익</v>
      </c>
      <c r="DS46" s="3">
        <f t="shared" ca="1" si="87"/>
        <v>2</v>
      </c>
      <c r="DT46" s="19" t="s">
        <v>56</v>
      </c>
      <c r="DU46" s="2">
        <f t="shared" ca="1" si="149"/>
        <v>1030213.6027411616</v>
      </c>
      <c r="DV46" s="19" t="str">
        <f t="shared" ca="1" si="119"/>
        <v>이익</v>
      </c>
      <c r="DW46" s="3">
        <f t="shared" ca="1" si="89"/>
        <v>0.5</v>
      </c>
      <c r="DX46" s="19" t="s">
        <v>56</v>
      </c>
    </row>
    <row r="47" spans="1:128">
      <c r="A47" s="54" t="s">
        <v>145</v>
      </c>
      <c r="B47" s="54">
        <v>0.8</v>
      </c>
      <c r="C47" s="42" t="s">
        <v>130</v>
      </c>
      <c r="D47" s="42" t="s">
        <v>132</v>
      </c>
      <c r="E47" s="59">
        <v>10</v>
      </c>
      <c r="F47" s="59">
        <v>0</v>
      </c>
      <c r="G47" s="60" t="s">
        <v>137</v>
      </c>
      <c r="I47" s="67">
        <f t="shared" ca="1" si="120"/>
        <v>1040103.653327477</v>
      </c>
      <c r="J47" s="19" t="str">
        <f t="shared" ca="1" si="90"/>
        <v>손절</v>
      </c>
      <c r="K47" s="3">
        <f t="shared" ca="1" si="31"/>
        <v>6.7</v>
      </c>
      <c r="L47" s="68" t="s">
        <v>57</v>
      </c>
      <c r="M47" s="65">
        <f t="shared" ca="1" si="121"/>
        <v>960103.38463862415</v>
      </c>
      <c r="N47" s="19" t="str">
        <f t="shared" ca="1" si="91"/>
        <v>손절</v>
      </c>
      <c r="O47" s="3">
        <f t="shared" ca="1" si="33"/>
        <v>6.5</v>
      </c>
      <c r="P47" s="19" t="s">
        <v>57</v>
      </c>
      <c r="Q47" s="2">
        <f t="shared" ca="1" si="122"/>
        <v>1040103.6533274772</v>
      </c>
      <c r="R47" s="19" t="str">
        <f t="shared" ca="1" si="92"/>
        <v>이익</v>
      </c>
      <c r="S47" s="3">
        <f t="shared" ca="1" si="35"/>
        <v>4.4000000000000004</v>
      </c>
      <c r="T47" s="19" t="s">
        <v>57</v>
      </c>
      <c r="U47" s="2">
        <f t="shared" ca="1" si="123"/>
        <v>999303.27625536569</v>
      </c>
      <c r="V47" s="19" t="str">
        <f t="shared" ca="1" si="93"/>
        <v>손절</v>
      </c>
      <c r="W47" s="3">
        <f t="shared" ca="1" si="37"/>
        <v>8</v>
      </c>
      <c r="X47" s="19" t="s">
        <v>57</v>
      </c>
      <c r="Y47" s="2">
        <f t="shared" ca="1" si="124"/>
        <v>999303.27625536616</v>
      </c>
      <c r="Z47" s="19" t="str">
        <f t="shared" ca="1" si="94"/>
        <v>이익</v>
      </c>
      <c r="AA47" s="3">
        <f t="shared" ca="1" si="39"/>
        <v>5.4</v>
      </c>
      <c r="AB47" s="19" t="s">
        <v>57</v>
      </c>
      <c r="AC47" s="2">
        <f t="shared" ca="1" si="125"/>
        <v>1061124.3415515572</v>
      </c>
      <c r="AD47" s="19" t="str">
        <f t="shared" ca="1" si="95"/>
        <v>이익</v>
      </c>
      <c r="AE47" s="3">
        <f t="shared" ca="1" si="41"/>
        <v>4.8</v>
      </c>
      <c r="AF47" s="19" t="s">
        <v>57</v>
      </c>
      <c r="AG47" s="2">
        <f t="shared" ca="1" si="126"/>
        <v>979507.25255775661</v>
      </c>
      <c r="AH47" s="19" t="str">
        <f t="shared" ca="1" si="96"/>
        <v>손절</v>
      </c>
      <c r="AI47" s="3">
        <f t="shared" ca="1" si="43"/>
        <v>8.4</v>
      </c>
      <c r="AJ47" s="19" t="s">
        <v>57</v>
      </c>
      <c r="AK47" s="2">
        <f t="shared" ca="1" si="127"/>
        <v>1082569.8617930999</v>
      </c>
      <c r="AL47" s="19" t="str">
        <f t="shared" ca="1" si="97"/>
        <v>이익</v>
      </c>
      <c r="AM47" s="3">
        <f t="shared" ca="1" si="45"/>
        <v>0.8</v>
      </c>
      <c r="AN47" s="19" t="s">
        <v>57</v>
      </c>
      <c r="AO47" s="2">
        <f t="shared" ca="1" si="128"/>
        <v>960103.38463862508</v>
      </c>
      <c r="AP47" s="19" t="str">
        <f t="shared" ca="1" si="98"/>
        <v>손절</v>
      </c>
      <c r="AQ47" s="3">
        <f t="shared" ca="1" si="47"/>
        <v>7.9</v>
      </c>
      <c r="AR47" s="19" t="s">
        <v>57</v>
      </c>
      <c r="AS47" s="2">
        <f t="shared" ca="1" si="129"/>
        <v>1019499.3812726534</v>
      </c>
      <c r="AT47" s="19" t="str">
        <f t="shared" ca="1" si="99"/>
        <v>손절</v>
      </c>
      <c r="AU47" s="3">
        <f t="shared" ca="1" si="49"/>
        <v>9.6999999999999993</v>
      </c>
      <c r="AV47" s="19" t="s">
        <v>57</v>
      </c>
      <c r="AW47" s="2">
        <f t="shared" ca="1" si="130"/>
        <v>1040103.6533274769</v>
      </c>
      <c r="AX47" s="19" t="str">
        <f t="shared" ca="1" si="100"/>
        <v>이익</v>
      </c>
      <c r="AY47" s="3">
        <f t="shared" ca="1" si="51"/>
        <v>2.2000000000000002</v>
      </c>
      <c r="AZ47" s="19" t="s">
        <v>57</v>
      </c>
      <c r="BA47" s="2">
        <f t="shared" ca="1" si="131"/>
        <v>818089.38669912994</v>
      </c>
      <c r="BB47" s="19" t="str">
        <f t="shared" ca="1" si="101"/>
        <v>손절</v>
      </c>
      <c r="BC47" s="3">
        <f t="shared" ca="1" si="53"/>
        <v>8.3000000000000007</v>
      </c>
      <c r="BD47" s="19" t="s">
        <v>57</v>
      </c>
      <c r="BE47" s="2">
        <f t="shared" ca="1" si="132"/>
        <v>1082569.8617930997</v>
      </c>
      <c r="BF47" s="19" t="str">
        <f t="shared" ca="1" si="102"/>
        <v>손절</v>
      </c>
      <c r="BG47" s="3">
        <f t="shared" ca="1" si="55"/>
        <v>9.5</v>
      </c>
      <c r="BH47" s="19" t="s">
        <v>57</v>
      </c>
      <c r="BI47" s="2">
        <f t="shared" ca="1" si="133"/>
        <v>1126769.9155881538</v>
      </c>
      <c r="BJ47" s="19" t="str">
        <f t="shared" ca="1" si="103"/>
        <v>이익</v>
      </c>
      <c r="BK47" s="3">
        <f t="shared" ca="1" si="57"/>
        <v>2.1</v>
      </c>
      <c r="BL47" s="19" t="s">
        <v>57</v>
      </c>
      <c r="BM47" s="2">
        <f t="shared" ca="1" si="134"/>
        <v>1104448.7999861699</v>
      </c>
      <c r="BN47" s="19" t="str">
        <f t="shared" ca="1" si="104"/>
        <v>손절</v>
      </c>
      <c r="BO47" s="3">
        <f t="shared" ca="1" si="59"/>
        <v>8.4</v>
      </c>
      <c r="BP47" s="19" t="s">
        <v>57</v>
      </c>
      <c r="BQ47" s="2">
        <f t="shared" ca="1" si="135"/>
        <v>960103.38463862462</v>
      </c>
      <c r="BR47" s="19" t="str">
        <f t="shared" ca="1" si="105"/>
        <v>손절</v>
      </c>
      <c r="BS47" s="3">
        <f t="shared" ca="1" si="61"/>
        <v>8</v>
      </c>
      <c r="BT47" s="19" t="s">
        <v>57</v>
      </c>
      <c r="BU47" s="2">
        <f t="shared" ca="1" si="136"/>
        <v>999303.27625536546</v>
      </c>
      <c r="BV47" s="19" t="str">
        <f t="shared" ca="1" si="106"/>
        <v>손절</v>
      </c>
      <c r="BW47" s="3">
        <f t="shared" ca="1" si="63"/>
        <v>9.4</v>
      </c>
      <c r="BX47" s="19" t="s">
        <v>57</v>
      </c>
      <c r="BY47" s="2">
        <f t="shared" ca="1" si="137"/>
        <v>1061124.341551557</v>
      </c>
      <c r="BZ47" s="19" t="str">
        <f t="shared" ca="1" si="107"/>
        <v>이익</v>
      </c>
      <c r="CA47" s="3">
        <f t="shared" ca="1" si="65"/>
        <v>4.3</v>
      </c>
      <c r="CB47" s="19" t="s">
        <v>57</v>
      </c>
      <c r="CC47" s="2">
        <f t="shared" ca="1" si="138"/>
        <v>999303.27625536651</v>
      </c>
      <c r="CD47" s="19" t="str">
        <f t="shared" ca="1" si="108"/>
        <v>손절</v>
      </c>
      <c r="CE47" s="3">
        <f t="shared" ca="1" si="67"/>
        <v>9.1</v>
      </c>
      <c r="CF47" s="19" t="s">
        <v>57</v>
      </c>
      <c r="CG47" s="2">
        <f t="shared" ca="1" si="139"/>
        <v>1061124.3415515567</v>
      </c>
      <c r="CH47" s="19" t="str">
        <f t="shared" ca="1" si="109"/>
        <v>이익</v>
      </c>
      <c r="CI47" s="3">
        <f t="shared" ca="1" si="69"/>
        <v>0.2</v>
      </c>
      <c r="CJ47" s="19" t="s">
        <v>57</v>
      </c>
      <c r="CK47" s="2">
        <f t="shared" ca="1" si="140"/>
        <v>1126769.9155881545</v>
      </c>
      <c r="CL47" s="19" t="str">
        <f t="shared" ca="1" si="110"/>
        <v>손절</v>
      </c>
      <c r="CM47" s="3">
        <f t="shared" ca="1" si="71"/>
        <v>6.9</v>
      </c>
      <c r="CN47" s="19" t="s">
        <v>57</v>
      </c>
      <c r="CO47" s="2">
        <f t="shared" ca="1" si="141"/>
        <v>1220657.6129338888</v>
      </c>
      <c r="CP47" s="19" t="str">
        <f t="shared" ca="1" si="111"/>
        <v>손절</v>
      </c>
      <c r="CQ47" s="3">
        <f t="shared" ca="1" si="73"/>
        <v>9.9</v>
      </c>
      <c r="CR47" s="19" t="s">
        <v>57</v>
      </c>
      <c r="CS47" s="2">
        <f t="shared" ca="1" si="142"/>
        <v>1061124.341551557</v>
      </c>
      <c r="CT47" s="19" t="str">
        <f t="shared" ca="1" si="112"/>
        <v>이익</v>
      </c>
      <c r="CU47" s="3">
        <f t="shared" ca="1" si="75"/>
        <v>3</v>
      </c>
      <c r="CV47" s="19" t="s">
        <v>57</v>
      </c>
      <c r="CW47" s="2">
        <f t="shared" ca="1" si="143"/>
        <v>1172774.6055775399</v>
      </c>
      <c r="CX47" s="19" t="str">
        <f t="shared" ca="1" si="113"/>
        <v>이익</v>
      </c>
      <c r="CY47" s="3">
        <f t="shared" ca="1" si="77"/>
        <v>3.5</v>
      </c>
      <c r="CZ47" s="19" t="s">
        <v>57</v>
      </c>
      <c r="DA47" s="2">
        <f t="shared" ca="1" si="144"/>
        <v>1040103.6533274766</v>
      </c>
      <c r="DB47" s="19" t="str">
        <f t="shared" ca="1" si="114"/>
        <v>손절</v>
      </c>
      <c r="DC47" s="3">
        <f t="shared" ca="1" si="79"/>
        <v>9.5</v>
      </c>
      <c r="DD47" s="19" t="s">
        <v>57</v>
      </c>
      <c r="DE47" s="2">
        <f t="shared" ca="1" si="145"/>
        <v>1040103.6533274768</v>
      </c>
      <c r="DF47" s="19" t="str">
        <f t="shared" ca="1" si="115"/>
        <v>손절</v>
      </c>
      <c r="DG47" s="3">
        <f t="shared" ca="1" si="81"/>
        <v>6.1</v>
      </c>
      <c r="DH47" s="19" t="s">
        <v>57</v>
      </c>
      <c r="DI47" s="2">
        <f t="shared" ca="1" si="146"/>
        <v>1061124.3415515558</v>
      </c>
      <c r="DJ47" s="19" t="str">
        <f t="shared" ca="1" si="116"/>
        <v>손절</v>
      </c>
      <c r="DK47" s="3">
        <f t="shared" ca="1" si="83"/>
        <v>8.4</v>
      </c>
      <c r="DL47" s="19" t="s">
        <v>57</v>
      </c>
      <c r="DM47" s="2">
        <f t="shared" ca="1" si="147"/>
        <v>1061124.3415515563</v>
      </c>
      <c r="DN47" s="19" t="str">
        <f t="shared" ca="1" si="117"/>
        <v>손절</v>
      </c>
      <c r="DO47" s="3">
        <f t="shared" ca="1" si="85"/>
        <v>9.1999999999999993</v>
      </c>
      <c r="DP47" s="19" t="s">
        <v>57</v>
      </c>
      <c r="DQ47" s="2">
        <f t="shared" ca="1" si="148"/>
        <v>904167.79659429553</v>
      </c>
      <c r="DR47" s="19" t="str">
        <f t="shared" ca="1" si="118"/>
        <v>손절</v>
      </c>
      <c r="DS47" s="3">
        <f t="shared" ca="1" si="87"/>
        <v>7.4</v>
      </c>
      <c r="DT47" s="19" t="s">
        <v>57</v>
      </c>
      <c r="DU47" s="2">
        <f t="shared" ca="1" si="149"/>
        <v>1019499.3812726536</v>
      </c>
      <c r="DV47" s="19" t="str">
        <f t="shared" ca="1" si="119"/>
        <v>손절</v>
      </c>
      <c r="DW47" s="3">
        <f t="shared" ca="1" si="89"/>
        <v>6.2</v>
      </c>
      <c r="DX47" s="19" t="s">
        <v>57</v>
      </c>
    </row>
    <row r="48" spans="1:128">
      <c r="A48" s="55" t="s">
        <v>141</v>
      </c>
      <c r="B48" s="55">
        <v>0.6</v>
      </c>
      <c r="C48" s="42" t="s">
        <v>130</v>
      </c>
      <c r="D48" s="42" t="s">
        <v>132</v>
      </c>
      <c r="E48" s="42">
        <v>8</v>
      </c>
      <c r="F48" s="42">
        <v>2</v>
      </c>
      <c r="G48" s="48" t="s">
        <v>151</v>
      </c>
      <c r="I48" s="67">
        <f t="shared" ca="1" si="120"/>
        <v>1050088.6483994208</v>
      </c>
      <c r="J48" s="19" t="str">
        <f t="shared" ca="1" si="90"/>
        <v>이익</v>
      </c>
      <c r="K48" s="3">
        <f t="shared" ca="1" si="31"/>
        <v>3</v>
      </c>
      <c r="L48" s="68" t="s">
        <v>58</v>
      </c>
      <c r="M48" s="65">
        <f t="shared" ca="1" si="121"/>
        <v>969320.37713115499</v>
      </c>
      <c r="N48" s="19" t="str">
        <f t="shared" ca="1" si="91"/>
        <v>이익</v>
      </c>
      <c r="O48" s="3">
        <f t="shared" ca="1" si="33"/>
        <v>2</v>
      </c>
      <c r="P48" s="19" t="s">
        <v>58</v>
      </c>
      <c r="Q48" s="2">
        <f t="shared" ca="1" si="122"/>
        <v>1050088.6483994208</v>
      </c>
      <c r="R48" s="19" t="str">
        <f t="shared" ca="1" si="92"/>
        <v>이익</v>
      </c>
      <c r="S48" s="3">
        <f t="shared" ca="1" si="35"/>
        <v>0.8</v>
      </c>
      <c r="T48" s="19" t="s">
        <v>58</v>
      </c>
      <c r="U48" s="2">
        <f t="shared" ca="1" si="123"/>
        <v>1008896.5877074172</v>
      </c>
      <c r="V48" s="19" t="str">
        <f t="shared" ca="1" si="93"/>
        <v>이익</v>
      </c>
      <c r="W48" s="3">
        <f t="shared" ca="1" si="37"/>
        <v>2.2999999999999998</v>
      </c>
      <c r="X48" s="19" t="s">
        <v>58</v>
      </c>
      <c r="Y48" s="2">
        <f t="shared" ca="1" si="124"/>
        <v>988910.52218231035</v>
      </c>
      <c r="Z48" s="19" t="str">
        <f t="shared" ca="1" si="94"/>
        <v>손절</v>
      </c>
      <c r="AA48" s="3">
        <f t="shared" ca="1" si="39"/>
        <v>10</v>
      </c>
      <c r="AB48" s="19" t="s">
        <v>58</v>
      </c>
      <c r="AC48" s="2">
        <f t="shared" ca="1" si="125"/>
        <v>1071311.1352304523</v>
      </c>
      <c r="AD48" s="19" t="str">
        <f t="shared" ca="1" si="95"/>
        <v>이익</v>
      </c>
      <c r="AE48" s="3">
        <f t="shared" ca="1" si="41"/>
        <v>2.2000000000000002</v>
      </c>
      <c r="AF48" s="19" t="s">
        <v>58</v>
      </c>
      <c r="AG48" s="2">
        <f t="shared" ca="1" si="126"/>
        <v>969320.37713115592</v>
      </c>
      <c r="AH48" s="19" t="str">
        <f t="shared" ca="1" si="96"/>
        <v>손절</v>
      </c>
      <c r="AI48" s="3">
        <f t="shared" ca="1" si="43"/>
        <v>8.4</v>
      </c>
      <c r="AJ48" s="19" t="s">
        <v>58</v>
      </c>
      <c r="AK48" s="2">
        <f t="shared" ca="1" si="127"/>
        <v>1071311.1352304516</v>
      </c>
      <c r="AL48" s="19" t="str">
        <f t="shared" ca="1" si="97"/>
        <v>손절</v>
      </c>
      <c r="AM48" s="3">
        <f t="shared" ca="1" si="45"/>
        <v>7.1</v>
      </c>
      <c r="AN48" s="19" t="s">
        <v>58</v>
      </c>
      <c r="AO48" s="2">
        <f t="shared" ca="1" si="128"/>
        <v>950118.30943838344</v>
      </c>
      <c r="AP48" s="19" t="str">
        <f t="shared" ca="1" si="98"/>
        <v>손절</v>
      </c>
      <c r="AQ48" s="3">
        <f t="shared" ca="1" si="47"/>
        <v>9.4</v>
      </c>
      <c r="AR48" s="19" t="s">
        <v>58</v>
      </c>
      <c r="AS48" s="2">
        <f t="shared" ca="1" si="129"/>
        <v>1029286.5753328708</v>
      </c>
      <c r="AT48" s="19" t="str">
        <f t="shared" ca="1" si="99"/>
        <v>이익</v>
      </c>
      <c r="AU48" s="3">
        <f t="shared" ca="1" si="49"/>
        <v>5.2</v>
      </c>
      <c r="AV48" s="19" t="s">
        <v>58</v>
      </c>
      <c r="AW48" s="2">
        <f t="shared" ca="1" si="130"/>
        <v>1029286.5753328712</v>
      </c>
      <c r="AX48" s="19" t="str">
        <f t="shared" ca="1" si="100"/>
        <v>손절</v>
      </c>
      <c r="AY48" s="3">
        <f t="shared" ca="1" si="51"/>
        <v>7.1</v>
      </c>
      <c r="AZ48" s="19" t="s">
        <v>58</v>
      </c>
      <c r="BA48" s="2">
        <f t="shared" ca="1" si="131"/>
        <v>825943.04481144156</v>
      </c>
      <c r="BB48" s="19" t="str">
        <f t="shared" ca="1" si="101"/>
        <v>이익</v>
      </c>
      <c r="BC48" s="3">
        <f t="shared" ca="1" si="53"/>
        <v>4.2</v>
      </c>
      <c r="BD48" s="19" t="s">
        <v>58</v>
      </c>
      <c r="BE48" s="2">
        <f t="shared" ca="1" si="132"/>
        <v>1071311.1352304514</v>
      </c>
      <c r="BF48" s="19" t="str">
        <f t="shared" ca="1" si="102"/>
        <v>손절</v>
      </c>
      <c r="BG48" s="3">
        <f t="shared" ca="1" si="55"/>
        <v>9.3000000000000007</v>
      </c>
      <c r="BH48" s="19" t="s">
        <v>58</v>
      </c>
      <c r="BI48" s="2">
        <f t="shared" ca="1" si="133"/>
        <v>1137586.9067778001</v>
      </c>
      <c r="BJ48" s="19" t="str">
        <f t="shared" ca="1" si="103"/>
        <v>이익</v>
      </c>
      <c r="BK48" s="3">
        <f t="shared" ca="1" si="57"/>
        <v>1.2</v>
      </c>
      <c r="BL48" s="19" t="s">
        <v>58</v>
      </c>
      <c r="BM48" s="2">
        <f t="shared" ca="1" si="134"/>
        <v>1115051.508466037</v>
      </c>
      <c r="BN48" s="19" t="str">
        <f t="shared" ca="1" si="104"/>
        <v>이익</v>
      </c>
      <c r="BO48" s="3">
        <f t="shared" ca="1" si="59"/>
        <v>5.5</v>
      </c>
      <c r="BP48" s="19" t="s">
        <v>58</v>
      </c>
      <c r="BQ48" s="2">
        <f t="shared" ca="1" si="135"/>
        <v>950118.30943838297</v>
      </c>
      <c r="BR48" s="19" t="str">
        <f t="shared" ca="1" si="105"/>
        <v>손절</v>
      </c>
      <c r="BS48" s="3">
        <f t="shared" ca="1" si="61"/>
        <v>6.8</v>
      </c>
      <c r="BT48" s="19" t="s">
        <v>58</v>
      </c>
      <c r="BU48" s="2">
        <f t="shared" ca="1" si="136"/>
        <v>1008896.587707417</v>
      </c>
      <c r="BV48" s="19" t="str">
        <f t="shared" ca="1" si="106"/>
        <v>이익</v>
      </c>
      <c r="BW48" s="3">
        <f t="shared" ca="1" si="63"/>
        <v>5</v>
      </c>
      <c r="BX48" s="19" t="s">
        <v>58</v>
      </c>
      <c r="BY48" s="2">
        <f t="shared" ca="1" si="137"/>
        <v>1071311.1352304521</v>
      </c>
      <c r="BZ48" s="19" t="str">
        <f t="shared" ca="1" si="107"/>
        <v>이익</v>
      </c>
      <c r="CA48" s="3">
        <f t="shared" ca="1" si="65"/>
        <v>4.3</v>
      </c>
      <c r="CB48" s="19" t="s">
        <v>58</v>
      </c>
      <c r="CC48" s="2">
        <f t="shared" ca="1" si="138"/>
        <v>1008896.587707418</v>
      </c>
      <c r="CD48" s="19" t="str">
        <f t="shared" ca="1" si="108"/>
        <v>이익</v>
      </c>
      <c r="CE48" s="3">
        <f t="shared" ca="1" si="67"/>
        <v>1</v>
      </c>
      <c r="CF48" s="19" t="s">
        <v>58</v>
      </c>
      <c r="CG48" s="2">
        <f t="shared" ca="1" si="139"/>
        <v>1071311.1352304518</v>
      </c>
      <c r="CH48" s="19" t="str">
        <f t="shared" ca="1" si="109"/>
        <v>이익</v>
      </c>
      <c r="CI48" s="3">
        <f t="shared" ca="1" si="69"/>
        <v>5.2</v>
      </c>
      <c r="CJ48" s="19" t="s">
        <v>58</v>
      </c>
      <c r="CK48" s="2">
        <f t="shared" ca="1" si="140"/>
        <v>1137586.9067778008</v>
      </c>
      <c r="CL48" s="19" t="str">
        <f t="shared" ca="1" si="110"/>
        <v>이익</v>
      </c>
      <c r="CM48" s="3">
        <f t="shared" ca="1" si="71"/>
        <v>2.2999999999999998</v>
      </c>
      <c r="CN48" s="19" t="s">
        <v>58</v>
      </c>
      <c r="CO48" s="2">
        <f t="shared" ca="1" si="141"/>
        <v>1207962.7737593763</v>
      </c>
      <c r="CP48" s="19" t="str">
        <f t="shared" ca="1" si="111"/>
        <v>손절</v>
      </c>
      <c r="CQ48" s="3">
        <f t="shared" ca="1" si="73"/>
        <v>6.4</v>
      </c>
      <c r="CR48" s="19" t="s">
        <v>58</v>
      </c>
      <c r="CS48" s="2">
        <f t="shared" ca="1" si="142"/>
        <v>1050088.6483994208</v>
      </c>
      <c r="CT48" s="19" t="str">
        <f t="shared" ca="1" si="112"/>
        <v>손절</v>
      </c>
      <c r="CU48" s="3">
        <f t="shared" ca="1" si="75"/>
        <v>6.6</v>
      </c>
      <c r="CV48" s="19" t="s">
        <v>58</v>
      </c>
      <c r="CW48" s="2">
        <f t="shared" ca="1" si="143"/>
        <v>1184033.2417910842</v>
      </c>
      <c r="CX48" s="19" t="str">
        <f t="shared" ca="1" si="113"/>
        <v>이익</v>
      </c>
      <c r="CY48" s="3">
        <f t="shared" ca="1" si="77"/>
        <v>2.9</v>
      </c>
      <c r="CZ48" s="19" t="s">
        <v>58</v>
      </c>
      <c r="DA48" s="2">
        <f t="shared" ca="1" si="144"/>
        <v>1029286.5753328708</v>
      </c>
      <c r="DB48" s="19" t="str">
        <f t="shared" ca="1" si="114"/>
        <v>손절</v>
      </c>
      <c r="DC48" s="3">
        <f t="shared" ca="1" si="79"/>
        <v>6.1</v>
      </c>
      <c r="DD48" s="19" t="s">
        <v>58</v>
      </c>
      <c r="DE48" s="2">
        <f t="shared" ca="1" si="145"/>
        <v>1029286.5753328711</v>
      </c>
      <c r="DF48" s="19" t="str">
        <f t="shared" ca="1" si="115"/>
        <v>손절</v>
      </c>
      <c r="DG48" s="3">
        <f t="shared" ca="1" si="81"/>
        <v>9</v>
      </c>
      <c r="DH48" s="19" t="s">
        <v>58</v>
      </c>
      <c r="DI48" s="2">
        <f t="shared" ca="1" si="146"/>
        <v>1050088.6483994196</v>
      </c>
      <c r="DJ48" s="19" t="str">
        <f t="shared" ca="1" si="116"/>
        <v>손절</v>
      </c>
      <c r="DK48" s="3">
        <f t="shared" ca="1" si="83"/>
        <v>8.9</v>
      </c>
      <c r="DL48" s="19" t="s">
        <v>58</v>
      </c>
      <c r="DM48" s="2">
        <f t="shared" ca="1" si="147"/>
        <v>1050088.6483994201</v>
      </c>
      <c r="DN48" s="19" t="str">
        <f t="shared" ca="1" si="117"/>
        <v>손절</v>
      </c>
      <c r="DO48" s="3">
        <f t="shared" ca="1" si="85"/>
        <v>6.9</v>
      </c>
      <c r="DP48" s="19" t="s">
        <v>58</v>
      </c>
      <c r="DQ48" s="2">
        <f t="shared" ca="1" si="148"/>
        <v>912847.80744160083</v>
      </c>
      <c r="DR48" s="19" t="str">
        <f t="shared" ca="1" si="118"/>
        <v>이익</v>
      </c>
      <c r="DS48" s="3">
        <f t="shared" ca="1" si="87"/>
        <v>1.6</v>
      </c>
      <c r="DT48" s="19" t="s">
        <v>58</v>
      </c>
      <c r="DU48" s="2">
        <f t="shared" ca="1" si="149"/>
        <v>1029286.5753328711</v>
      </c>
      <c r="DV48" s="19" t="str">
        <f t="shared" ca="1" si="119"/>
        <v>이익</v>
      </c>
      <c r="DW48" s="3">
        <f t="shared" ca="1" si="89"/>
        <v>2.4</v>
      </c>
      <c r="DX48" s="19" t="s">
        <v>58</v>
      </c>
    </row>
    <row r="49" spans="1:128">
      <c r="A49" s="54" t="s">
        <v>146</v>
      </c>
      <c r="B49" s="54">
        <v>0.65</v>
      </c>
      <c r="C49" s="42" t="s">
        <v>130</v>
      </c>
      <c r="D49" s="42" t="s">
        <v>132</v>
      </c>
      <c r="E49" s="59">
        <v>10</v>
      </c>
      <c r="F49" s="59">
        <v>0</v>
      </c>
      <c r="G49" s="60" t="s">
        <v>137</v>
      </c>
      <c r="I49" s="67">
        <f t="shared" ca="1" si="120"/>
        <v>1039167.7264560668</v>
      </c>
      <c r="J49" s="19" t="str">
        <f t="shared" ca="1" si="90"/>
        <v>손절</v>
      </c>
      <c r="K49" s="3">
        <f t="shared" ca="1" si="31"/>
        <v>9.6999999999999993</v>
      </c>
      <c r="L49" s="68" t="s">
        <v>59</v>
      </c>
      <c r="M49" s="65">
        <f t="shared" ca="1" si="121"/>
        <v>959239.44520899095</v>
      </c>
      <c r="N49" s="19" t="str">
        <f t="shared" ca="1" si="91"/>
        <v>손절</v>
      </c>
      <c r="O49" s="3">
        <f t="shared" ca="1" si="33"/>
        <v>8.1999999999999993</v>
      </c>
      <c r="P49" s="19" t="s">
        <v>59</v>
      </c>
      <c r="Q49" s="2">
        <f t="shared" ca="1" si="122"/>
        <v>1039167.7264560668</v>
      </c>
      <c r="R49" s="19" t="str">
        <f t="shared" ca="1" si="92"/>
        <v>손절</v>
      </c>
      <c r="S49" s="3">
        <f t="shared" ca="1" si="35"/>
        <v>7.8</v>
      </c>
      <c r="T49" s="19" t="s">
        <v>59</v>
      </c>
      <c r="U49" s="2">
        <f t="shared" ca="1" si="123"/>
        <v>998404.06319526013</v>
      </c>
      <c r="V49" s="19" t="str">
        <f t="shared" ca="1" si="93"/>
        <v>손절</v>
      </c>
      <c r="W49" s="3">
        <f t="shared" ca="1" si="37"/>
        <v>9.5</v>
      </c>
      <c r="X49" s="19" t="s">
        <v>59</v>
      </c>
      <c r="Y49" s="2">
        <f t="shared" ca="1" si="124"/>
        <v>978625.85275161429</v>
      </c>
      <c r="Z49" s="19" t="str">
        <f t="shared" ca="1" si="94"/>
        <v>손절</v>
      </c>
      <c r="AA49" s="3">
        <f t="shared" ca="1" si="39"/>
        <v>8.6999999999999993</v>
      </c>
      <c r="AB49" s="19" t="s">
        <v>59</v>
      </c>
      <c r="AC49" s="2">
        <f t="shared" ca="1" si="125"/>
        <v>1081595.7221286646</v>
      </c>
      <c r="AD49" s="19" t="str">
        <f t="shared" ca="1" si="95"/>
        <v>이익</v>
      </c>
      <c r="AE49" s="3">
        <f t="shared" ca="1" si="41"/>
        <v>1.5</v>
      </c>
      <c r="AF49" s="19" t="s">
        <v>59</v>
      </c>
      <c r="AG49" s="2">
        <f t="shared" ca="1" si="126"/>
        <v>959239.44520899188</v>
      </c>
      <c r="AH49" s="19" t="str">
        <f t="shared" ca="1" si="96"/>
        <v>손절</v>
      </c>
      <c r="AI49" s="3">
        <f t="shared" ca="1" si="43"/>
        <v>8.3000000000000007</v>
      </c>
      <c r="AJ49" s="19" t="s">
        <v>59</v>
      </c>
      <c r="AK49" s="2">
        <f t="shared" ca="1" si="127"/>
        <v>1081595.7221286639</v>
      </c>
      <c r="AL49" s="19" t="str">
        <f t="shared" ca="1" si="97"/>
        <v>이익</v>
      </c>
      <c r="AM49" s="3">
        <f t="shared" ca="1" si="45"/>
        <v>2.8</v>
      </c>
      <c r="AN49" s="19" t="s">
        <v>59</v>
      </c>
      <c r="AO49" s="2">
        <f t="shared" ca="1" si="128"/>
        <v>959239.44520899188</v>
      </c>
      <c r="AP49" s="19" t="str">
        <f t="shared" ca="1" si="98"/>
        <v>이익</v>
      </c>
      <c r="AQ49" s="3">
        <f t="shared" ca="1" si="47"/>
        <v>1.2</v>
      </c>
      <c r="AR49" s="19" t="s">
        <v>59</v>
      </c>
      <c r="AS49" s="2">
        <f t="shared" ca="1" si="129"/>
        <v>1039167.7264560664</v>
      </c>
      <c r="AT49" s="19" t="str">
        <f t="shared" ca="1" si="99"/>
        <v>이익</v>
      </c>
      <c r="AU49" s="3">
        <f t="shared" ca="1" si="49"/>
        <v>1.8</v>
      </c>
      <c r="AV49" s="19" t="s">
        <v>59</v>
      </c>
      <c r="AW49" s="2">
        <f t="shared" ca="1" si="130"/>
        <v>1039167.7264560667</v>
      </c>
      <c r="AX49" s="19" t="str">
        <f t="shared" ca="1" si="100"/>
        <v>이익</v>
      </c>
      <c r="AY49" s="3">
        <f t="shared" ca="1" si="51"/>
        <v>5.2</v>
      </c>
      <c r="AZ49" s="19" t="s">
        <v>59</v>
      </c>
      <c r="BA49" s="2">
        <f t="shared" ca="1" si="131"/>
        <v>833872.0980416314</v>
      </c>
      <c r="BB49" s="19" t="str">
        <f t="shared" ca="1" si="101"/>
        <v>이익</v>
      </c>
      <c r="BC49" s="3">
        <f t="shared" ca="1" si="53"/>
        <v>5.0999999999999996</v>
      </c>
      <c r="BD49" s="19" t="s">
        <v>59</v>
      </c>
      <c r="BE49" s="2">
        <f t="shared" ca="1" si="132"/>
        <v>1060169.4994240548</v>
      </c>
      <c r="BF49" s="19" t="str">
        <f t="shared" ca="1" si="102"/>
        <v>손절</v>
      </c>
      <c r="BG49" s="3">
        <f t="shared" ca="1" si="55"/>
        <v>9</v>
      </c>
      <c r="BH49" s="19" t="s">
        <v>59</v>
      </c>
      <c r="BI49" s="2">
        <f t="shared" ca="1" si="133"/>
        <v>1148507.7410828671</v>
      </c>
      <c r="BJ49" s="19" t="str">
        <f t="shared" ca="1" si="103"/>
        <v>이익</v>
      </c>
      <c r="BK49" s="3">
        <f t="shared" ca="1" si="57"/>
        <v>2.4</v>
      </c>
      <c r="BL49" s="19" t="s">
        <v>59</v>
      </c>
      <c r="BM49" s="2">
        <f t="shared" ca="1" si="134"/>
        <v>1103454.9727779902</v>
      </c>
      <c r="BN49" s="19" t="str">
        <f t="shared" ca="1" si="104"/>
        <v>손절</v>
      </c>
      <c r="BO49" s="3">
        <f t="shared" ca="1" si="59"/>
        <v>7.3</v>
      </c>
      <c r="BP49" s="19" t="s">
        <v>59</v>
      </c>
      <c r="BQ49" s="2">
        <f t="shared" ca="1" si="135"/>
        <v>940237.07902022381</v>
      </c>
      <c r="BR49" s="19" t="str">
        <f t="shared" ca="1" si="105"/>
        <v>손절</v>
      </c>
      <c r="BS49" s="3">
        <f t="shared" ca="1" si="61"/>
        <v>8.1</v>
      </c>
      <c r="BT49" s="19" t="s">
        <v>59</v>
      </c>
      <c r="BU49" s="2">
        <f t="shared" ca="1" si="136"/>
        <v>1018581.9949494082</v>
      </c>
      <c r="BV49" s="19" t="str">
        <f t="shared" ca="1" si="106"/>
        <v>이익</v>
      </c>
      <c r="BW49" s="3">
        <f t="shared" ca="1" si="63"/>
        <v>1.5</v>
      </c>
      <c r="BX49" s="19" t="s">
        <v>59</v>
      </c>
      <c r="BY49" s="2">
        <f t="shared" ca="1" si="137"/>
        <v>1081595.7221286644</v>
      </c>
      <c r="BZ49" s="19" t="str">
        <f t="shared" ca="1" si="107"/>
        <v>이익</v>
      </c>
      <c r="CA49" s="3">
        <f t="shared" ca="1" si="65"/>
        <v>1.2</v>
      </c>
      <c r="CB49" s="19" t="s">
        <v>59</v>
      </c>
      <c r="CC49" s="2">
        <f t="shared" ca="1" si="138"/>
        <v>1018581.9949494093</v>
      </c>
      <c r="CD49" s="19" t="str">
        <f t="shared" ca="1" si="108"/>
        <v>이익</v>
      </c>
      <c r="CE49" s="3">
        <f t="shared" ca="1" si="67"/>
        <v>0.4</v>
      </c>
      <c r="CF49" s="19" t="s">
        <v>59</v>
      </c>
      <c r="CG49" s="2">
        <f t="shared" ca="1" si="139"/>
        <v>1060169.4994240552</v>
      </c>
      <c r="CH49" s="19" t="str">
        <f t="shared" ca="1" si="109"/>
        <v>손절</v>
      </c>
      <c r="CI49" s="3">
        <f t="shared" ca="1" si="69"/>
        <v>6.5</v>
      </c>
      <c r="CJ49" s="19" t="s">
        <v>59</v>
      </c>
      <c r="CK49" s="2">
        <f t="shared" ca="1" si="140"/>
        <v>1148507.7410828678</v>
      </c>
      <c r="CL49" s="19" t="str">
        <f t="shared" ca="1" si="110"/>
        <v>이익</v>
      </c>
      <c r="CM49" s="3">
        <f t="shared" ca="1" si="71"/>
        <v>0.6</v>
      </c>
      <c r="CN49" s="19" t="s">
        <v>59</v>
      </c>
      <c r="CO49" s="2">
        <f t="shared" ca="1" si="141"/>
        <v>1219559.2163874663</v>
      </c>
      <c r="CP49" s="19" t="str">
        <f t="shared" ca="1" si="111"/>
        <v>이익</v>
      </c>
      <c r="CQ49" s="3">
        <f t="shared" ca="1" si="73"/>
        <v>3.4</v>
      </c>
      <c r="CR49" s="19" t="s">
        <v>59</v>
      </c>
      <c r="CS49" s="2">
        <f t="shared" ca="1" si="142"/>
        <v>1060169.4994240552</v>
      </c>
      <c r="CT49" s="19" t="str">
        <f t="shared" ca="1" si="112"/>
        <v>이익</v>
      </c>
      <c r="CU49" s="3">
        <f t="shared" ca="1" si="75"/>
        <v>0.2</v>
      </c>
      <c r="CV49" s="19" t="s">
        <v>59</v>
      </c>
      <c r="CW49" s="2">
        <f t="shared" ca="1" si="143"/>
        <v>1195399.9609122786</v>
      </c>
      <c r="CX49" s="19" t="str">
        <f t="shared" ca="1" si="113"/>
        <v>이익</v>
      </c>
      <c r="CY49" s="3">
        <f t="shared" ca="1" si="77"/>
        <v>4.9000000000000004</v>
      </c>
      <c r="CZ49" s="19" t="s">
        <v>59</v>
      </c>
      <c r="DA49" s="2">
        <f t="shared" ca="1" si="144"/>
        <v>1039167.7264560664</v>
      </c>
      <c r="DB49" s="19" t="str">
        <f t="shared" ca="1" si="114"/>
        <v>이익</v>
      </c>
      <c r="DC49" s="3">
        <f t="shared" ca="1" si="79"/>
        <v>2.5</v>
      </c>
      <c r="DD49" s="19" t="s">
        <v>59</v>
      </c>
      <c r="DE49" s="2">
        <f t="shared" ca="1" si="145"/>
        <v>1018581.9949494093</v>
      </c>
      <c r="DF49" s="19" t="str">
        <f t="shared" ca="1" si="115"/>
        <v>손절</v>
      </c>
      <c r="DG49" s="3">
        <f t="shared" ca="1" si="81"/>
        <v>8.4</v>
      </c>
      <c r="DH49" s="19" t="s">
        <v>59</v>
      </c>
      <c r="DI49" s="2">
        <f t="shared" ca="1" si="146"/>
        <v>1039167.7264560657</v>
      </c>
      <c r="DJ49" s="19" t="str">
        <f t="shared" ca="1" si="116"/>
        <v>손절</v>
      </c>
      <c r="DK49" s="3">
        <f t="shared" ca="1" si="83"/>
        <v>6.1</v>
      </c>
      <c r="DL49" s="19" t="s">
        <v>59</v>
      </c>
      <c r="DM49" s="2">
        <f t="shared" ca="1" si="147"/>
        <v>1060169.4994240545</v>
      </c>
      <c r="DN49" s="19" t="str">
        <f t="shared" ca="1" si="117"/>
        <v>이익</v>
      </c>
      <c r="DO49" s="3">
        <f t="shared" ca="1" si="85"/>
        <v>0.4</v>
      </c>
      <c r="DP49" s="19" t="s">
        <v>59</v>
      </c>
      <c r="DQ49" s="2">
        <f t="shared" ca="1" si="148"/>
        <v>921611.1463930402</v>
      </c>
      <c r="DR49" s="19" t="str">
        <f t="shared" ca="1" si="118"/>
        <v>이익</v>
      </c>
      <c r="DS49" s="3">
        <f t="shared" ca="1" si="87"/>
        <v>0.9</v>
      </c>
      <c r="DT49" s="19" t="s">
        <v>59</v>
      </c>
      <c r="DU49" s="2">
        <f t="shared" ca="1" si="149"/>
        <v>1018581.9949494093</v>
      </c>
      <c r="DV49" s="19" t="str">
        <f t="shared" ca="1" si="119"/>
        <v>손절</v>
      </c>
      <c r="DW49" s="3">
        <f t="shared" ca="1" si="89"/>
        <v>7.9</v>
      </c>
      <c r="DX49" s="19" t="s">
        <v>59</v>
      </c>
    </row>
    <row r="50" spans="1:128">
      <c r="A50" s="55" t="s">
        <v>147</v>
      </c>
      <c r="B50" s="55">
        <v>0.65</v>
      </c>
      <c r="C50" s="42" t="s">
        <v>130</v>
      </c>
      <c r="D50" s="42" t="s">
        <v>132</v>
      </c>
      <c r="E50" s="42">
        <v>5</v>
      </c>
      <c r="F50" s="42">
        <v>5</v>
      </c>
      <c r="G50" s="48" t="s">
        <v>150</v>
      </c>
      <c r="I50" s="67">
        <f t="shared" ca="1" si="120"/>
        <v>1049143.7366300451</v>
      </c>
      <c r="J50" s="19" t="str">
        <f t="shared" ca="1" si="90"/>
        <v>이익</v>
      </c>
      <c r="K50" s="3">
        <f t="shared" ca="1" si="31"/>
        <v>1.1000000000000001</v>
      </c>
      <c r="L50" s="68" t="s">
        <v>60</v>
      </c>
      <c r="M50" s="65">
        <f t="shared" ca="1" si="121"/>
        <v>949263.3549788174</v>
      </c>
      <c r="N50" s="19" t="str">
        <f t="shared" ca="1" si="91"/>
        <v>손절</v>
      </c>
      <c r="O50" s="3">
        <f t="shared" ca="1" si="33"/>
        <v>6.6</v>
      </c>
      <c r="P50" s="19" t="s">
        <v>60</v>
      </c>
      <c r="Q50" s="2">
        <f t="shared" ca="1" si="122"/>
        <v>1028360.3821009237</v>
      </c>
      <c r="R50" s="19" t="str">
        <f t="shared" ca="1" si="92"/>
        <v>손절</v>
      </c>
      <c r="S50" s="3">
        <f t="shared" ca="1" si="35"/>
        <v>5.9</v>
      </c>
      <c r="T50" s="19" t="s">
        <v>60</v>
      </c>
      <c r="U50" s="2">
        <f t="shared" ca="1" si="123"/>
        <v>988020.66093802941</v>
      </c>
      <c r="V50" s="19" t="str">
        <f t="shared" ca="1" si="93"/>
        <v>손절</v>
      </c>
      <c r="W50" s="3">
        <f t="shared" ca="1" si="37"/>
        <v>7.8</v>
      </c>
      <c r="X50" s="19" t="s">
        <v>60</v>
      </c>
      <c r="Y50" s="2">
        <f t="shared" ca="1" si="124"/>
        <v>968448.14388299745</v>
      </c>
      <c r="Z50" s="19" t="str">
        <f t="shared" ca="1" si="94"/>
        <v>손절</v>
      </c>
      <c r="AA50" s="3">
        <f t="shared" ca="1" si="39"/>
        <v>5.8</v>
      </c>
      <c r="AB50" s="19" t="s">
        <v>60</v>
      </c>
      <c r="AC50" s="2">
        <f t="shared" ca="1" si="125"/>
        <v>1070347.1266185266</v>
      </c>
      <c r="AD50" s="19" t="str">
        <f t="shared" ca="1" si="95"/>
        <v>손절</v>
      </c>
      <c r="AE50" s="3">
        <f t="shared" ca="1" si="41"/>
        <v>6.2</v>
      </c>
      <c r="AF50" s="19" t="s">
        <v>60</v>
      </c>
      <c r="AG50" s="2">
        <f t="shared" ca="1" si="126"/>
        <v>949263.35497881833</v>
      </c>
      <c r="AH50" s="19" t="str">
        <f t="shared" ca="1" si="96"/>
        <v>손절</v>
      </c>
      <c r="AI50" s="3">
        <f t="shared" ca="1" si="43"/>
        <v>8.1</v>
      </c>
      <c r="AJ50" s="19" t="s">
        <v>60</v>
      </c>
      <c r="AK50" s="2">
        <f t="shared" ca="1" si="127"/>
        <v>1091979.0410610992</v>
      </c>
      <c r="AL50" s="19" t="str">
        <f t="shared" ca="1" si="97"/>
        <v>이익</v>
      </c>
      <c r="AM50" s="3">
        <f t="shared" ca="1" si="45"/>
        <v>1.9</v>
      </c>
      <c r="AN50" s="19" t="s">
        <v>60</v>
      </c>
      <c r="AO50" s="2">
        <f t="shared" ca="1" si="128"/>
        <v>949263.35497881833</v>
      </c>
      <c r="AP50" s="19" t="str">
        <f t="shared" ca="1" si="98"/>
        <v>손절</v>
      </c>
      <c r="AQ50" s="3">
        <f t="shared" ca="1" si="47"/>
        <v>7.7</v>
      </c>
      <c r="AR50" s="19" t="s">
        <v>60</v>
      </c>
      <c r="AS50" s="2">
        <f t="shared" ca="1" si="129"/>
        <v>1049143.7366300446</v>
      </c>
      <c r="AT50" s="19" t="str">
        <f t="shared" ca="1" si="99"/>
        <v>이익</v>
      </c>
      <c r="AU50" s="3">
        <f t="shared" ca="1" si="49"/>
        <v>0.3</v>
      </c>
      <c r="AV50" s="19" t="s">
        <v>60</v>
      </c>
      <c r="AW50" s="2">
        <f t="shared" ca="1" si="130"/>
        <v>1028360.3821009236</v>
      </c>
      <c r="AX50" s="19" t="str">
        <f t="shared" ca="1" si="100"/>
        <v>손절</v>
      </c>
      <c r="AY50" s="3">
        <f t="shared" ca="1" si="51"/>
        <v>8.3000000000000007</v>
      </c>
      <c r="AZ50" s="19" t="s">
        <v>60</v>
      </c>
      <c r="BA50" s="2">
        <f t="shared" ca="1" si="131"/>
        <v>841877.27018283098</v>
      </c>
      <c r="BB50" s="19" t="str">
        <f t="shared" ca="1" si="101"/>
        <v>이익</v>
      </c>
      <c r="BC50" s="3">
        <f t="shared" ca="1" si="53"/>
        <v>4</v>
      </c>
      <c r="BD50" s="19" t="s">
        <v>60</v>
      </c>
      <c r="BE50" s="2">
        <f t="shared" ca="1" si="132"/>
        <v>1070347.1266185257</v>
      </c>
      <c r="BF50" s="19" t="str">
        <f t="shared" ca="1" si="102"/>
        <v>이익</v>
      </c>
      <c r="BG50" s="3">
        <f t="shared" ca="1" si="55"/>
        <v>3.3</v>
      </c>
      <c r="BH50" s="19" t="s">
        <v>60</v>
      </c>
      <c r="BI50" s="2">
        <f t="shared" ca="1" si="133"/>
        <v>1159533.4153972627</v>
      </c>
      <c r="BJ50" s="19" t="str">
        <f t="shared" ca="1" si="103"/>
        <v>이익</v>
      </c>
      <c r="BK50" s="3">
        <f t="shared" ca="1" si="57"/>
        <v>2.7</v>
      </c>
      <c r="BL50" s="19" t="s">
        <v>60</v>
      </c>
      <c r="BM50" s="2">
        <f t="shared" ca="1" si="134"/>
        <v>1114048.1405166588</v>
      </c>
      <c r="BN50" s="19" t="str">
        <f t="shared" ca="1" si="104"/>
        <v>이익</v>
      </c>
      <c r="BO50" s="3">
        <f t="shared" ca="1" si="59"/>
        <v>3.5</v>
      </c>
      <c r="BP50" s="19" t="s">
        <v>60</v>
      </c>
      <c r="BQ50" s="2">
        <f t="shared" ca="1" si="135"/>
        <v>930458.61339841341</v>
      </c>
      <c r="BR50" s="19" t="str">
        <f t="shared" ca="1" si="105"/>
        <v>손절</v>
      </c>
      <c r="BS50" s="3">
        <f t="shared" ca="1" si="61"/>
        <v>7.4</v>
      </c>
      <c r="BT50" s="19" t="s">
        <v>60</v>
      </c>
      <c r="BU50" s="2">
        <f t="shared" ca="1" si="136"/>
        <v>1028360.3821009225</v>
      </c>
      <c r="BV50" s="19" t="str">
        <f t="shared" ca="1" si="106"/>
        <v>이익</v>
      </c>
      <c r="BW50" s="3">
        <f t="shared" ca="1" si="63"/>
        <v>2.5</v>
      </c>
      <c r="BX50" s="19" t="s">
        <v>60</v>
      </c>
      <c r="BY50" s="2">
        <f t="shared" ca="1" si="137"/>
        <v>1070347.1266185264</v>
      </c>
      <c r="BZ50" s="19" t="str">
        <f t="shared" ca="1" si="107"/>
        <v>손절</v>
      </c>
      <c r="CA50" s="3">
        <f t="shared" ca="1" si="65"/>
        <v>6</v>
      </c>
      <c r="CB50" s="19" t="s">
        <v>60</v>
      </c>
      <c r="CC50" s="2">
        <f t="shared" ca="1" si="138"/>
        <v>1028360.3821009236</v>
      </c>
      <c r="CD50" s="19" t="str">
        <f t="shared" ca="1" si="108"/>
        <v>이익</v>
      </c>
      <c r="CE50" s="3">
        <f t="shared" ca="1" si="67"/>
        <v>5.3</v>
      </c>
      <c r="CF50" s="19" t="s">
        <v>60</v>
      </c>
      <c r="CG50" s="2">
        <f t="shared" ca="1" si="139"/>
        <v>1049143.7366300451</v>
      </c>
      <c r="CH50" s="19" t="str">
        <f t="shared" ca="1" si="109"/>
        <v>손절</v>
      </c>
      <c r="CI50" s="3">
        <f t="shared" ca="1" si="69"/>
        <v>7.8</v>
      </c>
      <c r="CJ50" s="19" t="s">
        <v>60</v>
      </c>
      <c r="CK50" s="2">
        <f t="shared" ca="1" si="140"/>
        <v>1159533.4153972634</v>
      </c>
      <c r="CL50" s="19" t="str">
        <f t="shared" ca="1" si="110"/>
        <v>이익</v>
      </c>
      <c r="CM50" s="3">
        <f t="shared" ca="1" si="71"/>
        <v>3.9</v>
      </c>
      <c r="CN50" s="19" t="s">
        <v>60</v>
      </c>
      <c r="CO50" s="2">
        <f t="shared" ca="1" si="141"/>
        <v>1231266.984864786</v>
      </c>
      <c r="CP50" s="19" t="str">
        <f t="shared" ca="1" si="111"/>
        <v>이익</v>
      </c>
      <c r="CQ50" s="3">
        <f t="shared" ca="1" si="73"/>
        <v>1.5</v>
      </c>
      <c r="CR50" s="19" t="s">
        <v>60</v>
      </c>
      <c r="CS50" s="2">
        <f t="shared" ca="1" si="142"/>
        <v>1070347.1266185262</v>
      </c>
      <c r="CT50" s="19" t="str">
        <f t="shared" ca="1" si="112"/>
        <v>이익</v>
      </c>
      <c r="CU50" s="3">
        <f t="shared" ca="1" si="75"/>
        <v>0.1</v>
      </c>
      <c r="CV50" s="19" t="s">
        <v>60</v>
      </c>
      <c r="CW50" s="2">
        <f t="shared" ca="1" si="143"/>
        <v>1206875.8005370365</v>
      </c>
      <c r="CX50" s="19" t="str">
        <f t="shared" ca="1" si="113"/>
        <v>이익</v>
      </c>
      <c r="CY50" s="3">
        <f t="shared" ca="1" si="77"/>
        <v>1.8</v>
      </c>
      <c r="CZ50" s="19" t="s">
        <v>60</v>
      </c>
      <c r="DA50" s="2">
        <f t="shared" ca="1" si="144"/>
        <v>1028360.3821009232</v>
      </c>
      <c r="DB50" s="19" t="str">
        <f t="shared" ca="1" si="114"/>
        <v>손절</v>
      </c>
      <c r="DC50" s="3">
        <f t="shared" ca="1" si="79"/>
        <v>8.9</v>
      </c>
      <c r="DD50" s="19" t="s">
        <v>60</v>
      </c>
      <c r="DE50" s="2">
        <f t="shared" ca="1" si="145"/>
        <v>1028360.3821009236</v>
      </c>
      <c r="DF50" s="19" t="str">
        <f t="shared" ca="1" si="115"/>
        <v>이익</v>
      </c>
      <c r="DG50" s="3">
        <f t="shared" ca="1" si="81"/>
        <v>1.4</v>
      </c>
      <c r="DH50" s="19" t="s">
        <v>60</v>
      </c>
      <c r="DI50" s="2">
        <f t="shared" ca="1" si="146"/>
        <v>1049143.7366300439</v>
      </c>
      <c r="DJ50" s="19" t="str">
        <f t="shared" ca="1" si="116"/>
        <v>이익</v>
      </c>
      <c r="DK50" s="3">
        <f t="shared" ca="1" si="83"/>
        <v>3</v>
      </c>
      <c r="DL50" s="19" t="s">
        <v>60</v>
      </c>
      <c r="DM50" s="2">
        <f t="shared" ca="1" si="147"/>
        <v>1070347.1266185255</v>
      </c>
      <c r="DN50" s="19" t="str">
        <f t="shared" ca="1" si="117"/>
        <v>이익</v>
      </c>
      <c r="DO50" s="3">
        <f t="shared" ca="1" si="85"/>
        <v>3.4</v>
      </c>
      <c r="DP50" s="19" t="s">
        <v>60</v>
      </c>
      <c r="DQ50" s="2">
        <f t="shared" ca="1" si="148"/>
        <v>930458.61339841341</v>
      </c>
      <c r="DR50" s="19" t="str">
        <f t="shared" ca="1" si="118"/>
        <v>이익</v>
      </c>
      <c r="DS50" s="3">
        <f t="shared" ca="1" si="87"/>
        <v>1.2</v>
      </c>
      <c r="DT50" s="19" t="s">
        <v>60</v>
      </c>
      <c r="DU50" s="2">
        <f t="shared" ca="1" si="149"/>
        <v>1028360.3821009236</v>
      </c>
      <c r="DV50" s="19" t="str">
        <f t="shared" ca="1" si="119"/>
        <v>이익</v>
      </c>
      <c r="DW50" s="3">
        <f t="shared" ca="1" si="89"/>
        <v>2.5</v>
      </c>
      <c r="DX50" s="19" t="s">
        <v>60</v>
      </c>
    </row>
    <row r="51" spans="1:128">
      <c r="A51" s="54" t="s">
        <v>148</v>
      </c>
      <c r="B51" s="54">
        <v>0.7</v>
      </c>
      <c r="C51" s="42" t="s">
        <v>130</v>
      </c>
      <c r="D51" s="42" t="s">
        <v>132</v>
      </c>
      <c r="E51" s="42">
        <v>9</v>
      </c>
      <c r="F51" s="42">
        <v>1</v>
      </c>
      <c r="G51" s="48" t="s">
        <v>133</v>
      </c>
      <c r="I51" s="67">
        <f t="shared" ca="1" si="120"/>
        <v>1059215.5165016935</v>
      </c>
      <c r="J51" s="19" t="str">
        <f t="shared" ca="1" si="90"/>
        <v>이익</v>
      </c>
      <c r="K51" s="3">
        <f t="shared" ca="1" si="31"/>
        <v>1.5</v>
      </c>
      <c r="L51" s="68" t="s">
        <v>61</v>
      </c>
      <c r="M51" s="65">
        <f t="shared" ca="1" si="121"/>
        <v>939391.01608703774</v>
      </c>
      <c r="N51" s="19" t="str">
        <f t="shared" ca="1" si="91"/>
        <v>손절</v>
      </c>
      <c r="O51" s="3">
        <f t="shared" ca="1" si="33"/>
        <v>6.1</v>
      </c>
      <c r="P51" s="19" t="s">
        <v>61</v>
      </c>
      <c r="Q51" s="2">
        <f t="shared" ca="1" si="122"/>
        <v>1017665.4341270741</v>
      </c>
      <c r="R51" s="19" t="str">
        <f t="shared" ca="1" si="92"/>
        <v>손절</v>
      </c>
      <c r="S51" s="3">
        <f t="shared" ca="1" si="35"/>
        <v>6</v>
      </c>
      <c r="T51" s="19" t="s">
        <v>61</v>
      </c>
      <c r="U51" s="2">
        <f t="shared" ca="1" si="123"/>
        <v>997505.6592830345</v>
      </c>
      <c r="V51" s="19" t="str">
        <f t="shared" ca="1" si="93"/>
        <v>이익</v>
      </c>
      <c r="W51" s="3">
        <f t="shared" ca="1" si="37"/>
        <v>0.2</v>
      </c>
      <c r="X51" s="19" t="s">
        <v>61</v>
      </c>
      <c r="Y51" s="2">
        <f t="shared" ca="1" si="124"/>
        <v>958376.28318661416</v>
      </c>
      <c r="Z51" s="19" t="str">
        <f t="shared" ca="1" si="94"/>
        <v>손절</v>
      </c>
      <c r="AA51" s="3">
        <f t="shared" ca="1" si="39"/>
        <v>6.6</v>
      </c>
      <c r="AB51" s="19" t="s">
        <v>61</v>
      </c>
      <c r="AC51" s="2">
        <f t="shared" ca="1" si="125"/>
        <v>1080622.4590340643</v>
      </c>
      <c r="AD51" s="19" t="str">
        <f t="shared" ca="1" si="95"/>
        <v>이익</v>
      </c>
      <c r="AE51" s="3">
        <f t="shared" ca="1" si="41"/>
        <v>2.1</v>
      </c>
      <c r="AF51" s="19" t="s">
        <v>61</v>
      </c>
      <c r="AG51" s="2">
        <f t="shared" ca="1" si="126"/>
        <v>958376.28318661498</v>
      </c>
      <c r="AH51" s="19" t="str">
        <f t="shared" ca="1" si="96"/>
        <v>이익</v>
      </c>
      <c r="AI51" s="3">
        <f t="shared" ca="1" si="43"/>
        <v>3.1</v>
      </c>
      <c r="AJ51" s="19" t="s">
        <v>61</v>
      </c>
      <c r="AK51" s="2">
        <f t="shared" ca="1" si="127"/>
        <v>1102462.0398552858</v>
      </c>
      <c r="AL51" s="19" t="str">
        <f t="shared" ca="1" si="97"/>
        <v>이익</v>
      </c>
      <c r="AM51" s="3">
        <f t="shared" ca="1" si="45"/>
        <v>0.5</v>
      </c>
      <c r="AN51" s="19" t="s">
        <v>61</v>
      </c>
      <c r="AO51" s="2">
        <f t="shared" ca="1" si="128"/>
        <v>958376.28318661498</v>
      </c>
      <c r="AP51" s="19" t="str">
        <f t="shared" ca="1" si="98"/>
        <v>이익</v>
      </c>
      <c r="AQ51" s="3">
        <f t="shared" ca="1" si="47"/>
        <v>5.2</v>
      </c>
      <c r="AR51" s="19" t="s">
        <v>61</v>
      </c>
      <c r="AS51" s="2">
        <f t="shared" ca="1" si="129"/>
        <v>1059215.5165016931</v>
      </c>
      <c r="AT51" s="19" t="str">
        <f t="shared" ca="1" si="99"/>
        <v>이익</v>
      </c>
      <c r="AU51" s="3">
        <f t="shared" ca="1" si="49"/>
        <v>5.0999999999999996</v>
      </c>
      <c r="AV51" s="19" t="s">
        <v>61</v>
      </c>
      <c r="AW51" s="2">
        <f t="shared" ca="1" si="130"/>
        <v>1017665.434127074</v>
      </c>
      <c r="AX51" s="19" t="str">
        <f t="shared" ca="1" si="100"/>
        <v>손절</v>
      </c>
      <c r="AY51" s="3">
        <f t="shared" ca="1" si="51"/>
        <v>8</v>
      </c>
      <c r="AZ51" s="19" t="s">
        <v>61</v>
      </c>
      <c r="BA51" s="2">
        <f t="shared" ca="1" si="131"/>
        <v>833121.74657292955</v>
      </c>
      <c r="BB51" s="19" t="str">
        <f t="shared" ca="1" si="101"/>
        <v>손절</v>
      </c>
      <c r="BC51" s="3">
        <f t="shared" ca="1" si="53"/>
        <v>6</v>
      </c>
      <c r="BD51" s="19" t="s">
        <v>61</v>
      </c>
      <c r="BE51" s="2">
        <f t="shared" ca="1" si="132"/>
        <v>1059215.5165016931</v>
      </c>
      <c r="BF51" s="19" t="str">
        <f t="shared" ca="1" si="102"/>
        <v>손절</v>
      </c>
      <c r="BG51" s="3">
        <f t="shared" ca="1" si="55"/>
        <v>5.6</v>
      </c>
      <c r="BH51" s="19" t="s">
        <v>61</v>
      </c>
      <c r="BI51" s="2">
        <f t="shared" ca="1" si="133"/>
        <v>1170664.9361850764</v>
      </c>
      <c r="BJ51" s="19" t="str">
        <f t="shared" ca="1" si="103"/>
        <v>이익</v>
      </c>
      <c r="BK51" s="3">
        <f t="shared" ca="1" si="57"/>
        <v>4.0999999999999996</v>
      </c>
      <c r="BL51" s="19" t="s">
        <v>61</v>
      </c>
      <c r="BM51" s="2">
        <f t="shared" ca="1" si="134"/>
        <v>1124743.0026656189</v>
      </c>
      <c r="BN51" s="19" t="str">
        <f t="shared" ca="1" si="104"/>
        <v>이익</v>
      </c>
      <c r="BO51" s="3">
        <f t="shared" ca="1" si="59"/>
        <v>4.3</v>
      </c>
      <c r="BP51" s="19" t="s">
        <v>61</v>
      </c>
      <c r="BQ51" s="2">
        <f t="shared" ca="1" si="135"/>
        <v>920781.84381906991</v>
      </c>
      <c r="BR51" s="19" t="str">
        <f t="shared" ca="1" si="105"/>
        <v>손절</v>
      </c>
      <c r="BS51" s="3">
        <f t="shared" ca="1" si="61"/>
        <v>9.1999999999999993</v>
      </c>
      <c r="BT51" s="19" t="s">
        <v>61</v>
      </c>
      <c r="BU51" s="2">
        <f t="shared" ca="1" si="136"/>
        <v>1038232.6417690915</v>
      </c>
      <c r="BV51" s="19" t="str">
        <f t="shared" ca="1" si="106"/>
        <v>이익</v>
      </c>
      <c r="BW51" s="3">
        <f t="shared" ca="1" si="63"/>
        <v>3.3</v>
      </c>
      <c r="BX51" s="19" t="s">
        <v>61</v>
      </c>
      <c r="BY51" s="2">
        <f t="shared" ca="1" si="137"/>
        <v>1059215.5165016938</v>
      </c>
      <c r="BZ51" s="19" t="str">
        <f t="shared" ca="1" si="107"/>
        <v>손절</v>
      </c>
      <c r="CA51" s="3">
        <f t="shared" ca="1" si="65"/>
        <v>5.7</v>
      </c>
      <c r="CB51" s="19" t="s">
        <v>61</v>
      </c>
      <c r="CC51" s="2">
        <f t="shared" ca="1" si="138"/>
        <v>1038232.6417690925</v>
      </c>
      <c r="CD51" s="19" t="str">
        <f t="shared" ca="1" si="108"/>
        <v>이익</v>
      </c>
      <c r="CE51" s="3">
        <f t="shared" ca="1" si="67"/>
        <v>5</v>
      </c>
      <c r="CF51" s="19" t="s">
        <v>61</v>
      </c>
      <c r="CG51" s="2">
        <f t="shared" ca="1" si="139"/>
        <v>1038232.6417690926</v>
      </c>
      <c r="CH51" s="19" t="str">
        <f t="shared" ca="1" si="109"/>
        <v>손절</v>
      </c>
      <c r="CI51" s="3">
        <f t="shared" ca="1" si="69"/>
        <v>9.6</v>
      </c>
      <c r="CJ51" s="19" t="s">
        <v>61</v>
      </c>
      <c r="CK51" s="2">
        <f t="shared" ca="1" si="140"/>
        <v>1170664.9361850771</v>
      </c>
      <c r="CL51" s="19" t="str">
        <f t="shared" ca="1" si="110"/>
        <v>이익</v>
      </c>
      <c r="CM51" s="3">
        <f t="shared" ca="1" si="71"/>
        <v>3.6</v>
      </c>
      <c r="CN51" s="19" t="s">
        <v>61</v>
      </c>
      <c r="CO51" s="2">
        <f t="shared" ca="1" si="141"/>
        <v>1243087.1479194879</v>
      </c>
      <c r="CP51" s="19" t="str">
        <f t="shared" ca="1" si="111"/>
        <v>이익</v>
      </c>
      <c r="CQ51" s="3">
        <f t="shared" ca="1" si="73"/>
        <v>2</v>
      </c>
      <c r="CR51" s="19" t="s">
        <v>61</v>
      </c>
      <c r="CS51" s="2">
        <f t="shared" ca="1" si="142"/>
        <v>1059215.5165016935</v>
      </c>
      <c r="CT51" s="19" t="str">
        <f t="shared" ca="1" si="112"/>
        <v>손절</v>
      </c>
      <c r="CU51" s="3">
        <f t="shared" ca="1" si="75"/>
        <v>5.8</v>
      </c>
      <c r="CV51" s="19" t="s">
        <v>61</v>
      </c>
      <c r="CW51" s="2">
        <f t="shared" ca="1" si="143"/>
        <v>1218461.8082221921</v>
      </c>
      <c r="CX51" s="19" t="str">
        <f t="shared" ca="1" si="113"/>
        <v>이익</v>
      </c>
      <c r="CY51" s="3">
        <f t="shared" ca="1" si="77"/>
        <v>5</v>
      </c>
      <c r="CZ51" s="19" t="s">
        <v>61</v>
      </c>
      <c r="DA51" s="2">
        <f t="shared" ca="1" si="144"/>
        <v>1038232.6417690922</v>
      </c>
      <c r="DB51" s="19" t="str">
        <f t="shared" ca="1" si="114"/>
        <v>이익</v>
      </c>
      <c r="DC51" s="3">
        <f t="shared" ca="1" si="79"/>
        <v>3.6</v>
      </c>
      <c r="DD51" s="19" t="s">
        <v>61</v>
      </c>
      <c r="DE51" s="2">
        <f t="shared" ca="1" si="145"/>
        <v>1017665.434127074</v>
      </c>
      <c r="DF51" s="19" t="str">
        <f t="shared" ca="1" si="115"/>
        <v>손절</v>
      </c>
      <c r="DG51" s="3">
        <f t="shared" ca="1" si="81"/>
        <v>9.9</v>
      </c>
      <c r="DH51" s="19" t="s">
        <v>61</v>
      </c>
      <c r="DI51" s="2">
        <f t="shared" ca="1" si="146"/>
        <v>1038232.6417690915</v>
      </c>
      <c r="DJ51" s="19" t="str">
        <f t="shared" ca="1" si="116"/>
        <v>손절</v>
      </c>
      <c r="DK51" s="3">
        <f t="shared" ca="1" si="83"/>
        <v>7.9</v>
      </c>
      <c r="DL51" s="19" t="s">
        <v>61</v>
      </c>
      <c r="DM51" s="2">
        <f t="shared" ca="1" si="147"/>
        <v>1080622.4590340632</v>
      </c>
      <c r="DN51" s="19" t="str">
        <f t="shared" ca="1" si="117"/>
        <v>이익</v>
      </c>
      <c r="DO51" s="3">
        <f t="shared" ca="1" si="85"/>
        <v>4.0999999999999996</v>
      </c>
      <c r="DP51" s="19" t="s">
        <v>61</v>
      </c>
      <c r="DQ51" s="2">
        <f t="shared" ca="1" si="148"/>
        <v>920781.84381906991</v>
      </c>
      <c r="DR51" s="19" t="str">
        <f t="shared" ca="1" si="118"/>
        <v>손절</v>
      </c>
      <c r="DS51" s="3">
        <f t="shared" ca="1" si="87"/>
        <v>9.5</v>
      </c>
      <c r="DT51" s="19" t="s">
        <v>61</v>
      </c>
      <c r="DU51" s="2">
        <f t="shared" ca="1" si="149"/>
        <v>1038232.6417690925</v>
      </c>
      <c r="DV51" s="19" t="str">
        <f t="shared" ca="1" si="119"/>
        <v>이익</v>
      </c>
      <c r="DW51" s="3">
        <f t="shared" ca="1" si="89"/>
        <v>4.2</v>
      </c>
      <c r="DX51" s="19" t="s">
        <v>61</v>
      </c>
    </row>
    <row r="52" spans="1:128">
      <c r="A52" s="55" t="s">
        <v>149</v>
      </c>
      <c r="B52" s="55">
        <v>0.7</v>
      </c>
      <c r="C52" s="42" t="s">
        <v>130</v>
      </c>
      <c r="D52" s="42" t="s">
        <v>132</v>
      </c>
      <c r="E52" s="42">
        <v>6</v>
      </c>
      <c r="F52" s="42">
        <v>4</v>
      </c>
      <c r="G52" s="48" t="s">
        <v>150</v>
      </c>
      <c r="I52" s="67">
        <f t="shared" ca="1" si="120"/>
        <v>1048199.675130076</v>
      </c>
      <c r="J52" s="19" t="str">
        <f t="shared" ca="1" si="90"/>
        <v>손절</v>
      </c>
      <c r="K52" s="3">
        <f t="shared" ca="1" si="31"/>
        <v>8.9</v>
      </c>
      <c r="L52" s="68" t="s">
        <v>62</v>
      </c>
      <c r="M52" s="65">
        <f t="shared" ca="1" si="121"/>
        <v>948409.16984147334</v>
      </c>
      <c r="N52" s="19" t="str">
        <f t="shared" ca="1" si="91"/>
        <v>이익</v>
      </c>
      <c r="O52" s="3">
        <f t="shared" ca="1" si="33"/>
        <v>3.3</v>
      </c>
      <c r="P52" s="19" t="s">
        <v>62</v>
      </c>
      <c r="Q52" s="2">
        <f t="shared" ca="1" si="122"/>
        <v>1027435.0222946941</v>
      </c>
      <c r="R52" s="19" t="str">
        <f t="shared" ca="1" si="92"/>
        <v>이익</v>
      </c>
      <c r="S52" s="3">
        <f t="shared" ca="1" si="35"/>
        <v>1.6</v>
      </c>
      <c r="T52" s="19" t="s">
        <v>62</v>
      </c>
      <c r="U52" s="2">
        <f t="shared" ca="1" si="123"/>
        <v>987131.600426491</v>
      </c>
      <c r="V52" s="19" t="str">
        <f t="shared" ca="1" si="93"/>
        <v>손절</v>
      </c>
      <c r="W52" s="3">
        <f t="shared" ca="1" si="37"/>
        <v>8.4</v>
      </c>
      <c r="X52" s="19" t="s">
        <v>62</v>
      </c>
      <c r="Y52" s="2">
        <f t="shared" ca="1" si="124"/>
        <v>948409.16984147334</v>
      </c>
      <c r="Z52" s="19" t="str">
        <f t="shared" ca="1" si="94"/>
        <v>손절</v>
      </c>
      <c r="AA52" s="3">
        <f t="shared" ca="1" si="39"/>
        <v>6.3</v>
      </c>
      <c r="AB52" s="19" t="s">
        <v>62</v>
      </c>
      <c r="AC52" s="2">
        <f t="shared" ca="1" si="125"/>
        <v>1069383.98546011</v>
      </c>
      <c r="AD52" s="19" t="str">
        <f t="shared" ca="1" si="95"/>
        <v>손절</v>
      </c>
      <c r="AE52" s="3">
        <f t="shared" ca="1" si="41"/>
        <v>9.6</v>
      </c>
      <c r="AF52" s="19" t="s">
        <v>62</v>
      </c>
      <c r="AG52" s="2">
        <f t="shared" ca="1" si="126"/>
        <v>948409.16984147415</v>
      </c>
      <c r="AH52" s="19" t="str">
        <f t="shared" ca="1" si="96"/>
        <v>손절</v>
      </c>
      <c r="AI52" s="3">
        <f t="shared" ca="1" si="43"/>
        <v>6</v>
      </c>
      <c r="AJ52" s="19" t="s">
        <v>62</v>
      </c>
      <c r="AK52" s="2">
        <f t="shared" ca="1" si="127"/>
        <v>1090996.4346407908</v>
      </c>
      <c r="AL52" s="19" t="str">
        <f t="shared" ca="1" si="97"/>
        <v>손절</v>
      </c>
      <c r="AM52" s="3">
        <f t="shared" ca="1" si="45"/>
        <v>6.4</v>
      </c>
      <c r="AN52" s="19" t="s">
        <v>62</v>
      </c>
      <c r="AO52" s="2">
        <f t="shared" ca="1" si="128"/>
        <v>967576.69550520647</v>
      </c>
      <c r="AP52" s="19" t="str">
        <f t="shared" ca="1" si="98"/>
        <v>이익</v>
      </c>
      <c r="AQ52" s="3">
        <f t="shared" ca="1" si="47"/>
        <v>3.2</v>
      </c>
      <c r="AR52" s="19" t="s">
        <v>62</v>
      </c>
      <c r="AS52" s="2">
        <f t="shared" ca="1" si="129"/>
        <v>1048199.6751300755</v>
      </c>
      <c r="AT52" s="19" t="str">
        <f t="shared" ca="1" si="99"/>
        <v>손절</v>
      </c>
      <c r="AU52" s="3">
        <f t="shared" ca="1" si="49"/>
        <v>6.4</v>
      </c>
      <c r="AV52" s="19" t="s">
        <v>62</v>
      </c>
      <c r="AW52" s="2">
        <f t="shared" ca="1" si="130"/>
        <v>1027435.0222946939</v>
      </c>
      <c r="AX52" s="19" t="str">
        <f t="shared" ca="1" si="100"/>
        <v>이익</v>
      </c>
      <c r="AY52" s="3">
        <f t="shared" ca="1" si="51"/>
        <v>4.2</v>
      </c>
      <c r="AZ52" s="19" t="s">
        <v>62</v>
      </c>
      <c r="BA52" s="2">
        <f t="shared" ca="1" si="131"/>
        <v>841119.71534002968</v>
      </c>
      <c r="BB52" s="19" t="str">
        <f t="shared" ca="1" si="101"/>
        <v>이익</v>
      </c>
      <c r="BC52" s="3">
        <f t="shared" ca="1" si="53"/>
        <v>4.5999999999999996</v>
      </c>
      <c r="BD52" s="19" t="s">
        <v>62</v>
      </c>
      <c r="BE52" s="2">
        <f t="shared" ca="1" si="132"/>
        <v>1069383.9854601093</v>
      </c>
      <c r="BF52" s="19" t="str">
        <f t="shared" ca="1" si="102"/>
        <v>이익</v>
      </c>
      <c r="BG52" s="3">
        <f t="shared" ca="1" si="55"/>
        <v>4.0999999999999996</v>
      </c>
      <c r="BH52" s="19" t="s">
        <v>62</v>
      </c>
      <c r="BI52" s="2">
        <f t="shared" ca="1" si="133"/>
        <v>1181903.3195724529</v>
      </c>
      <c r="BJ52" s="19" t="str">
        <f t="shared" ca="1" si="103"/>
        <v>이익</v>
      </c>
      <c r="BK52" s="3">
        <f t="shared" ca="1" si="57"/>
        <v>3</v>
      </c>
      <c r="BL52" s="19" t="s">
        <v>62</v>
      </c>
      <c r="BM52" s="2">
        <f t="shared" ca="1" si="134"/>
        <v>1135540.535491209</v>
      </c>
      <c r="BN52" s="19" t="str">
        <f t="shared" ca="1" si="104"/>
        <v>이익</v>
      </c>
      <c r="BO52" s="3">
        <f t="shared" ca="1" si="59"/>
        <v>0.4</v>
      </c>
      <c r="BP52" s="19" t="s">
        <v>62</v>
      </c>
      <c r="BQ52" s="2">
        <f t="shared" ca="1" si="135"/>
        <v>911205.71264335152</v>
      </c>
      <c r="BR52" s="19" t="str">
        <f t="shared" ca="1" si="105"/>
        <v>손절</v>
      </c>
      <c r="BS52" s="3">
        <f t="shared" ca="1" si="61"/>
        <v>6.9</v>
      </c>
      <c r="BT52" s="19" t="s">
        <v>62</v>
      </c>
      <c r="BU52" s="2">
        <f t="shared" ca="1" si="136"/>
        <v>1048199.6751300748</v>
      </c>
      <c r="BV52" s="19" t="str">
        <f t="shared" ca="1" si="106"/>
        <v>이익</v>
      </c>
      <c r="BW52" s="3">
        <f t="shared" ca="1" si="63"/>
        <v>4.7</v>
      </c>
      <c r="BX52" s="19" t="s">
        <v>62</v>
      </c>
      <c r="BY52" s="2">
        <f t="shared" ca="1" si="137"/>
        <v>1069383.98546011</v>
      </c>
      <c r="BZ52" s="19" t="str">
        <f t="shared" ca="1" si="107"/>
        <v>이익</v>
      </c>
      <c r="CA52" s="3">
        <f t="shared" ca="1" si="65"/>
        <v>5.5</v>
      </c>
      <c r="CB52" s="19" t="s">
        <v>62</v>
      </c>
      <c r="CC52" s="2">
        <f t="shared" ca="1" si="138"/>
        <v>1048199.6751300758</v>
      </c>
      <c r="CD52" s="19" t="str">
        <f t="shared" ca="1" si="108"/>
        <v>이익</v>
      </c>
      <c r="CE52" s="3">
        <f t="shared" ca="1" si="67"/>
        <v>5.2</v>
      </c>
      <c r="CF52" s="19" t="s">
        <v>62</v>
      </c>
      <c r="CG52" s="2">
        <f t="shared" ca="1" si="139"/>
        <v>1048199.675130076</v>
      </c>
      <c r="CH52" s="19" t="str">
        <f t="shared" ca="1" si="109"/>
        <v>이익</v>
      </c>
      <c r="CI52" s="3">
        <f t="shared" ca="1" si="69"/>
        <v>0.9</v>
      </c>
      <c r="CJ52" s="19" t="s">
        <v>62</v>
      </c>
      <c r="CK52" s="2">
        <f t="shared" ca="1" si="140"/>
        <v>1158490.0208487522</v>
      </c>
      <c r="CL52" s="19" t="str">
        <f t="shared" ca="1" si="110"/>
        <v>손절</v>
      </c>
      <c r="CM52" s="3">
        <f t="shared" ca="1" si="71"/>
        <v>7.7</v>
      </c>
      <c r="CN52" s="19" t="s">
        <v>62</v>
      </c>
      <c r="CO52" s="2">
        <f t="shared" ca="1" si="141"/>
        <v>1230159.0415811252</v>
      </c>
      <c r="CP52" s="19" t="str">
        <f t="shared" ca="1" si="111"/>
        <v>손절</v>
      </c>
      <c r="CQ52" s="3">
        <f t="shared" ca="1" si="73"/>
        <v>9.8000000000000007</v>
      </c>
      <c r="CR52" s="19" t="s">
        <v>62</v>
      </c>
      <c r="CS52" s="2">
        <f t="shared" ca="1" si="142"/>
        <v>1069383.9854601098</v>
      </c>
      <c r="CT52" s="19" t="str">
        <f t="shared" ca="1" si="112"/>
        <v>이익</v>
      </c>
      <c r="CU52" s="3">
        <f t="shared" ca="1" si="75"/>
        <v>2.5</v>
      </c>
      <c r="CV52" s="19" t="s">
        <v>62</v>
      </c>
      <c r="CW52" s="2">
        <f t="shared" ca="1" si="143"/>
        <v>1230159.041581125</v>
      </c>
      <c r="CX52" s="19" t="str">
        <f t="shared" ca="1" si="113"/>
        <v>이익</v>
      </c>
      <c r="CY52" s="3">
        <f t="shared" ca="1" si="77"/>
        <v>3.9</v>
      </c>
      <c r="CZ52" s="19" t="s">
        <v>62</v>
      </c>
      <c r="DA52" s="2">
        <f t="shared" ca="1" si="144"/>
        <v>1027435.0222946936</v>
      </c>
      <c r="DB52" s="19" t="str">
        <f t="shared" ca="1" si="114"/>
        <v>손절</v>
      </c>
      <c r="DC52" s="3">
        <f t="shared" ca="1" si="79"/>
        <v>8</v>
      </c>
      <c r="DD52" s="19" t="s">
        <v>62</v>
      </c>
      <c r="DE52" s="2">
        <f t="shared" ca="1" si="145"/>
        <v>1007081.7136121525</v>
      </c>
      <c r="DF52" s="19" t="str">
        <f t="shared" ca="1" si="115"/>
        <v>손절</v>
      </c>
      <c r="DG52" s="3">
        <f t="shared" ca="1" si="81"/>
        <v>8.4</v>
      </c>
      <c r="DH52" s="19" t="s">
        <v>62</v>
      </c>
      <c r="DI52" s="2">
        <f t="shared" ca="1" si="146"/>
        <v>1048199.6751300748</v>
      </c>
      <c r="DJ52" s="19" t="str">
        <f t="shared" ca="1" si="116"/>
        <v>이익</v>
      </c>
      <c r="DK52" s="3">
        <f t="shared" ca="1" si="83"/>
        <v>5.4</v>
      </c>
      <c r="DL52" s="19" t="s">
        <v>62</v>
      </c>
      <c r="DM52" s="2">
        <f t="shared" ca="1" si="147"/>
        <v>1090996.4346407901</v>
      </c>
      <c r="DN52" s="19" t="str">
        <f t="shared" ca="1" si="117"/>
        <v>이익</v>
      </c>
      <c r="DO52" s="3">
        <f t="shared" ca="1" si="85"/>
        <v>0.8</v>
      </c>
      <c r="DP52" s="19" t="s">
        <v>62</v>
      </c>
      <c r="DQ52" s="2">
        <f t="shared" ca="1" si="148"/>
        <v>929621.34951973299</v>
      </c>
      <c r="DR52" s="19" t="str">
        <f t="shared" ca="1" si="118"/>
        <v>이익</v>
      </c>
      <c r="DS52" s="3">
        <f t="shared" ca="1" si="87"/>
        <v>1.7</v>
      </c>
      <c r="DT52" s="19" t="s">
        <v>62</v>
      </c>
      <c r="DU52" s="2">
        <f t="shared" ca="1" si="149"/>
        <v>1048199.6751300758</v>
      </c>
      <c r="DV52" s="19" t="str">
        <f t="shared" ca="1" si="119"/>
        <v>이익</v>
      </c>
      <c r="DW52" s="3">
        <f t="shared" ca="1" si="89"/>
        <v>1.9</v>
      </c>
      <c r="DX52" s="19" t="s">
        <v>62</v>
      </c>
    </row>
    <row r="53" spans="1:128">
      <c r="A53" s="54" t="s">
        <v>149</v>
      </c>
      <c r="B53" s="54">
        <v>0.75</v>
      </c>
      <c r="C53" s="42" t="s">
        <v>130</v>
      </c>
      <c r="D53" s="42" t="s">
        <v>132</v>
      </c>
      <c r="E53" s="42">
        <v>9</v>
      </c>
      <c r="F53" s="42">
        <v>1</v>
      </c>
      <c r="G53" s="48" t="s">
        <v>133</v>
      </c>
      <c r="I53" s="67">
        <f t="shared" ca="1" si="120"/>
        <v>1058262.3920113246</v>
      </c>
      <c r="J53" s="19" t="str">
        <f t="shared" ca="1" si="90"/>
        <v>이익</v>
      </c>
      <c r="K53" s="3">
        <f t="shared" ca="1" si="31"/>
        <v>5.5</v>
      </c>
      <c r="L53" s="68" t="s">
        <v>63</v>
      </c>
      <c r="M53" s="65">
        <f t="shared" ca="1" si="121"/>
        <v>957513.89787195146</v>
      </c>
      <c r="N53" s="19" t="str">
        <f t="shared" ca="1" si="91"/>
        <v>이익</v>
      </c>
      <c r="O53" s="3">
        <f t="shared" ca="1" si="33"/>
        <v>2.5</v>
      </c>
      <c r="P53" s="19" t="s">
        <v>63</v>
      </c>
      <c r="Q53" s="2">
        <f t="shared" ca="1" si="122"/>
        <v>1037298.3985087231</v>
      </c>
      <c r="R53" s="19" t="str">
        <f t="shared" ca="1" si="92"/>
        <v>이익</v>
      </c>
      <c r="S53" s="3">
        <f t="shared" ca="1" si="35"/>
        <v>3</v>
      </c>
      <c r="T53" s="19" t="s">
        <v>63</v>
      </c>
      <c r="U53" s="2">
        <f t="shared" ca="1" si="123"/>
        <v>996608.06379058526</v>
      </c>
      <c r="V53" s="19" t="str">
        <f t="shared" ca="1" si="93"/>
        <v>이익</v>
      </c>
      <c r="W53" s="3">
        <f t="shared" ca="1" si="37"/>
        <v>1.5</v>
      </c>
      <c r="X53" s="19" t="s">
        <v>63</v>
      </c>
      <c r="Y53" s="2">
        <f t="shared" ca="1" si="124"/>
        <v>957513.89787195146</v>
      </c>
      <c r="Z53" s="19" t="str">
        <f t="shared" ca="1" si="94"/>
        <v>이익</v>
      </c>
      <c r="AA53" s="3">
        <f t="shared" ca="1" si="39"/>
        <v>5.4</v>
      </c>
      <c r="AB53" s="19" t="s">
        <v>63</v>
      </c>
      <c r="AC53" s="2">
        <f t="shared" ca="1" si="125"/>
        <v>1079650.071720527</v>
      </c>
      <c r="AD53" s="19" t="str">
        <f t="shared" ca="1" si="95"/>
        <v>이익</v>
      </c>
      <c r="AE53" s="3">
        <f t="shared" ca="1" si="41"/>
        <v>1.5</v>
      </c>
      <c r="AF53" s="19" t="s">
        <v>63</v>
      </c>
      <c r="AG53" s="2">
        <f t="shared" ca="1" si="126"/>
        <v>957513.89787195227</v>
      </c>
      <c r="AH53" s="19" t="str">
        <f t="shared" ca="1" si="96"/>
        <v>이익</v>
      </c>
      <c r="AI53" s="3">
        <f t="shared" ca="1" si="43"/>
        <v>3.5</v>
      </c>
      <c r="AJ53" s="19" t="s">
        <v>63</v>
      </c>
      <c r="AK53" s="2">
        <f t="shared" ca="1" si="127"/>
        <v>1079650.0717205266</v>
      </c>
      <c r="AL53" s="19" t="str">
        <f t="shared" ca="1" si="97"/>
        <v>손절</v>
      </c>
      <c r="AM53" s="3">
        <f t="shared" ca="1" si="45"/>
        <v>8.6999999999999993</v>
      </c>
      <c r="AN53" s="19" t="s">
        <v>63</v>
      </c>
      <c r="AO53" s="2">
        <f t="shared" ca="1" si="128"/>
        <v>957513.89787195239</v>
      </c>
      <c r="AP53" s="19" t="str">
        <f t="shared" ca="1" si="98"/>
        <v>손절</v>
      </c>
      <c r="AQ53" s="3">
        <f t="shared" ca="1" si="47"/>
        <v>8.8000000000000007</v>
      </c>
      <c r="AR53" s="19" t="s">
        <v>63</v>
      </c>
      <c r="AS53" s="2">
        <f t="shared" ca="1" si="129"/>
        <v>1037298.3985087228</v>
      </c>
      <c r="AT53" s="19" t="str">
        <f t="shared" ca="1" si="99"/>
        <v>손절</v>
      </c>
      <c r="AU53" s="3">
        <f t="shared" ca="1" si="49"/>
        <v>6.9</v>
      </c>
      <c r="AV53" s="19" t="s">
        <v>63</v>
      </c>
      <c r="AW53" s="2">
        <f t="shared" ca="1" si="130"/>
        <v>1016749.698062829</v>
      </c>
      <c r="AX53" s="19" t="str">
        <f t="shared" ca="1" si="100"/>
        <v>손절</v>
      </c>
      <c r="AY53" s="3">
        <f t="shared" ca="1" si="51"/>
        <v>7.4</v>
      </c>
      <c r="AZ53" s="19" t="s">
        <v>63</v>
      </c>
      <c r="BA53" s="2">
        <f t="shared" ca="1" si="131"/>
        <v>849194.46460729395</v>
      </c>
      <c r="BB53" s="19" t="str">
        <f t="shared" ca="1" si="101"/>
        <v>이익</v>
      </c>
      <c r="BC53" s="3">
        <f t="shared" ca="1" si="53"/>
        <v>0.1</v>
      </c>
      <c r="BD53" s="19" t="s">
        <v>63</v>
      </c>
      <c r="BE53" s="2">
        <f t="shared" ca="1" si="132"/>
        <v>1079650.0717205263</v>
      </c>
      <c r="BF53" s="19" t="str">
        <f t="shared" ca="1" si="102"/>
        <v>이익</v>
      </c>
      <c r="BG53" s="3">
        <f t="shared" ca="1" si="55"/>
        <v>4.5</v>
      </c>
      <c r="BH53" s="19" t="s">
        <v>63</v>
      </c>
      <c r="BI53" s="2">
        <f t="shared" ca="1" si="133"/>
        <v>1169611.5250488995</v>
      </c>
      <c r="BJ53" s="19" t="str">
        <f t="shared" ca="1" si="103"/>
        <v>손절</v>
      </c>
      <c r="BK53" s="3">
        <f t="shared" ca="1" si="57"/>
        <v>9.8000000000000007</v>
      </c>
      <c r="BL53" s="19" t="s">
        <v>63</v>
      </c>
      <c r="BM53" s="2">
        <f t="shared" ca="1" si="134"/>
        <v>1123730.9139221003</v>
      </c>
      <c r="BN53" s="19" t="str">
        <f t="shared" ca="1" si="104"/>
        <v>손절</v>
      </c>
      <c r="BO53" s="3">
        <f t="shared" ca="1" si="59"/>
        <v>8.8000000000000007</v>
      </c>
      <c r="BP53" s="19" t="s">
        <v>63</v>
      </c>
      <c r="BQ53" s="2">
        <f t="shared" ca="1" si="135"/>
        <v>919953.28748472768</v>
      </c>
      <c r="BR53" s="19" t="str">
        <f t="shared" ca="1" si="105"/>
        <v>이익</v>
      </c>
      <c r="BS53" s="3">
        <f t="shared" ca="1" si="61"/>
        <v>5.0999999999999996</v>
      </c>
      <c r="BT53" s="19" t="s">
        <v>63</v>
      </c>
      <c r="BU53" s="2">
        <f t="shared" ca="1" si="136"/>
        <v>1058262.3920113235</v>
      </c>
      <c r="BV53" s="19" t="str">
        <f t="shared" ca="1" si="106"/>
        <v>이익</v>
      </c>
      <c r="BW53" s="3">
        <f t="shared" ca="1" si="63"/>
        <v>3.2</v>
      </c>
      <c r="BX53" s="19" t="s">
        <v>63</v>
      </c>
      <c r="BY53" s="2">
        <f t="shared" ca="1" si="137"/>
        <v>1058262.3920113249</v>
      </c>
      <c r="BZ53" s="19" t="str">
        <f t="shared" ca="1" si="107"/>
        <v>손절</v>
      </c>
      <c r="CA53" s="3">
        <f t="shared" ca="1" si="65"/>
        <v>7.2</v>
      </c>
      <c r="CB53" s="19" t="s">
        <v>63</v>
      </c>
      <c r="CC53" s="2">
        <f t="shared" ca="1" si="138"/>
        <v>1037298.398508723</v>
      </c>
      <c r="CD53" s="19" t="str">
        <f t="shared" ca="1" si="108"/>
        <v>손절</v>
      </c>
      <c r="CE53" s="3">
        <f t="shared" ca="1" si="67"/>
        <v>9.4</v>
      </c>
      <c r="CF53" s="19" t="s">
        <v>63</v>
      </c>
      <c r="CG53" s="2">
        <f t="shared" ca="1" si="139"/>
        <v>1037298.3985087232</v>
      </c>
      <c r="CH53" s="19" t="str">
        <f t="shared" ca="1" si="109"/>
        <v>손절</v>
      </c>
      <c r="CI53" s="3">
        <f t="shared" ca="1" si="69"/>
        <v>9.3000000000000007</v>
      </c>
      <c r="CJ53" s="19" t="s">
        <v>63</v>
      </c>
      <c r="CK53" s="2">
        <f t="shared" ca="1" si="140"/>
        <v>1146441.7246319253</v>
      </c>
      <c r="CL53" s="19" t="str">
        <f t="shared" ca="1" si="110"/>
        <v>손절</v>
      </c>
      <c r="CM53" s="3">
        <f t="shared" ca="1" si="71"/>
        <v>7.3</v>
      </c>
      <c r="CN53" s="19" t="s">
        <v>63</v>
      </c>
      <c r="CO53" s="2">
        <f t="shared" ca="1" si="141"/>
        <v>1241968.5683803039</v>
      </c>
      <c r="CP53" s="19" t="str">
        <f t="shared" ca="1" si="111"/>
        <v>이익</v>
      </c>
      <c r="CQ53" s="3">
        <f t="shared" ca="1" si="73"/>
        <v>5.3</v>
      </c>
      <c r="CR53" s="19" t="s">
        <v>63</v>
      </c>
      <c r="CS53" s="2">
        <f t="shared" ca="1" si="142"/>
        <v>1079650.0717205268</v>
      </c>
      <c r="CT53" s="19" t="str">
        <f t="shared" ca="1" si="112"/>
        <v>이익</v>
      </c>
      <c r="CU53" s="3">
        <f t="shared" ca="1" si="75"/>
        <v>2.6</v>
      </c>
      <c r="CV53" s="19" t="s">
        <v>63</v>
      </c>
      <c r="CW53" s="2">
        <f t="shared" ca="1" si="143"/>
        <v>1241968.5683803037</v>
      </c>
      <c r="CX53" s="19" t="str">
        <f t="shared" ca="1" si="113"/>
        <v>이익</v>
      </c>
      <c r="CY53" s="3">
        <f t="shared" ca="1" si="77"/>
        <v>0.4</v>
      </c>
      <c r="CZ53" s="19" t="s">
        <v>63</v>
      </c>
      <c r="DA53" s="2">
        <f t="shared" ca="1" si="144"/>
        <v>1016749.6980628287</v>
      </c>
      <c r="DB53" s="19" t="str">
        <f t="shared" ca="1" si="114"/>
        <v>손절</v>
      </c>
      <c r="DC53" s="3">
        <f t="shared" ca="1" si="79"/>
        <v>8.1999999999999993</v>
      </c>
      <c r="DD53" s="19" t="s">
        <v>63</v>
      </c>
      <c r="DE53" s="2">
        <f t="shared" ca="1" si="145"/>
        <v>996608.06379058608</v>
      </c>
      <c r="DF53" s="19" t="str">
        <f t="shared" ca="1" si="115"/>
        <v>손절</v>
      </c>
      <c r="DG53" s="3">
        <f t="shared" ca="1" si="81"/>
        <v>9.1</v>
      </c>
      <c r="DH53" s="19" t="s">
        <v>63</v>
      </c>
      <c r="DI53" s="2">
        <f t="shared" ca="1" si="146"/>
        <v>1058262.3920113235</v>
      </c>
      <c r="DJ53" s="19" t="str">
        <f t="shared" ca="1" si="116"/>
        <v>이익</v>
      </c>
      <c r="DK53" s="3">
        <f t="shared" ca="1" si="83"/>
        <v>5</v>
      </c>
      <c r="DL53" s="19" t="s">
        <v>63</v>
      </c>
      <c r="DM53" s="2">
        <f t="shared" ca="1" si="147"/>
        <v>1101470.0004133417</v>
      </c>
      <c r="DN53" s="19" t="str">
        <f t="shared" ca="1" si="117"/>
        <v>이익</v>
      </c>
      <c r="DO53" s="3">
        <f t="shared" ca="1" si="85"/>
        <v>3.6</v>
      </c>
      <c r="DP53" s="19" t="s">
        <v>63</v>
      </c>
      <c r="DQ53" s="2">
        <f t="shared" ca="1" si="148"/>
        <v>919953.28748472768</v>
      </c>
      <c r="DR53" s="19" t="str">
        <f t="shared" ca="1" si="118"/>
        <v>손절</v>
      </c>
      <c r="DS53" s="3">
        <f t="shared" ca="1" si="87"/>
        <v>5.9</v>
      </c>
      <c r="DT53" s="19" t="s">
        <v>63</v>
      </c>
      <c r="DU53" s="2">
        <f t="shared" ca="1" si="149"/>
        <v>1058262.3920113244</v>
      </c>
      <c r="DV53" s="19" t="str">
        <f t="shared" ca="1" si="119"/>
        <v>이익</v>
      </c>
      <c r="DW53" s="3">
        <f t="shared" ca="1" si="89"/>
        <v>1.4</v>
      </c>
      <c r="DX53" s="19" t="s">
        <v>63</v>
      </c>
    </row>
    <row r="54" spans="1:128">
      <c r="A54" s="55" t="s">
        <v>154</v>
      </c>
      <c r="B54" s="55">
        <v>0.75</v>
      </c>
      <c r="C54" s="42" t="s">
        <v>130</v>
      </c>
      <c r="D54" s="42" t="s">
        <v>132</v>
      </c>
      <c r="E54" s="42">
        <v>6</v>
      </c>
      <c r="F54" s="42">
        <v>4</v>
      </c>
      <c r="G54" s="48" t="s">
        <v>150</v>
      </c>
      <c r="I54" s="67">
        <f t="shared" ca="1" si="120"/>
        <v>1068421.7109746335</v>
      </c>
      <c r="J54" s="19" t="str">
        <f t="shared" ca="1" si="90"/>
        <v>이익</v>
      </c>
      <c r="K54" s="3">
        <f t="shared" ca="1" si="31"/>
        <v>1.4</v>
      </c>
      <c r="L54" s="68" t="s">
        <v>64</v>
      </c>
      <c r="M54" s="65">
        <f t="shared" ca="1" si="121"/>
        <v>966706.0312915222</v>
      </c>
      <c r="N54" s="19" t="str">
        <f t="shared" ca="1" si="91"/>
        <v>이익</v>
      </c>
      <c r="O54" s="3">
        <f t="shared" ca="1" si="33"/>
        <v>4.3</v>
      </c>
      <c r="P54" s="19" t="s">
        <v>64</v>
      </c>
      <c r="Q54" s="2">
        <f t="shared" ca="1" si="122"/>
        <v>1026510.4951642323</v>
      </c>
      <c r="R54" s="19" t="str">
        <f t="shared" ca="1" si="92"/>
        <v>손절</v>
      </c>
      <c r="S54" s="3">
        <f t="shared" ca="1" si="35"/>
        <v>9.8000000000000007</v>
      </c>
      <c r="T54" s="19" t="s">
        <v>64</v>
      </c>
      <c r="U54" s="2">
        <f t="shared" ca="1" si="123"/>
        <v>1006175.5012029749</v>
      </c>
      <c r="V54" s="19" t="str">
        <f t="shared" ca="1" si="93"/>
        <v>이익</v>
      </c>
      <c r="W54" s="3">
        <f t="shared" ca="1" si="37"/>
        <v>5</v>
      </c>
      <c r="X54" s="19" t="s">
        <v>64</v>
      </c>
      <c r="Y54" s="2">
        <f t="shared" ca="1" si="124"/>
        <v>947555.75333408325</v>
      </c>
      <c r="Z54" s="19" t="str">
        <f t="shared" ca="1" si="94"/>
        <v>손절</v>
      </c>
      <c r="AA54" s="3">
        <f t="shared" ca="1" si="39"/>
        <v>7.6</v>
      </c>
      <c r="AB54" s="19" t="s">
        <v>64</v>
      </c>
      <c r="AC54" s="2">
        <f t="shared" ca="1" si="125"/>
        <v>1068421.7109746337</v>
      </c>
      <c r="AD54" s="19" t="str">
        <f t="shared" ca="1" si="95"/>
        <v>손절</v>
      </c>
      <c r="AE54" s="3">
        <f t="shared" ca="1" si="41"/>
        <v>8.5</v>
      </c>
      <c r="AF54" s="19" t="s">
        <v>64</v>
      </c>
      <c r="AG54" s="2">
        <f t="shared" ca="1" si="126"/>
        <v>966706.03129152302</v>
      </c>
      <c r="AH54" s="19" t="str">
        <f t="shared" ca="1" si="96"/>
        <v>이익</v>
      </c>
      <c r="AI54" s="3">
        <f t="shared" ca="1" si="43"/>
        <v>2.2999999999999998</v>
      </c>
      <c r="AJ54" s="19" t="s">
        <v>64</v>
      </c>
      <c r="AK54" s="2">
        <f t="shared" ca="1" si="127"/>
        <v>1090014.7124090437</v>
      </c>
      <c r="AL54" s="19" t="str">
        <f t="shared" ca="1" si="97"/>
        <v>이익</v>
      </c>
      <c r="AM54" s="3">
        <f t="shared" ca="1" si="45"/>
        <v>3.1</v>
      </c>
      <c r="AN54" s="19" t="s">
        <v>64</v>
      </c>
      <c r="AO54" s="2">
        <f t="shared" ca="1" si="128"/>
        <v>966706.03129152313</v>
      </c>
      <c r="AP54" s="19" t="str">
        <f t="shared" ca="1" si="98"/>
        <v>이익</v>
      </c>
      <c r="AQ54" s="3">
        <f t="shared" ca="1" si="47"/>
        <v>0.4</v>
      </c>
      <c r="AR54" s="19" t="s">
        <v>64</v>
      </c>
      <c r="AS54" s="2">
        <f t="shared" ca="1" si="129"/>
        <v>1047256.4631344065</v>
      </c>
      <c r="AT54" s="19" t="str">
        <f t="shared" ca="1" si="99"/>
        <v>이익</v>
      </c>
      <c r="AU54" s="3">
        <f t="shared" ca="1" si="49"/>
        <v>3.5</v>
      </c>
      <c r="AV54" s="19" t="s">
        <v>64</v>
      </c>
      <c r="AW54" s="2">
        <f t="shared" ca="1" si="130"/>
        <v>1006175.5012029756</v>
      </c>
      <c r="AX54" s="19" t="str">
        <f t="shared" ca="1" si="100"/>
        <v>손절</v>
      </c>
      <c r="AY54" s="3">
        <f t="shared" ca="1" si="51"/>
        <v>8.1999999999999993</v>
      </c>
      <c r="AZ54" s="19" t="s">
        <v>64</v>
      </c>
      <c r="BA54" s="2">
        <f t="shared" ca="1" si="131"/>
        <v>840362.84217537811</v>
      </c>
      <c r="BB54" s="19" t="str">
        <f t="shared" ca="1" si="101"/>
        <v>손절</v>
      </c>
      <c r="BC54" s="3">
        <f t="shared" ca="1" si="53"/>
        <v>6.4</v>
      </c>
      <c r="BD54" s="19" t="s">
        <v>64</v>
      </c>
      <c r="BE54" s="2">
        <f t="shared" ca="1" si="132"/>
        <v>1090014.7124090435</v>
      </c>
      <c r="BF54" s="19" t="str">
        <f t="shared" ca="1" si="102"/>
        <v>이익</v>
      </c>
      <c r="BG54" s="3">
        <f t="shared" ca="1" si="55"/>
        <v>4</v>
      </c>
      <c r="BH54" s="19" t="s">
        <v>64</v>
      </c>
      <c r="BI54" s="2">
        <f t="shared" ca="1" si="133"/>
        <v>1180839.7956893689</v>
      </c>
      <c r="BJ54" s="19" t="str">
        <f t="shared" ca="1" si="103"/>
        <v>이익</v>
      </c>
      <c r="BK54" s="3">
        <f t="shared" ca="1" si="57"/>
        <v>3</v>
      </c>
      <c r="BL54" s="19" t="s">
        <v>64</v>
      </c>
      <c r="BM54" s="2">
        <f t="shared" ca="1" si="134"/>
        <v>1112044.1124173105</v>
      </c>
      <c r="BN54" s="19" t="str">
        <f t="shared" ca="1" si="104"/>
        <v>손절</v>
      </c>
      <c r="BO54" s="3">
        <f t="shared" ca="1" si="59"/>
        <v>8.1</v>
      </c>
      <c r="BP54" s="19" t="s">
        <v>64</v>
      </c>
      <c r="BQ54" s="2">
        <f t="shared" ca="1" si="135"/>
        <v>928784.83904458105</v>
      </c>
      <c r="BR54" s="19" t="str">
        <f t="shared" ca="1" si="105"/>
        <v>이익</v>
      </c>
      <c r="BS54" s="3">
        <f t="shared" ca="1" si="61"/>
        <v>3.8</v>
      </c>
      <c r="BT54" s="19" t="s">
        <v>64</v>
      </c>
      <c r="BU54" s="2">
        <f t="shared" ca="1" si="136"/>
        <v>1068421.7109746323</v>
      </c>
      <c r="BV54" s="19" t="str">
        <f t="shared" ca="1" si="106"/>
        <v>이익</v>
      </c>
      <c r="BW54" s="3">
        <f t="shared" ca="1" si="63"/>
        <v>0.6</v>
      </c>
      <c r="BX54" s="19" t="s">
        <v>64</v>
      </c>
      <c r="BY54" s="2">
        <f t="shared" ca="1" si="137"/>
        <v>1068421.7109746337</v>
      </c>
      <c r="BZ54" s="19" t="str">
        <f t="shared" ca="1" si="107"/>
        <v>이익</v>
      </c>
      <c r="CA54" s="3">
        <f t="shared" ca="1" si="65"/>
        <v>5</v>
      </c>
      <c r="CB54" s="19" t="s">
        <v>64</v>
      </c>
      <c r="CC54" s="2">
        <f t="shared" ca="1" si="138"/>
        <v>1047256.4631344067</v>
      </c>
      <c r="CD54" s="19" t="str">
        <f t="shared" ca="1" si="108"/>
        <v>이익</v>
      </c>
      <c r="CE54" s="3">
        <f t="shared" ca="1" si="67"/>
        <v>0.6</v>
      </c>
      <c r="CF54" s="19" t="s">
        <v>64</v>
      </c>
      <c r="CG54" s="2">
        <f t="shared" ca="1" si="139"/>
        <v>1026510.4951642324</v>
      </c>
      <c r="CH54" s="19" t="str">
        <f t="shared" ca="1" si="109"/>
        <v>손절</v>
      </c>
      <c r="CI54" s="3">
        <f t="shared" ca="1" si="69"/>
        <v>9.5</v>
      </c>
      <c r="CJ54" s="19" t="s">
        <v>64</v>
      </c>
      <c r="CK54" s="2">
        <f t="shared" ca="1" si="140"/>
        <v>1157447.5651883918</v>
      </c>
      <c r="CL54" s="19" t="str">
        <f t="shared" ca="1" si="110"/>
        <v>이익</v>
      </c>
      <c r="CM54" s="3">
        <f t="shared" ca="1" si="71"/>
        <v>2.4</v>
      </c>
      <c r="CN54" s="19" t="s">
        <v>64</v>
      </c>
      <c r="CO54" s="2">
        <f t="shared" ca="1" si="141"/>
        <v>1253891.4666367548</v>
      </c>
      <c r="CP54" s="19" t="str">
        <f t="shared" ca="1" si="111"/>
        <v>이익</v>
      </c>
      <c r="CQ54" s="3">
        <f t="shared" ca="1" si="73"/>
        <v>3.8</v>
      </c>
      <c r="CR54" s="19" t="s">
        <v>64</v>
      </c>
      <c r="CS54" s="2">
        <f t="shared" ca="1" si="142"/>
        <v>1090014.7124090439</v>
      </c>
      <c r="CT54" s="19" t="str">
        <f t="shared" ca="1" si="112"/>
        <v>이익</v>
      </c>
      <c r="CU54" s="3">
        <f t="shared" ca="1" si="75"/>
        <v>4.3</v>
      </c>
      <c r="CV54" s="19" t="s">
        <v>64</v>
      </c>
      <c r="CW54" s="2">
        <f t="shared" ca="1" si="143"/>
        <v>1253891.4666367546</v>
      </c>
      <c r="CX54" s="19" t="str">
        <f t="shared" ca="1" si="113"/>
        <v>이익</v>
      </c>
      <c r="CY54" s="3">
        <f t="shared" ca="1" si="77"/>
        <v>2.4</v>
      </c>
      <c r="CZ54" s="19" t="s">
        <v>64</v>
      </c>
      <c r="DA54" s="2">
        <f t="shared" ca="1" si="144"/>
        <v>1006175.5012029754</v>
      </c>
      <c r="DB54" s="19" t="str">
        <f t="shared" ca="1" si="114"/>
        <v>손절</v>
      </c>
      <c r="DC54" s="3">
        <f t="shared" ca="1" si="79"/>
        <v>6.7</v>
      </c>
      <c r="DD54" s="19" t="s">
        <v>64</v>
      </c>
      <c r="DE54" s="2">
        <f t="shared" ca="1" si="145"/>
        <v>1006175.5012029757</v>
      </c>
      <c r="DF54" s="19" t="str">
        <f t="shared" ca="1" si="115"/>
        <v>이익</v>
      </c>
      <c r="DG54" s="3">
        <f t="shared" ca="1" si="81"/>
        <v>5.5</v>
      </c>
      <c r="DH54" s="19" t="s">
        <v>64</v>
      </c>
      <c r="DI54" s="2">
        <f t="shared" ca="1" si="146"/>
        <v>1047256.4631344058</v>
      </c>
      <c r="DJ54" s="19" t="str">
        <f t="shared" ca="1" si="116"/>
        <v>손절</v>
      </c>
      <c r="DK54" s="3">
        <f t="shared" ca="1" si="83"/>
        <v>9.3000000000000007</v>
      </c>
      <c r="DL54" s="19" t="s">
        <v>64</v>
      </c>
      <c r="DM54" s="2">
        <f t="shared" ca="1" si="147"/>
        <v>1090014.712409043</v>
      </c>
      <c r="DN54" s="19" t="str">
        <f t="shared" ca="1" si="117"/>
        <v>손절</v>
      </c>
      <c r="DO54" s="3">
        <f t="shared" ca="1" si="85"/>
        <v>8.1</v>
      </c>
      <c r="DP54" s="19" t="s">
        <v>64</v>
      </c>
      <c r="DQ54" s="2">
        <f t="shared" ca="1" si="148"/>
        <v>928784.83904458105</v>
      </c>
      <c r="DR54" s="19" t="str">
        <f t="shared" ca="1" si="118"/>
        <v>이익</v>
      </c>
      <c r="DS54" s="3">
        <f t="shared" ca="1" si="87"/>
        <v>2.1</v>
      </c>
      <c r="DT54" s="19" t="s">
        <v>64</v>
      </c>
      <c r="DU54" s="2">
        <f t="shared" ca="1" si="149"/>
        <v>1068421.7109746332</v>
      </c>
      <c r="DV54" s="19" t="str">
        <f t="shared" ca="1" si="119"/>
        <v>이익</v>
      </c>
      <c r="DW54" s="3">
        <f t="shared" ca="1" si="89"/>
        <v>0.9</v>
      </c>
      <c r="DX54" s="19" t="s">
        <v>64</v>
      </c>
    </row>
    <row r="55" spans="1:128">
      <c r="A55" s="56" t="s">
        <v>154</v>
      </c>
      <c r="B55" s="56">
        <v>0.8</v>
      </c>
      <c r="C55" s="57" t="s">
        <v>130</v>
      </c>
      <c r="D55" s="42" t="s">
        <v>132</v>
      </c>
      <c r="E55" s="57">
        <v>9</v>
      </c>
      <c r="F55" s="57">
        <v>1</v>
      </c>
      <c r="G55" s="58" t="s">
        <v>133</v>
      </c>
      <c r="I55" s="67">
        <f t="shared" ca="1" si="120"/>
        <v>1057310.1251804973</v>
      </c>
      <c r="J55" s="19" t="str">
        <f t="shared" ca="1" si="90"/>
        <v>손절</v>
      </c>
      <c r="K55" s="3">
        <f t="shared" ca="1" si="31"/>
        <v>7.7</v>
      </c>
      <c r="L55" s="68" t="s">
        <v>65</v>
      </c>
      <c r="M55" s="65">
        <f t="shared" ca="1" si="121"/>
        <v>956652.2885660904</v>
      </c>
      <c r="N55" s="19" t="str">
        <f t="shared" ca="1" si="91"/>
        <v>손절</v>
      </c>
      <c r="O55" s="3">
        <f t="shared" ca="1" si="33"/>
        <v>6.2</v>
      </c>
      <c r="P55" s="19" t="s">
        <v>65</v>
      </c>
      <c r="Q55" s="2">
        <f t="shared" ca="1" si="122"/>
        <v>1015834.7860145243</v>
      </c>
      <c r="R55" s="19" t="str">
        <f t="shared" ca="1" si="92"/>
        <v>손절</v>
      </c>
      <c r="S55" s="3">
        <f t="shared" ca="1" si="35"/>
        <v>8.1999999999999993</v>
      </c>
      <c r="T55" s="19" t="s">
        <v>65</v>
      </c>
      <c r="U55" s="2">
        <f t="shared" ca="1" si="123"/>
        <v>1015834.7860145235</v>
      </c>
      <c r="V55" s="19" t="str">
        <f t="shared" ca="1" si="93"/>
        <v>이익</v>
      </c>
      <c r="W55" s="3">
        <f t="shared" ca="1" si="37"/>
        <v>0.1</v>
      </c>
      <c r="X55" s="19" t="s">
        <v>65</v>
      </c>
      <c r="Y55" s="2">
        <f t="shared" ca="1" si="124"/>
        <v>956652.28856609052</v>
      </c>
      <c r="Z55" s="19" t="str">
        <f t="shared" ca="1" si="94"/>
        <v>이익</v>
      </c>
      <c r="AA55" s="3">
        <f t="shared" ca="1" si="39"/>
        <v>2.5</v>
      </c>
      <c r="AB55" s="19" t="s">
        <v>65</v>
      </c>
      <c r="AC55" s="2">
        <f t="shared" ca="1" si="125"/>
        <v>1078678.5593999901</v>
      </c>
      <c r="AD55" s="19" t="str">
        <f t="shared" ca="1" si="95"/>
        <v>이익</v>
      </c>
      <c r="AE55" s="3">
        <f t="shared" ca="1" si="41"/>
        <v>2.5</v>
      </c>
      <c r="AF55" s="19" t="s">
        <v>65</v>
      </c>
      <c r="AG55" s="2">
        <f t="shared" ca="1" si="126"/>
        <v>956652.28856609121</v>
      </c>
      <c r="AH55" s="19" t="str">
        <f t="shared" ca="1" si="96"/>
        <v>손절</v>
      </c>
      <c r="AI55" s="3">
        <f t="shared" ca="1" si="43"/>
        <v>9.6</v>
      </c>
      <c r="AJ55" s="19" t="s">
        <v>65</v>
      </c>
      <c r="AK55" s="2">
        <f t="shared" ca="1" si="127"/>
        <v>1078678.5593999897</v>
      </c>
      <c r="AL55" s="19" t="str">
        <f t="shared" ca="1" si="97"/>
        <v>손절</v>
      </c>
      <c r="AM55" s="3">
        <f t="shared" ca="1" si="45"/>
        <v>8.3000000000000007</v>
      </c>
      <c r="AN55" s="19" t="s">
        <v>65</v>
      </c>
      <c r="AO55" s="2">
        <f t="shared" ca="1" si="128"/>
        <v>975986.40919192182</v>
      </c>
      <c r="AP55" s="19" t="str">
        <f t="shared" ca="1" si="98"/>
        <v>이익</v>
      </c>
      <c r="AQ55" s="3">
        <f t="shared" ca="1" si="47"/>
        <v>4.8</v>
      </c>
      <c r="AR55" s="19" t="s">
        <v>65</v>
      </c>
      <c r="AS55" s="2">
        <f t="shared" ca="1" si="129"/>
        <v>1036364.9959178086</v>
      </c>
      <c r="AT55" s="19" t="str">
        <f t="shared" ca="1" si="99"/>
        <v>손절</v>
      </c>
      <c r="AU55" s="3">
        <f t="shared" ca="1" si="49"/>
        <v>9.4</v>
      </c>
      <c r="AV55" s="19" t="s">
        <v>65</v>
      </c>
      <c r="AW55" s="2">
        <f t="shared" ca="1" si="130"/>
        <v>995711.27599046461</v>
      </c>
      <c r="AX55" s="19" t="str">
        <f t="shared" ca="1" si="100"/>
        <v>손절</v>
      </c>
      <c r="AY55" s="3">
        <f t="shared" ca="1" si="51"/>
        <v>7.7</v>
      </c>
      <c r="AZ55" s="19" t="s">
        <v>65</v>
      </c>
      <c r="BA55" s="2">
        <f t="shared" ca="1" si="131"/>
        <v>831623.06861675426</v>
      </c>
      <c r="BB55" s="19" t="str">
        <f t="shared" ca="1" si="101"/>
        <v>손절</v>
      </c>
      <c r="BC55" s="3">
        <f t="shared" ca="1" si="53"/>
        <v>7</v>
      </c>
      <c r="BD55" s="19" t="s">
        <v>65</v>
      </c>
      <c r="BE55" s="2">
        <f t="shared" ca="1" si="132"/>
        <v>1078678.5593999894</v>
      </c>
      <c r="BF55" s="19" t="str">
        <f t="shared" ca="1" si="102"/>
        <v>손절</v>
      </c>
      <c r="BG55" s="3">
        <f t="shared" ca="1" si="55"/>
        <v>8.5</v>
      </c>
      <c r="BH55" s="19" t="s">
        <v>65</v>
      </c>
      <c r="BI55" s="2">
        <f t="shared" ca="1" si="133"/>
        <v>1168559.0618141994</v>
      </c>
      <c r="BJ55" s="19" t="str">
        <f t="shared" ca="1" si="103"/>
        <v>손절</v>
      </c>
      <c r="BK55" s="3">
        <f t="shared" ca="1" si="57"/>
        <v>8.5</v>
      </c>
      <c r="BL55" s="19" t="s">
        <v>65</v>
      </c>
      <c r="BM55" s="2">
        <f t="shared" ca="1" si="134"/>
        <v>1122719.7358965166</v>
      </c>
      <c r="BN55" s="19" t="str">
        <f t="shared" ca="1" si="104"/>
        <v>이익</v>
      </c>
      <c r="BO55" s="3">
        <f t="shared" ca="1" si="59"/>
        <v>3.1</v>
      </c>
      <c r="BP55" s="19" t="s">
        <v>65</v>
      </c>
      <c r="BQ55" s="2">
        <f t="shared" ca="1" si="135"/>
        <v>919125.47671851737</v>
      </c>
      <c r="BR55" s="19" t="str">
        <f t="shared" ca="1" si="105"/>
        <v>손절</v>
      </c>
      <c r="BS55" s="3">
        <f t="shared" ca="1" si="61"/>
        <v>5.9</v>
      </c>
      <c r="BT55" s="19" t="s">
        <v>65</v>
      </c>
      <c r="BU55" s="2">
        <f t="shared" ca="1" si="136"/>
        <v>1078678.5593999887</v>
      </c>
      <c r="BV55" s="19" t="str">
        <f t="shared" ca="1" si="106"/>
        <v>이익</v>
      </c>
      <c r="BW55" s="3">
        <f t="shared" ca="1" si="63"/>
        <v>3.5</v>
      </c>
      <c r="BX55" s="19" t="s">
        <v>65</v>
      </c>
      <c r="BY55" s="2">
        <f t="shared" ca="1" si="137"/>
        <v>1057310.1251804975</v>
      </c>
      <c r="BZ55" s="19" t="str">
        <f t="shared" ca="1" si="107"/>
        <v>손절</v>
      </c>
      <c r="CA55" s="3">
        <f t="shared" ca="1" si="65"/>
        <v>7.8</v>
      </c>
      <c r="CB55" s="19" t="s">
        <v>65</v>
      </c>
      <c r="CC55" s="2">
        <f t="shared" ca="1" si="138"/>
        <v>1057310.1251804971</v>
      </c>
      <c r="CD55" s="19" t="str">
        <f t="shared" ca="1" si="108"/>
        <v>이익</v>
      </c>
      <c r="CE55" s="3">
        <f t="shared" ca="1" si="67"/>
        <v>0.9</v>
      </c>
      <c r="CF55" s="19" t="s">
        <v>65</v>
      </c>
      <c r="CG55" s="2">
        <f t="shared" ca="1" si="139"/>
        <v>1036364.9959178091</v>
      </c>
      <c r="CH55" s="19" t="str">
        <f t="shared" ca="1" si="109"/>
        <v>이익</v>
      </c>
      <c r="CI55" s="3">
        <f t="shared" ca="1" si="69"/>
        <v>3.7</v>
      </c>
      <c r="CJ55" s="19" t="s">
        <v>65</v>
      </c>
      <c r="CK55" s="2">
        <f t="shared" ca="1" si="140"/>
        <v>1145410.1105104324</v>
      </c>
      <c r="CL55" s="19" t="str">
        <f t="shared" ca="1" si="110"/>
        <v>손절</v>
      </c>
      <c r="CM55" s="3">
        <f t="shared" ca="1" si="71"/>
        <v>8.8000000000000007</v>
      </c>
      <c r="CN55" s="19" t="s">
        <v>65</v>
      </c>
      <c r="CO55" s="2">
        <f t="shared" ca="1" si="141"/>
        <v>1265928.8247164676</v>
      </c>
      <c r="CP55" s="19" t="str">
        <f t="shared" ca="1" si="111"/>
        <v>이익</v>
      </c>
      <c r="CQ55" s="3">
        <f t="shared" ca="1" si="73"/>
        <v>0.7</v>
      </c>
      <c r="CR55" s="19" t="s">
        <v>65</v>
      </c>
      <c r="CS55" s="2">
        <f t="shared" ca="1" si="142"/>
        <v>1078678.5593999899</v>
      </c>
      <c r="CT55" s="19" t="str">
        <f t="shared" ca="1" si="112"/>
        <v>손절</v>
      </c>
      <c r="CU55" s="3">
        <f t="shared" ca="1" si="75"/>
        <v>6.8</v>
      </c>
      <c r="CV55" s="19" t="s">
        <v>65</v>
      </c>
      <c r="CW55" s="2">
        <f t="shared" ca="1" si="143"/>
        <v>1240850.9953837325</v>
      </c>
      <c r="CX55" s="19" t="str">
        <f t="shared" ca="1" si="113"/>
        <v>손절</v>
      </c>
      <c r="CY55" s="3">
        <f t="shared" ca="1" si="77"/>
        <v>9.1999999999999993</v>
      </c>
      <c r="CZ55" s="19" t="s">
        <v>65</v>
      </c>
      <c r="DA55" s="2">
        <f t="shared" ca="1" si="144"/>
        <v>1015834.7860145239</v>
      </c>
      <c r="DB55" s="19" t="str">
        <f t="shared" ca="1" si="114"/>
        <v>이익</v>
      </c>
      <c r="DC55" s="3">
        <f t="shared" ca="1" si="79"/>
        <v>0.8</v>
      </c>
      <c r="DD55" s="19" t="s">
        <v>65</v>
      </c>
      <c r="DE55" s="2">
        <f t="shared" ca="1" si="145"/>
        <v>1015834.7860145243</v>
      </c>
      <c r="DF55" s="19" t="str">
        <f t="shared" ca="1" si="115"/>
        <v>이익</v>
      </c>
      <c r="DG55" s="3">
        <f t="shared" ca="1" si="81"/>
        <v>4.4000000000000004</v>
      </c>
      <c r="DH55" s="19" t="s">
        <v>65</v>
      </c>
      <c r="DI55" s="2">
        <f t="shared" ca="1" si="146"/>
        <v>1057310.1251804961</v>
      </c>
      <c r="DJ55" s="19" t="str">
        <f t="shared" ca="1" si="116"/>
        <v>이익</v>
      </c>
      <c r="DK55" s="3">
        <f t="shared" ca="1" si="83"/>
        <v>1</v>
      </c>
      <c r="DL55" s="19" t="s">
        <v>65</v>
      </c>
      <c r="DM55" s="2">
        <f t="shared" ca="1" si="147"/>
        <v>1078678.559399989</v>
      </c>
      <c r="DN55" s="19" t="str">
        <f t="shared" ca="1" si="117"/>
        <v>손절</v>
      </c>
      <c r="DO55" s="3">
        <f t="shared" ca="1" si="85"/>
        <v>6.4</v>
      </c>
      <c r="DP55" s="19" t="s">
        <v>65</v>
      </c>
      <c r="DQ55" s="2">
        <f t="shared" ca="1" si="148"/>
        <v>919125.47671851737</v>
      </c>
      <c r="DR55" s="19" t="str">
        <f t="shared" ca="1" si="118"/>
        <v>손절</v>
      </c>
      <c r="DS55" s="3">
        <f t="shared" ca="1" si="87"/>
        <v>6</v>
      </c>
      <c r="DT55" s="19" t="s">
        <v>65</v>
      </c>
      <c r="DU55" s="2">
        <f t="shared" ca="1" si="149"/>
        <v>1078678.5593999897</v>
      </c>
      <c r="DV55" s="19" t="str">
        <f t="shared" ca="1" si="119"/>
        <v>이익</v>
      </c>
      <c r="DW55" s="3">
        <f t="shared" ca="1" si="89"/>
        <v>0.1</v>
      </c>
      <c r="DX55" s="19" t="s">
        <v>65</v>
      </c>
    </row>
    <row r="56" spans="1:128">
      <c r="A56" s="51" t="s">
        <v>139</v>
      </c>
      <c r="B56" s="51">
        <v>0.7</v>
      </c>
      <c r="C56" s="52" t="s">
        <v>159</v>
      </c>
      <c r="D56" s="52" t="s">
        <v>132</v>
      </c>
      <c r="E56" s="52">
        <v>4</v>
      </c>
      <c r="F56" s="52">
        <v>6</v>
      </c>
      <c r="G56" s="53" t="s">
        <v>150</v>
      </c>
      <c r="I56" s="67">
        <f t="shared" ca="1" si="120"/>
        <v>1067460.3023822301</v>
      </c>
      <c r="J56" s="19" t="str">
        <f t="shared" ca="1" si="90"/>
        <v>이익</v>
      </c>
      <c r="K56" s="3">
        <f t="shared" ca="1" si="31"/>
        <v>1.2</v>
      </c>
      <c r="L56" s="68" t="s">
        <v>66</v>
      </c>
      <c r="M56" s="65">
        <f t="shared" ca="1" si="121"/>
        <v>946703.10476500308</v>
      </c>
      <c r="N56" s="19" t="str">
        <f t="shared" ca="1" si="91"/>
        <v>손절</v>
      </c>
      <c r="O56" s="3">
        <f t="shared" ca="1" si="33"/>
        <v>8.5</v>
      </c>
      <c r="P56" s="19" t="s">
        <v>66</v>
      </c>
      <c r="Q56" s="2">
        <f t="shared" ca="1" si="122"/>
        <v>1025586.7999602638</v>
      </c>
      <c r="R56" s="19" t="str">
        <f t="shared" ca="1" si="92"/>
        <v>이익</v>
      </c>
      <c r="S56" s="3">
        <f t="shared" ca="1" si="35"/>
        <v>1.9</v>
      </c>
      <c r="T56" s="19" t="s">
        <v>66</v>
      </c>
      <c r="U56" s="2">
        <f t="shared" ca="1" si="123"/>
        <v>1005270.1042399724</v>
      </c>
      <c r="V56" s="19" t="str">
        <f t="shared" ca="1" si="93"/>
        <v>손절</v>
      </c>
      <c r="W56" s="3">
        <f t="shared" ca="1" si="37"/>
        <v>6.3</v>
      </c>
      <c r="X56" s="19" t="s">
        <v>66</v>
      </c>
      <c r="Y56" s="2">
        <f t="shared" ca="1" si="124"/>
        <v>965836.15053632495</v>
      </c>
      <c r="Z56" s="19" t="str">
        <f t="shared" ca="1" si="94"/>
        <v>이익</v>
      </c>
      <c r="AA56" s="3">
        <f t="shared" ca="1" si="39"/>
        <v>1.7</v>
      </c>
      <c r="AB56" s="19" t="s">
        <v>66</v>
      </c>
      <c r="AC56" s="2">
        <f t="shared" ca="1" si="125"/>
        <v>1067460.3023822301</v>
      </c>
      <c r="AD56" s="19" t="str">
        <f t="shared" ca="1" si="95"/>
        <v>손절</v>
      </c>
      <c r="AE56" s="3">
        <f t="shared" ca="1" si="41"/>
        <v>8.9</v>
      </c>
      <c r="AF56" s="19" t="s">
        <v>66</v>
      </c>
      <c r="AG56" s="2">
        <f t="shared" ca="1" si="126"/>
        <v>965836.15053632564</v>
      </c>
      <c r="AH56" s="19" t="str">
        <f t="shared" ca="1" si="96"/>
        <v>이익</v>
      </c>
      <c r="AI56" s="3">
        <f t="shared" ca="1" si="43"/>
        <v>3.8</v>
      </c>
      <c r="AJ56" s="19" t="s">
        <v>66</v>
      </c>
      <c r="AK56" s="2">
        <f t="shared" ca="1" si="127"/>
        <v>1067460.3023822298</v>
      </c>
      <c r="AL56" s="19" t="str">
        <f t="shared" ca="1" si="97"/>
        <v>손절</v>
      </c>
      <c r="AM56" s="3">
        <f t="shared" ca="1" si="45"/>
        <v>6.4</v>
      </c>
      <c r="AN56" s="19" t="s">
        <v>66</v>
      </c>
      <c r="AO56" s="2">
        <f t="shared" ca="1" si="128"/>
        <v>965836.15053632576</v>
      </c>
      <c r="AP56" s="19" t="str">
        <f t="shared" ca="1" si="98"/>
        <v>손절</v>
      </c>
      <c r="AQ56" s="3">
        <f t="shared" ca="1" si="47"/>
        <v>7.2</v>
      </c>
      <c r="AR56" s="19" t="s">
        <v>66</v>
      </c>
      <c r="AS56" s="2">
        <f t="shared" ca="1" si="129"/>
        <v>1046314.0998786195</v>
      </c>
      <c r="AT56" s="19" t="str">
        <f t="shared" ca="1" si="99"/>
        <v>이익</v>
      </c>
      <c r="AU56" s="3">
        <f t="shared" ca="1" si="49"/>
        <v>2</v>
      </c>
      <c r="AV56" s="19" t="s">
        <v>66</v>
      </c>
      <c r="AW56" s="2">
        <f t="shared" ca="1" si="130"/>
        <v>985355.87872016372</v>
      </c>
      <c r="AX56" s="19" t="str">
        <f t="shared" ca="1" si="100"/>
        <v>손절</v>
      </c>
      <c r="AY56" s="3">
        <f t="shared" ca="1" si="51"/>
        <v>8.5</v>
      </c>
      <c r="AZ56" s="19" t="s">
        <v>66</v>
      </c>
      <c r="BA56" s="2">
        <f t="shared" ca="1" si="131"/>
        <v>822974.18870314013</v>
      </c>
      <c r="BB56" s="19" t="str">
        <f t="shared" ca="1" si="101"/>
        <v>손절</v>
      </c>
      <c r="BC56" s="3">
        <f t="shared" ca="1" si="53"/>
        <v>6.7</v>
      </c>
      <c r="BD56" s="19" t="s">
        <v>66</v>
      </c>
      <c r="BE56" s="2">
        <f t="shared" ca="1" si="132"/>
        <v>1067460.3023822296</v>
      </c>
      <c r="BF56" s="19" t="str">
        <f t="shared" ca="1" si="102"/>
        <v>손절</v>
      </c>
      <c r="BG56" s="3">
        <f t="shared" ca="1" si="55"/>
        <v>7.9</v>
      </c>
      <c r="BH56" s="19" t="s">
        <v>66</v>
      </c>
      <c r="BI56" s="2">
        <f t="shared" ca="1" si="133"/>
        <v>1179777.2288076156</v>
      </c>
      <c r="BJ56" s="19" t="str">
        <f t="shared" ca="1" si="103"/>
        <v>이익</v>
      </c>
      <c r="BK56" s="3">
        <f t="shared" ca="1" si="57"/>
        <v>3.4</v>
      </c>
      <c r="BL56" s="19" t="s">
        <v>66</v>
      </c>
      <c r="BM56" s="2">
        <f t="shared" ca="1" si="134"/>
        <v>1133497.8453611231</v>
      </c>
      <c r="BN56" s="19" t="str">
        <f t="shared" ca="1" si="104"/>
        <v>이익</v>
      </c>
      <c r="BO56" s="3">
        <f t="shared" ca="1" si="59"/>
        <v>2.5</v>
      </c>
      <c r="BP56" s="19" t="s">
        <v>66</v>
      </c>
      <c r="BQ56" s="2">
        <f t="shared" ca="1" si="135"/>
        <v>909566.57176064479</v>
      </c>
      <c r="BR56" s="19" t="str">
        <f t="shared" ca="1" si="105"/>
        <v>손절</v>
      </c>
      <c r="BS56" s="3">
        <f t="shared" ca="1" si="61"/>
        <v>8.4</v>
      </c>
      <c r="BT56" s="19" t="s">
        <v>66</v>
      </c>
      <c r="BU56" s="2">
        <f t="shared" ca="1" si="136"/>
        <v>1089033.8735702285</v>
      </c>
      <c r="BV56" s="19" t="str">
        <f t="shared" ca="1" si="106"/>
        <v>이익</v>
      </c>
      <c r="BW56" s="3">
        <f t="shared" ca="1" si="63"/>
        <v>4.4000000000000004</v>
      </c>
      <c r="BX56" s="19" t="s">
        <v>66</v>
      </c>
      <c r="BY56" s="2">
        <f t="shared" ca="1" si="137"/>
        <v>1046314.0998786204</v>
      </c>
      <c r="BZ56" s="19" t="str">
        <f t="shared" ca="1" si="107"/>
        <v>손절</v>
      </c>
      <c r="CA56" s="3">
        <f t="shared" ca="1" si="65"/>
        <v>8.1</v>
      </c>
      <c r="CB56" s="19" t="s">
        <v>66</v>
      </c>
      <c r="CC56" s="2">
        <f t="shared" ca="1" si="138"/>
        <v>1046314.0998786199</v>
      </c>
      <c r="CD56" s="19" t="str">
        <f t="shared" ca="1" si="108"/>
        <v>손절</v>
      </c>
      <c r="CE56" s="3">
        <f t="shared" ca="1" si="67"/>
        <v>6.6</v>
      </c>
      <c r="CF56" s="19" t="s">
        <v>66</v>
      </c>
      <c r="CG56" s="2">
        <f t="shared" ca="1" si="139"/>
        <v>1046314.09987862</v>
      </c>
      <c r="CH56" s="19" t="str">
        <f t="shared" ca="1" si="109"/>
        <v>이익</v>
      </c>
      <c r="CI56" s="3">
        <f t="shared" ca="1" si="69"/>
        <v>4.8</v>
      </c>
      <c r="CJ56" s="19" t="s">
        <v>66</v>
      </c>
      <c r="CK56" s="2">
        <f t="shared" ca="1" si="140"/>
        <v>1133497.8453611238</v>
      </c>
      <c r="CL56" s="19" t="str">
        <f t="shared" ca="1" si="110"/>
        <v>손절</v>
      </c>
      <c r="CM56" s="3">
        <f t="shared" ca="1" si="71"/>
        <v>6.2</v>
      </c>
      <c r="CN56" s="19" t="s">
        <v>66</v>
      </c>
      <c r="CO56" s="2">
        <f t="shared" ca="1" si="141"/>
        <v>1252763.1649394166</v>
      </c>
      <c r="CP56" s="19" t="str">
        <f t="shared" ca="1" si="111"/>
        <v>손절</v>
      </c>
      <c r="CQ56" s="3">
        <f t="shared" ca="1" si="73"/>
        <v>8.6</v>
      </c>
      <c r="CR56" s="19" t="s">
        <v>66</v>
      </c>
      <c r="CS56" s="2">
        <f t="shared" ca="1" si="142"/>
        <v>1089033.8735702299</v>
      </c>
      <c r="CT56" s="19" t="str">
        <f t="shared" ca="1" si="112"/>
        <v>이익</v>
      </c>
      <c r="CU56" s="3">
        <f t="shared" ca="1" si="75"/>
        <v>1.6</v>
      </c>
      <c r="CV56" s="19" t="s">
        <v>66</v>
      </c>
      <c r="CW56" s="2">
        <f t="shared" ca="1" si="143"/>
        <v>1252763.1649394163</v>
      </c>
      <c r="CX56" s="19" t="str">
        <f t="shared" ca="1" si="113"/>
        <v>이익</v>
      </c>
      <c r="CY56" s="3">
        <f t="shared" ca="1" si="77"/>
        <v>2.2000000000000002</v>
      </c>
      <c r="CZ56" s="19" t="s">
        <v>66</v>
      </c>
      <c r="DA56" s="2">
        <f t="shared" ca="1" si="144"/>
        <v>1025586.7999602634</v>
      </c>
      <c r="DB56" s="19" t="str">
        <f t="shared" ca="1" si="114"/>
        <v>이익</v>
      </c>
      <c r="DC56" s="3">
        <f t="shared" ca="1" si="79"/>
        <v>4.0999999999999996</v>
      </c>
      <c r="DD56" s="19" t="s">
        <v>66</v>
      </c>
      <c r="DE56" s="2">
        <f t="shared" ca="1" si="145"/>
        <v>1005270.1042399732</v>
      </c>
      <c r="DF56" s="19" t="str">
        <f t="shared" ca="1" si="115"/>
        <v>손절</v>
      </c>
      <c r="DG56" s="3">
        <f t="shared" ca="1" si="81"/>
        <v>5.9</v>
      </c>
      <c r="DH56" s="19" t="s">
        <v>66</v>
      </c>
      <c r="DI56" s="2">
        <f t="shared" ca="1" si="146"/>
        <v>1067460.3023822289</v>
      </c>
      <c r="DJ56" s="19" t="str">
        <f t="shared" ca="1" si="116"/>
        <v>이익</v>
      </c>
      <c r="DK56" s="3">
        <f t="shared" ca="1" si="83"/>
        <v>4.5999999999999996</v>
      </c>
      <c r="DL56" s="19" t="s">
        <v>66</v>
      </c>
      <c r="DM56" s="2">
        <f t="shared" ca="1" si="147"/>
        <v>1089033.8735702287</v>
      </c>
      <c r="DN56" s="19" t="str">
        <f t="shared" ca="1" si="117"/>
        <v>이익</v>
      </c>
      <c r="DO56" s="3">
        <f t="shared" ca="1" si="85"/>
        <v>5.4</v>
      </c>
      <c r="DP56" s="19" t="s">
        <v>66</v>
      </c>
      <c r="DQ56" s="2">
        <f t="shared" ca="1" si="148"/>
        <v>909566.57176064479</v>
      </c>
      <c r="DR56" s="19" t="str">
        <f t="shared" ca="1" si="118"/>
        <v>손절</v>
      </c>
      <c r="DS56" s="3">
        <f t="shared" ca="1" si="87"/>
        <v>6.4</v>
      </c>
      <c r="DT56" s="19" t="s">
        <v>66</v>
      </c>
      <c r="DU56" s="2">
        <f t="shared" ca="1" si="149"/>
        <v>1067460.3023822298</v>
      </c>
      <c r="DV56" s="19" t="str">
        <f t="shared" ca="1" si="119"/>
        <v>손절</v>
      </c>
      <c r="DW56" s="3">
        <f t="shared" ca="1" si="89"/>
        <v>8.3000000000000007</v>
      </c>
      <c r="DX56" s="19" t="s">
        <v>66</v>
      </c>
    </row>
    <row r="57" spans="1:128">
      <c r="A57" s="54" t="s">
        <v>139</v>
      </c>
      <c r="B57" s="54">
        <v>0.75</v>
      </c>
      <c r="C57" s="42" t="s">
        <v>159</v>
      </c>
      <c r="D57" s="42" t="s">
        <v>132</v>
      </c>
      <c r="E57" s="42">
        <v>10</v>
      </c>
      <c r="F57" s="42">
        <v>0</v>
      </c>
      <c r="G57" s="48" t="s">
        <v>133</v>
      </c>
      <c r="I57" s="67">
        <f t="shared" ca="1" si="120"/>
        <v>1077707.9212850993</v>
      </c>
      <c r="J57" s="19" t="str">
        <f t="shared" ca="1" si="90"/>
        <v>이익</v>
      </c>
      <c r="K57" s="3">
        <f t="shared" ca="1" si="31"/>
        <v>2.4</v>
      </c>
      <c r="L57" s="68" t="s">
        <v>67</v>
      </c>
      <c r="M57" s="65">
        <f t="shared" ca="1" si="121"/>
        <v>955791.4545707471</v>
      </c>
      <c r="N57" s="19" t="str">
        <f t="shared" ca="1" si="91"/>
        <v>이익</v>
      </c>
      <c r="O57" s="3">
        <f t="shared" ca="1" si="33"/>
        <v>5.2</v>
      </c>
      <c r="P57" s="19" t="s">
        <v>67</v>
      </c>
      <c r="Q57" s="2">
        <f t="shared" ca="1" si="122"/>
        <v>1014920.697240677</v>
      </c>
      <c r="R57" s="19" t="str">
        <f t="shared" ca="1" si="92"/>
        <v>손절</v>
      </c>
      <c r="S57" s="3">
        <f t="shared" ca="1" si="35"/>
        <v>9.6999999999999993</v>
      </c>
      <c r="T57" s="19" t="s">
        <v>67</v>
      </c>
      <c r="U57" s="2">
        <f t="shared" ca="1" si="123"/>
        <v>994815.29515587667</v>
      </c>
      <c r="V57" s="19" t="str">
        <f t="shared" ca="1" si="93"/>
        <v>손절</v>
      </c>
      <c r="W57" s="3">
        <f t="shared" ca="1" si="37"/>
        <v>6</v>
      </c>
      <c r="X57" s="19" t="s">
        <v>67</v>
      </c>
      <c r="Y57" s="2">
        <f t="shared" ca="1" si="124"/>
        <v>975108.17758147372</v>
      </c>
      <c r="Z57" s="19" t="str">
        <f t="shared" ca="1" si="94"/>
        <v>이익</v>
      </c>
      <c r="AA57" s="3">
        <f t="shared" ca="1" si="39"/>
        <v>4.2</v>
      </c>
      <c r="AB57" s="19" t="s">
        <v>67</v>
      </c>
      <c r="AC57" s="2">
        <f t="shared" ca="1" si="125"/>
        <v>1056358.715237455</v>
      </c>
      <c r="AD57" s="19" t="str">
        <f t="shared" ca="1" si="95"/>
        <v>손절</v>
      </c>
      <c r="AE57" s="3">
        <f t="shared" ca="1" si="41"/>
        <v>7.7</v>
      </c>
      <c r="AF57" s="19" t="s">
        <v>67</v>
      </c>
      <c r="AG57" s="2">
        <f t="shared" ca="1" si="126"/>
        <v>955791.45457074791</v>
      </c>
      <c r="AH57" s="19" t="str">
        <f t="shared" ca="1" si="96"/>
        <v>손절</v>
      </c>
      <c r="AI57" s="3">
        <f t="shared" ca="1" si="43"/>
        <v>7.8</v>
      </c>
      <c r="AJ57" s="19" t="s">
        <v>67</v>
      </c>
      <c r="AK57" s="2">
        <f t="shared" ca="1" si="127"/>
        <v>1077707.9212850991</v>
      </c>
      <c r="AL57" s="19" t="str">
        <f t="shared" ca="1" si="97"/>
        <v>이익</v>
      </c>
      <c r="AM57" s="3">
        <f t="shared" ca="1" si="45"/>
        <v>3.5</v>
      </c>
      <c r="AN57" s="19" t="s">
        <v>67</v>
      </c>
      <c r="AO57" s="2">
        <f t="shared" ca="1" si="128"/>
        <v>975108.17758147453</v>
      </c>
      <c r="AP57" s="19" t="str">
        <f t="shared" ca="1" si="98"/>
        <v>이익</v>
      </c>
      <c r="AQ57" s="3">
        <f t="shared" ca="1" si="47"/>
        <v>0.4</v>
      </c>
      <c r="AR57" s="19" t="s">
        <v>67</v>
      </c>
      <c r="AS57" s="2">
        <f t="shared" ca="1" si="129"/>
        <v>1035432.4332398819</v>
      </c>
      <c r="AT57" s="19" t="str">
        <f t="shared" ca="1" si="99"/>
        <v>손절</v>
      </c>
      <c r="AU57" s="3">
        <f t="shared" ca="1" si="49"/>
        <v>7.7</v>
      </c>
      <c r="AV57" s="19" t="s">
        <v>67</v>
      </c>
      <c r="AW57" s="2">
        <f t="shared" ca="1" si="130"/>
        <v>975108.17758147395</v>
      </c>
      <c r="AX57" s="19" t="str">
        <f t="shared" ca="1" si="100"/>
        <v>손절</v>
      </c>
      <c r="AY57" s="3">
        <f t="shared" ca="1" si="51"/>
        <v>7.9</v>
      </c>
      <c r="AZ57" s="19" t="s">
        <v>67</v>
      </c>
      <c r="BA57" s="2">
        <f t="shared" ca="1" si="131"/>
        <v>830874.74091469019</v>
      </c>
      <c r="BB57" s="19" t="str">
        <f t="shared" ca="1" si="101"/>
        <v>이익</v>
      </c>
      <c r="BC57" s="3">
        <f t="shared" ca="1" si="53"/>
        <v>1.5</v>
      </c>
      <c r="BD57" s="19" t="s">
        <v>67</v>
      </c>
      <c r="BE57" s="2">
        <f t="shared" ca="1" si="132"/>
        <v>1056358.7152374545</v>
      </c>
      <c r="BF57" s="19" t="str">
        <f t="shared" ca="1" si="102"/>
        <v>손절</v>
      </c>
      <c r="BG57" s="3">
        <f t="shared" ca="1" si="55"/>
        <v>5.9</v>
      </c>
      <c r="BH57" s="19" t="s">
        <v>67</v>
      </c>
      <c r="BI57" s="2">
        <f t="shared" ca="1" si="133"/>
        <v>1191103.0902041686</v>
      </c>
      <c r="BJ57" s="19" t="str">
        <f t="shared" ca="1" si="103"/>
        <v>이익</v>
      </c>
      <c r="BK57" s="3">
        <f t="shared" ca="1" si="57"/>
        <v>5</v>
      </c>
      <c r="BL57" s="19" t="s">
        <v>67</v>
      </c>
      <c r="BM57" s="2">
        <f t="shared" ca="1" si="134"/>
        <v>1121709.4677693674</v>
      </c>
      <c r="BN57" s="19" t="str">
        <f t="shared" ca="1" si="104"/>
        <v>손절</v>
      </c>
      <c r="BO57" s="3">
        <f t="shared" ca="1" si="59"/>
        <v>8.4</v>
      </c>
      <c r="BP57" s="19" t="s">
        <v>67</v>
      </c>
      <c r="BQ57" s="2">
        <f t="shared" ca="1" si="135"/>
        <v>900107.07941433415</v>
      </c>
      <c r="BR57" s="19" t="str">
        <f t="shared" ca="1" si="105"/>
        <v>손절</v>
      </c>
      <c r="BS57" s="3">
        <f t="shared" ca="1" si="61"/>
        <v>6.5</v>
      </c>
      <c r="BT57" s="19" t="s">
        <v>67</v>
      </c>
      <c r="BU57" s="2">
        <f t="shared" ca="1" si="136"/>
        <v>1099488.5987565026</v>
      </c>
      <c r="BV57" s="19" t="str">
        <f t="shared" ca="1" si="106"/>
        <v>이익</v>
      </c>
      <c r="BW57" s="3">
        <f t="shared" ca="1" si="63"/>
        <v>1.5</v>
      </c>
      <c r="BX57" s="19" t="s">
        <v>67</v>
      </c>
      <c r="BY57" s="2">
        <f t="shared" ca="1" si="137"/>
        <v>1056358.7152374552</v>
      </c>
      <c r="BZ57" s="19" t="str">
        <f t="shared" ca="1" si="107"/>
        <v>이익</v>
      </c>
      <c r="CA57" s="3">
        <f t="shared" ca="1" si="65"/>
        <v>3.2</v>
      </c>
      <c r="CB57" s="19" t="s">
        <v>67</v>
      </c>
      <c r="CC57" s="2">
        <f t="shared" ca="1" si="138"/>
        <v>1035432.4332398822</v>
      </c>
      <c r="CD57" s="19" t="str">
        <f t="shared" ca="1" si="108"/>
        <v>손절</v>
      </c>
      <c r="CE57" s="3">
        <f t="shared" ca="1" si="67"/>
        <v>6.8</v>
      </c>
      <c r="CF57" s="19" t="s">
        <v>67</v>
      </c>
      <c r="CG57" s="2">
        <f t="shared" ca="1" si="139"/>
        <v>1056358.7152374547</v>
      </c>
      <c r="CH57" s="19" t="str">
        <f t="shared" ca="1" si="109"/>
        <v>이익</v>
      </c>
      <c r="CI57" s="3">
        <f t="shared" ca="1" si="69"/>
        <v>4.4000000000000004</v>
      </c>
      <c r="CJ57" s="19" t="s">
        <v>67</v>
      </c>
      <c r="CK57" s="2">
        <f t="shared" ca="1" si="140"/>
        <v>1121709.4677693681</v>
      </c>
      <c r="CL57" s="19" t="str">
        <f t="shared" ca="1" si="110"/>
        <v>손절</v>
      </c>
      <c r="CM57" s="3">
        <f t="shared" ca="1" si="71"/>
        <v>10</v>
      </c>
      <c r="CN57" s="19" t="s">
        <v>67</v>
      </c>
      <c r="CO57" s="2">
        <f t="shared" ca="1" si="141"/>
        <v>1264789.6913228349</v>
      </c>
      <c r="CP57" s="19" t="str">
        <f t="shared" ca="1" si="111"/>
        <v>이익</v>
      </c>
      <c r="CQ57" s="3">
        <f t="shared" ca="1" si="73"/>
        <v>5</v>
      </c>
      <c r="CR57" s="19" t="s">
        <v>67</v>
      </c>
      <c r="CS57" s="2">
        <f t="shared" ca="1" si="142"/>
        <v>1099488.598756504</v>
      </c>
      <c r="CT57" s="19" t="str">
        <f t="shared" ca="1" si="112"/>
        <v>이익</v>
      </c>
      <c r="CU57" s="3">
        <f t="shared" ca="1" si="75"/>
        <v>3.5</v>
      </c>
      <c r="CV57" s="19" t="s">
        <v>67</v>
      </c>
      <c r="CW57" s="2">
        <f t="shared" ca="1" si="143"/>
        <v>1239734.4280240466</v>
      </c>
      <c r="CX57" s="19" t="str">
        <f t="shared" ca="1" si="113"/>
        <v>손절</v>
      </c>
      <c r="CY57" s="3">
        <f t="shared" ca="1" si="77"/>
        <v>6.2</v>
      </c>
      <c r="CZ57" s="19" t="s">
        <v>67</v>
      </c>
      <c r="DA57" s="2">
        <f t="shared" ca="1" si="144"/>
        <v>1035432.433239882</v>
      </c>
      <c r="DB57" s="19" t="str">
        <f t="shared" ca="1" si="114"/>
        <v>이익</v>
      </c>
      <c r="DC57" s="3">
        <f t="shared" ca="1" si="79"/>
        <v>5.2</v>
      </c>
      <c r="DD57" s="19" t="s">
        <v>67</v>
      </c>
      <c r="DE57" s="2">
        <f t="shared" ca="1" si="145"/>
        <v>1014920.697240677</v>
      </c>
      <c r="DF57" s="19" t="str">
        <f t="shared" ca="1" si="115"/>
        <v>이익</v>
      </c>
      <c r="DG57" s="3">
        <f t="shared" ca="1" si="81"/>
        <v>4.7</v>
      </c>
      <c r="DH57" s="19" t="s">
        <v>67</v>
      </c>
      <c r="DI57" s="2">
        <f t="shared" ca="1" si="146"/>
        <v>1077707.9212850982</v>
      </c>
      <c r="DJ57" s="19" t="str">
        <f t="shared" ca="1" si="116"/>
        <v>이익</v>
      </c>
      <c r="DK57" s="3">
        <f t="shared" ca="1" si="83"/>
        <v>0.2</v>
      </c>
      <c r="DL57" s="19" t="s">
        <v>67</v>
      </c>
      <c r="DM57" s="2">
        <f t="shared" ca="1" si="147"/>
        <v>1077707.9212850984</v>
      </c>
      <c r="DN57" s="19" t="str">
        <f t="shared" ca="1" si="117"/>
        <v>손절</v>
      </c>
      <c r="DO57" s="3">
        <f t="shared" ca="1" si="85"/>
        <v>6.6</v>
      </c>
      <c r="DP57" s="19" t="s">
        <v>67</v>
      </c>
      <c r="DQ57" s="2">
        <f t="shared" ca="1" si="148"/>
        <v>918298.41084954701</v>
      </c>
      <c r="DR57" s="19" t="str">
        <f t="shared" ca="1" si="118"/>
        <v>이익</v>
      </c>
      <c r="DS57" s="3">
        <f t="shared" ca="1" si="87"/>
        <v>4.7</v>
      </c>
      <c r="DT57" s="19" t="s">
        <v>67</v>
      </c>
      <c r="DU57" s="2">
        <f t="shared" ca="1" si="149"/>
        <v>1056358.7152374547</v>
      </c>
      <c r="DV57" s="19" t="str">
        <f t="shared" ca="1" si="119"/>
        <v>손절</v>
      </c>
      <c r="DW57" s="3">
        <f t="shared" ca="1" si="89"/>
        <v>6.6</v>
      </c>
      <c r="DX57" s="19" t="s">
        <v>67</v>
      </c>
    </row>
    <row r="58" spans="1:128">
      <c r="A58" s="55" t="s">
        <v>142</v>
      </c>
      <c r="B58" s="55">
        <v>0.8</v>
      </c>
      <c r="C58" s="42" t="s">
        <v>159</v>
      </c>
      <c r="D58" s="42" t="s">
        <v>132</v>
      </c>
      <c r="E58" s="42">
        <v>5</v>
      </c>
      <c r="F58" s="42">
        <v>5</v>
      </c>
      <c r="G58" s="48" t="s">
        <v>150</v>
      </c>
      <c r="I58" s="67">
        <f t="shared" ca="1" si="120"/>
        <v>1066499.7589037344</v>
      </c>
      <c r="J58" s="19" t="str">
        <f t="shared" ca="1" si="90"/>
        <v>손절</v>
      </c>
      <c r="K58" s="3">
        <f t="shared" ca="1" si="31"/>
        <v>9.4</v>
      </c>
      <c r="L58" s="68" t="s">
        <v>68</v>
      </c>
      <c r="M58" s="65">
        <f t="shared" ca="1" si="121"/>
        <v>945851.22344321129</v>
      </c>
      <c r="N58" s="19" t="str">
        <f t="shared" ca="1" si="91"/>
        <v>손절</v>
      </c>
      <c r="O58" s="3">
        <f t="shared" ca="1" si="33"/>
        <v>7.8</v>
      </c>
      <c r="P58" s="19" t="s">
        <v>68</v>
      </c>
      <c r="Q58" s="2">
        <f t="shared" ca="1" si="122"/>
        <v>1024663.9359341874</v>
      </c>
      <c r="R58" s="19" t="str">
        <f t="shared" ca="1" si="92"/>
        <v>이익</v>
      </c>
      <c r="S58" s="3">
        <f t="shared" ca="1" si="35"/>
        <v>1.1000000000000001</v>
      </c>
      <c r="T58" s="19" t="s">
        <v>68</v>
      </c>
      <c r="U58" s="2">
        <f t="shared" ca="1" si="123"/>
        <v>1004365.5219893731</v>
      </c>
      <c r="V58" s="19" t="str">
        <f t="shared" ca="1" si="93"/>
        <v>이익</v>
      </c>
      <c r="W58" s="3">
        <f t="shared" ca="1" si="37"/>
        <v>2.7</v>
      </c>
      <c r="X58" s="19" t="s">
        <v>68</v>
      </c>
      <c r="Y58" s="2">
        <f t="shared" ca="1" si="124"/>
        <v>964967.05253462633</v>
      </c>
      <c r="Z58" s="19" t="str">
        <f t="shared" ca="1" si="94"/>
        <v>손절</v>
      </c>
      <c r="AA58" s="3">
        <f t="shared" ca="1" si="39"/>
        <v>9.6</v>
      </c>
      <c r="AB58" s="19" t="s">
        <v>68</v>
      </c>
      <c r="AC58" s="2">
        <f t="shared" ca="1" si="125"/>
        <v>1066499.7589037344</v>
      </c>
      <c r="AD58" s="19" t="str">
        <f t="shared" ca="1" si="95"/>
        <v>이익</v>
      </c>
      <c r="AE58" s="3">
        <f t="shared" ca="1" si="41"/>
        <v>2.8</v>
      </c>
      <c r="AF58" s="19" t="s">
        <v>68</v>
      </c>
      <c r="AG58" s="2">
        <f t="shared" ca="1" si="126"/>
        <v>964967.05253462715</v>
      </c>
      <c r="AH58" s="19" t="str">
        <f t="shared" ca="1" si="96"/>
        <v>이익</v>
      </c>
      <c r="AI58" s="3">
        <f t="shared" ca="1" si="43"/>
        <v>4.4000000000000004</v>
      </c>
      <c r="AJ58" s="19" t="s">
        <v>68</v>
      </c>
      <c r="AK58" s="2">
        <f t="shared" ca="1" si="127"/>
        <v>1088053.9173294359</v>
      </c>
      <c r="AL58" s="19" t="str">
        <f t="shared" ca="1" si="97"/>
        <v>이익</v>
      </c>
      <c r="AM58" s="3">
        <f t="shared" ca="1" si="45"/>
        <v>2.5</v>
      </c>
      <c r="AN58" s="19" t="s">
        <v>68</v>
      </c>
      <c r="AO58" s="2">
        <f t="shared" ca="1" si="128"/>
        <v>984469.21608625667</v>
      </c>
      <c r="AP58" s="19" t="str">
        <f t="shared" ca="1" si="98"/>
        <v>이익</v>
      </c>
      <c r="AQ58" s="3">
        <f t="shared" ca="1" si="47"/>
        <v>4.3</v>
      </c>
      <c r="AR58" s="19" t="s">
        <v>68</v>
      </c>
      <c r="AS58" s="2">
        <f t="shared" ca="1" si="129"/>
        <v>1024663.9359341871</v>
      </c>
      <c r="AT58" s="19" t="str">
        <f t="shared" ca="1" si="99"/>
        <v>손절</v>
      </c>
      <c r="AU58" s="3">
        <f t="shared" ca="1" si="49"/>
        <v>8.1999999999999993</v>
      </c>
      <c r="AV58" s="19" t="s">
        <v>68</v>
      </c>
      <c r="AW58" s="2">
        <f t="shared" ca="1" si="130"/>
        <v>984469.21608625608</v>
      </c>
      <c r="AX58" s="19" t="str">
        <f t="shared" ca="1" si="100"/>
        <v>이익</v>
      </c>
      <c r="AY58" s="3">
        <f t="shared" ca="1" si="51"/>
        <v>2.5</v>
      </c>
      <c r="AZ58" s="19" t="s">
        <v>68</v>
      </c>
      <c r="BA58" s="2">
        <f t="shared" ca="1" si="131"/>
        <v>838851.13842747116</v>
      </c>
      <c r="BB58" s="19" t="str">
        <f t="shared" ca="1" si="101"/>
        <v>이익</v>
      </c>
      <c r="BC58" s="3">
        <f t="shared" ca="1" si="53"/>
        <v>4.8</v>
      </c>
      <c r="BD58" s="19" t="s">
        <v>68</v>
      </c>
      <c r="BE58" s="2">
        <f t="shared" ca="1" si="132"/>
        <v>1045372.5845989849</v>
      </c>
      <c r="BF58" s="19" t="str">
        <f t="shared" ca="1" si="102"/>
        <v>손절</v>
      </c>
      <c r="BG58" s="3">
        <f t="shared" ca="1" si="55"/>
        <v>9.6</v>
      </c>
      <c r="BH58" s="19" t="s">
        <v>68</v>
      </c>
      <c r="BI58" s="2">
        <f t="shared" ca="1" si="133"/>
        <v>1202537.6798701284</v>
      </c>
      <c r="BJ58" s="19" t="str">
        <f t="shared" ca="1" si="103"/>
        <v>이익</v>
      </c>
      <c r="BK58" s="3">
        <f t="shared" ca="1" si="57"/>
        <v>3.6</v>
      </c>
      <c r="BL58" s="19" t="s">
        <v>68</v>
      </c>
      <c r="BM58" s="2">
        <f t="shared" ca="1" si="134"/>
        <v>1132477.8786599534</v>
      </c>
      <c r="BN58" s="19" t="str">
        <f t="shared" ca="1" si="104"/>
        <v>이익</v>
      </c>
      <c r="BO58" s="3">
        <f t="shared" ca="1" si="59"/>
        <v>5</v>
      </c>
      <c r="BP58" s="19" t="s">
        <v>68</v>
      </c>
      <c r="BQ58" s="2">
        <f t="shared" ca="1" si="135"/>
        <v>890745.96578842506</v>
      </c>
      <c r="BR58" s="19" t="str">
        <f t="shared" ca="1" si="105"/>
        <v>손절</v>
      </c>
      <c r="BS58" s="3">
        <f t="shared" ca="1" si="61"/>
        <v>6.8</v>
      </c>
      <c r="BT58" s="19" t="s">
        <v>68</v>
      </c>
      <c r="BU58" s="2">
        <f t="shared" ca="1" si="136"/>
        <v>1110043.6893045648</v>
      </c>
      <c r="BV58" s="19" t="str">
        <f t="shared" ca="1" si="106"/>
        <v>이익</v>
      </c>
      <c r="BW58" s="3">
        <f t="shared" ca="1" si="63"/>
        <v>3.6</v>
      </c>
      <c r="BX58" s="19" t="s">
        <v>68</v>
      </c>
      <c r="BY58" s="2">
        <f t="shared" ca="1" si="137"/>
        <v>1045372.5845989856</v>
      </c>
      <c r="BZ58" s="19" t="str">
        <f t="shared" ca="1" si="107"/>
        <v>손절</v>
      </c>
      <c r="CA58" s="3">
        <f t="shared" ca="1" si="65"/>
        <v>9</v>
      </c>
      <c r="CB58" s="19" t="s">
        <v>68</v>
      </c>
      <c r="CC58" s="2">
        <f t="shared" ca="1" si="138"/>
        <v>1024663.9359341875</v>
      </c>
      <c r="CD58" s="19" t="str">
        <f t="shared" ca="1" si="108"/>
        <v>손절</v>
      </c>
      <c r="CE58" s="3">
        <f t="shared" ca="1" si="67"/>
        <v>6.6</v>
      </c>
      <c r="CF58" s="19" t="s">
        <v>68</v>
      </c>
      <c r="CG58" s="2">
        <f t="shared" ca="1" si="139"/>
        <v>1066499.7589037342</v>
      </c>
      <c r="CH58" s="19" t="str">
        <f t="shared" ca="1" si="109"/>
        <v>이익</v>
      </c>
      <c r="CI58" s="3">
        <f t="shared" ca="1" si="69"/>
        <v>0.6</v>
      </c>
      <c r="CJ58" s="19" t="s">
        <v>68</v>
      </c>
      <c r="CK58" s="2">
        <f t="shared" ca="1" si="140"/>
        <v>1110043.6893045667</v>
      </c>
      <c r="CL58" s="19" t="str">
        <f t="shared" ca="1" si="110"/>
        <v>손절</v>
      </c>
      <c r="CM58" s="3">
        <f t="shared" ca="1" si="71"/>
        <v>8.6999999999999993</v>
      </c>
      <c r="CN58" s="19" t="s">
        <v>68</v>
      </c>
      <c r="CO58" s="2">
        <f t="shared" ca="1" si="141"/>
        <v>1276931.6723595341</v>
      </c>
      <c r="CP58" s="19" t="str">
        <f t="shared" ca="1" si="111"/>
        <v>이익</v>
      </c>
      <c r="CQ58" s="3">
        <f t="shared" ca="1" si="73"/>
        <v>2.8</v>
      </c>
      <c r="CR58" s="19" t="s">
        <v>68</v>
      </c>
      <c r="CS58" s="2">
        <f t="shared" ca="1" si="142"/>
        <v>1110043.6893045665</v>
      </c>
      <c r="CT58" s="19" t="str">
        <f t="shared" ca="1" si="112"/>
        <v>이익</v>
      </c>
      <c r="CU58" s="3">
        <f t="shared" ca="1" si="75"/>
        <v>4.7</v>
      </c>
      <c r="CV58" s="19" t="s">
        <v>68</v>
      </c>
      <c r="CW58" s="2">
        <f t="shared" ca="1" si="143"/>
        <v>1226841.1899725967</v>
      </c>
      <c r="CX58" s="19" t="str">
        <f t="shared" ca="1" si="113"/>
        <v>손절</v>
      </c>
      <c r="CY58" s="3">
        <f t="shared" ca="1" si="77"/>
        <v>6.9</v>
      </c>
      <c r="CZ58" s="19" t="s">
        <v>68</v>
      </c>
      <c r="DA58" s="2">
        <f t="shared" ca="1" si="144"/>
        <v>1024663.9359341873</v>
      </c>
      <c r="DB58" s="19" t="str">
        <f t="shared" ca="1" si="114"/>
        <v>손절</v>
      </c>
      <c r="DC58" s="3">
        <f t="shared" ca="1" si="79"/>
        <v>9.1</v>
      </c>
      <c r="DD58" s="19" t="s">
        <v>68</v>
      </c>
      <c r="DE58" s="2">
        <f t="shared" ca="1" si="145"/>
        <v>1004365.521989374</v>
      </c>
      <c r="DF58" s="19" t="str">
        <f t="shared" ca="1" si="115"/>
        <v>손절</v>
      </c>
      <c r="DG58" s="3">
        <f t="shared" ca="1" si="81"/>
        <v>9.3000000000000007</v>
      </c>
      <c r="DH58" s="19" t="s">
        <v>68</v>
      </c>
      <c r="DI58" s="2">
        <f t="shared" ca="1" si="146"/>
        <v>1088053.917329435</v>
      </c>
      <c r="DJ58" s="19" t="str">
        <f t="shared" ca="1" si="116"/>
        <v>이익</v>
      </c>
      <c r="DK58" s="3">
        <f t="shared" ca="1" si="83"/>
        <v>0.4</v>
      </c>
      <c r="DL58" s="19" t="s">
        <v>68</v>
      </c>
      <c r="DM58" s="2">
        <f t="shared" ca="1" si="147"/>
        <v>1088053.9173294352</v>
      </c>
      <c r="DN58" s="19" t="str">
        <f t="shared" ca="1" si="117"/>
        <v>이익</v>
      </c>
      <c r="DO58" s="3">
        <f t="shared" ca="1" si="85"/>
        <v>2.8</v>
      </c>
      <c r="DP58" s="19" t="s">
        <v>68</v>
      </c>
      <c r="DQ58" s="2">
        <f t="shared" ca="1" si="148"/>
        <v>927114.07559370273</v>
      </c>
      <c r="DR58" s="19" t="str">
        <f t="shared" ca="1" si="118"/>
        <v>이익</v>
      </c>
      <c r="DS58" s="3">
        <f t="shared" ca="1" si="87"/>
        <v>3.1</v>
      </c>
      <c r="DT58" s="19" t="s">
        <v>68</v>
      </c>
      <c r="DU58" s="2">
        <f t="shared" ca="1" si="149"/>
        <v>1045372.5845989852</v>
      </c>
      <c r="DV58" s="19" t="str">
        <f t="shared" ca="1" si="119"/>
        <v>손절</v>
      </c>
      <c r="DW58" s="3">
        <f t="shared" ca="1" si="89"/>
        <v>7.4</v>
      </c>
      <c r="DX58" s="19" t="s">
        <v>68</v>
      </c>
    </row>
    <row r="59" spans="1:128">
      <c r="A59" s="54" t="s">
        <v>143</v>
      </c>
      <c r="B59" s="54">
        <v>0.65</v>
      </c>
      <c r="C59" s="42" t="s">
        <v>159</v>
      </c>
      <c r="D59" s="42" t="s">
        <v>132</v>
      </c>
      <c r="E59" s="42"/>
      <c r="F59" s="42"/>
      <c r="G59" s="48"/>
      <c r="I59" s="67">
        <f t="shared" ca="1" si="120"/>
        <v>1055408.1614111357</v>
      </c>
      <c r="J59" s="19" t="str">
        <f t="shared" ca="1" si="90"/>
        <v>손절</v>
      </c>
      <c r="K59" s="3">
        <f t="shared" ca="1" si="31"/>
        <v>7.1</v>
      </c>
      <c r="L59" s="68" t="s">
        <v>69</v>
      </c>
      <c r="M59" s="65">
        <f t="shared" ca="1" si="121"/>
        <v>954931.39518826618</v>
      </c>
      <c r="N59" s="19" t="str">
        <f t="shared" ca="1" si="91"/>
        <v>이익</v>
      </c>
      <c r="O59" s="3">
        <f t="shared" ca="1" si="33"/>
        <v>5.0999999999999996</v>
      </c>
      <c r="P59" s="19" t="s">
        <v>69</v>
      </c>
      <c r="Q59" s="2">
        <f t="shared" ca="1" si="122"/>
        <v>1014007.4310004719</v>
      </c>
      <c r="R59" s="19" t="str">
        <f t="shared" ca="1" si="92"/>
        <v>손절</v>
      </c>
      <c r="S59" s="3">
        <f t="shared" ca="1" si="35"/>
        <v>6.3</v>
      </c>
      <c r="T59" s="19" t="s">
        <v>69</v>
      </c>
      <c r="U59" s="2">
        <f t="shared" ca="1" si="123"/>
        <v>1014007.4310004712</v>
      </c>
      <c r="V59" s="19" t="str">
        <f t="shared" ca="1" si="93"/>
        <v>이익</v>
      </c>
      <c r="W59" s="3">
        <f t="shared" ca="1" si="37"/>
        <v>3</v>
      </c>
      <c r="X59" s="19" t="s">
        <v>69</v>
      </c>
      <c r="Y59" s="2">
        <f t="shared" ca="1" si="124"/>
        <v>974230.73623895878</v>
      </c>
      <c r="Z59" s="19" t="str">
        <f t="shared" ca="1" si="94"/>
        <v>이익</v>
      </c>
      <c r="AA59" s="3">
        <f t="shared" ca="1" si="39"/>
        <v>1</v>
      </c>
      <c r="AB59" s="19" t="s">
        <v>69</v>
      </c>
      <c r="AC59" s="2">
        <f t="shared" ca="1" si="125"/>
        <v>1076738.1565892103</v>
      </c>
      <c r="AD59" s="19" t="str">
        <f t="shared" ca="1" si="95"/>
        <v>이익</v>
      </c>
      <c r="AE59" s="3">
        <f t="shared" ca="1" si="41"/>
        <v>1.9</v>
      </c>
      <c r="AF59" s="19" t="s">
        <v>69</v>
      </c>
      <c r="AG59" s="2">
        <f t="shared" ca="1" si="126"/>
        <v>954931.39518826699</v>
      </c>
      <c r="AH59" s="19" t="str">
        <f t="shared" ca="1" si="96"/>
        <v>손절</v>
      </c>
      <c r="AI59" s="3">
        <f t="shared" ca="1" si="43"/>
        <v>6.7</v>
      </c>
      <c r="AJ59" s="19" t="s">
        <v>69</v>
      </c>
      <c r="AK59" s="2">
        <f t="shared" ca="1" si="127"/>
        <v>1076738.1565892098</v>
      </c>
      <c r="AL59" s="19" t="str">
        <f t="shared" ca="1" si="97"/>
        <v>손절</v>
      </c>
      <c r="AM59" s="3">
        <f t="shared" ca="1" si="45"/>
        <v>7.4</v>
      </c>
      <c r="AN59" s="19" t="s">
        <v>69</v>
      </c>
      <c r="AO59" s="2">
        <f t="shared" ca="1" si="128"/>
        <v>974230.73623895959</v>
      </c>
      <c r="AP59" s="19" t="str">
        <f t="shared" ca="1" si="98"/>
        <v>손절</v>
      </c>
      <c r="AQ59" s="3">
        <f t="shared" ca="1" si="47"/>
        <v>10</v>
      </c>
      <c r="AR59" s="19" t="s">
        <v>69</v>
      </c>
      <c r="AS59" s="2">
        <f t="shared" ca="1" si="129"/>
        <v>1014007.4310004717</v>
      </c>
      <c r="AT59" s="19" t="str">
        <f t="shared" ca="1" si="99"/>
        <v>손절</v>
      </c>
      <c r="AU59" s="3">
        <f t="shared" ca="1" si="49"/>
        <v>10</v>
      </c>
      <c r="AV59" s="19" t="s">
        <v>69</v>
      </c>
      <c r="AW59" s="2">
        <f t="shared" ca="1" si="130"/>
        <v>974230.73623895901</v>
      </c>
      <c r="AX59" s="19" t="str">
        <f t="shared" ca="1" si="100"/>
        <v>손절</v>
      </c>
      <c r="AY59" s="3">
        <f t="shared" ca="1" si="51"/>
        <v>10</v>
      </c>
      <c r="AZ59" s="19" t="s">
        <v>69</v>
      </c>
      <c r="BA59" s="2">
        <f t="shared" ca="1" si="131"/>
        <v>830127.08658782544</v>
      </c>
      <c r="BB59" s="19" t="str">
        <f t="shared" ca="1" si="101"/>
        <v>손절</v>
      </c>
      <c r="BC59" s="3">
        <f t="shared" ca="1" si="53"/>
        <v>6.7</v>
      </c>
      <c r="BD59" s="19" t="s">
        <v>69</v>
      </c>
      <c r="BE59" s="2">
        <f t="shared" ca="1" si="132"/>
        <v>1034500.7097191554</v>
      </c>
      <c r="BF59" s="19" t="str">
        <f t="shared" ca="1" si="102"/>
        <v>손절</v>
      </c>
      <c r="BG59" s="3">
        <f t="shared" ca="1" si="55"/>
        <v>8.8000000000000007</v>
      </c>
      <c r="BH59" s="19" t="s">
        <v>69</v>
      </c>
      <c r="BI59" s="2">
        <f t="shared" ca="1" si="133"/>
        <v>1214082.0415968816</v>
      </c>
      <c r="BJ59" s="19" t="str">
        <f t="shared" ca="1" si="103"/>
        <v>이익</v>
      </c>
      <c r="BK59" s="3">
        <f t="shared" ca="1" si="57"/>
        <v>4.9000000000000004</v>
      </c>
      <c r="BL59" s="19" t="s">
        <v>69</v>
      </c>
      <c r="BM59" s="2">
        <f t="shared" ca="1" si="134"/>
        <v>1120700.1087218898</v>
      </c>
      <c r="BN59" s="19" t="str">
        <f t="shared" ca="1" si="104"/>
        <v>손절</v>
      </c>
      <c r="BO59" s="3">
        <f t="shared" ca="1" si="59"/>
        <v>9.9</v>
      </c>
      <c r="BP59" s="19" t="s">
        <v>69</v>
      </c>
      <c r="BQ59" s="2">
        <f t="shared" ca="1" si="135"/>
        <v>881482.20774422551</v>
      </c>
      <c r="BR59" s="19" t="str">
        <f t="shared" ca="1" si="105"/>
        <v>손절</v>
      </c>
      <c r="BS59" s="3">
        <f t="shared" ca="1" si="61"/>
        <v>6.6</v>
      </c>
      <c r="BT59" s="19" t="s">
        <v>69</v>
      </c>
      <c r="BU59" s="2">
        <f t="shared" ca="1" si="136"/>
        <v>1120700.1087218886</v>
      </c>
      <c r="BV59" s="19" t="str">
        <f t="shared" ca="1" si="106"/>
        <v>이익</v>
      </c>
      <c r="BW59" s="3">
        <f t="shared" ca="1" si="63"/>
        <v>2.2000000000000002</v>
      </c>
      <c r="BX59" s="19" t="s">
        <v>69</v>
      </c>
      <c r="BY59" s="2">
        <f t="shared" ca="1" si="137"/>
        <v>1055408.1614111359</v>
      </c>
      <c r="BZ59" s="19" t="str">
        <f t="shared" ca="1" si="107"/>
        <v>이익</v>
      </c>
      <c r="CA59" s="3">
        <f t="shared" ca="1" si="65"/>
        <v>5.0999999999999996</v>
      </c>
      <c r="CB59" s="19" t="s">
        <v>69</v>
      </c>
      <c r="CC59" s="2">
        <f t="shared" ca="1" si="138"/>
        <v>1014007.431000472</v>
      </c>
      <c r="CD59" s="19" t="str">
        <f t="shared" ca="1" si="108"/>
        <v>손절</v>
      </c>
      <c r="CE59" s="3">
        <f t="shared" ca="1" si="67"/>
        <v>8.9</v>
      </c>
      <c r="CF59" s="19" t="s">
        <v>69</v>
      </c>
      <c r="CG59" s="2">
        <f t="shared" ca="1" si="139"/>
        <v>1076738.15658921</v>
      </c>
      <c r="CH59" s="19" t="str">
        <f t="shared" ca="1" si="109"/>
        <v>이익</v>
      </c>
      <c r="CI59" s="3">
        <f t="shared" ca="1" si="69"/>
        <v>0.1</v>
      </c>
      <c r="CJ59" s="19" t="s">
        <v>69</v>
      </c>
      <c r="CK59" s="2">
        <f t="shared" ca="1" si="140"/>
        <v>1098499.2349357991</v>
      </c>
      <c r="CL59" s="19" t="str">
        <f t="shared" ca="1" si="110"/>
        <v>손절</v>
      </c>
      <c r="CM59" s="3">
        <f t="shared" ca="1" si="71"/>
        <v>7.8</v>
      </c>
      <c r="CN59" s="19" t="s">
        <v>69</v>
      </c>
      <c r="CO59" s="2">
        <f t="shared" ca="1" si="141"/>
        <v>1263651.582966995</v>
      </c>
      <c r="CP59" s="19" t="str">
        <f t="shared" ca="1" si="111"/>
        <v>손절</v>
      </c>
      <c r="CQ59" s="3">
        <f t="shared" ca="1" si="73"/>
        <v>8.3000000000000007</v>
      </c>
      <c r="CR59" s="19" t="s">
        <v>69</v>
      </c>
      <c r="CS59" s="2">
        <f t="shared" ca="1" si="142"/>
        <v>1098499.2349357989</v>
      </c>
      <c r="CT59" s="19" t="str">
        <f t="shared" ca="1" si="112"/>
        <v>손절</v>
      </c>
      <c r="CU59" s="3">
        <f t="shared" ca="1" si="75"/>
        <v>7.7</v>
      </c>
      <c r="CV59" s="19" t="s">
        <v>69</v>
      </c>
      <c r="CW59" s="2">
        <f t="shared" ca="1" si="143"/>
        <v>1238618.8653963336</v>
      </c>
      <c r="CX59" s="19" t="str">
        <f t="shared" ca="1" si="113"/>
        <v>이익</v>
      </c>
      <c r="CY59" s="3">
        <f t="shared" ca="1" si="77"/>
        <v>3.4</v>
      </c>
      <c r="CZ59" s="19" t="s">
        <v>69</v>
      </c>
      <c r="DA59" s="2">
        <f t="shared" ca="1" si="144"/>
        <v>1014007.4310004718</v>
      </c>
      <c r="DB59" s="19" t="str">
        <f t="shared" ca="1" si="114"/>
        <v>손절</v>
      </c>
      <c r="DC59" s="3">
        <f t="shared" ca="1" si="79"/>
        <v>7.8</v>
      </c>
      <c r="DD59" s="19" t="s">
        <v>69</v>
      </c>
      <c r="DE59" s="2">
        <f t="shared" ca="1" si="145"/>
        <v>1014007.431000472</v>
      </c>
      <c r="DF59" s="19" t="str">
        <f t="shared" ca="1" si="115"/>
        <v>이익</v>
      </c>
      <c r="DG59" s="3">
        <f t="shared" ca="1" si="81"/>
        <v>0.8</v>
      </c>
      <c r="DH59" s="19" t="s">
        <v>69</v>
      </c>
      <c r="DI59" s="2">
        <f t="shared" ca="1" si="146"/>
        <v>1098499.2349357975</v>
      </c>
      <c r="DJ59" s="19" t="str">
        <f t="shared" ca="1" si="116"/>
        <v>이익</v>
      </c>
      <c r="DK59" s="3">
        <f t="shared" ca="1" si="83"/>
        <v>0.8</v>
      </c>
      <c r="DL59" s="19" t="s">
        <v>69</v>
      </c>
      <c r="DM59" s="2">
        <f t="shared" ca="1" si="147"/>
        <v>1098499.2349357978</v>
      </c>
      <c r="DN59" s="19" t="str">
        <f t="shared" ca="1" si="117"/>
        <v>이익</v>
      </c>
      <c r="DO59" s="3">
        <f t="shared" ca="1" si="85"/>
        <v>3.2</v>
      </c>
      <c r="DP59" s="19" t="s">
        <v>69</v>
      </c>
      <c r="DQ59" s="2">
        <f t="shared" ca="1" si="148"/>
        <v>936014.37071940221</v>
      </c>
      <c r="DR59" s="19" t="str">
        <f t="shared" ca="1" si="118"/>
        <v>이익</v>
      </c>
      <c r="DS59" s="3">
        <f t="shared" ca="1" si="87"/>
        <v>2.2000000000000002</v>
      </c>
      <c r="DT59" s="19" t="s">
        <v>69</v>
      </c>
      <c r="DU59" s="2">
        <f t="shared" ca="1" si="149"/>
        <v>1055408.1614111355</v>
      </c>
      <c r="DV59" s="19" t="str">
        <f t="shared" ca="1" si="119"/>
        <v>이익</v>
      </c>
      <c r="DW59" s="3">
        <f t="shared" ca="1" si="89"/>
        <v>2.6</v>
      </c>
      <c r="DX59" s="19" t="s">
        <v>69</v>
      </c>
    </row>
    <row r="60" spans="1:128">
      <c r="A60" s="55" t="s">
        <v>140</v>
      </c>
      <c r="B60" s="55">
        <v>0.7</v>
      </c>
      <c r="C60" s="42" t="s">
        <v>159</v>
      </c>
      <c r="D60" s="42" t="s">
        <v>132</v>
      </c>
      <c r="E60" s="42"/>
      <c r="F60" s="42"/>
      <c r="G60" s="48"/>
      <c r="I60" s="67">
        <f t="shared" ca="1" si="120"/>
        <v>1044431.9165324599</v>
      </c>
      <c r="J60" s="19" t="str">
        <f t="shared" ca="1" si="90"/>
        <v>손절</v>
      </c>
      <c r="K60" s="3">
        <f t="shared" ca="1" si="31"/>
        <v>8.1</v>
      </c>
      <c r="L60" s="68" t="s">
        <v>70</v>
      </c>
      <c r="M60" s="65">
        <f t="shared" ca="1" si="121"/>
        <v>964098.7365820735</v>
      </c>
      <c r="N60" s="19" t="str">
        <f t="shared" ca="1" si="91"/>
        <v>이익</v>
      </c>
      <c r="O60" s="3">
        <f t="shared" ca="1" si="33"/>
        <v>0.3</v>
      </c>
      <c r="P60" s="19" t="s">
        <v>70</v>
      </c>
      <c r="Q60" s="2">
        <f t="shared" ca="1" si="122"/>
        <v>1023741.9023380765</v>
      </c>
      <c r="R60" s="19" t="str">
        <f t="shared" ca="1" si="92"/>
        <v>이익</v>
      </c>
      <c r="S60" s="3">
        <f t="shared" ca="1" si="35"/>
        <v>1.7</v>
      </c>
      <c r="T60" s="19" t="s">
        <v>70</v>
      </c>
      <c r="U60" s="2">
        <f t="shared" ca="1" si="123"/>
        <v>1023741.9023380758</v>
      </c>
      <c r="V60" s="19" t="str">
        <f t="shared" ca="1" si="93"/>
        <v>이익</v>
      </c>
      <c r="W60" s="3">
        <f t="shared" ca="1" si="37"/>
        <v>0.3</v>
      </c>
      <c r="X60" s="19" t="s">
        <v>70</v>
      </c>
      <c r="Y60" s="2">
        <f t="shared" ca="1" si="124"/>
        <v>983583.35130685288</v>
      </c>
      <c r="Z60" s="19" t="str">
        <f t="shared" ca="1" si="94"/>
        <v>이익</v>
      </c>
      <c r="AA60" s="3">
        <f t="shared" ca="1" si="39"/>
        <v>5.4</v>
      </c>
      <c r="AB60" s="19" t="s">
        <v>70</v>
      </c>
      <c r="AC60" s="2">
        <f t="shared" ca="1" si="125"/>
        <v>1087074.8428924668</v>
      </c>
      <c r="AD60" s="19" t="str">
        <f t="shared" ca="1" si="95"/>
        <v>이익</v>
      </c>
      <c r="AE60" s="3">
        <f t="shared" ca="1" si="41"/>
        <v>0.2</v>
      </c>
      <c r="AF60" s="19" t="s">
        <v>70</v>
      </c>
      <c r="AG60" s="2">
        <f t="shared" ca="1" si="126"/>
        <v>945000.10867830901</v>
      </c>
      <c r="AH60" s="19" t="str">
        <f t="shared" ca="1" si="96"/>
        <v>손절</v>
      </c>
      <c r="AI60" s="3">
        <f t="shared" ca="1" si="43"/>
        <v>8.3000000000000007</v>
      </c>
      <c r="AJ60" s="19" t="s">
        <v>70</v>
      </c>
      <c r="AK60" s="2">
        <f t="shared" ca="1" si="127"/>
        <v>1087074.8428924663</v>
      </c>
      <c r="AL60" s="19" t="str">
        <f t="shared" ca="1" si="97"/>
        <v>이익</v>
      </c>
      <c r="AM60" s="3">
        <f t="shared" ca="1" si="45"/>
        <v>1.8</v>
      </c>
      <c r="AN60" s="19" t="s">
        <v>70</v>
      </c>
      <c r="AO60" s="2">
        <f t="shared" ca="1" si="128"/>
        <v>964098.73658207443</v>
      </c>
      <c r="AP60" s="19" t="str">
        <f t="shared" ca="1" si="98"/>
        <v>손절</v>
      </c>
      <c r="AQ60" s="3">
        <f t="shared" ca="1" si="47"/>
        <v>7.2</v>
      </c>
      <c r="AR60" s="19" t="s">
        <v>70</v>
      </c>
      <c r="AS60" s="2">
        <f t="shared" ca="1" si="129"/>
        <v>1023741.9023380763</v>
      </c>
      <c r="AT60" s="19" t="str">
        <f t="shared" ca="1" si="99"/>
        <v>이익</v>
      </c>
      <c r="AU60" s="3">
        <f t="shared" ca="1" si="49"/>
        <v>1.3</v>
      </c>
      <c r="AV60" s="19" t="s">
        <v>70</v>
      </c>
      <c r="AW60" s="2">
        <f t="shared" ca="1" si="130"/>
        <v>964098.73658207385</v>
      </c>
      <c r="AX60" s="19" t="str">
        <f t="shared" ca="1" si="100"/>
        <v>손절</v>
      </c>
      <c r="AY60" s="3">
        <f t="shared" ca="1" si="51"/>
        <v>9.8000000000000007</v>
      </c>
      <c r="AZ60" s="19" t="s">
        <v>70</v>
      </c>
      <c r="BA60" s="2">
        <f t="shared" ca="1" si="131"/>
        <v>838096.30661906849</v>
      </c>
      <c r="BB60" s="19" t="str">
        <f t="shared" ca="1" si="101"/>
        <v>이익</v>
      </c>
      <c r="BC60" s="3">
        <f t="shared" ca="1" si="53"/>
        <v>1.5</v>
      </c>
      <c r="BD60" s="19" t="s">
        <v>70</v>
      </c>
      <c r="BE60" s="2">
        <f t="shared" ca="1" si="132"/>
        <v>1023741.9023380763</v>
      </c>
      <c r="BF60" s="19" t="str">
        <f t="shared" ca="1" si="102"/>
        <v>손절</v>
      </c>
      <c r="BG60" s="3">
        <f t="shared" ca="1" si="55"/>
        <v>6</v>
      </c>
      <c r="BH60" s="19" t="s">
        <v>70</v>
      </c>
      <c r="BI60" s="2">
        <f t="shared" ca="1" si="133"/>
        <v>1201455.588364274</v>
      </c>
      <c r="BJ60" s="19" t="str">
        <f t="shared" ca="1" si="103"/>
        <v>손절</v>
      </c>
      <c r="BK60" s="3">
        <f t="shared" ca="1" si="57"/>
        <v>8.3000000000000007</v>
      </c>
      <c r="BL60" s="19" t="s">
        <v>70</v>
      </c>
      <c r="BM60" s="2">
        <f t="shared" ca="1" si="134"/>
        <v>1131458.8297656199</v>
      </c>
      <c r="BN60" s="19" t="str">
        <f t="shared" ca="1" si="104"/>
        <v>이익</v>
      </c>
      <c r="BO60" s="3">
        <f t="shared" ca="1" si="59"/>
        <v>4.7</v>
      </c>
      <c r="BP60" s="19" t="s">
        <v>70</v>
      </c>
      <c r="BQ60" s="2">
        <f t="shared" ca="1" si="135"/>
        <v>872314.79278368549</v>
      </c>
      <c r="BR60" s="19" t="str">
        <f t="shared" ca="1" si="105"/>
        <v>손절</v>
      </c>
      <c r="BS60" s="3">
        <f t="shared" ca="1" si="61"/>
        <v>8</v>
      </c>
      <c r="BT60" s="19" t="s">
        <v>70</v>
      </c>
      <c r="BU60" s="2">
        <f t="shared" ca="1" si="136"/>
        <v>1131458.8297656188</v>
      </c>
      <c r="BV60" s="19" t="str">
        <f t="shared" ca="1" si="106"/>
        <v>이익</v>
      </c>
      <c r="BW60" s="3">
        <f t="shared" ca="1" si="63"/>
        <v>2.4</v>
      </c>
      <c r="BX60" s="19" t="s">
        <v>70</v>
      </c>
      <c r="BY60" s="2">
        <f t="shared" ca="1" si="137"/>
        <v>1065540.0797606828</v>
      </c>
      <c r="BZ60" s="19" t="str">
        <f t="shared" ca="1" si="107"/>
        <v>이익</v>
      </c>
      <c r="CA60" s="3">
        <f t="shared" ca="1" si="65"/>
        <v>0.5</v>
      </c>
      <c r="CB60" s="19" t="s">
        <v>70</v>
      </c>
      <c r="CC60" s="2">
        <f t="shared" ca="1" si="138"/>
        <v>1023741.9023380766</v>
      </c>
      <c r="CD60" s="19" t="str">
        <f t="shared" ca="1" si="108"/>
        <v>이익</v>
      </c>
      <c r="CE60" s="3">
        <f t="shared" ca="1" si="67"/>
        <v>4.2</v>
      </c>
      <c r="CF60" s="19" t="s">
        <v>70</v>
      </c>
      <c r="CG60" s="2">
        <f t="shared" ca="1" si="139"/>
        <v>1087074.8428924666</v>
      </c>
      <c r="CH60" s="19" t="str">
        <f t="shared" ca="1" si="109"/>
        <v>이익</v>
      </c>
      <c r="CI60" s="3">
        <f t="shared" ca="1" si="69"/>
        <v>4.0999999999999996</v>
      </c>
      <c r="CJ60" s="19" t="s">
        <v>70</v>
      </c>
      <c r="CK60" s="2">
        <f t="shared" ca="1" si="140"/>
        <v>1109044.8275911829</v>
      </c>
      <c r="CL60" s="19" t="str">
        <f t="shared" ca="1" si="110"/>
        <v>이익</v>
      </c>
      <c r="CM60" s="3">
        <f t="shared" ca="1" si="71"/>
        <v>4</v>
      </c>
      <c r="CN60" s="19" t="s">
        <v>70</v>
      </c>
      <c r="CO60" s="2">
        <f t="shared" ca="1" si="141"/>
        <v>1275782.6381634781</v>
      </c>
      <c r="CP60" s="19" t="str">
        <f t="shared" ca="1" si="111"/>
        <v>이익</v>
      </c>
      <c r="CQ60" s="3">
        <f t="shared" ca="1" si="73"/>
        <v>0.2</v>
      </c>
      <c r="CR60" s="19" t="s">
        <v>70</v>
      </c>
      <c r="CS60" s="2">
        <f t="shared" ca="1" si="142"/>
        <v>1109044.8275911827</v>
      </c>
      <c r="CT60" s="19" t="str">
        <f t="shared" ca="1" si="112"/>
        <v>이익</v>
      </c>
      <c r="CU60" s="3">
        <f t="shared" ca="1" si="75"/>
        <v>1.8</v>
      </c>
      <c r="CV60" s="19" t="s">
        <v>70</v>
      </c>
      <c r="CW60" s="2">
        <f t="shared" ca="1" si="143"/>
        <v>1225737.2291962118</v>
      </c>
      <c r="CX60" s="19" t="str">
        <f t="shared" ca="1" si="113"/>
        <v>손절</v>
      </c>
      <c r="CY60" s="3">
        <f t="shared" ca="1" si="77"/>
        <v>7.6</v>
      </c>
      <c r="CZ60" s="19" t="s">
        <v>70</v>
      </c>
      <c r="DA60" s="2">
        <f t="shared" ca="1" si="144"/>
        <v>1023741.9023380764</v>
      </c>
      <c r="DB60" s="19" t="str">
        <f t="shared" ca="1" si="114"/>
        <v>이익</v>
      </c>
      <c r="DC60" s="3">
        <f t="shared" ca="1" si="79"/>
        <v>3.7</v>
      </c>
      <c r="DD60" s="19" t="s">
        <v>70</v>
      </c>
      <c r="DE60" s="2">
        <f t="shared" ca="1" si="145"/>
        <v>1023741.9023380766</v>
      </c>
      <c r="DF60" s="19" t="str">
        <f t="shared" ca="1" si="115"/>
        <v>이익</v>
      </c>
      <c r="DG60" s="3">
        <f t="shared" ca="1" si="81"/>
        <v>3.5</v>
      </c>
      <c r="DH60" s="19" t="s">
        <v>70</v>
      </c>
      <c r="DI60" s="2">
        <f t="shared" ca="1" si="146"/>
        <v>1087074.8428924652</v>
      </c>
      <c r="DJ60" s="19" t="str">
        <f t="shared" ca="1" si="116"/>
        <v>손절</v>
      </c>
      <c r="DK60" s="3">
        <f t="shared" ca="1" si="83"/>
        <v>9</v>
      </c>
      <c r="DL60" s="19" t="s">
        <v>70</v>
      </c>
      <c r="DM60" s="2">
        <f t="shared" ca="1" si="147"/>
        <v>1109044.8275911815</v>
      </c>
      <c r="DN60" s="19" t="str">
        <f t="shared" ca="1" si="117"/>
        <v>이익</v>
      </c>
      <c r="DO60" s="3">
        <f t="shared" ca="1" si="85"/>
        <v>2.8</v>
      </c>
      <c r="DP60" s="19" t="s">
        <v>70</v>
      </c>
      <c r="DQ60" s="2">
        <f t="shared" ca="1" si="148"/>
        <v>926279.8212639204</v>
      </c>
      <c r="DR60" s="19" t="str">
        <f t="shared" ca="1" si="118"/>
        <v>손절</v>
      </c>
      <c r="DS60" s="3">
        <f t="shared" ca="1" si="87"/>
        <v>6.3</v>
      </c>
      <c r="DT60" s="19" t="s">
        <v>70</v>
      </c>
      <c r="DU60" s="2">
        <f t="shared" ca="1" si="149"/>
        <v>1044431.9165324597</v>
      </c>
      <c r="DV60" s="19" t="str">
        <f t="shared" ca="1" si="119"/>
        <v>손절</v>
      </c>
      <c r="DW60" s="3">
        <f t="shared" ca="1" si="89"/>
        <v>9.5</v>
      </c>
      <c r="DX60" s="19" t="s">
        <v>70</v>
      </c>
    </row>
    <row r="61" spans="1:128">
      <c r="A61" s="54" t="s">
        <v>144</v>
      </c>
      <c r="B61" s="54">
        <v>0.75</v>
      </c>
      <c r="C61" s="42" t="s">
        <v>159</v>
      </c>
      <c r="D61" s="42" t="s">
        <v>132</v>
      </c>
      <c r="E61" s="42"/>
      <c r="F61" s="42"/>
      <c r="G61" s="48"/>
      <c r="I61" s="67">
        <f t="shared" ca="1" si="120"/>
        <v>1054458.4629311715</v>
      </c>
      <c r="J61" s="19" t="str">
        <f t="shared" ca="1" si="90"/>
        <v>이익</v>
      </c>
      <c r="K61" s="3">
        <f t="shared" ca="1" si="31"/>
        <v>4.5</v>
      </c>
      <c r="L61" s="68" t="s">
        <v>71</v>
      </c>
      <c r="M61" s="65">
        <f t="shared" ca="1" si="121"/>
        <v>954072.10972161999</v>
      </c>
      <c r="N61" s="19" t="str">
        <f t="shared" ca="1" si="91"/>
        <v>손절</v>
      </c>
      <c r="O61" s="3">
        <f t="shared" ca="1" si="33"/>
        <v>7.3</v>
      </c>
      <c r="P61" s="19" t="s">
        <v>71</v>
      </c>
      <c r="Q61" s="2">
        <f t="shared" ca="1" si="122"/>
        <v>1033569.8246005221</v>
      </c>
      <c r="R61" s="19" t="str">
        <f t="shared" ca="1" si="92"/>
        <v>이익</v>
      </c>
      <c r="S61" s="3">
        <f t="shared" ca="1" si="35"/>
        <v>4.5999999999999996</v>
      </c>
      <c r="T61" s="19" t="s">
        <v>71</v>
      </c>
      <c r="U61" s="2">
        <f t="shared" ca="1" si="123"/>
        <v>1013094.9865537599</v>
      </c>
      <c r="V61" s="19" t="str">
        <f t="shared" ca="1" si="93"/>
        <v>손절</v>
      </c>
      <c r="W61" s="3">
        <f t="shared" ca="1" si="37"/>
        <v>5.9</v>
      </c>
      <c r="X61" s="19" t="s">
        <v>71</v>
      </c>
      <c r="Y61" s="2">
        <f t="shared" ca="1" si="124"/>
        <v>973354.08445326169</v>
      </c>
      <c r="Z61" s="19" t="str">
        <f t="shared" ca="1" si="94"/>
        <v>손절</v>
      </c>
      <c r="AA61" s="3">
        <f t="shared" ca="1" si="39"/>
        <v>7.6</v>
      </c>
      <c r="AB61" s="19" t="s">
        <v>71</v>
      </c>
      <c r="AC61" s="2">
        <f t="shared" ca="1" si="125"/>
        <v>1097510.7613842345</v>
      </c>
      <c r="AD61" s="19" t="str">
        <f t="shared" ca="1" si="95"/>
        <v>이익</v>
      </c>
      <c r="AE61" s="3">
        <f t="shared" ca="1" si="41"/>
        <v>2.1</v>
      </c>
      <c r="AF61" s="19" t="s">
        <v>71</v>
      </c>
      <c r="AG61" s="2">
        <f t="shared" ca="1" si="126"/>
        <v>954072.1097216208</v>
      </c>
      <c r="AH61" s="19" t="str">
        <f t="shared" ca="1" si="96"/>
        <v>이익</v>
      </c>
      <c r="AI61" s="3">
        <f t="shared" ca="1" si="43"/>
        <v>4.2</v>
      </c>
      <c r="AJ61" s="19" t="s">
        <v>71</v>
      </c>
      <c r="AK61" s="2">
        <f t="shared" ca="1" si="127"/>
        <v>1097510.7613842341</v>
      </c>
      <c r="AL61" s="19" t="str">
        <f t="shared" ca="1" si="97"/>
        <v>이익</v>
      </c>
      <c r="AM61" s="3">
        <f t="shared" ca="1" si="45"/>
        <v>1.6</v>
      </c>
      <c r="AN61" s="19" t="s">
        <v>71</v>
      </c>
      <c r="AO61" s="2">
        <f t="shared" ca="1" si="128"/>
        <v>973354.08445326239</v>
      </c>
      <c r="AP61" s="19" t="str">
        <f t="shared" ca="1" si="98"/>
        <v>이익</v>
      </c>
      <c r="AQ61" s="3">
        <f t="shared" ca="1" si="47"/>
        <v>4.9000000000000004</v>
      </c>
      <c r="AR61" s="19" t="s">
        <v>71</v>
      </c>
      <c r="AS61" s="2">
        <f t="shared" ca="1" si="129"/>
        <v>1033569.8246005218</v>
      </c>
      <c r="AT61" s="19" t="str">
        <f t="shared" ca="1" si="99"/>
        <v>이익</v>
      </c>
      <c r="AU61" s="3">
        <f t="shared" ca="1" si="49"/>
        <v>4.2</v>
      </c>
      <c r="AV61" s="19" t="s">
        <v>71</v>
      </c>
      <c r="AW61" s="2">
        <f t="shared" ca="1" si="130"/>
        <v>954072.10972162022</v>
      </c>
      <c r="AX61" s="19" t="str">
        <f t="shared" ca="1" si="100"/>
        <v>손절</v>
      </c>
      <c r="AY61" s="3">
        <f t="shared" ca="1" si="51"/>
        <v>5.7</v>
      </c>
      <c r="AZ61" s="19" t="s">
        <v>71</v>
      </c>
      <c r="BA61" s="2">
        <f t="shared" ca="1" si="131"/>
        <v>846142.03116261156</v>
      </c>
      <c r="BB61" s="19" t="str">
        <f t="shared" ca="1" si="101"/>
        <v>이익</v>
      </c>
      <c r="BC61" s="3">
        <f t="shared" ca="1" si="53"/>
        <v>4.5</v>
      </c>
      <c r="BD61" s="19" t="s">
        <v>71</v>
      </c>
      <c r="BE61" s="2">
        <f t="shared" ca="1" si="132"/>
        <v>1033569.8246005218</v>
      </c>
      <c r="BF61" s="19" t="str">
        <f t="shared" ca="1" si="102"/>
        <v>이익</v>
      </c>
      <c r="BG61" s="3">
        <f t="shared" ca="1" si="55"/>
        <v>1.1000000000000001</v>
      </c>
      <c r="BH61" s="19" t="s">
        <v>71</v>
      </c>
      <c r="BI61" s="2">
        <f t="shared" ca="1" si="133"/>
        <v>1188960.4502452856</v>
      </c>
      <c r="BJ61" s="19" t="str">
        <f t="shared" ca="1" si="103"/>
        <v>손절</v>
      </c>
      <c r="BK61" s="3">
        <f t="shared" ca="1" si="57"/>
        <v>10</v>
      </c>
      <c r="BL61" s="19" t="s">
        <v>71</v>
      </c>
      <c r="BM61" s="2">
        <f t="shared" ca="1" si="134"/>
        <v>1142320.8345313699</v>
      </c>
      <c r="BN61" s="19" t="str">
        <f t="shared" ca="1" si="104"/>
        <v>이익</v>
      </c>
      <c r="BO61" s="3">
        <f t="shared" ca="1" si="59"/>
        <v>0.4</v>
      </c>
      <c r="BP61" s="19" t="s">
        <v>71</v>
      </c>
      <c r="BQ61" s="2">
        <f t="shared" ca="1" si="135"/>
        <v>880689.01479440893</v>
      </c>
      <c r="BR61" s="19" t="str">
        <f t="shared" ca="1" si="105"/>
        <v>이익</v>
      </c>
      <c r="BS61" s="3">
        <f t="shared" ca="1" si="61"/>
        <v>3.7</v>
      </c>
      <c r="BT61" s="19" t="s">
        <v>71</v>
      </c>
      <c r="BU61" s="2">
        <f t="shared" ca="1" si="136"/>
        <v>1119691.6579360561</v>
      </c>
      <c r="BV61" s="19" t="str">
        <f t="shared" ca="1" si="106"/>
        <v>손절</v>
      </c>
      <c r="BW61" s="3">
        <f t="shared" ca="1" si="63"/>
        <v>6.4</v>
      </c>
      <c r="BX61" s="19" t="s">
        <v>71</v>
      </c>
      <c r="BY61" s="2">
        <f t="shared" ca="1" si="137"/>
        <v>1075769.2645263853</v>
      </c>
      <c r="BZ61" s="19" t="str">
        <f t="shared" ca="1" si="107"/>
        <v>이익</v>
      </c>
      <c r="CA61" s="3">
        <f t="shared" ca="1" si="65"/>
        <v>3.3</v>
      </c>
      <c r="CB61" s="19" t="s">
        <v>71</v>
      </c>
      <c r="CC61" s="2">
        <f t="shared" ca="1" si="138"/>
        <v>1033569.8246005222</v>
      </c>
      <c r="CD61" s="19" t="str">
        <f t="shared" ca="1" si="108"/>
        <v>이익</v>
      </c>
      <c r="CE61" s="3">
        <f t="shared" ca="1" si="67"/>
        <v>4.9000000000000004</v>
      </c>
      <c r="CF61" s="19" t="s">
        <v>71</v>
      </c>
      <c r="CG61" s="2">
        <f t="shared" ca="1" si="139"/>
        <v>1075769.2645263849</v>
      </c>
      <c r="CH61" s="19" t="str">
        <f t="shared" ca="1" si="109"/>
        <v>손절</v>
      </c>
      <c r="CI61" s="3">
        <f t="shared" ca="1" si="69"/>
        <v>7</v>
      </c>
      <c r="CJ61" s="19" t="s">
        <v>71</v>
      </c>
      <c r="CK61" s="2">
        <f t="shared" ca="1" si="140"/>
        <v>1119691.6579360582</v>
      </c>
      <c r="CL61" s="19" t="str">
        <f t="shared" ca="1" si="110"/>
        <v>이익</v>
      </c>
      <c r="CM61" s="3">
        <f t="shared" ca="1" si="71"/>
        <v>4.2</v>
      </c>
      <c r="CN61" s="19" t="s">
        <v>71</v>
      </c>
      <c r="CO61" s="2">
        <f t="shared" ca="1" si="141"/>
        <v>1288030.1514898473</v>
      </c>
      <c r="CP61" s="19" t="str">
        <f t="shared" ca="1" si="111"/>
        <v>이익</v>
      </c>
      <c r="CQ61" s="3">
        <f t="shared" ca="1" si="73"/>
        <v>0.7</v>
      </c>
      <c r="CR61" s="19" t="s">
        <v>71</v>
      </c>
      <c r="CS61" s="2">
        <f t="shared" ca="1" si="142"/>
        <v>1097510.7613842343</v>
      </c>
      <c r="CT61" s="19" t="str">
        <f t="shared" ca="1" si="112"/>
        <v>손절</v>
      </c>
      <c r="CU61" s="3">
        <f t="shared" ca="1" si="75"/>
        <v>9.9</v>
      </c>
      <c r="CV61" s="19" t="s">
        <v>71</v>
      </c>
      <c r="CW61" s="2">
        <f t="shared" ca="1" si="143"/>
        <v>1237504.3065964954</v>
      </c>
      <c r="CX61" s="19" t="str">
        <f t="shared" ca="1" si="113"/>
        <v>이익</v>
      </c>
      <c r="CY61" s="3">
        <f t="shared" ca="1" si="77"/>
        <v>0.3</v>
      </c>
      <c r="CZ61" s="19" t="s">
        <v>71</v>
      </c>
      <c r="DA61" s="2">
        <f t="shared" ca="1" si="144"/>
        <v>1033569.8246005219</v>
      </c>
      <c r="DB61" s="19" t="str">
        <f t="shared" ca="1" si="114"/>
        <v>이익</v>
      </c>
      <c r="DC61" s="3">
        <f t="shared" ca="1" si="79"/>
        <v>3.5</v>
      </c>
      <c r="DD61" s="19" t="s">
        <v>71</v>
      </c>
      <c r="DE61" s="2">
        <f t="shared" ca="1" si="145"/>
        <v>1013094.9865537607</v>
      </c>
      <c r="DF61" s="19" t="str">
        <f t="shared" ca="1" si="115"/>
        <v>손절</v>
      </c>
      <c r="DG61" s="3">
        <f t="shared" ca="1" si="81"/>
        <v>8.1999999999999993</v>
      </c>
      <c r="DH61" s="19" t="s">
        <v>71</v>
      </c>
      <c r="DI61" s="2">
        <f t="shared" ca="1" si="146"/>
        <v>1097510.7613842329</v>
      </c>
      <c r="DJ61" s="19" t="str">
        <f t="shared" ca="1" si="116"/>
        <v>이익</v>
      </c>
      <c r="DK61" s="3">
        <f t="shared" ca="1" si="83"/>
        <v>0.8</v>
      </c>
      <c r="DL61" s="19" t="s">
        <v>71</v>
      </c>
      <c r="DM61" s="2">
        <f t="shared" ca="1" si="147"/>
        <v>1119691.6579360568</v>
      </c>
      <c r="DN61" s="19" t="str">
        <f t="shared" ca="1" si="117"/>
        <v>이익</v>
      </c>
      <c r="DO61" s="3">
        <f t="shared" ca="1" si="85"/>
        <v>5</v>
      </c>
      <c r="DP61" s="19" t="s">
        <v>71</v>
      </c>
      <c r="DQ61" s="2">
        <f t="shared" ca="1" si="148"/>
        <v>935172.10754805396</v>
      </c>
      <c r="DR61" s="19" t="str">
        <f t="shared" ca="1" si="118"/>
        <v>이익</v>
      </c>
      <c r="DS61" s="3">
        <f t="shared" ca="1" si="87"/>
        <v>4.2</v>
      </c>
      <c r="DT61" s="19" t="s">
        <v>71</v>
      </c>
      <c r="DU61" s="2">
        <f t="shared" ca="1" si="149"/>
        <v>1033569.8246005222</v>
      </c>
      <c r="DV61" s="19" t="str">
        <f t="shared" ca="1" si="119"/>
        <v>손절</v>
      </c>
      <c r="DW61" s="3">
        <f t="shared" ca="1" si="89"/>
        <v>6.9</v>
      </c>
      <c r="DX61" s="19" t="s">
        <v>71</v>
      </c>
    </row>
    <row r="62" spans="1:128">
      <c r="A62" s="54" t="s">
        <v>145</v>
      </c>
      <c r="B62" s="54">
        <v>0.8</v>
      </c>
      <c r="C62" s="42" t="s">
        <v>159</v>
      </c>
      <c r="D62" s="42" t="s">
        <v>132</v>
      </c>
      <c r="E62" s="42"/>
      <c r="F62" s="42"/>
      <c r="G62" s="48"/>
      <c r="I62" s="67">
        <f t="shared" ca="1" si="120"/>
        <v>1043492.0949166873</v>
      </c>
      <c r="J62" s="19" t="str">
        <f t="shared" ca="1" si="90"/>
        <v>손절</v>
      </c>
      <c r="K62" s="3">
        <f t="shared" ca="1" si="31"/>
        <v>8.6</v>
      </c>
      <c r="L62" s="68" t="s">
        <v>72</v>
      </c>
      <c r="M62" s="65">
        <f t="shared" ca="1" si="121"/>
        <v>963231.20197494759</v>
      </c>
      <c r="N62" s="19" t="str">
        <f t="shared" ca="1" si="91"/>
        <v>이익</v>
      </c>
      <c r="O62" s="3">
        <f t="shared" ca="1" si="33"/>
        <v>1</v>
      </c>
      <c r="P62" s="19" t="s">
        <v>72</v>
      </c>
      <c r="Q62" s="2">
        <f t="shared" ca="1" si="122"/>
        <v>1022820.6984246767</v>
      </c>
      <c r="R62" s="19" t="str">
        <f t="shared" ca="1" si="92"/>
        <v>손절</v>
      </c>
      <c r="S62" s="3">
        <f t="shared" ca="1" si="35"/>
        <v>9</v>
      </c>
      <c r="T62" s="19" t="s">
        <v>72</v>
      </c>
      <c r="U62" s="2">
        <f t="shared" ca="1" si="123"/>
        <v>1022820.698424676</v>
      </c>
      <c r="V62" s="19" t="str">
        <f t="shared" ca="1" si="93"/>
        <v>이익</v>
      </c>
      <c r="W62" s="3">
        <f t="shared" ca="1" si="37"/>
        <v>2.5</v>
      </c>
      <c r="X62" s="19" t="s">
        <v>72</v>
      </c>
      <c r="Y62" s="2">
        <f t="shared" ca="1" si="124"/>
        <v>963231.2019749477</v>
      </c>
      <c r="Z62" s="19" t="str">
        <f t="shared" ca="1" si="94"/>
        <v>손절</v>
      </c>
      <c r="AA62" s="3">
        <f t="shared" ca="1" si="39"/>
        <v>10</v>
      </c>
      <c r="AB62" s="19" t="s">
        <v>72</v>
      </c>
      <c r="AC62" s="2">
        <f t="shared" ca="1" si="125"/>
        <v>1108046.8646935232</v>
      </c>
      <c r="AD62" s="19" t="str">
        <f t="shared" ca="1" si="95"/>
        <v>이익</v>
      </c>
      <c r="AE62" s="3">
        <f t="shared" ca="1" si="41"/>
        <v>2.1</v>
      </c>
      <c r="AF62" s="19" t="s">
        <v>72</v>
      </c>
      <c r="AG62" s="2">
        <f t="shared" ca="1" si="126"/>
        <v>963231.2019749484</v>
      </c>
      <c r="AH62" s="19" t="str">
        <f t="shared" ca="1" si="96"/>
        <v>이익</v>
      </c>
      <c r="AI62" s="3">
        <f t="shared" ca="1" si="43"/>
        <v>4.9000000000000004</v>
      </c>
      <c r="AJ62" s="19" t="s">
        <v>72</v>
      </c>
      <c r="AK62" s="2">
        <f t="shared" ca="1" si="127"/>
        <v>1108046.8646935227</v>
      </c>
      <c r="AL62" s="19" t="str">
        <f t="shared" ca="1" si="97"/>
        <v>이익</v>
      </c>
      <c r="AM62" s="3">
        <f t="shared" ca="1" si="45"/>
        <v>1.1000000000000001</v>
      </c>
      <c r="AN62" s="19" t="s">
        <v>72</v>
      </c>
      <c r="AO62" s="2">
        <f t="shared" ca="1" si="128"/>
        <v>982698.28366401372</v>
      </c>
      <c r="AP62" s="19" t="str">
        <f t="shared" ca="1" si="98"/>
        <v>이익</v>
      </c>
      <c r="AQ62" s="3">
        <f t="shared" ca="1" si="47"/>
        <v>5</v>
      </c>
      <c r="AR62" s="19" t="s">
        <v>72</v>
      </c>
      <c r="AS62" s="2">
        <f t="shared" ca="1" si="129"/>
        <v>1043492.0949166869</v>
      </c>
      <c r="AT62" s="19" t="str">
        <f t="shared" ca="1" si="99"/>
        <v>이익</v>
      </c>
      <c r="AU62" s="3">
        <f t="shared" ca="1" si="49"/>
        <v>5.5</v>
      </c>
      <c r="AV62" s="19" t="s">
        <v>72</v>
      </c>
      <c r="AW62" s="2">
        <f t="shared" ca="1" si="130"/>
        <v>963231.20197494782</v>
      </c>
      <c r="AX62" s="19" t="str">
        <f t="shared" ca="1" si="100"/>
        <v>이익</v>
      </c>
      <c r="AY62" s="3">
        <f t="shared" ca="1" si="51"/>
        <v>4.5999999999999996</v>
      </c>
      <c r="AZ62" s="19" t="s">
        <v>72</v>
      </c>
      <c r="BA62" s="2">
        <f t="shared" ca="1" si="131"/>
        <v>854264.99466177262</v>
      </c>
      <c r="BB62" s="19" t="str">
        <f t="shared" ca="1" si="101"/>
        <v>이익</v>
      </c>
      <c r="BC62" s="3">
        <f t="shared" ca="1" si="53"/>
        <v>4.7</v>
      </c>
      <c r="BD62" s="19" t="s">
        <v>72</v>
      </c>
      <c r="BE62" s="2">
        <f t="shared" ca="1" si="132"/>
        <v>1022820.6984246764</v>
      </c>
      <c r="BF62" s="19" t="str">
        <f t="shared" ca="1" si="102"/>
        <v>손절</v>
      </c>
      <c r="BG62" s="3">
        <f t="shared" ca="1" si="55"/>
        <v>9.9</v>
      </c>
      <c r="BH62" s="19" t="s">
        <v>72</v>
      </c>
      <c r="BI62" s="2">
        <f t="shared" ca="1" si="133"/>
        <v>1176595.2615627348</v>
      </c>
      <c r="BJ62" s="19" t="str">
        <f t="shared" ca="1" si="103"/>
        <v>손절</v>
      </c>
      <c r="BK62" s="3">
        <f t="shared" ca="1" si="57"/>
        <v>9.3000000000000007</v>
      </c>
      <c r="BL62" s="19" t="s">
        <v>72</v>
      </c>
      <c r="BM62" s="2">
        <f t="shared" ca="1" si="134"/>
        <v>1130440.6978522434</v>
      </c>
      <c r="BN62" s="19" t="str">
        <f t="shared" ca="1" si="104"/>
        <v>손절</v>
      </c>
      <c r="BO62" s="3">
        <f t="shared" ca="1" si="59"/>
        <v>9</v>
      </c>
      <c r="BP62" s="19" t="s">
        <v>72</v>
      </c>
      <c r="BQ62" s="2">
        <f t="shared" ca="1" si="135"/>
        <v>871529.84904054704</v>
      </c>
      <c r="BR62" s="19" t="str">
        <f t="shared" ca="1" si="105"/>
        <v>손절</v>
      </c>
      <c r="BS62" s="3">
        <f t="shared" ca="1" si="61"/>
        <v>7.1</v>
      </c>
      <c r="BT62" s="19" t="s">
        <v>72</v>
      </c>
      <c r="BU62" s="2">
        <f t="shared" ca="1" si="136"/>
        <v>1130440.6978522423</v>
      </c>
      <c r="BV62" s="19" t="str">
        <f t="shared" ca="1" si="106"/>
        <v>이익</v>
      </c>
      <c r="BW62" s="3">
        <f t="shared" ca="1" si="63"/>
        <v>3.8</v>
      </c>
      <c r="BX62" s="19" t="s">
        <v>72</v>
      </c>
      <c r="BY62" s="2">
        <f t="shared" ca="1" si="137"/>
        <v>1086096.6494658387</v>
      </c>
      <c r="BZ62" s="19" t="str">
        <f t="shared" ca="1" si="107"/>
        <v>이익</v>
      </c>
      <c r="CA62" s="3">
        <f t="shared" ca="1" si="65"/>
        <v>1.1000000000000001</v>
      </c>
      <c r="CB62" s="19" t="s">
        <v>72</v>
      </c>
      <c r="CC62" s="2">
        <f t="shared" ca="1" si="138"/>
        <v>1043492.0949166872</v>
      </c>
      <c r="CD62" s="19" t="str">
        <f t="shared" ca="1" si="108"/>
        <v>이익</v>
      </c>
      <c r="CE62" s="3">
        <f t="shared" ca="1" si="67"/>
        <v>2.5</v>
      </c>
      <c r="CF62" s="19" t="s">
        <v>72</v>
      </c>
      <c r="CG62" s="2">
        <f t="shared" ca="1" si="139"/>
        <v>1086096.6494658382</v>
      </c>
      <c r="CH62" s="19" t="str">
        <f t="shared" ca="1" si="109"/>
        <v>이익</v>
      </c>
      <c r="CI62" s="3">
        <f t="shared" ca="1" si="69"/>
        <v>1.6</v>
      </c>
      <c r="CJ62" s="19" t="s">
        <v>72</v>
      </c>
      <c r="CK62" s="2">
        <f t="shared" ca="1" si="140"/>
        <v>1130440.6978522444</v>
      </c>
      <c r="CL62" s="19" t="str">
        <f t="shared" ca="1" si="110"/>
        <v>이익</v>
      </c>
      <c r="CM62" s="3">
        <f t="shared" ca="1" si="71"/>
        <v>4.5999999999999996</v>
      </c>
      <c r="CN62" s="19" t="s">
        <v>72</v>
      </c>
      <c r="CO62" s="2">
        <f t="shared" ca="1" si="141"/>
        <v>1300395.2409441499</v>
      </c>
      <c r="CP62" s="19" t="str">
        <f t="shared" ca="1" si="111"/>
        <v>이익</v>
      </c>
      <c r="CQ62" s="3">
        <f t="shared" ca="1" si="73"/>
        <v>4.9000000000000004</v>
      </c>
      <c r="CR62" s="19" t="s">
        <v>72</v>
      </c>
      <c r="CS62" s="2">
        <f t="shared" ca="1" si="142"/>
        <v>1108046.8646935229</v>
      </c>
      <c r="CT62" s="19" t="str">
        <f t="shared" ca="1" si="112"/>
        <v>이익</v>
      </c>
      <c r="CU62" s="3">
        <f t="shared" ca="1" si="75"/>
        <v>0.6</v>
      </c>
      <c r="CV62" s="19" t="s">
        <v>72</v>
      </c>
      <c r="CW62" s="2">
        <f t="shared" ca="1" si="143"/>
        <v>1224634.261807892</v>
      </c>
      <c r="CX62" s="19" t="str">
        <f t="shared" ca="1" si="113"/>
        <v>손절</v>
      </c>
      <c r="CY62" s="3">
        <f t="shared" ca="1" si="77"/>
        <v>6.3</v>
      </c>
      <c r="CZ62" s="19" t="s">
        <v>72</v>
      </c>
      <c r="DA62" s="2">
        <f t="shared" ca="1" si="144"/>
        <v>1043492.094916687</v>
      </c>
      <c r="DB62" s="19" t="str">
        <f t="shared" ca="1" si="114"/>
        <v>이익</v>
      </c>
      <c r="DC62" s="3">
        <f t="shared" ca="1" si="79"/>
        <v>3.1</v>
      </c>
      <c r="DD62" s="19" t="s">
        <v>72</v>
      </c>
      <c r="DE62" s="2">
        <f t="shared" ca="1" si="145"/>
        <v>1022820.6984246768</v>
      </c>
      <c r="DF62" s="19" t="str">
        <f t="shared" ca="1" si="115"/>
        <v>이익</v>
      </c>
      <c r="DG62" s="3">
        <f t="shared" ca="1" si="81"/>
        <v>0.4</v>
      </c>
      <c r="DH62" s="19" t="s">
        <v>72</v>
      </c>
      <c r="DI62" s="2">
        <f t="shared" ca="1" si="146"/>
        <v>1086096.6494658371</v>
      </c>
      <c r="DJ62" s="19" t="str">
        <f t="shared" ca="1" si="116"/>
        <v>손절</v>
      </c>
      <c r="DK62" s="3">
        <f t="shared" ca="1" si="83"/>
        <v>10</v>
      </c>
      <c r="DL62" s="19" t="s">
        <v>72</v>
      </c>
      <c r="DM62" s="2">
        <f t="shared" ca="1" si="147"/>
        <v>1130440.697852243</v>
      </c>
      <c r="DN62" s="19" t="str">
        <f t="shared" ca="1" si="117"/>
        <v>이익</v>
      </c>
      <c r="DO62" s="3">
        <f t="shared" ca="1" si="85"/>
        <v>4.8</v>
      </c>
      <c r="DP62" s="19" t="s">
        <v>72</v>
      </c>
      <c r="DQ62" s="2">
        <f t="shared" ca="1" si="148"/>
        <v>944149.75978051533</v>
      </c>
      <c r="DR62" s="19" t="str">
        <f t="shared" ca="1" si="118"/>
        <v>이익</v>
      </c>
      <c r="DS62" s="3">
        <f t="shared" ca="1" si="87"/>
        <v>4.0999999999999996</v>
      </c>
      <c r="DT62" s="19" t="s">
        <v>72</v>
      </c>
      <c r="DU62" s="2">
        <f t="shared" ca="1" si="149"/>
        <v>1022820.6984246768</v>
      </c>
      <c r="DV62" s="19" t="str">
        <f t="shared" ca="1" si="119"/>
        <v>손절</v>
      </c>
      <c r="DW62" s="3">
        <f t="shared" ca="1" si="89"/>
        <v>8.6</v>
      </c>
      <c r="DX62" s="19" t="s">
        <v>72</v>
      </c>
    </row>
    <row r="63" spans="1:128">
      <c r="A63" s="55" t="s">
        <v>141</v>
      </c>
      <c r="B63" s="55">
        <v>0.6</v>
      </c>
      <c r="C63" s="42" t="s">
        <v>159</v>
      </c>
      <c r="D63" s="42" t="s">
        <v>132</v>
      </c>
      <c r="E63" s="42"/>
      <c r="F63" s="42"/>
      <c r="G63" s="48"/>
      <c r="I63" s="67">
        <f t="shared" ca="1" si="120"/>
        <v>1053509.6190278875</v>
      </c>
      <c r="J63" s="19" t="str">
        <f t="shared" ca="1" si="90"/>
        <v>이익</v>
      </c>
      <c r="K63" s="3">
        <f t="shared" ca="1" si="31"/>
        <v>4.4000000000000004</v>
      </c>
      <c r="L63" s="68" t="s">
        <v>73</v>
      </c>
      <c r="M63" s="65">
        <f t="shared" ca="1" si="121"/>
        <v>953213.59747440822</v>
      </c>
      <c r="N63" s="19" t="str">
        <f t="shared" ca="1" si="91"/>
        <v>손절</v>
      </c>
      <c r="O63" s="3">
        <f t="shared" ca="1" si="33"/>
        <v>6.2</v>
      </c>
      <c r="P63" s="19" t="s">
        <v>73</v>
      </c>
      <c r="Q63" s="2">
        <f t="shared" ca="1" si="122"/>
        <v>1032639.7771295535</v>
      </c>
      <c r="R63" s="19" t="str">
        <f t="shared" ca="1" si="92"/>
        <v>이익</v>
      </c>
      <c r="S63" s="3">
        <f t="shared" ca="1" si="35"/>
        <v>1.1000000000000001</v>
      </c>
      <c r="T63" s="19" t="s">
        <v>73</v>
      </c>
      <c r="U63" s="2">
        <f t="shared" ca="1" si="123"/>
        <v>1032639.7771295528</v>
      </c>
      <c r="V63" s="19" t="str">
        <f t="shared" ca="1" si="93"/>
        <v>이익</v>
      </c>
      <c r="W63" s="3">
        <f t="shared" ca="1" si="37"/>
        <v>5.5</v>
      </c>
      <c r="X63" s="19" t="s">
        <v>73</v>
      </c>
      <c r="Y63" s="2">
        <f t="shared" ca="1" si="124"/>
        <v>953213.59747440834</v>
      </c>
      <c r="Z63" s="19" t="str">
        <f t="shared" ca="1" si="94"/>
        <v>손절</v>
      </c>
      <c r="AA63" s="3">
        <f t="shared" ca="1" si="39"/>
        <v>6.8</v>
      </c>
      <c r="AB63" s="19" t="s">
        <v>73</v>
      </c>
      <c r="AC63" s="2">
        <f t="shared" ca="1" si="125"/>
        <v>1096523.1773007105</v>
      </c>
      <c r="AD63" s="19" t="str">
        <f t="shared" ca="1" si="95"/>
        <v>손절</v>
      </c>
      <c r="AE63" s="3">
        <f t="shared" ca="1" si="41"/>
        <v>8.6</v>
      </c>
      <c r="AF63" s="19" t="s">
        <v>73</v>
      </c>
      <c r="AG63" s="2">
        <f t="shared" ca="1" si="126"/>
        <v>953213.59747440903</v>
      </c>
      <c r="AH63" s="19" t="str">
        <f t="shared" ca="1" si="96"/>
        <v>손절</v>
      </c>
      <c r="AI63" s="3">
        <f t="shared" ca="1" si="43"/>
        <v>6.6</v>
      </c>
      <c r="AJ63" s="19" t="s">
        <v>73</v>
      </c>
      <c r="AK63" s="2">
        <f t="shared" ca="1" si="127"/>
        <v>1118684.1145945804</v>
      </c>
      <c r="AL63" s="19" t="str">
        <f t="shared" ca="1" si="97"/>
        <v>이익</v>
      </c>
      <c r="AM63" s="3">
        <f t="shared" ca="1" si="45"/>
        <v>4.2</v>
      </c>
      <c r="AN63" s="19" t="s">
        <v>73</v>
      </c>
      <c r="AO63" s="2">
        <f t="shared" ca="1" si="128"/>
        <v>992132.18718718819</v>
      </c>
      <c r="AP63" s="19" t="str">
        <f t="shared" ca="1" si="98"/>
        <v>이익</v>
      </c>
      <c r="AQ63" s="3">
        <f t="shared" ca="1" si="47"/>
        <v>3.9</v>
      </c>
      <c r="AR63" s="19" t="s">
        <v>73</v>
      </c>
      <c r="AS63" s="2">
        <f t="shared" ca="1" si="129"/>
        <v>1032639.7771295534</v>
      </c>
      <c r="AT63" s="19" t="str">
        <f t="shared" ca="1" si="99"/>
        <v>손절</v>
      </c>
      <c r="AU63" s="3">
        <f t="shared" ca="1" si="49"/>
        <v>7.2</v>
      </c>
      <c r="AV63" s="19" t="s">
        <v>73</v>
      </c>
      <c r="AW63" s="2">
        <f t="shared" ca="1" si="130"/>
        <v>953213.59747440845</v>
      </c>
      <c r="AX63" s="19" t="str">
        <f t="shared" ca="1" si="100"/>
        <v>손절</v>
      </c>
      <c r="AY63" s="3">
        <f t="shared" ca="1" si="51"/>
        <v>9.6999999999999993</v>
      </c>
      <c r="AZ63" s="19" t="s">
        <v>73</v>
      </c>
      <c r="BA63" s="2">
        <f t="shared" ca="1" si="131"/>
        <v>845380.63871729013</v>
      </c>
      <c r="BB63" s="19" t="str">
        <f t="shared" ca="1" si="101"/>
        <v>손절</v>
      </c>
      <c r="BC63" s="3">
        <f t="shared" ca="1" si="53"/>
        <v>9.8000000000000007</v>
      </c>
      <c r="BD63" s="19" t="s">
        <v>73</v>
      </c>
      <c r="BE63" s="2">
        <f t="shared" ca="1" si="132"/>
        <v>1032639.7771295533</v>
      </c>
      <c r="BF63" s="19" t="str">
        <f t="shared" ca="1" si="102"/>
        <v>이익</v>
      </c>
      <c r="BG63" s="3">
        <f t="shared" ca="1" si="55"/>
        <v>3.1</v>
      </c>
      <c r="BH63" s="19" t="s">
        <v>73</v>
      </c>
      <c r="BI63" s="2">
        <f t="shared" ca="1" si="133"/>
        <v>1164358.6708424825</v>
      </c>
      <c r="BJ63" s="19" t="str">
        <f t="shared" ca="1" si="103"/>
        <v>손절</v>
      </c>
      <c r="BK63" s="3">
        <f t="shared" ca="1" si="57"/>
        <v>6.9</v>
      </c>
      <c r="BL63" s="19" t="s">
        <v>73</v>
      </c>
      <c r="BM63" s="2">
        <f t="shared" ca="1" si="134"/>
        <v>1141292.928551625</v>
      </c>
      <c r="BN63" s="19" t="str">
        <f t="shared" ca="1" si="104"/>
        <v>이익</v>
      </c>
      <c r="BO63" s="3">
        <f t="shared" ca="1" si="59"/>
        <v>0.5</v>
      </c>
      <c r="BP63" s="19" t="s">
        <v>73</v>
      </c>
      <c r="BQ63" s="2">
        <f t="shared" ca="1" si="135"/>
        <v>879896.5355913362</v>
      </c>
      <c r="BR63" s="19" t="str">
        <f t="shared" ca="1" si="105"/>
        <v>이익</v>
      </c>
      <c r="BS63" s="3">
        <f t="shared" ca="1" si="61"/>
        <v>4.8</v>
      </c>
      <c r="BT63" s="19" t="s">
        <v>73</v>
      </c>
      <c r="BU63" s="2">
        <f t="shared" ca="1" si="136"/>
        <v>1141292.9285516238</v>
      </c>
      <c r="BV63" s="19" t="str">
        <f t="shared" ca="1" si="106"/>
        <v>이익</v>
      </c>
      <c r="BW63" s="3">
        <f t="shared" ca="1" si="63"/>
        <v>4.9000000000000004</v>
      </c>
      <c r="BX63" s="19" t="s">
        <v>73</v>
      </c>
      <c r="BY63" s="2">
        <f t="shared" ca="1" si="137"/>
        <v>1096523.1773007109</v>
      </c>
      <c r="BZ63" s="19" t="str">
        <f t="shared" ca="1" si="107"/>
        <v>이익</v>
      </c>
      <c r="CA63" s="3">
        <f t="shared" ca="1" si="65"/>
        <v>2.2999999999999998</v>
      </c>
      <c r="CB63" s="19" t="s">
        <v>73</v>
      </c>
      <c r="CC63" s="2">
        <f t="shared" ca="1" si="138"/>
        <v>1032639.7771295537</v>
      </c>
      <c r="CD63" s="19" t="str">
        <f t="shared" ca="1" si="108"/>
        <v>손절</v>
      </c>
      <c r="CE63" s="3">
        <f t="shared" ca="1" si="67"/>
        <v>6.6</v>
      </c>
      <c r="CF63" s="19" t="s">
        <v>73</v>
      </c>
      <c r="CG63" s="2">
        <f t="shared" ca="1" si="139"/>
        <v>1096523.1773007105</v>
      </c>
      <c r="CH63" s="19" t="str">
        <f t="shared" ca="1" si="109"/>
        <v>이익</v>
      </c>
      <c r="CI63" s="3">
        <f t="shared" ca="1" si="69"/>
        <v>5.5</v>
      </c>
      <c r="CJ63" s="19" t="s">
        <v>73</v>
      </c>
      <c r="CK63" s="2">
        <f t="shared" ca="1" si="140"/>
        <v>1141292.9285516259</v>
      </c>
      <c r="CL63" s="19" t="str">
        <f t="shared" ca="1" si="110"/>
        <v>이익</v>
      </c>
      <c r="CM63" s="3">
        <f t="shared" ca="1" si="71"/>
        <v>5.0999999999999996</v>
      </c>
      <c r="CN63" s="19" t="s">
        <v>73</v>
      </c>
      <c r="CO63" s="2">
        <f t="shared" ca="1" si="141"/>
        <v>1312879.0352572137</v>
      </c>
      <c r="CP63" s="19" t="str">
        <f t="shared" ca="1" si="111"/>
        <v>이익</v>
      </c>
      <c r="CQ63" s="3">
        <f t="shared" ca="1" si="73"/>
        <v>3.2</v>
      </c>
      <c r="CR63" s="19" t="s">
        <v>73</v>
      </c>
      <c r="CS63" s="2">
        <f t="shared" ca="1" si="142"/>
        <v>1118684.1145945806</v>
      </c>
      <c r="CT63" s="19" t="str">
        <f t="shared" ca="1" si="112"/>
        <v>이익</v>
      </c>
      <c r="CU63" s="3">
        <f t="shared" ca="1" si="75"/>
        <v>4.7</v>
      </c>
      <c r="CV63" s="19" t="s">
        <v>73</v>
      </c>
      <c r="CW63" s="2">
        <f t="shared" ca="1" si="143"/>
        <v>1236390.7507212479</v>
      </c>
      <c r="CX63" s="19" t="str">
        <f t="shared" ca="1" si="113"/>
        <v>이익</v>
      </c>
      <c r="CY63" s="3">
        <f t="shared" ca="1" si="77"/>
        <v>5.0999999999999996</v>
      </c>
      <c r="CZ63" s="19" t="s">
        <v>73</v>
      </c>
      <c r="DA63" s="2">
        <f t="shared" ca="1" si="144"/>
        <v>1032639.7771295535</v>
      </c>
      <c r="DB63" s="19" t="str">
        <f t="shared" ca="1" si="114"/>
        <v>손절</v>
      </c>
      <c r="DC63" s="3">
        <f t="shared" ca="1" si="79"/>
        <v>5.8</v>
      </c>
      <c r="DD63" s="19" t="s">
        <v>73</v>
      </c>
      <c r="DE63" s="2">
        <f t="shared" ca="1" si="145"/>
        <v>1012183.3631610601</v>
      </c>
      <c r="DF63" s="19" t="str">
        <f t="shared" ca="1" si="115"/>
        <v>손절</v>
      </c>
      <c r="DG63" s="3">
        <f t="shared" ca="1" si="81"/>
        <v>7.1</v>
      </c>
      <c r="DH63" s="19" t="s">
        <v>73</v>
      </c>
      <c r="DI63" s="2">
        <f t="shared" ca="1" si="146"/>
        <v>1074801.2443113925</v>
      </c>
      <c r="DJ63" s="19" t="str">
        <f t="shared" ca="1" si="116"/>
        <v>손절</v>
      </c>
      <c r="DK63" s="3">
        <f t="shared" ca="1" si="83"/>
        <v>5.9</v>
      </c>
      <c r="DL63" s="19" t="s">
        <v>73</v>
      </c>
      <c r="DM63" s="2">
        <f t="shared" ca="1" si="147"/>
        <v>1141292.9285516245</v>
      </c>
      <c r="DN63" s="19" t="str">
        <f t="shared" ca="1" si="117"/>
        <v>이익</v>
      </c>
      <c r="DO63" s="3">
        <f t="shared" ca="1" si="85"/>
        <v>3.1</v>
      </c>
      <c r="DP63" s="19" t="s">
        <v>73</v>
      </c>
      <c r="DQ63" s="2">
        <f t="shared" ca="1" si="148"/>
        <v>934330.602278798</v>
      </c>
      <c r="DR63" s="19" t="str">
        <f t="shared" ca="1" si="118"/>
        <v>손절</v>
      </c>
      <c r="DS63" s="3">
        <f t="shared" ca="1" si="87"/>
        <v>8.6</v>
      </c>
      <c r="DT63" s="19" t="s">
        <v>73</v>
      </c>
      <c r="DU63" s="2">
        <f t="shared" ca="1" si="149"/>
        <v>1032639.7771295536</v>
      </c>
      <c r="DV63" s="19" t="str">
        <f t="shared" ca="1" si="119"/>
        <v>이익</v>
      </c>
      <c r="DW63" s="3">
        <f t="shared" ca="1" si="89"/>
        <v>0.4</v>
      </c>
      <c r="DX63" s="19" t="s">
        <v>73</v>
      </c>
    </row>
    <row r="64" spans="1:128">
      <c r="A64" s="54" t="s">
        <v>146</v>
      </c>
      <c r="B64" s="54">
        <v>0.65</v>
      </c>
      <c r="C64" s="42" t="s">
        <v>159</v>
      </c>
      <c r="D64" s="42" t="s">
        <v>132</v>
      </c>
      <c r="E64" s="42"/>
      <c r="F64" s="42"/>
      <c r="G64" s="48"/>
      <c r="I64" s="67">
        <f t="shared" ca="1" si="120"/>
        <v>1063623.3113705553</v>
      </c>
      <c r="J64" s="19" t="str">
        <f t="shared" ca="1" si="90"/>
        <v>이익</v>
      </c>
      <c r="K64" s="3">
        <f t="shared" ca="1" si="31"/>
        <v>2.6</v>
      </c>
      <c r="L64" s="68" t="s">
        <v>74</v>
      </c>
      <c r="M64" s="65">
        <f t="shared" ca="1" si="121"/>
        <v>943300.17606067436</v>
      </c>
      <c r="N64" s="19" t="str">
        <f t="shared" ca="1" si="91"/>
        <v>손절</v>
      </c>
      <c r="O64" s="3">
        <f t="shared" ca="1" si="33"/>
        <v>9.1999999999999993</v>
      </c>
      <c r="P64" s="19" t="s">
        <v>74</v>
      </c>
      <c r="Q64" s="2">
        <f t="shared" ca="1" si="122"/>
        <v>1042553.1189899972</v>
      </c>
      <c r="R64" s="19" t="str">
        <f t="shared" ca="1" si="92"/>
        <v>이익</v>
      </c>
      <c r="S64" s="3">
        <f t="shared" ca="1" si="35"/>
        <v>2.8</v>
      </c>
      <c r="T64" s="19" t="s">
        <v>74</v>
      </c>
      <c r="U64" s="2">
        <f t="shared" ca="1" si="123"/>
        <v>1042553.1189899965</v>
      </c>
      <c r="V64" s="19" t="str">
        <f t="shared" ca="1" si="93"/>
        <v>이익</v>
      </c>
      <c r="W64" s="3">
        <f t="shared" ca="1" si="37"/>
        <v>2.5</v>
      </c>
      <c r="X64" s="19" t="s">
        <v>74</v>
      </c>
      <c r="Y64" s="2">
        <f t="shared" ca="1" si="124"/>
        <v>962364.44801016268</v>
      </c>
      <c r="Z64" s="19" t="str">
        <f t="shared" ca="1" si="94"/>
        <v>이익</v>
      </c>
      <c r="AA64" s="3">
        <f t="shared" ca="1" si="39"/>
        <v>0.5</v>
      </c>
      <c r="AB64" s="19" t="s">
        <v>74</v>
      </c>
      <c r="AC64" s="2">
        <f t="shared" ca="1" si="125"/>
        <v>1085119.336256783</v>
      </c>
      <c r="AD64" s="19" t="str">
        <f t="shared" ca="1" si="95"/>
        <v>손절</v>
      </c>
      <c r="AE64" s="3">
        <f t="shared" ca="1" si="41"/>
        <v>8.6999999999999993</v>
      </c>
      <c r="AF64" s="19" t="s">
        <v>74</v>
      </c>
      <c r="AG64" s="2">
        <f t="shared" ca="1" si="126"/>
        <v>962364.44801016338</v>
      </c>
      <c r="AH64" s="19" t="str">
        <f t="shared" ca="1" si="96"/>
        <v>이익</v>
      </c>
      <c r="AI64" s="3">
        <f t="shared" ca="1" si="43"/>
        <v>1.6</v>
      </c>
      <c r="AJ64" s="19" t="s">
        <v>74</v>
      </c>
      <c r="AK64" s="2">
        <f t="shared" ca="1" si="127"/>
        <v>1129423.4820946883</v>
      </c>
      <c r="AL64" s="19" t="str">
        <f t="shared" ca="1" si="97"/>
        <v>이익</v>
      </c>
      <c r="AM64" s="3">
        <f t="shared" ca="1" si="45"/>
        <v>0.1</v>
      </c>
      <c r="AN64" s="19" t="s">
        <v>74</v>
      </c>
      <c r="AO64" s="2">
        <f t="shared" ca="1" si="128"/>
        <v>1001656.6561841852</v>
      </c>
      <c r="AP64" s="19" t="str">
        <f t="shared" ca="1" si="98"/>
        <v>이익</v>
      </c>
      <c r="AQ64" s="3">
        <f t="shared" ca="1" si="47"/>
        <v>0.6</v>
      </c>
      <c r="AR64" s="19" t="s">
        <v>74</v>
      </c>
      <c r="AS64" s="2">
        <f t="shared" ca="1" si="129"/>
        <v>1042553.1189899971</v>
      </c>
      <c r="AT64" s="19" t="str">
        <f t="shared" ca="1" si="99"/>
        <v>이익</v>
      </c>
      <c r="AU64" s="3">
        <f t="shared" ca="1" si="49"/>
        <v>4.5999999999999996</v>
      </c>
      <c r="AV64" s="19" t="s">
        <v>74</v>
      </c>
      <c r="AW64" s="2">
        <f t="shared" ca="1" si="130"/>
        <v>943300.1760606746</v>
      </c>
      <c r="AX64" s="19" t="str">
        <f t="shared" ca="1" si="100"/>
        <v>손절</v>
      </c>
      <c r="AY64" s="3">
        <f t="shared" ca="1" si="51"/>
        <v>6.5</v>
      </c>
      <c r="AZ64" s="19" t="s">
        <v>74</v>
      </c>
      <c r="BA64" s="2">
        <f t="shared" ca="1" si="131"/>
        <v>853496.2928489761</v>
      </c>
      <c r="BB64" s="19" t="str">
        <f t="shared" ca="1" si="101"/>
        <v>이익</v>
      </c>
      <c r="BC64" s="3">
        <f t="shared" ca="1" si="53"/>
        <v>4.7</v>
      </c>
      <c r="BD64" s="19" t="s">
        <v>74</v>
      </c>
      <c r="BE64" s="2">
        <f t="shared" ca="1" si="132"/>
        <v>1042553.118989997</v>
      </c>
      <c r="BF64" s="19" t="str">
        <f t="shared" ca="1" si="102"/>
        <v>이익</v>
      </c>
      <c r="BG64" s="3">
        <f t="shared" ca="1" si="55"/>
        <v>3.2</v>
      </c>
      <c r="BH64" s="19" t="s">
        <v>74</v>
      </c>
      <c r="BI64" s="2">
        <f t="shared" ca="1" si="133"/>
        <v>1152249.3406657206</v>
      </c>
      <c r="BJ64" s="19" t="str">
        <f t="shared" ca="1" si="103"/>
        <v>손절</v>
      </c>
      <c r="BK64" s="3">
        <f t="shared" ca="1" si="57"/>
        <v>5.9</v>
      </c>
      <c r="BL64" s="19" t="s">
        <v>74</v>
      </c>
      <c r="BM64" s="2">
        <f t="shared" ca="1" si="134"/>
        <v>1129423.4820946881</v>
      </c>
      <c r="BN64" s="19" t="str">
        <f t="shared" ca="1" si="104"/>
        <v>손절</v>
      </c>
      <c r="BO64" s="3">
        <f t="shared" ca="1" si="59"/>
        <v>8.6999999999999993</v>
      </c>
      <c r="BP64" s="19" t="s">
        <v>74</v>
      </c>
      <c r="BQ64" s="2">
        <f t="shared" ca="1" si="135"/>
        <v>870745.61162118625</v>
      </c>
      <c r="BR64" s="19" t="str">
        <f t="shared" ca="1" si="105"/>
        <v>손절</v>
      </c>
      <c r="BS64" s="3">
        <f t="shared" ca="1" si="61"/>
        <v>6.2</v>
      </c>
      <c r="BT64" s="19" t="s">
        <v>74</v>
      </c>
      <c r="BU64" s="2">
        <f t="shared" ca="1" si="136"/>
        <v>1152249.3406657195</v>
      </c>
      <c r="BV64" s="19" t="str">
        <f t="shared" ca="1" si="106"/>
        <v>이익</v>
      </c>
      <c r="BW64" s="3">
        <f t="shared" ca="1" si="63"/>
        <v>1.1000000000000001</v>
      </c>
      <c r="BX64" s="19" t="s">
        <v>74</v>
      </c>
      <c r="BY64" s="2">
        <f t="shared" ca="1" si="137"/>
        <v>1107049.7998027978</v>
      </c>
      <c r="BZ64" s="19" t="str">
        <f t="shared" ca="1" si="107"/>
        <v>이익</v>
      </c>
      <c r="CA64" s="3">
        <f t="shared" ca="1" si="65"/>
        <v>5.3</v>
      </c>
      <c r="CB64" s="19" t="s">
        <v>74</v>
      </c>
      <c r="CC64" s="2">
        <f t="shared" ca="1" si="138"/>
        <v>1042553.1189899974</v>
      </c>
      <c r="CD64" s="19" t="str">
        <f t="shared" ca="1" si="108"/>
        <v>이익</v>
      </c>
      <c r="CE64" s="3">
        <f t="shared" ca="1" si="67"/>
        <v>1.1000000000000001</v>
      </c>
      <c r="CF64" s="19" t="s">
        <v>74</v>
      </c>
      <c r="CG64" s="2">
        <f t="shared" ca="1" si="139"/>
        <v>1085119.336256783</v>
      </c>
      <c r="CH64" s="19" t="str">
        <f t="shared" ca="1" si="109"/>
        <v>손절</v>
      </c>
      <c r="CI64" s="3">
        <f t="shared" ca="1" si="69"/>
        <v>6.4</v>
      </c>
      <c r="CJ64" s="19" t="s">
        <v>74</v>
      </c>
      <c r="CK64" s="2">
        <f t="shared" ca="1" si="140"/>
        <v>1152249.3406657216</v>
      </c>
      <c r="CL64" s="19" t="str">
        <f t="shared" ca="1" si="110"/>
        <v>이익</v>
      </c>
      <c r="CM64" s="3">
        <f t="shared" ca="1" si="71"/>
        <v>5.5</v>
      </c>
      <c r="CN64" s="19" t="s">
        <v>74</v>
      </c>
      <c r="CO64" s="2">
        <f t="shared" ca="1" si="141"/>
        <v>1299225.0932905385</v>
      </c>
      <c r="CP64" s="19" t="str">
        <f t="shared" ca="1" si="111"/>
        <v>손절</v>
      </c>
      <c r="CQ64" s="3">
        <f t="shared" ca="1" si="73"/>
        <v>8.5</v>
      </c>
      <c r="CR64" s="19" t="s">
        <v>74</v>
      </c>
      <c r="CS64" s="2">
        <f t="shared" ca="1" si="142"/>
        <v>1107049.7998027971</v>
      </c>
      <c r="CT64" s="19" t="str">
        <f t="shared" ca="1" si="112"/>
        <v>손절</v>
      </c>
      <c r="CU64" s="3">
        <f t="shared" ca="1" si="75"/>
        <v>9.1999999999999993</v>
      </c>
      <c r="CV64" s="19" t="s">
        <v>74</v>
      </c>
      <c r="CW64" s="2">
        <f t="shared" ca="1" si="143"/>
        <v>1248260.1019281717</v>
      </c>
      <c r="CX64" s="19" t="str">
        <f t="shared" ca="1" si="113"/>
        <v>이익</v>
      </c>
      <c r="CY64" s="3">
        <f t="shared" ca="1" si="77"/>
        <v>3.4</v>
      </c>
      <c r="CZ64" s="19" t="s">
        <v>74</v>
      </c>
      <c r="DA64" s="2">
        <f t="shared" ca="1" si="144"/>
        <v>1042553.1189899972</v>
      </c>
      <c r="DB64" s="19" t="str">
        <f t="shared" ca="1" si="114"/>
        <v>이익</v>
      </c>
      <c r="DC64" s="3">
        <f t="shared" ca="1" si="79"/>
        <v>5.2</v>
      </c>
      <c r="DD64" s="19" t="s">
        <v>74</v>
      </c>
      <c r="DE64" s="2">
        <f t="shared" ca="1" si="145"/>
        <v>1001656.6561841851</v>
      </c>
      <c r="DF64" s="19" t="str">
        <f t="shared" ca="1" si="115"/>
        <v>손절</v>
      </c>
      <c r="DG64" s="3">
        <f t="shared" ca="1" si="81"/>
        <v>6.5</v>
      </c>
      <c r="DH64" s="19" t="s">
        <v>74</v>
      </c>
      <c r="DI64" s="2">
        <f t="shared" ca="1" si="146"/>
        <v>1085119.3362567818</v>
      </c>
      <c r="DJ64" s="19" t="str">
        <f t="shared" ca="1" si="116"/>
        <v>이익</v>
      </c>
      <c r="DK64" s="3">
        <f t="shared" ca="1" si="83"/>
        <v>2.5</v>
      </c>
      <c r="DL64" s="19" t="s">
        <v>74</v>
      </c>
      <c r="DM64" s="2">
        <f t="shared" ca="1" si="147"/>
        <v>1152249.3406657202</v>
      </c>
      <c r="DN64" s="19" t="str">
        <f t="shared" ca="1" si="117"/>
        <v>이익</v>
      </c>
      <c r="DO64" s="3">
        <f t="shared" ca="1" si="85"/>
        <v>4.5</v>
      </c>
      <c r="DP64" s="19" t="s">
        <v>74</v>
      </c>
      <c r="DQ64" s="2">
        <f t="shared" ca="1" si="148"/>
        <v>924613.5640150985</v>
      </c>
      <c r="DR64" s="19" t="str">
        <f t="shared" ca="1" si="118"/>
        <v>손절</v>
      </c>
      <c r="DS64" s="3">
        <f t="shared" ca="1" si="87"/>
        <v>6</v>
      </c>
      <c r="DT64" s="19" t="s">
        <v>74</v>
      </c>
      <c r="DU64" s="2">
        <f t="shared" ca="1" si="149"/>
        <v>1021900.3234474063</v>
      </c>
      <c r="DV64" s="19" t="str">
        <f t="shared" ca="1" si="119"/>
        <v>손절</v>
      </c>
      <c r="DW64" s="3">
        <f t="shared" ca="1" si="89"/>
        <v>8.8000000000000007</v>
      </c>
      <c r="DX64" s="19" t="s">
        <v>74</v>
      </c>
    </row>
    <row r="65" spans="1:128">
      <c r="A65" s="55" t="s">
        <v>147</v>
      </c>
      <c r="B65" s="55">
        <v>0.65</v>
      </c>
      <c r="C65" s="42" t="s">
        <v>159</v>
      </c>
      <c r="D65" s="42" t="s">
        <v>132</v>
      </c>
      <c r="E65" s="42"/>
      <c r="F65" s="42"/>
      <c r="G65" s="48"/>
      <c r="I65" s="67">
        <f t="shared" ca="1" si="120"/>
        <v>1052561.6289323014</v>
      </c>
      <c r="J65" s="19" t="str">
        <f t="shared" ca="1" si="90"/>
        <v>손절</v>
      </c>
      <c r="K65" s="3">
        <f t="shared" ca="1" si="31"/>
        <v>6.6</v>
      </c>
      <c r="L65" s="68" t="s">
        <v>75</v>
      </c>
      <c r="M65" s="65">
        <f t="shared" ca="1" si="121"/>
        <v>933489.85422964336</v>
      </c>
      <c r="N65" s="19" t="str">
        <f t="shared" ca="1" si="91"/>
        <v>손절</v>
      </c>
      <c r="O65" s="3">
        <f t="shared" ca="1" si="33"/>
        <v>8.1</v>
      </c>
      <c r="P65" s="19" t="s">
        <v>75</v>
      </c>
      <c r="Q65" s="2">
        <f t="shared" ca="1" si="122"/>
        <v>1052561.6289323012</v>
      </c>
      <c r="R65" s="19" t="str">
        <f t="shared" ca="1" si="92"/>
        <v>이익</v>
      </c>
      <c r="S65" s="3">
        <f t="shared" ca="1" si="35"/>
        <v>1.6</v>
      </c>
      <c r="T65" s="19" t="s">
        <v>75</v>
      </c>
      <c r="U65" s="2">
        <f t="shared" ca="1" si="123"/>
        <v>1031710.5665525005</v>
      </c>
      <c r="V65" s="19" t="str">
        <f t="shared" ca="1" si="93"/>
        <v>손절</v>
      </c>
      <c r="W65" s="3">
        <f t="shared" ca="1" si="37"/>
        <v>7.3</v>
      </c>
      <c r="X65" s="19" t="s">
        <v>75</v>
      </c>
      <c r="Y65" s="2">
        <f t="shared" ca="1" si="124"/>
        <v>971603.14671106031</v>
      </c>
      <c r="Z65" s="19" t="str">
        <f t="shared" ca="1" si="94"/>
        <v>이익</v>
      </c>
      <c r="AA65" s="3">
        <f t="shared" ca="1" si="39"/>
        <v>1.4</v>
      </c>
      <c r="AB65" s="19" t="s">
        <v>75</v>
      </c>
      <c r="AC65" s="2">
        <f t="shared" ca="1" si="125"/>
        <v>1073834.0951597125</v>
      </c>
      <c r="AD65" s="19" t="str">
        <f t="shared" ca="1" si="95"/>
        <v>손절</v>
      </c>
      <c r="AE65" s="3">
        <f t="shared" ca="1" si="41"/>
        <v>7.1</v>
      </c>
      <c r="AF65" s="19" t="s">
        <v>75</v>
      </c>
      <c r="AG65" s="2">
        <f t="shared" ca="1" si="126"/>
        <v>952355.85775085771</v>
      </c>
      <c r="AH65" s="19" t="str">
        <f t="shared" ca="1" si="96"/>
        <v>손절</v>
      </c>
      <c r="AI65" s="3">
        <f t="shared" ca="1" si="43"/>
        <v>8.3000000000000007</v>
      </c>
      <c r="AJ65" s="19" t="s">
        <v>75</v>
      </c>
      <c r="AK65" s="2">
        <f t="shared" ca="1" si="127"/>
        <v>1140265.9475227974</v>
      </c>
      <c r="AL65" s="19" t="str">
        <f t="shared" ca="1" si="97"/>
        <v>이익</v>
      </c>
      <c r="AM65" s="3">
        <f t="shared" ca="1" si="45"/>
        <v>2.4</v>
      </c>
      <c r="AN65" s="19" t="s">
        <v>75</v>
      </c>
      <c r="AO65" s="2">
        <f t="shared" ca="1" si="128"/>
        <v>991239.42695986968</v>
      </c>
      <c r="AP65" s="19" t="str">
        <f t="shared" ca="1" si="98"/>
        <v>손절</v>
      </c>
      <c r="AQ65" s="3">
        <f t="shared" ca="1" si="47"/>
        <v>8.8000000000000007</v>
      </c>
      <c r="AR65" s="19" t="s">
        <v>75</v>
      </c>
      <c r="AS65" s="2">
        <f t="shared" ca="1" si="129"/>
        <v>1031710.5665525011</v>
      </c>
      <c r="AT65" s="19" t="str">
        <f t="shared" ca="1" si="99"/>
        <v>손절</v>
      </c>
      <c r="AU65" s="3">
        <f t="shared" ca="1" si="49"/>
        <v>5.7</v>
      </c>
      <c r="AV65" s="19" t="s">
        <v>75</v>
      </c>
      <c r="AW65" s="2">
        <f t="shared" ca="1" si="130"/>
        <v>933489.85422964359</v>
      </c>
      <c r="AX65" s="19" t="str">
        <f t="shared" ca="1" si="100"/>
        <v>손절</v>
      </c>
      <c r="AY65" s="3">
        <f t="shared" ca="1" si="51"/>
        <v>9.9</v>
      </c>
      <c r="AZ65" s="19" t="s">
        <v>75</v>
      </c>
      <c r="BA65" s="2">
        <f t="shared" ca="1" si="131"/>
        <v>844619.93140334671</v>
      </c>
      <c r="BB65" s="19" t="str">
        <f t="shared" ca="1" si="101"/>
        <v>손절</v>
      </c>
      <c r="BC65" s="3">
        <f t="shared" ca="1" si="53"/>
        <v>9.3000000000000007</v>
      </c>
      <c r="BD65" s="19" t="s">
        <v>75</v>
      </c>
      <c r="BE65" s="2">
        <f t="shared" ca="1" si="132"/>
        <v>1052561.628932301</v>
      </c>
      <c r="BF65" s="19" t="str">
        <f t="shared" ca="1" si="102"/>
        <v>이익</v>
      </c>
      <c r="BG65" s="3">
        <f t="shared" ca="1" si="55"/>
        <v>4.0999999999999996</v>
      </c>
      <c r="BH65" s="19" t="s">
        <v>75</v>
      </c>
      <c r="BI65" s="2">
        <f t="shared" ca="1" si="133"/>
        <v>1140265.9475227972</v>
      </c>
      <c r="BJ65" s="19" t="str">
        <f t="shared" ca="1" si="103"/>
        <v>손절</v>
      </c>
      <c r="BK65" s="3">
        <f t="shared" ca="1" si="57"/>
        <v>6.4</v>
      </c>
      <c r="BL65" s="19" t="s">
        <v>75</v>
      </c>
      <c r="BM65" s="2">
        <f t="shared" ca="1" si="134"/>
        <v>1117677.4778809035</v>
      </c>
      <c r="BN65" s="19" t="str">
        <f t="shared" ca="1" si="104"/>
        <v>손절</v>
      </c>
      <c r="BO65" s="3">
        <f t="shared" ca="1" si="59"/>
        <v>5.7</v>
      </c>
      <c r="BP65" s="19" t="s">
        <v>75</v>
      </c>
      <c r="BQ65" s="2">
        <f t="shared" ca="1" si="135"/>
        <v>861689.85726032592</v>
      </c>
      <c r="BR65" s="19" t="str">
        <f t="shared" ca="1" si="105"/>
        <v>손절</v>
      </c>
      <c r="BS65" s="3">
        <f t="shared" ca="1" si="61"/>
        <v>8.5</v>
      </c>
      <c r="BT65" s="19" t="s">
        <v>75</v>
      </c>
      <c r="BU65" s="2">
        <f t="shared" ca="1" si="136"/>
        <v>1140265.947522796</v>
      </c>
      <c r="BV65" s="19" t="str">
        <f t="shared" ca="1" si="106"/>
        <v>손절</v>
      </c>
      <c r="BW65" s="3">
        <f t="shared" ca="1" si="63"/>
        <v>8.6</v>
      </c>
      <c r="BX65" s="19" t="s">
        <v>75</v>
      </c>
      <c r="BY65" s="2">
        <f t="shared" ca="1" si="137"/>
        <v>1117677.4778809047</v>
      </c>
      <c r="BZ65" s="19" t="str">
        <f t="shared" ca="1" si="107"/>
        <v>이익</v>
      </c>
      <c r="CA65" s="3">
        <f t="shared" ca="1" si="65"/>
        <v>2.5</v>
      </c>
      <c r="CB65" s="19" t="s">
        <v>75</v>
      </c>
      <c r="CC65" s="2">
        <f t="shared" ca="1" si="138"/>
        <v>1052561.6289323014</v>
      </c>
      <c r="CD65" s="19" t="str">
        <f t="shared" ca="1" si="108"/>
        <v>이익</v>
      </c>
      <c r="CE65" s="3">
        <f t="shared" ca="1" si="67"/>
        <v>2.2000000000000002</v>
      </c>
      <c r="CF65" s="19" t="s">
        <v>75</v>
      </c>
      <c r="CG65" s="2">
        <f t="shared" ca="1" si="139"/>
        <v>1095536.4818848481</v>
      </c>
      <c r="CH65" s="19" t="str">
        <f t="shared" ca="1" si="109"/>
        <v>이익</v>
      </c>
      <c r="CI65" s="3">
        <f t="shared" ca="1" si="69"/>
        <v>0.4</v>
      </c>
      <c r="CJ65" s="19" t="s">
        <v>75</v>
      </c>
      <c r="CK65" s="2">
        <f t="shared" ca="1" si="140"/>
        <v>1163310.9343361123</v>
      </c>
      <c r="CL65" s="19" t="str">
        <f t="shared" ca="1" si="110"/>
        <v>이익</v>
      </c>
      <c r="CM65" s="3">
        <f t="shared" ca="1" si="71"/>
        <v>5</v>
      </c>
      <c r="CN65" s="19" t="s">
        <v>75</v>
      </c>
      <c r="CO65" s="2">
        <f t="shared" ca="1" si="141"/>
        <v>1311697.6541861277</v>
      </c>
      <c r="CP65" s="19" t="str">
        <f t="shared" ca="1" si="111"/>
        <v>이익</v>
      </c>
      <c r="CQ65" s="3">
        <f t="shared" ca="1" si="73"/>
        <v>3.4</v>
      </c>
      <c r="CR65" s="19" t="s">
        <v>75</v>
      </c>
      <c r="CS65" s="2">
        <f t="shared" ca="1" si="142"/>
        <v>1117677.477880904</v>
      </c>
      <c r="CT65" s="19" t="str">
        <f t="shared" ca="1" si="112"/>
        <v>이익</v>
      </c>
      <c r="CU65" s="3">
        <f t="shared" ca="1" si="75"/>
        <v>5.3</v>
      </c>
      <c r="CV65" s="19" t="s">
        <v>75</v>
      </c>
      <c r="CW65" s="2">
        <f t="shared" ca="1" si="143"/>
        <v>1235278.1968681188</v>
      </c>
      <c r="CX65" s="19" t="str">
        <f t="shared" ca="1" si="113"/>
        <v>손절</v>
      </c>
      <c r="CY65" s="3">
        <f t="shared" ca="1" si="77"/>
        <v>5.9</v>
      </c>
      <c r="CZ65" s="19" t="s">
        <v>75</v>
      </c>
      <c r="DA65" s="2">
        <f t="shared" ca="1" si="144"/>
        <v>1052561.6289323012</v>
      </c>
      <c r="DB65" s="19" t="str">
        <f t="shared" ca="1" si="114"/>
        <v>이익</v>
      </c>
      <c r="DC65" s="3">
        <f t="shared" ca="1" si="79"/>
        <v>3.1</v>
      </c>
      <c r="DD65" s="19" t="s">
        <v>75</v>
      </c>
      <c r="DE65" s="2">
        <f t="shared" ca="1" si="145"/>
        <v>1011272.5600835533</v>
      </c>
      <c r="DF65" s="19" t="str">
        <f t="shared" ca="1" si="115"/>
        <v>이익</v>
      </c>
      <c r="DG65" s="3">
        <f t="shared" ca="1" si="81"/>
        <v>5.4</v>
      </c>
      <c r="DH65" s="19" t="s">
        <v>75</v>
      </c>
      <c r="DI65" s="2">
        <f t="shared" ca="1" si="146"/>
        <v>1073834.0951597113</v>
      </c>
      <c r="DJ65" s="19" t="str">
        <f t="shared" ca="1" si="116"/>
        <v>손절</v>
      </c>
      <c r="DK65" s="3">
        <f t="shared" ca="1" si="83"/>
        <v>6.4</v>
      </c>
      <c r="DL65" s="19" t="s">
        <v>75</v>
      </c>
      <c r="DM65" s="2">
        <f t="shared" ca="1" si="147"/>
        <v>1163310.9343361109</v>
      </c>
      <c r="DN65" s="19" t="str">
        <f t="shared" ca="1" si="117"/>
        <v>이익</v>
      </c>
      <c r="DO65" s="3">
        <f t="shared" ca="1" si="85"/>
        <v>5.4</v>
      </c>
      <c r="DP65" s="19" t="s">
        <v>75</v>
      </c>
      <c r="DQ65" s="2">
        <f t="shared" ca="1" si="148"/>
        <v>914997.58294934151</v>
      </c>
      <c r="DR65" s="19" t="str">
        <f t="shared" ca="1" si="118"/>
        <v>손절</v>
      </c>
      <c r="DS65" s="3">
        <f t="shared" ca="1" si="87"/>
        <v>6.4</v>
      </c>
      <c r="DT65" s="19" t="s">
        <v>75</v>
      </c>
      <c r="DU65" s="2">
        <f t="shared" ca="1" si="149"/>
        <v>1031710.5665525014</v>
      </c>
      <c r="DV65" s="19" t="str">
        <f t="shared" ca="1" si="119"/>
        <v>이익</v>
      </c>
      <c r="DW65" s="3">
        <f t="shared" ca="1" si="89"/>
        <v>4.2</v>
      </c>
      <c r="DX65" s="19" t="s">
        <v>75</v>
      </c>
    </row>
    <row r="66" spans="1:128">
      <c r="A66" s="54" t="s">
        <v>148</v>
      </c>
      <c r="B66" s="54">
        <v>0.7</v>
      </c>
      <c r="C66" s="42" t="s">
        <v>159</v>
      </c>
      <c r="D66" s="42" t="s">
        <v>132</v>
      </c>
      <c r="E66" s="42"/>
      <c r="F66" s="42"/>
      <c r="G66" s="48"/>
      <c r="I66" s="67">
        <f t="shared" ca="1" si="120"/>
        <v>1062666.2205700516</v>
      </c>
      <c r="J66" s="19" t="str">
        <f t="shared" ref="J66:J97" ca="1" si="150">IF(K66&gt; 10*$B$10,"손절","이익")</f>
        <v>이익</v>
      </c>
      <c r="K66" s="3">
        <f t="shared" ca="1" si="31"/>
        <v>4.9000000000000004</v>
      </c>
      <c r="L66" s="68" t="s">
        <v>76</v>
      </c>
      <c r="M66" s="65">
        <f t="shared" ca="1" si="121"/>
        <v>942451.35683024803</v>
      </c>
      <c r="N66" s="19" t="str">
        <f t="shared" ref="N66:N97" ca="1" si="151">IF(O66&gt; 10*$B$10,"손절","이익")</f>
        <v>이익</v>
      </c>
      <c r="O66" s="3">
        <f t="shared" ca="1" si="33"/>
        <v>1</v>
      </c>
      <c r="P66" s="19" t="s">
        <v>76</v>
      </c>
      <c r="Q66" s="2">
        <f t="shared" ca="1" si="122"/>
        <v>1041614.9879914053</v>
      </c>
      <c r="R66" s="19" t="str">
        <f t="shared" ref="R66:R97" ca="1" si="152">IF(S66&gt; 10*$B$10,"손절","이익")</f>
        <v>손절</v>
      </c>
      <c r="S66" s="3">
        <f t="shared" ca="1" si="35"/>
        <v>9.1999999999999993</v>
      </c>
      <c r="T66" s="19" t="s">
        <v>76</v>
      </c>
      <c r="U66" s="2">
        <f t="shared" ca="1" si="123"/>
        <v>1020980.7766603546</v>
      </c>
      <c r="V66" s="19" t="str">
        <f t="shared" ref="V66:V97" ca="1" si="153">IF(W66&gt; 10*$B$10,"손절","이익")</f>
        <v>손절</v>
      </c>
      <c r="W66" s="3">
        <f t="shared" ca="1" si="37"/>
        <v>8.6</v>
      </c>
      <c r="X66" s="19" t="s">
        <v>76</v>
      </c>
      <c r="Y66" s="2">
        <f t="shared" ca="1" si="124"/>
        <v>961498.47398526524</v>
      </c>
      <c r="Z66" s="19" t="str">
        <f t="shared" ref="Z66:Z97" ca="1" si="154">IF(AA66&gt; 10*$B$10,"손절","이익")</f>
        <v>손절</v>
      </c>
      <c r="AA66" s="3">
        <f t="shared" ca="1" si="39"/>
        <v>8.3000000000000007</v>
      </c>
      <c r="AB66" s="19" t="s">
        <v>76</v>
      </c>
      <c r="AC66" s="2">
        <f t="shared" ca="1" si="125"/>
        <v>1062666.2205700516</v>
      </c>
      <c r="AD66" s="19" t="str">
        <f t="shared" ref="AD66:AD97" ca="1" si="155">IF(AE66&gt; 10*$B$10,"손절","이익")</f>
        <v>손절</v>
      </c>
      <c r="AE66" s="3">
        <f t="shared" ca="1" si="41"/>
        <v>7.2</v>
      </c>
      <c r="AF66" s="19" t="s">
        <v>76</v>
      </c>
      <c r="AG66" s="2">
        <f t="shared" ca="1" si="126"/>
        <v>942451.35683024884</v>
      </c>
      <c r="AH66" s="19" t="str">
        <f t="shared" ref="AH66:AH97" ca="1" si="156">IF(AI66&gt; 10*$B$10,"손절","이익")</f>
        <v>손절</v>
      </c>
      <c r="AI66" s="3">
        <f t="shared" ca="1" si="43"/>
        <v>8.6</v>
      </c>
      <c r="AJ66" s="19" t="s">
        <v>76</v>
      </c>
      <c r="AK66" s="2">
        <f t="shared" ca="1" si="127"/>
        <v>1151212.5006190164</v>
      </c>
      <c r="AL66" s="19" t="str">
        <f t="shared" ref="AL66:AL97" ca="1" si="157">IF(AM66&gt; 10*$B$10,"손절","이익")</f>
        <v>이익</v>
      </c>
      <c r="AM66" s="3">
        <f t="shared" ca="1" si="45"/>
        <v>3</v>
      </c>
      <c r="AN66" s="19" t="s">
        <v>76</v>
      </c>
      <c r="AO66" s="2">
        <f t="shared" ca="1" si="128"/>
        <v>980930.53691948706</v>
      </c>
      <c r="AP66" s="19" t="str">
        <f t="shared" ref="AP66:AP97" ca="1" si="158">IF(AQ66&gt; 10*$B$10,"손절","이익")</f>
        <v>손절</v>
      </c>
      <c r="AQ66" s="3">
        <f t="shared" ca="1" si="47"/>
        <v>7.1</v>
      </c>
      <c r="AR66" s="19" t="s">
        <v>76</v>
      </c>
      <c r="AS66" s="2">
        <f t="shared" ca="1" si="129"/>
        <v>1041614.9879914051</v>
      </c>
      <c r="AT66" s="19" t="str">
        <f t="shared" ref="AT66:AT97" ca="1" si="159">IF(AU66&gt; 10*$B$10,"손절","이익")</f>
        <v>이익</v>
      </c>
      <c r="AU66" s="3">
        <f t="shared" ca="1" si="49"/>
        <v>1.8</v>
      </c>
      <c r="AV66" s="19" t="s">
        <v>76</v>
      </c>
      <c r="AW66" s="2">
        <f t="shared" ca="1" si="130"/>
        <v>923781.55974565528</v>
      </c>
      <c r="AX66" s="19" t="str">
        <f t="shared" ref="AX66:AX97" ca="1" si="160">IF(AY66&gt; 10*$B$10,"손절","이익")</f>
        <v>손절</v>
      </c>
      <c r="AY66" s="3">
        <f t="shared" ca="1" si="51"/>
        <v>9.6999999999999993</v>
      </c>
      <c r="AZ66" s="19" t="s">
        <v>76</v>
      </c>
      <c r="BA66" s="2">
        <f t="shared" ca="1" si="131"/>
        <v>835835.88411675184</v>
      </c>
      <c r="BB66" s="19" t="str">
        <f t="shared" ref="BB66:BB97" ca="1" si="161">IF(BC66&gt; 10*$B$10,"손절","이익")</f>
        <v>손절</v>
      </c>
      <c r="BC66" s="3">
        <f t="shared" ca="1" si="53"/>
        <v>7.2</v>
      </c>
      <c r="BD66" s="19" t="s">
        <v>76</v>
      </c>
      <c r="BE66" s="2">
        <f t="shared" ca="1" si="132"/>
        <v>1041614.9879914051</v>
      </c>
      <c r="BF66" s="19" t="str">
        <f t="shared" ref="BF66:BF97" ca="1" si="162">IF(BG66&gt; 10*$B$10,"손절","이익")</f>
        <v>손절</v>
      </c>
      <c r="BG66" s="3">
        <f t="shared" ca="1" si="55"/>
        <v>6.6</v>
      </c>
      <c r="BH66" s="19" t="s">
        <v>76</v>
      </c>
      <c r="BI66" s="2">
        <f t="shared" ca="1" si="133"/>
        <v>1151212.5006190161</v>
      </c>
      <c r="BJ66" s="19" t="str">
        <f t="shared" ref="BJ66:BJ97" ca="1" si="163">IF(BK66&gt; 10*$B$10,"손절","이익")</f>
        <v>이익</v>
      </c>
      <c r="BK66" s="3">
        <f t="shared" ca="1" si="57"/>
        <v>0.4</v>
      </c>
      <c r="BL66" s="19" t="s">
        <v>76</v>
      </c>
      <c r="BM66" s="2">
        <f t="shared" ca="1" si="134"/>
        <v>1128407.18166856</v>
      </c>
      <c r="BN66" s="19" t="str">
        <f t="shared" ref="BN66:BN97" ca="1" si="164">IF(BO66&gt; 10*$B$10,"손절","이익")</f>
        <v>이익</v>
      </c>
      <c r="BO66" s="3">
        <f t="shared" ca="1" si="59"/>
        <v>4.4000000000000004</v>
      </c>
      <c r="BP66" s="19" t="s">
        <v>76</v>
      </c>
      <c r="BQ66" s="2">
        <f t="shared" ca="1" si="135"/>
        <v>869962.07989002508</v>
      </c>
      <c r="BR66" s="19" t="str">
        <f t="shared" ref="BR66:BR97" ca="1" si="165">IF(BS66&gt; 10*$B$10,"손절","이익")</f>
        <v>이익</v>
      </c>
      <c r="BS66" s="3">
        <f t="shared" ca="1" si="61"/>
        <v>4.2</v>
      </c>
      <c r="BT66" s="19" t="s">
        <v>76</v>
      </c>
      <c r="BU66" s="2">
        <f t="shared" ca="1" si="136"/>
        <v>1151212.500619015</v>
      </c>
      <c r="BV66" s="19" t="str">
        <f t="shared" ref="BV66:BV97" ca="1" si="166">IF(BW66&gt; 10*$B$10,"손절","이익")</f>
        <v>이익</v>
      </c>
      <c r="BW66" s="3">
        <f t="shared" ca="1" si="63"/>
        <v>0.9</v>
      </c>
      <c r="BX66" s="19" t="s">
        <v>76</v>
      </c>
      <c r="BY66" s="2">
        <f t="shared" ca="1" si="137"/>
        <v>1106053.6321109433</v>
      </c>
      <c r="BZ66" s="19" t="str">
        <f t="shared" ref="BZ66:BZ97" ca="1" si="167">IF(CA66&gt; 10*$B$10,"손절","이익")</f>
        <v>손절</v>
      </c>
      <c r="CA66" s="3">
        <f t="shared" ca="1" si="65"/>
        <v>7.4</v>
      </c>
      <c r="CB66" s="19" t="s">
        <v>76</v>
      </c>
      <c r="CC66" s="2">
        <f t="shared" ca="1" si="138"/>
        <v>1062666.2205700516</v>
      </c>
      <c r="CD66" s="19" t="str">
        <f t="shared" ref="CD66:CD97" ca="1" si="168">IF(CE66&gt; 10*$B$10,"손절","이익")</f>
        <v>이익</v>
      </c>
      <c r="CE66" s="3">
        <f t="shared" ca="1" si="67"/>
        <v>1.8</v>
      </c>
      <c r="CF66" s="19" t="s">
        <v>76</v>
      </c>
      <c r="CG66" s="2">
        <f t="shared" ca="1" si="139"/>
        <v>1106053.6321109426</v>
      </c>
      <c r="CH66" s="19" t="str">
        <f t="shared" ref="CH66:CH97" ca="1" si="169">IF(CI66&gt; 10*$B$10,"손절","이익")</f>
        <v>이익</v>
      </c>
      <c r="CI66" s="3">
        <f t="shared" ca="1" si="69"/>
        <v>5.0999999999999996</v>
      </c>
      <c r="CJ66" s="19" t="s">
        <v>76</v>
      </c>
      <c r="CK66" s="2">
        <f t="shared" ca="1" si="140"/>
        <v>1174478.719305739</v>
      </c>
      <c r="CL66" s="19" t="str">
        <f t="shared" ref="CL66:CL97" ca="1" si="170">IF(CM66&gt; 10*$B$10,"손절","이익")</f>
        <v>이익</v>
      </c>
      <c r="CM66" s="3">
        <f t="shared" ca="1" si="71"/>
        <v>4.2</v>
      </c>
      <c r="CN66" s="19" t="s">
        <v>76</v>
      </c>
      <c r="CO66" s="2">
        <f t="shared" ca="1" si="141"/>
        <v>1324289.9516663144</v>
      </c>
      <c r="CP66" s="19" t="str">
        <f t="shared" ref="CP66:CP97" ca="1" si="171">IF(CQ66&gt; 10*$B$10,"손절","이익")</f>
        <v>이익</v>
      </c>
      <c r="CQ66" s="3">
        <f t="shared" ca="1" si="73"/>
        <v>1.6</v>
      </c>
      <c r="CR66" s="19" t="s">
        <v>76</v>
      </c>
      <c r="CS66" s="2">
        <f t="shared" ca="1" si="142"/>
        <v>1106053.6321109426</v>
      </c>
      <c r="CT66" s="19" t="str">
        <f t="shared" ref="CT66:CT97" ca="1" si="172">IF(CU66&gt; 10*$B$10,"손절","이익")</f>
        <v>손절</v>
      </c>
      <c r="CU66" s="3">
        <f t="shared" ca="1" si="75"/>
        <v>8.1999999999999993</v>
      </c>
      <c r="CV66" s="19" t="s">
        <v>76</v>
      </c>
      <c r="CW66" s="2">
        <f t="shared" ca="1" si="143"/>
        <v>1247136.8675580528</v>
      </c>
      <c r="CX66" s="19" t="str">
        <f t="shared" ref="CX66:CX97" ca="1" si="173">IF(CY66&gt; 10*$B$10,"손절","이익")</f>
        <v>이익</v>
      </c>
      <c r="CY66" s="3">
        <f t="shared" ca="1" si="77"/>
        <v>4.2</v>
      </c>
      <c r="CZ66" s="19" t="s">
        <v>76</v>
      </c>
      <c r="DA66" s="2">
        <f t="shared" ca="1" si="144"/>
        <v>1062666.2205700513</v>
      </c>
      <c r="DB66" s="19" t="str">
        <f t="shared" ref="DB66:DB97" ca="1" si="174">IF(DC66&gt; 10*$B$10,"손절","이익")</f>
        <v>이익</v>
      </c>
      <c r="DC66" s="3">
        <f t="shared" ca="1" si="79"/>
        <v>5</v>
      </c>
      <c r="DD66" s="19" t="s">
        <v>76</v>
      </c>
      <c r="DE66" s="2">
        <f t="shared" ca="1" si="145"/>
        <v>1000755.3254586844</v>
      </c>
      <c r="DF66" s="19" t="str">
        <f t="shared" ref="DF66:DF97" ca="1" si="175">IF(DG66&gt; 10*$B$10,"손절","이익")</f>
        <v>손절</v>
      </c>
      <c r="DG66" s="3">
        <f t="shared" ca="1" si="81"/>
        <v>6.7</v>
      </c>
      <c r="DH66" s="19" t="s">
        <v>76</v>
      </c>
      <c r="DI66" s="2">
        <f t="shared" ca="1" si="146"/>
        <v>1084142.9024732446</v>
      </c>
      <c r="DJ66" s="19" t="str">
        <f t="shared" ref="DJ66:DJ97" ca="1" si="176">IF(DK66&gt; 10*$B$10,"손절","이익")</f>
        <v>이익</v>
      </c>
      <c r="DK66" s="3">
        <f t="shared" ca="1" si="83"/>
        <v>5.4</v>
      </c>
      <c r="DL66" s="19" t="s">
        <v>76</v>
      </c>
      <c r="DM66" s="2">
        <f t="shared" ca="1" si="147"/>
        <v>1174478.7193057376</v>
      </c>
      <c r="DN66" s="19" t="str">
        <f t="shared" ref="DN66:DN97" ca="1" si="177">IF(DO66&gt; 10*$B$10,"손절","이익")</f>
        <v>이익</v>
      </c>
      <c r="DO66" s="3">
        <f t="shared" ca="1" si="85"/>
        <v>3</v>
      </c>
      <c r="DP66" s="19" t="s">
        <v>76</v>
      </c>
      <c r="DQ66" s="2">
        <f t="shared" ca="1" si="148"/>
        <v>923781.55974565516</v>
      </c>
      <c r="DR66" s="19" t="str">
        <f t="shared" ref="DR66:DR97" ca="1" si="178">IF(DS66&gt; 10*$B$10,"손절","이익")</f>
        <v>이익</v>
      </c>
      <c r="DS66" s="3">
        <f t="shared" ca="1" si="87"/>
        <v>2</v>
      </c>
      <c r="DT66" s="19" t="s">
        <v>76</v>
      </c>
      <c r="DU66" s="2">
        <f t="shared" ca="1" si="149"/>
        <v>1041614.9879914054</v>
      </c>
      <c r="DV66" s="19" t="str">
        <f t="shared" ref="DV66:DV97" ca="1" si="179">IF(DW66&gt; 10*$B$10,"손절","이익")</f>
        <v>이익</v>
      </c>
      <c r="DW66" s="3">
        <f t="shared" ca="1" si="89"/>
        <v>3.7</v>
      </c>
      <c r="DX66" s="19" t="s">
        <v>76</v>
      </c>
    </row>
    <row r="67" spans="1:128">
      <c r="A67" s="55" t="s">
        <v>149</v>
      </c>
      <c r="B67" s="55">
        <v>0.7</v>
      </c>
      <c r="C67" s="42" t="s">
        <v>159</v>
      </c>
      <c r="D67" s="42" t="s">
        <v>132</v>
      </c>
      <c r="E67" s="42"/>
      <c r="F67" s="42"/>
      <c r="G67" s="48"/>
      <c r="I67" s="67">
        <f t="shared" ref="I67:I98" ca="1" si="180">IF(J67="이익",I66+(I66*$B$6*$B$9)-(I66*$F$2*$B$9),I66-(I66*$B$7*$B$9)-(I66*$F$2*$B$9))</f>
        <v>1072867.8162875241</v>
      </c>
      <c r="J67" s="19" t="str">
        <f t="shared" ca="1" si="150"/>
        <v>이익</v>
      </c>
      <c r="K67" s="3">
        <f t="shared" ref="K67:K101" ca="1" si="181">RANDBETWEEN(1,100)/10</f>
        <v>1.2</v>
      </c>
      <c r="L67" s="68" t="s">
        <v>77</v>
      </c>
      <c r="M67" s="65">
        <f t="shared" ref="M67:M98" ca="1" si="182">IF(N67="이익",M66+(M66*$B$6*$B$9)-(M66*$F$2*$B$9),M66-(M66*$B$7*$B$9)-(M66*$F$2*$B$9))</f>
        <v>932649.86271921347</v>
      </c>
      <c r="N67" s="19" t="str">
        <f t="shared" ca="1" si="151"/>
        <v>손절</v>
      </c>
      <c r="O67" s="3">
        <f t="shared" ref="O67:O101" ca="1" si="183">RANDBETWEEN(1,100)/10</f>
        <v>9</v>
      </c>
      <c r="P67" s="19" t="s">
        <v>77</v>
      </c>
      <c r="Q67" s="2">
        <f t="shared" ref="Q67:Q98" ca="1" si="184">IF(R67="이익",Q66+(Q66*$B$6*$B$9)-(Q66*$F$2*$B$9),Q66-(Q66*$B$7*$B$9)-(Q66*$F$2*$B$9))</f>
        <v>1030782.1921162948</v>
      </c>
      <c r="R67" s="19" t="str">
        <f t="shared" ca="1" si="152"/>
        <v>손절</v>
      </c>
      <c r="S67" s="3">
        <f t="shared" ref="S67:S101" ca="1" si="185">RANDBETWEEN(1,100)/10</f>
        <v>8.4</v>
      </c>
      <c r="T67" s="19" t="s">
        <v>77</v>
      </c>
      <c r="U67" s="2">
        <f t="shared" ref="U67:U98" ca="1" si="186">IF(V67="이익",U66+(U66*$B$6*$B$9)-(U66*$F$2*$B$9),U66-(U66*$B$7*$B$9)-(U66*$F$2*$B$9))</f>
        <v>1010362.5765830869</v>
      </c>
      <c r="V67" s="19" t="str">
        <f t="shared" ca="1" si="153"/>
        <v>손절</v>
      </c>
      <c r="W67" s="3">
        <f t="shared" ref="W67:W101" ca="1" si="187">RANDBETWEEN(1,100)/10</f>
        <v>6.4</v>
      </c>
      <c r="X67" s="19" t="s">
        <v>77</v>
      </c>
      <c r="Y67" s="2">
        <f t="shared" ref="Y67:Y98" ca="1" si="188">IF(Z67="이익",Y66+(Y66*$B$6*$B$9)-(Y66*$F$2*$B$9),Y66-(Y66*$B$7*$B$9)-(Y66*$F$2*$B$9))</f>
        <v>951498.88985581859</v>
      </c>
      <c r="Z67" s="19" t="str">
        <f t="shared" ca="1" si="154"/>
        <v>손절</v>
      </c>
      <c r="AA67" s="3">
        <f t="shared" ref="AA67:AA101" ca="1" si="189">RANDBETWEEN(1,100)/10</f>
        <v>9.5</v>
      </c>
      <c r="AB67" s="19" t="s">
        <v>77</v>
      </c>
      <c r="AC67" s="2">
        <f t="shared" ref="AC67:AC98" ca="1" si="190">IF(AD67="이익",AC66+(AC66*$B$6*$B$9)-(AC66*$F$2*$B$9),AC66-(AC66*$B$7*$B$9)-(AC66*$F$2*$B$9))</f>
        <v>1051614.491876123</v>
      </c>
      <c r="AD67" s="19" t="str">
        <f t="shared" ca="1" si="155"/>
        <v>손절</v>
      </c>
      <c r="AE67" s="3">
        <f t="shared" ref="AE67:AE101" ca="1" si="191">RANDBETWEEN(1,100)/10</f>
        <v>6.9</v>
      </c>
      <c r="AF67" s="19" t="s">
        <v>77</v>
      </c>
      <c r="AG67" s="2">
        <f t="shared" ref="AG67:AG98" ca="1" si="192">IF(AH67="이익",AG66+(AG66*$B$6*$B$9)-(AG66*$F$2*$B$9),AG66-(AG66*$B$7*$B$9)-(AG66*$F$2*$B$9))</f>
        <v>951498.88985581929</v>
      </c>
      <c r="AH67" s="19" t="str">
        <f t="shared" ca="1" si="156"/>
        <v>이익</v>
      </c>
      <c r="AI67" s="3">
        <f t="shared" ref="AI67:AI101" ca="1" si="193">RANDBETWEEN(1,100)/10</f>
        <v>3.8</v>
      </c>
      <c r="AJ67" s="19" t="s">
        <v>77</v>
      </c>
      <c r="AK67" s="2">
        <f t="shared" ref="AK67:AK98" ca="1" si="194">IF(AL67="이익",AK66+(AK66*$B$6*$B$9)-(AK66*$F$2*$B$9),AK66-(AK66*$B$7*$B$9)-(AK66*$F$2*$B$9))</f>
        <v>1139239.8906125785</v>
      </c>
      <c r="AL67" s="19" t="str">
        <f t="shared" ca="1" si="157"/>
        <v>손절</v>
      </c>
      <c r="AM67" s="3">
        <f t="shared" ref="AM67:AM101" ca="1" si="195">RANDBETWEEN(1,100)/10</f>
        <v>7</v>
      </c>
      <c r="AN67" s="19" t="s">
        <v>77</v>
      </c>
      <c r="AO67" s="2">
        <f t="shared" ref="AO67:AO98" ca="1" si="196">IF(AP67="이익",AO66+(AO66*$B$6*$B$9)-(AO66*$F$2*$B$9),AO66-(AO66*$B$7*$B$9)-(AO66*$F$2*$B$9))</f>
        <v>990347.47007391404</v>
      </c>
      <c r="AP67" s="19" t="str">
        <f t="shared" ca="1" si="158"/>
        <v>이익</v>
      </c>
      <c r="AQ67" s="3">
        <f t="shared" ref="AQ67:AQ101" ca="1" si="197">RANDBETWEEN(1,100)/10</f>
        <v>3.3</v>
      </c>
      <c r="AR67" s="19" t="s">
        <v>77</v>
      </c>
      <c r="AS67" s="2">
        <f t="shared" ref="AS67:AS98" ca="1" si="198">IF(AT67="이익",AS66+(AS66*$B$6*$B$9)-(AS66*$F$2*$B$9),AS66-(AS66*$B$7*$B$9)-(AS66*$F$2*$B$9))</f>
        <v>1030782.1921162945</v>
      </c>
      <c r="AT67" s="19" t="str">
        <f t="shared" ca="1" si="159"/>
        <v>손절</v>
      </c>
      <c r="AU67" s="3">
        <f t="shared" ref="AU67:AU101" ca="1" si="199">RANDBETWEEN(1,100)/10</f>
        <v>9.5</v>
      </c>
      <c r="AV67" s="19" t="s">
        <v>77</v>
      </c>
      <c r="AW67" s="2">
        <f t="shared" ref="AW67:AW98" ca="1" si="200">IF(AX67="이익",AW66+(AW66*$B$6*$B$9)-(AW66*$F$2*$B$9),AW66-(AW66*$B$7*$B$9)-(AW66*$F$2*$B$9))</f>
        <v>932649.86271921359</v>
      </c>
      <c r="AX67" s="19" t="str">
        <f t="shared" ca="1" si="160"/>
        <v>이익</v>
      </c>
      <c r="AY67" s="3">
        <f t="shared" ref="AY67:AY101" ca="1" si="201">RANDBETWEEN(1,100)/10</f>
        <v>0.3</v>
      </c>
      <c r="AZ67" s="19" t="s">
        <v>77</v>
      </c>
      <c r="BA67" s="2">
        <f t="shared" ref="BA67:BA98" ca="1" si="202">IF(BB67="이익",BA66+(BA66*$B$6*$B$9)-(BA66*$F$2*$B$9),BA66-(BA66*$B$7*$B$9)-(BA66*$F$2*$B$9))</f>
        <v>827143.19092193758</v>
      </c>
      <c r="BB67" s="19" t="str">
        <f t="shared" ca="1" si="161"/>
        <v>손절</v>
      </c>
      <c r="BC67" s="3">
        <f t="shared" ref="BC67:BC101" ca="1" si="203">RANDBETWEEN(1,100)/10</f>
        <v>6.3</v>
      </c>
      <c r="BD67" s="19" t="s">
        <v>77</v>
      </c>
      <c r="BE67" s="2">
        <f t="shared" ref="BE67:BE98" ca="1" si="204">IF(BF67="이익",BE66+(BE66*$B$6*$B$9)-(BE66*$F$2*$B$9),BE66-(BE66*$B$7*$B$9)-(BE66*$F$2*$B$9))</f>
        <v>1030782.1921162945</v>
      </c>
      <c r="BF67" s="19" t="str">
        <f t="shared" ca="1" si="162"/>
        <v>손절</v>
      </c>
      <c r="BG67" s="3">
        <f t="shared" ref="BG67:BG101" ca="1" si="205">RANDBETWEEN(1,100)/10</f>
        <v>6.3</v>
      </c>
      <c r="BH67" s="19" t="s">
        <v>77</v>
      </c>
      <c r="BI67" s="2">
        <f t="shared" ref="BI67:BI98" ca="1" si="206">IF(BJ67="이익",BI66+(BI66*$B$6*$B$9)-(BI66*$F$2*$B$9),BI66-(BI66*$B$7*$B$9)-(BI66*$F$2*$B$9))</f>
        <v>1162264.1406249588</v>
      </c>
      <c r="BJ67" s="19" t="str">
        <f t="shared" ca="1" si="163"/>
        <v>이익</v>
      </c>
      <c r="BK67" s="3">
        <f t="shared" ref="BK67:BK101" ca="1" si="207">RANDBETWEEN(1,100)/10</f>
        <v>5.5</v>
      </c>
      <c r="BL67" s="19" t="s">
        <v>77</v>
      </c>
      <c r="BM67" s="2">
        <f t="shared" ref="BM67:BM98" ca="1" si="208">IF(BN67="이익",BM66+(BM66*$B$6*$B$9)-(BM66*$F$2*$B$9),BM66-(BM66*$B$7*$B$9)-(BM66*$F$2*$B$9))</f>
        <v>1116671.746979207</v>
      </c>
      <c r="BN67" s="19" t="str">
        <f t="shared" ca="1" si="164"/>
        <v>손절</v>
      </c>
      <c r="BO67" s="3">
        <f t="shared" ref="BO67:BO101" ca="1" si="209">RANDBETWEEN(1,100)/10</f>
        <v>7</v>
      </c>
      <c r="BP67" s="19" t="s">
        <v>77</v>
      </c>
      <c r="BQ67" s="2">
        <f t="shared" ref="BQ67:BQ98" ca="1" si="210">IF(BR67="이익",BQ66+(BQ66*$B$6*$B$9)-(BQ66*$F$2*$B$9),BQ66-(BQ66*$B$7*$B$9)-(BQ66*$F$2*$B$9))</f>
        <v>860914.47425916884</v>
      </c>
      <c r="BR67" s="19" t="str">
        <f t="shared" ca="1" si="165"/>
        <v>손절</v>
      </c>
      <c r="BS67" s="3">
        <f t="shared" ref="BS67:BS101" ca="1" si="211">RANDBETWEEN(1,100)/10</f>
        <v>9.1999999999999993</v>
      </c>
      <c r="BT67" s="19" t="s">
        <v>77</v>
      </c>
      <c r="BU67" s="2">
        <f t="shared" ref="BU67:BU98" ca="1" si="212">IF(BV67="이익",BU66+(BU66*$B$6*$B$9)-(BU66*$F$2*$B$9),BU66-(BU66*$B$7*$B$9)-(BU66*$F$2*$B$9))</f>
        <v>1139239.8906125773</v>
      </c>
      <c r="BV67" s="19" t="str">
        <f t="shared" ca="1" si="166"/>
        <v>손절</v>
      </c>
      <c r="BW67" s="3">
        <f t="shared" ref="BW67:BW101" ca="1" si="213">RANDBETWEEN(1,100)/10</f>
        <v>8.4</v>
      </c>
      <c r="BX67" s="19" t="s">
        <v>77</v>
      </c>
      <c r="BY67" s="2">
        <f t="shared" ref="BY67:BY98" ca="1" si="214">IF(BZ67="이익",BY66+(BY66*$B$6*$B$9)-(BY66*$F$2*$B$9),BY66-(BY66*$B$7*$B$9)-(BY66*$F$2*$B$9))</f>
        <v>1116671.7469792084</v>
      </c>
      <c r="BZ67" s="19" t="str">
        <f t="shared" ca="1" si="167"/>
        <v>이익</v>
      </c>
      <c r="CA67" s="3">
        <f t="shared" ref="CA67:CA101" ca="1" si="215">RANDBETWEEN(1,100)/10</f>
        <v>3.6</v>
      </c>
      <c r="CB67" s="19" t="s">
        <v>77</v>
      </c>
      <c r="CC67" s="2">
        <f t="shared" ref="CC67:CC98" ca="1" si="216">IF(CD67="이익",CC66+(CC66*$B$6*$B$9)-(CC66*$F$2*$B$9),CC66-(CC66*$B$7*$B$9)-(CC66*$F$2*$B$9))</f>
        <v>1051614.491876123</v>
      </c>
      <c r="CD67" s="19" t="str">
        <f t="shared" ca="1" si="168"/>
        <v>손절</v>
      </c>
      <c r="CE67" s="3">
        <f t="shared" ref="CE67:CE101" ca="1" si="217">RANDBETWEEN(1,100)/10</f>
        <v>7.1</v>
      </c>
      <c r="CF67" s="19" t="s">
        <v>77</v>
      </c>
      <c r="CG67" s="2">
        <f t="shared" ref="CG67:CG98" ca="1" si="218">IF(CH67="이익",CG66+(CG66*$B$6*$B$9)-(CG66*$F$2*$B$9),CG66-(CG66*$B$7*$B$9)-(CG66*$F$2*$B$9))</f>
        <v>1094550.6743369889</v>
      </c>
      <c r="CH67" s="19" t="str">
        <f t="shared" ca="1" si="169"/>
        <v>손절</v>
      </c>
      <c r="CI67" s="3">
        <f t="shared" ref="CI67:CI101" ca="1" si="219">RANDBETWEEN(1,100)/10</f>
        <v>8.5</v>
      </c>
      <c r="CJ67" s="19" t="s">
        <v>77</v>
      </c>
      <c r="CK67" s="2">
        <f t="shared" ref="CK67:CK98" ca="1" si="220">IF(CL67="이익",CK66+(CK66*$B$6*$B$9)-(CK66*$F$2*$B$9),CK66-(CK66*$B$7*$B$9)-(CK66*$F$2*$B$9))</f>
        <v>1162264.1406249595</v>
      </c>
      <c r="CL67" s="19" t="str">
        <f t="shared" ca="1" si="170"/>
        <v>손절</v>
      </c>
      <c r="CM67" s="3">
        <f t="shared" ref="CM67:CM101" ca="1" si="221">RANDBETWEEN(1,100)/10</f>
        <v>6.2</v>
      </c>
      <c r="CN67" s="19" t="s">
        <v>77</v>
      </c>
      <c r="CO67" s="2">
        <f t="shared" ref="CO67:CO98" ca="1" si="222">IF(CP67="이익",CO66+(CO66*$B$6*$B$9)-(CO66*$F$2*$B$9),CO66-(CO66*$B$7*$B$9)-(CO66*$F$2*$B$9))</f>
        <v>1337003.135202311</v>
      </c>
      <c r="CP67" s="19" t="str">
        <f t="shared" ca="1" si="171"/>
        <v>이익</v>
      </c>
      <c r="CQ67" s="3">
        <f t="shared" ref="CQ67:CQ101" ca="1" si="223">RANDBETWEEN(1,100)/10</f>
        <v>1.9</v>
      </c>
      <c r="CR67" s="19" t="s">
        <v>77</v>
      </c>
      <c r="CS67" s="2">
        <f t="shared" ref="CS67:CS98" ca="1" si="224">IF(CT67="이익",CS66+(CS66*$B$6*$B$9)-(CS66*$F$2*$B$9),CS66-(CS66*$B$7*$B$9)-(CS66*$F$2*$B$9))</f>
        <v>1116671.7469792077</v>
      </c>
      <c r="CT67" s="19" t="str">
        <f t="shared" ca="1" si="172"/>
        <v>이익</v>
      </c>
      <c r="CU67" s="3">
        <f t="shared" ref="CU67:CU101" ca="1" si="225">RANDBETWEEN(1,100)/10</f>
        <v>5</v>
      </c>
      <c r="CV67" s="19" t="s">
        <v>77</v>
      </c>
      <c r="CW67" s="2">
        <f t="shared" ref="CW67:CW98" ca="1" si="226">IF(CX67="이익",CW66+(CW66*$B$6*$B$9)-(CW66*$F$2*$B$9),CW66-(CW66*$B$7*$B$9)-(CW66*$F$2*$B$9))</f>
        <v>1259109.38148661</v>
      </c>
      <c r="CX67" s="19" t="str">
        <f t="shared" ca="1" si="173"/>
        <v>이익</v>
      </c>
      <c r="CY67" s="3">
        <f t="shared" ref="CY67:CY101" ca="1" si="227">RANDBETWEEN(1,100)/10</f>
        <v>0.1</v>
      </c>
      <c r="CZ67" s="19" t="s">
        <v>77</v>
      </c>
      <c r="DA67" s="2">
        <f t="shared" ref="DA67:DA98" ca="1" si="228">IF(DB67="이익",DA66+(DA66*$B$6*$B$9)-(DA66*$F$2*$B$9),DA66-(DA66*$B$7*$B$9)-(DA66*$F$2*$B$9))</f>
        <v>1051614.4918761228</v>
      </c>
      <c r="DB67" s="19" t="str">
        <f t="shared" ca="1" si="174"/>
        <v>손절</v>
      </c>
      <c r="DC67" s="3">
        <f t="shared" ref="DC67:DC101" ca="1" si="229">RANDBETWEEN(1,100)/10</f>
        <v>9</v>
      </c>
      <c r="DD67" s="19" t="s">
        <v>77</v>
      </c>
      <c r="DE67" s="2">
        <f t="shared" ref="DE67:DE98" ca="1" si="230">IF(DF67="이익",DE66+(DE66*$B$6*$B$9)-(DE66*$F$2*$B$9),DE66-(DE66*$B$7*$B$9)-(DE66*$F$2*$B$9))</f>
        <v>1010362.5765830878</v>
      </c>
      <c r="DF67" s="19" t="str">
        <f t="shared" ca="1" si="175"/>
        <v>이익</v>
      </c>
      <c r="DG67" s="3">
        <f t="shared" ref="DG67:DG101" ca="1" si="231">RANDBETWEEN(1,100)/10</f>
        <v>2.1</v>
      </c>
      <c r="DH67" s="19" t="s">
        <v>77</v>
      </c>
      <c r="DI67" s="2">
        <f t="shared" ref="DI67:DI98" ca="1" si="232">IF(DJ67="이익",DI66+(DI66*$B$6*$B$9)-(DI66*$F$2*$B$9),DI66-(DI66*$B$7*$B$9)-(DI66*$F$2*$B$9))</f>
        <v>1094550.6743369878</v>
      </c>
      <c r="DJ67" s="19" t="str">
        <f t="shared" ca="1" si="176"/>
        <v>이익</v>
      </c>
      <c r="DK67" s="3">
        <f t="shared" ref="DK67:DK101" ca="1" si="233">RANDBETWEEN(1,100)/10</f>
        <v>4.9000000000000004</v>
      </c>
      <c r="DL67" s="19" t="s">
        <v>77</v>
      </c>
      <c r="DM67" s="2">
        <f t="shared" ref="DM67:DM98" ca="1" si="234">IF(DN67="이익",DM66+(DM66*$B$6*$B$9)-(DM66*$F$2*$B$9),DM66-(DM66*$B$7*$B$9)-(DM66*$F$2*$B$9))</f>
        <v>1162264.1406249581</v>
      </c>
      <c r="DN67" s="19" t="str">
        <f t="shared" ca="1" si="177"/>
        <v>손절</v>
      </c>
      <c r="DO67" s="3">
        <f t="shared" ref="DO67:DO101" ca="1" si="235">RANDBETWEEN(1,100)/10</f>
        <v>5.7</v>
      </c>
      <c r="DP67" s="19" t="s">
        <v>77</v>
      </c>
      <c r="DQ67" s="2">
        <f t="shared" ref="DQ67:DQ98" ca="1" si="236">IF(DR67="이익",DQ66+(DQ66*$B$6*$B$9)-(DQ66*$F$2*$B$9),DQ66-(DQ66*$B$7*$B$9)-(DQ66*$F$2*$B$9))</f>
        <v>932649.86271921347</v>
      </c>
      <c r="DR67" s="19" t="str">
        <f t="shared" ca="1" si="178"/>
        <v>이익</v>
      </c>
      <c r="DS67" s="3">
        <f t="shared" ref="DS67:DS101" ca="1" si="237">RANDBETWEEN(1,100)/10</f>
        <v>1.3</v>
      </c>
      <c r="DT67" s="19" t="s">
        <v>77</v>
      </c>
      <c r="DU67" s="2">
        <f t="shared" ref="DU67:DU98" ca="1" si="238">IF(DV67="이익",DU66+(DU66*$B$6*$B$9)-(DU66*$F$2*$B$9),DU66-(DU66*$B$7*$B$9)-(DU66*$F$2*$B$9))</f>
        <v>1030782.1921162949</v>
      </c>
      <c r="DV67" s="19" t="str">
        <f t="shared" ca="1" si="179"/>
        <v>손절</v>
      </c>
      <c r="DW67" s="3">
        <f t="shared" ref="DW67:DW101" ca="1" si="239">RANDBETWEEN(1,100)/10</f>
        <v>9.9</v>
      </c>
      <c r="DX67" s="19" t="s">
        <v>77</v>
      </c>
    </row>
    <row r="68" spans="1:128">
      <c r="A68" s="54" t="s">
        <v>149</v>
      </c>
      <c r="B68" s="54">
        <v>0.75</v>
      </c>
      <c r="C68" s="42" t="s">
        <v>159</v>
      </c>
      <c r="D68" s="42" t="s">
        <v>132</v>
      </c>
      <c r="E68" s="42"/>
      <c r="F68" s="42"/>
      <c r="G68" s="48"/>
      <c r="I68" s="67">
        <f t="shared" ca="1" si="180"/>
        <v>1083167.3473238845</v>
      </c>
      <c r="J68" s="19" t="str">
        <f t="shared" ca="1" si="150"/>
        <v>이익</v>
      </c>
      <c r="K68" s="3">
        <f t="shared" ca="1" si="181"/>
        <v>4.5</v>
      </c>
      <c r="L68" s="68" t="s">
        <v>78</v>
      </c>
      <c r="M68" s="65">
        <f t="shared" ca="1" si="182"/>
        <v>941603.30140131793</v>
      </c>
      <c r="N68" s="19" t="str">
        <f t="shared" ca="1" si="151"/>
        <v>이익</v>
      </c>
      <c r="O68" s="3">
        <f t="shared" ca="1" si="183"/>
        <v>2.4</v>
      </c>
      <c r="P68" s="19" t="s">
        <v>78</v>
      </c>
      <c r="Q68" s="2">
        <f t="shared" ca="1" si="184"/>
        <v>1040677.7011606112</v>
      </c>
      <c r="R68" s="19" t="str">
        <f t="shared" ca="1" si="152"/>
        <v>이익</v>
      </c>
      <c r="S68" s="3">
        <f t="shared" ca="1" si="185"/>
        <v>2.2000000000000002</v>
      </c>
      <c r="T68" s="19" t="s">
        <v>78</v>
      </c>
      <c r="U68" s="2">
        <f t="shared" ca="1" si="186"/>
        <v>1020062.0573182845</v>
      </c>
      <c r="V68" s="19" t="str">
        <f t="shared" ca="1" si="153"/>
        <v>이익</v>
      </c>
      <c r="W68" s="3">
        <f t="shared" ca="1" si="187"/>
        <v>4.4000000000000004</v>
      </c>
      <c r="X68" s="19" t="s">
        <v>78</v>
      </c>
      <c r="Y68" s="2">
        <f t="shared" ca="1" si="188"/>
        <v>960633.27919843444</v>
      </c>
      <c r="Z68" s="19" t="str">
        <f t="shared" ca="1" si="154"/>
        <v>이익</v>
      </c>
      <c r="AA68" s="3">
        <f t="shared" ca="1" si="189"/>
        <v>1.5</v>
      </c>
      <c r="AB68" s="19" t="s">
        <v>78</v>
      </c>
      <c r="AC68" s="2">
        <f t="shared" ca="1" si="190"/>
        <v>1040677.7011606114</v>
      </c>
      <c r="AD68" s="19" t="str">
        <f t="shared" ca="1" si="155"/>
        <v>손절</v>
      </c>
      <c r="AE68" s="3">
        <f t="shared" ca="1" si="191"/>
        <v>6.1</v>
      </c>
      <c r="AF68" s="19" t="s">
        <v>78</v>
      </c>
      <c r="AG68" s="2">
        <f t="shared" ca="1" si="192"/>
        <v>960633.27919843514</v>
      </c>
      <c r="AH68" s="19" t="str">
        <f t="shared" ca="1" si="156"/>
        <v>이익</v>
      </c>
      <c r="AI68" s="3">
        <f t="shared" ca="1" si="193"/>
        <v>0.1</v>
      </c>
      <c r="AJ68" s="19" t="s">
        <v>78</v>
      </c>
      <c r="AK68" s="2">
        <f t="shared" ca="1" si="194"/>
        <v>1127391.7957502077</v>
      </c>
      <c r="AL68" s="19" t="str">
        <f t="shared" ca="1" si="157"/>
        <v>손절</v>
      </c>
      <c r="AM68" s="3">
        <f t="shared" ca="1" si="195"/>
        <v>9.1</v>
      </c>
      <c r="AN68" s="19" t="s">
        <v>78</v>
      </c>
      <c r="AO68" s="2">
        <f t="shared" ca="1" si="196"/>
        <v>980047.85638514534</v>
      </c>
      <c r="AP68" s="19" t="str">
        <f t="shared" ca="1" si="158"/>
        <v>손절</v>
      </c>
      <c r="AQ68" s="3">
        <f t="shared" ca="1" si="197"/>
        <v>9.6999999999999993</v>
      </c>
      <c r="AR68" s="19" t="s">
        <v>78</v>
      </c>
      <c r="AS68" s="2">
        <f t="shared" ca="1" si="198"/>
        <v>1040677.7011606109</v>
      </c>
      <c r="AT68" s="19" t="str">
        <f t="shared" ca="1" si="159"/>
        <v>이익</v>
      </c>
      <c r="AU68" s="3">
        <f t="shared" ca="1" si="199"/>
        <v>3.3</v>
      </c>
      <c r="AV68" s="19" t="s">
        <v>78</v>
      </c>
      <c r="AW68" s="2">
        <f t="shared" ca="1" si="200"/>
        <v>941603.30140131805</v>
      </c>
      <c r="AX68" s="19" t="str">
        <f t="shared" ca="1" si="160"/>
        <v>이익</v>
      </c>
      <c r="AY68" s="3">
        <f t="shared" ca="1" si="201"/>
        <v>5.4</v>
      </c>
      <c r="AZ68" s="19" t="s">
        <v>78</v>
      </c>
      <c r="BA68" s="2">
        <f t="shared" ca="1" si="202"/>
        <v>818540.90173634945</v>
      </c>
      <c r="BB68" s="19" t="str">
        <f t="shared" ca="1" si="161"/>
        <v>손절</v>
      </c>
      <c r="BC68" s="3">
        <f t="shared" ca="1" si="203"/>
        <v>9.8000000000000007</v>
      </c>
      <c r="BD68" s="19" t="s">
        <v>78</v>
      </c>
      <c r="BE68" s="2">
        <f t="shared" ca="1" si="204"/>
        <v>1020062.0573182851</v>
      </c>
      <c r="BF68" s="19" t="str">
        <f t="shared" ca="1" si="162"/>
        <v>손절</v>
      </c>
      <c r="BG68" s="3">
        <f t="shared" ca="1" si="205"/>
        <v>7.6</v>
      </c>
      <c r="BH68" s="19" t="s">
        <v>78</v>
      </c>
      <c r="BI68" s="2">
        <f t="shared" ca="1" si="206"/>
        <v>1173421.8763749583</v>
      </c>
      <c r="BJ68" s="19" t="str">
        <f t="shared" ca="1" si="163"/>
        <v>이익</v>
      </c>
      <c r="BK68" s="3">
        <f t="shared" ca="1" si="207"/>
        <v>0.4</v>
      </c>
      <c r="BL68" s="19" t="s">
        <v>78</v>
      </c>
      <c r="BM68" s="2">
        <f t="shared" ca="1" si="208"/>
        <v>1105058.3608106233</v>
      </c>
      <c r="BN68" s="19" t="str">
        <f t="shared" ca="1" si="164"/>
        <v>손절</v>
      </c>
      <c r="BO68" s="3">
        <f t="shared" ca="1" si="209"/>
        <v>8.5</v>
      </c>
      <c r="BP68" s="19" t="s">
        <v>78</v>
      </c>
      <c r="BQ68" s="2">
        <f t="shared" ca="1" si="210"/>
        <v>869179.25321205682</v>
      </c>
      <c r="BR68" s="19" t="str">
        <f t="shared" ca="1" si="165"/>
        <v>이익</v>
      </c>
      <c r="BS68" s="3">
        <f t="shared" ca="1" si="211"/>
        <v>5.5</v>
      </c>
      <c r="BT68" s="19" t="s">
        <v>78</v>
      </c>
      <c r="BU68" s="2">
        <f t="shared" ca="1" si="212"/>
        <v>1127391.7957502066</v>
      </c>
      <c r="BV68" s="19" t="str">
        <f t="shared" ca="1" si="166"/>
        <v>손절</v>
      </c>
      <c r="BW68" s="3">
        <f t="shared" ca="1" si="213"/>
        <v>6.5</v>
      </c>
      <c r="BX68" s="19" t="s">
        <v>78</v>
      </c>
      <c r="BY68" s="2">
        <f t="shared" ca="1" si="214"/>
        <v>1127391.7957502089</v>
      </c>
      <c r="BZ68" s="19" t="str">
        <f t="shared" ca="1" si="167"/>
        <v>이익</v>
      </c>
      <c r="CA68" s="3">
        <f t="shared" ca="1" si="215"/>
        <v>0.9</v>
      </c>
      <c r="CB68" s="19" t="s">
        <v>78</v>
      </c>
      <c r="CC68" s="2">
        <f t="shared" ca="1" si="216"/>
        <v>1061709.9909981338</v>
      </c>
      <c r="CD68" s="19" t="str">
        <f t="shared" ca="1" si="168"/>
        <v>이익</v>
      </c>
      <c r="CE68" s="3">
        <f t="shared" ca="1" si="217"/>
        <v>4.4000000000000004</v>
      </c>
      <c r="CF68" s="19" t="s">
        <v>78</v>
      </c>
      <c r="CG68" s="2">
        <f t="shared" ca="1" si="218"/>
        <v>1083167.3473238843</v>
      </c>
      <c r="CH68" s="19" t="str">
        <f t="shared" ca="1" si="169"/>
        <v>손절</v>
      </c>
      <c r="CI68" s="3">
        <f t="shared" ca="1" si="219"/>
        <v>8.6999999999999993</v>
      </c>
      <c r="CJ68" s="19" t="s">
        <v>78</v>
      </c>
      <c r="CK68" s="2">
        <f t="shared" ca="1" si="220"/>
        <v>1173421.876374959</v>
      </c>
      <c r="CL68" s="19" t="str">
        <f t="shared" ca="1" si="170"/>
        <v>이익</v>
      </c>
      <c r="CM68" s="3">
        <f t="shared" ca="1" si="221"/>
        <v>1.1000000000000001</v>
      </c>
      <c r="CN68" s="19" t="s">
        <v>78</v>
      </c>
      <c r="CO68" s="2">
        <f t="shared" ca="1" si="222"/>
        <v>1349838.3653002533</v>
      </c>
      <c r="CP68" s="19" t="str">
        <f t="shared" ca="1" si="171"/>
        <v>이익</v>
      </c>
      <c r="CQ68" s="3">
        <f t="shared" ca="1" si="223"/>
        <v>4.2</v>
      </c>
      <c r="CR68" s="19" t="s">
        <v>78</v>
      </c>
      <c r="CS68" s="2">
        <f t="shared" ca="1" si="224"/>
        <v>1105058.360810624</v>
      </c>
      <c r="CT68" s="19" t="str">
        <f t="shared" ca="1" si="172"/>
        <v>손절</v>
      </c>
      <c r="CU68" s="3">
        <f t="shared" ca="1" si="225"/>
        <v>8.6999999999999993</v>
      </c>
      <c r="CV68" s="19" t="s">
        <v>78</v>
      </c>
      <c r="CW68" s="2">
        <f t="shared" ca="1" si="226"/>
        <v>1271196.8315488815</v>
      </c>
      <c r="CX68" s="19" t="str">
        <f t="shared" ca="1" si="173"/>
        <v>이익</v>
      </c>
      <c r="CY68" s="3">
        <f t="shared" ca="1" si="227"/>
        <v>4.2</v>
      </c>
      <c r="CZ68" s="19" t="s">
        <v>78</v>
      </c>
      <c r="DA68" s="2">
        <f t="shared" ca="1" si="228"/>
        <v>1061709.9909981336</v>
      </c>
      <c r="DB68" s="19" t="str">
        <f t="shared" ca="1" si="174"/>
        <v>이익</v>
      </c>
      <c r="DC68" s="3">
        <f t="shared" ca="1" si="229"/>
        <v>1.1000000000000001</v>
      </c>
      <c r="DD68" s="19" t="s">
        <v>78</v>
      </c>
      <c r="DE68" s="2">
        <f t="shared" ca="1" si="230"/>
        <v>1020062.0573182855</v>
      </c>
      <c r="DF68" s="19" t="str">
        <f t="shared" ca="1" si="175"/>
        <v>이익</v>
      </c>
      <c r="DG68" s="3">
        <f t="shared" ca="1" si="231"/>
        <v>4</v>
      </c>
      <c r="DH68" s="19" t="s">
        <v>78</v>
      </c>
      <c r="DI68" s="2">
        <f t="shared" ca="1" si="232"/>
        <v>1105058.3608106228</v>
      </c>
      <c r="DJ68" s="19" t="str">
        <f t="shared" ca="1" si="176"/>
        <v>이익</v>
      </c>
      <c r="DK68" s="3">
        <f t="shared" ca="1" si="233"/>
        <v>4.3</v>
      </c>
      <c r="DL68" s="19" t="s">
        <v>78</v>
      </c>
      <c r="DM68" s="2">
        <f t="shared" ca="1" si="234"/>
        <v>1150176.5935624586</v>
      </c>
      <c r="DN68" s="19" t="str">
        <f t="shared" ca="1" si="177"/>
        <v>손절</v>
      </c>
      <c r="DO68" s="3">
        <f t="shared" ca="1" si="235"/>
        <v>7.6</v>
      </c>
      <c r="DP68" s="19" t="s">
        <v>78</v>
      </c>
      <c r="DQ68" s="2">
        <f t="shared" ca="1" si="236"/>
        <v>922950.30414693372</v>
      </c>
      <c r="DR68" s="19" t="str">
        <f t="shared" ca="1" si="178"/>
        <v>손절</v>
      </c>
      <c r="DS68" s="3">
        <f t="shared" ca="1" si="237"/>
        <v>7</v>
      </c>
      <c r="DT68" s="19" t="s">
        <v>78</v>
      </c>
      <c r="DU68" s="2">
        <f t="shared" ca="1" si="238"/>
        <v>1020062.0573182853</v>
      </c>
      <c r="DV68" s="19" t="str">
        <f t="shared" ca="1" si="179"/>
        <v>손절</v>
      </c>
      <c r="DW68" s="3">
        <f t="shared" ca="1" si="239"/>
        <v>5.7</v>
      </c>
      <c r="DX68" s="19" t="s">
        <v>78</v>
      </c>
    </row>
    <row r="69" spans="1:128">
      <c r="A69" s="55" t="s">
        <v>154</v>
      </c>
      <c r="B69" s="55">
        <v>0.75</v>
      </c>
      <c r="C69" s="42" t="s">
        <v>159</v>
      </c>
      <c r="D69" s="42" t="s">
        <v>132</v>
      </c>
      <c r="E69" s="42"/>
      <c r="F69" s="42"/>
      <c r="G69" s="48"/>
      <c r="I69" s="67">
        <f t="shared" ca="1" si="180"/>
        <v>1093565.753858194</v>
      </c>
      <c r="J69" s="19" t="str">
        <f t="shared" ca="1" si="150"/>
        <v>이익</v>
      </c>
      <c r="K69" s="3">
        <f t="shared" ca="1" si="181"/>
        <v>5.4</v>
      </c>
      <c r="L69" s="68" t="s">
        <v>79</v>
      </c>
      <c r="M69" s="65">
        <f t="shared" ca="1" si="182"/>
        <v>950642.69309477066</v>
      </c>
      <c r="N69" s="19" t="str">
        <f t="shared" ca="1" si="151"/>
        <v>이익</v>
      </c>
      <c r="O69" s="3">
        <f t="shared" ca="1" si="183"/>
        <v>4.3</v>
      </c>
      <c r="P69" s="19" t="s">
        <v>79</v>
      </c>
      <c r="Q69" s="2">
        <f t="shared" ca="1" si="184"/>
        <v>1050668.2070917529</v>
      </c>
      <c r="R69" s="19" t="str">
        <f t="shared" ca="1" si="152"/>
        <v>이익</v>
      </c>
      <c r="S69" s="3">
        <f t="shared" ca="1" si="185"/>
        <v>1.7</v>
      </c>
      <c r="T69" s="19" t="s">
        <v>79</v>
      </c>
      <c r="U69" s="2">
        <f t="shared" ca="1" si="186"/>
        <v>1009453.4119221744</v>
      </c>
      <c r="V69" s="19" t="str">
        <f t="shared" ca="1" si="153"/>
        <v>손절</v>
      </c>
      <c r="W69" s="3">
        <f t="shared" ca="1" si="187"/>
        <v>8.6</v>
      </c>
      <c r="X69" s="19" t="s">
        <v>79</v>
      </c>
      <c r="Y69" s="2">
        <f t="shared" ca="1" si="188"/>
        <v>969855.3586787394</v>
      </c>
      <c r="Z69" s="19" t="str">
        <f t="shared" ca="1" si="154"/>
        <v>이익</v>
      </c>
      <c r="AA69" s="3">
        <f t="shared" ca="1" si="189"/>
        <v>0.9</v>
      </c>
      <c r="AB69" s="19" t="s">
        <v>79</v>
      </c>
      <c r="AC69" s="2">
        <f t="shared" ca="1" si="190"/>
        <v>1029854.653068541</v>
      </c>
      <c r="AD69" s="19" t="str">
        <f t="shared" ca="1" si="155"/>
        <v>손절</v>
      </c>
      <c r="AE69" s="3">
        <f t="shared" ca="1" si="191"/>
        <v>10</v>
      </c>
      <c r="AF69" s="19" t="s">
        <v>79</v>
      </c>
      <c r="AG69" s="2">
        <f t="shared" ca="1" si="192"/>
        <v>969855.3586787401</v>
      </c>
      <c r="AH69" s="19" t="str">
        <f t="shared" ca="1" si="156"/>
        <v>이익</v>
      </c>
      <c r="AI69" s="3">
        <f t="shared" ca="1" si="193"/>
        <v>2.2999999999999998</v>
      </c>
      <c r="AJ69" s="19" t="s">
        <v>79</v>
      </c>
      <c r="AK69" s="2">
        <f t="shared" ca="1" si="194"/>
        <v>1115666.9210744055</v>
      </c>
      <c r="AL69" s="19" t="str">
        <f t="shared" ca="1" si="157"/>
        <v>손절</v>
      </c>
      <c r="AM69" s="3">
        <f t="shared" ca="1" si="195"/>
        <v>8.4</v>
      </c>
      <c r="AN69" s="19" t="s">
        <v>79</v>
      </c>
      <c r="AO69" s="2">
        <f t="shared" ca="1" si="196"/>
        <v>969855.35867873987</v>
      </c>
      <c r="AP69" s="19" t="str">
        <f t="shared" ca="1" si="158"/>
        <v>손절</v>
      </c>
      <c r="AQ69" s="3">
        <f t="shared" ca="1" si="197"/>
        <v>5.6</v>
      </c>
      <c r="AR69" s="19" t="s">
        <v>79</v>
      </c>
      <c r="AS69" s="2">
        <f t="shared" ca="1" si="198"/>
        <v>1029854.6530685405</v>
      </c>
      <c r="AT69" s="19" t="str">
        <f t="shared" ca="1" si="159"/>
        <v>손절</v>
      </c>
      <c r="AU69" s="3">
        <f t="shared" ca="1" si="199"/>
        <v>7.3</v>
      </c>
      <c r="AV69" s="19" t="s">
        <v>79</v>
      </c>
      <c r="AW69" s="2">
        <f t="shared" ca="1" si="200"/>
        <v>931810.62706674438</v>
      </c>
      <c r="AX69" s="19" t="str">
        <f t="shared" ca="1" si="160"/>
        <v>손절</v>
      </c>
      <c r="AY69" s="3">
        <f t="shared" ca="1" si="201"/>
        <v>5.7</v>
      </c>
      <c r="AZ69" s="19" t="s">
        <v>79</v>
      </c>
      <c r="BA69" s="2">
        <f t="shared" ca="1" si="202"/>
        <v>810028.07635829144</v>
      </c>
      <c r="BB69" s="19" t="str">
        <f t="shared" ca="1" si="161"/>
        <v>손절</v>
      </c>
      <c r="BC69" s="3">
        <f t="shared" ca="1" si="203"/>
        <v>8.3000000000000007</v>
      </c>
      <c r="BD69" s="19" t="s">
        <v>79</v>
      </c>
      <c r="BE69" s="2">
        <f t="shared" ca="1" si="204"/>
        <v>1009453.411922175</v>
      </c>
      <c r="BF69" s="19" t="str">
        <f t="shared" ca="1" si="162"/>
        <v>손절</v>
      </c>
      <c r="BG69" s="3">
        <f t="shared" ca="1" si="205"/>
        <v>6.3</v>
      </c>
      <c r="BH69" s="19" t="s">
        <v>79</v>
      </c>
      <c r="BI69" s="2">
        <f t="shared" ca="1" si="206"/>
        <v>1161218.2888606586</v>
      </c>
      <c r="BJ69" s="19" t="str">
        <f t="shared" ca="1" si="163"/>
        <v>손절</v>
      </c>
      <c r="BK69" s="3">
        <f t="shared" ca="1" si="207"/>
        <v>8.1999999999999993</v>
      </c>
      <c r="BL69" s="19" t="s">
        <v>79</v>
      </c>
      <c r="BM69" s="2">
        <f t="shared" ca="1" si="208"/>
        <v>1093565.7538581928</v>
      </c>
      <c r="BN69" s="19" t="str">
        <f t="shared" ca="1" si="164"/>
        <v>손절</v>
      </c>
      <c r="BO69" s="3">
        <f t="shared" ca="1" si="209"/>
        <v>7.8</v>
      </c>
      <c r="BP69" s="19" t="s">
        <v>79</v>
      </c>
      <c r="BQ69" s="2">
        <f t="shared" ca="1" si="210"/>
        <v>877523.3740428926</v>
      </c>
      <c r="BR69" s="19" t="str">
        <f t="shared" ca="1" si="165"/>
        <v>이익</v>
      </c>
      <c r="BS69" s="3">
        <f t="shared" ca="1" si="211"/>
        <v>0.2</v>
      </c>
      <c r="BT69" s="19" t="s">
        <v>79</v>
      </c>
      <c r="BU69" s="2">
        <f t="shared" ca="1" si="212"/>
        <v>1115666.9210744046</v>
      </c>
      <c r="BV69" s="19" t="str">
        <f t="shared" ca="1" si="166"/>
        <v>손절</v>
      </c>
      <c r="BW69" s="3">
        <f t="shared" ca="1" si="213"/>
        <v>8.6</v>
      </c>
      <c r="BX69" s="19" t="s">
        <v>79</v>
      </c>
      <c r="BY69" s="2">
        <f t="shared" ca="1" si="214"/>
        <v>1115666.9210744067</v>
      </c>
      <c r="BZ69" s="19" t="str">
        <f t="shared" ca="1" si="167"/>
        <v>손절</v>
      </c>
      <c r="CA69" s="3">
        <f t="shared" ca="1" si="215"/>
        <v>8.1</v>
      </c>
      <c r="CB69" s="19" t="s">
        <v>79</v>
      </c>
      <c r="CC69" s="2">
        <f t="shared" ca="1" si="216"/>
        <v>1050668.2070917534</v>
      </c>
      <c r="CD69" s="19" t="str">
        <f t="shared" ca="1" si="168"/>
        <v>손절</v>
      </c>
      <c r="CE69" s="3">
        <f t="shared" ca="1" si="217"/>
        <v>9.5</v>
      </c>
      <c r="CF69" s="19" t="s">
        <v>79</v>
      </c>
      <c r="CG69" s="2">
        <f t="shared" ca="1" si="218"/>
        <v>1093565.7538581938</v>
      </c>
      <c r="CH69" s="19" t="str">
        <f t="shared" ca="1" si="169"/>
        <v>이익</v>
      </c>
      <c r="CI69" s="3">
        <f t="shared" ca="1" si="219"/>
        <v>1.1000000000000001</v>
      </c>
      <c r="CJ69" s="19" t="s">
        <v>79</v>
      </c>
      <c r="CK69" s="2">
        <f t="shared" ca="1" si="220"/>
        <v>1184686.7263881585</v>
      </c>
      <c r="CL69" s="19" t="str">
        <f t="shared" ca="1" si="170"/>
        <v>이익</v>
      </c>
      <c r="CM69" s="3">
        <f t="shared" ca="1" si="221"/>
        <v>1.7</v>
      </c>
      <c r="CN69" s="19" t="s">
        <v>79</v>
      </c>
      <c r="CO69" s="2">
        <f t="shared" ca="1" si="222"/>
        <v>1335800.0463011307</v>
      </c>
      <c r="CP69" s="19" t="str">
        <f t="shared" ca="1" si="171"/>
        <v>손절</v>
      </c>
      <c r="CQ69" s="3">
        <f t="shared" ca="1" si="223"/>
        <v>9.6999999999999993</v>
      </c>
      <c r="CR69" s="19" t="s">
        <v>79</v>
      </c>
      <c r="CS69" s="2">
        <f t="shared" ca="1" si="224"/>
        <v>1093565.7538581935</v>
      </c>
      <c r="CT69" s="19" t="str">
        <f t="shared" ca="1" si="172"/>
        <v>손절</v>
      </c>
      <c r="CU69" s="3">
        <f t="shared" ca="1" si="225"/>
        <v>5.7</v>
      </c>
      <c r="CV69" s="19" t="s">
        <v>79</v>
      </c>
      <c r="CW69" s="2">
        <f t="shared" ca="1" si="226"/>
        <v>1283400.3211317507</v>
      </c>
      <c r="CX69" s="19" t="str">
        <f t="shared" ca="1" si="173"/>
        <v>이익</v>
      </c>
      <c r="CY69" s="3">
        <f t="shared" ca="1" si="227"/>
        <v>1.8</v>
      </c>
      <c r="CZ69" s="19" t="s">
        <v>79</v>
      </c>
      <c r="DA69" s="2">
        <f t="shared" ca="1" si="228"/>
        <v>1071902.4069117156</v>
      </c>
      <c r="DB69" s="19" t="str">
        <f t="shared" ca="1" si="174"/>
        <v>이익</v>
      </c>
      <c r="DC69" s="3">
        <f t="shared" ca="1" si="229"/>
        <v>2.5</v>
      </c>
      <c r="DD69" s="19" t="s">
        <v>79</v>
      </c>
      <c r="DE69" s="2">
        <f t="shared" ca="1" si="230"/>
        <v>1029854.653068541</v>
      </c>
      <c r="DF69" s="19" t="str">
        <f t="shared" ca="1" si="175"/>
        <v>이익</v>
      </c>
      <c r="DG69" s="3">
        <f t="shared" ca="1" si="231"/>
        <v>5.4</v>
      </c>
      <c r="DH69" s="19" t="s">
        <v>79</v>
      </c>
      <c r="DI69" s="2">
        <f t="shared" ca="1" si="232"/>
        <v>1115666.9210744048</v>
      </c>
      <c r="DJ69" s="19" t="str">
        <f t="shared" ca="1" si="176"/>
        <v>이익</v>
      </c>
      <c r="DK69" s="3">
        <f t="shared" ca="1" si="233"/>
        <v>1.1000000000000001</v>
      </c>
      <c r="DL69" s="19" t="s">
        <v>79</v>
      </c>
      <c r="DM69" s="2">
        <f t="shared" ca="1" si="234"/>
        <v>1161218.2888606582</v>
      </c>
      <c r="DN69" s="19" t="str">
        <f t="shared" ca="1" si="177"/>
        <v>이익</v>
      </c>
      <c r="DO69" s="3">
        <f t="shared" ca="1" si="235"/>
        <v>2.6</v>
      </c>
      <c r="DP69" s="19" t="s">
        <v>79</v>
      </c>
      <c r="DQ69" s="2">
        <f t="shared" ca="1" si="236"/>
        <v>913351.62098380562</v>
      </c>
      <c r="DR69" s="19" t="str">
        <f t="shared" ca="1" si="178"/>
        <v>손절</v>
      </c>
      <c r="DS69" s="3">
        <f t="shared" ca="1" si="237"/>
        <v>6.3</v>
      </c>
      <c r="DT69" s="19" t="s">
        <v>79</v>
      </c>
      <c r="DU69" s="2">
        <f t="shared" ca="1" si="238"/>
        <v>1029854.6530685409</v>
      </c>
      <c r="DV69" s="19" t="str">
        <f t="shared" ca="1" si="179"/>
        <v>이익</v>
      </c>
      <c r="DW69" s="3">
        <f t="shared" ca="1" si="239"/>
        <v>4</v>
      </c>
      <c r="DX69" s="19" t="s">
        <v>79</v>
      </c>
    </row>
    <row r="70" spans="1:128">
      <c r="A70" s="54" t="s">
        <v>154</v>
      </c>
      <c r="B70" s="54">
        <v>0.8</v>
      </c>
      <c r="C70" s="42" t="s">
        <v>159</v>
      </c>
      <c r="D70" s="42" t="s">
        <v>132</v>
      </c>
      <c r="E70" s="42"/>
      <c r="F70" s="42"/>
      <c r="G70" s="48"/>
      <c r="I70" s="67">
        <f t="shared" ca="1" si="180"/>
        <v>1104063.9850952325</v>
      </c>
      <c r="J70" s="19" t="str">
        <f t="shared" ca="1" si="150"/>
        <v>이익</v>
      </c>
      <c r="K70" s="3">
        <f t="shared" ca="1" si="181"/>
        <v>0.1</v>
      </c>
      <c r="L70" s="68" t="s">
        <v>80</v>
      </c>
      <c r="M70" s="65">
        <f t="shared" ca="1" si="182"/>
        <v>959768.86294848041</v>
      </c>
      <c r="N70" s="19" t="str">
        <f t="shared" ca="1" si="151"/>
        <v>이익</v>
      </c>
      <c r="O70" s="3">
        <f t="shared" ca="1" si="183"/>
        <v>2.2000000000000002</v>
      </c>
      <c r="P70" s="19" t="s">
        <v>80</v>
      </c>
      <c r="Q70" s="2">
        <f t="shared" ca="1" si="184"/>
        <v>1060754.6218798338</v>
      </c>
      <c r="R70" s="19" t="str">
        <f t="shared" ca="1" si="152"/>
        <v>이익</v>
      </c>
      <c r="S70" s="3">
        <f t="shared" ca="1" si="185"/>
        <v>0.4</v>
      </c>
      <c r="T70" s="19" t="s">
        <v>80</v>
      </c>
      <c r="U70" s="2">
        <f t="shared" ca="1" si="186"/>
        <v>1019144.1646766273</v>
      </c>
      <c r="V70" s="19" t="str">
        <f t="shared" ca="1" si="153"/>
        <v>이익</v>
      </c>
      <c r="W70" s="3">
        <f t="shared" ca="1" si="187"/>
        <v>2.9</v>
      </c>
      <c r="X70" s="19" t="s">
        <v>80</v>
      </c>
      <c r="Y70" s="2">
        <f t="shared" ca="1" si="188"/>
        <v>959768.86294848053</v>
      </c>
      <c r="Z70" s="19" t="str">
        <f t="shared" ca="1" si="154"/>
        <v>손절</v>
      </c>
      <c r="AA70" s="3">
        <f t="shared" ca="1" si="189"/>
        <v>8.8000000000000007</v>
      </c>
      <c r="AB70" s="19" t="s">
        <v>80</v>
      </c>
      <c r="AC70" s="2">
        <f t="shared" ca="1" si="190"/>
        <v>1019144.1646766282</v>
      </c>
      <c r="AD70" s="19" t="str">
        <f t="shared" ca="1" si="155"/>
        <v>손절</v>
      </c>
      <c r="AE70" s="3">
        <f t="shared" ca="1" si="191"/>
        <v>8.5</v>
      </c>
      <c r="AF70" s="19" t="s">
        <v>80</v>
      </c>
      <c r="AG70" s="2">
        <f t="shared" ca="1" si="192"/>
        <v>959768.86294848123</v>
      </c>
      <c r="AH70" s="19" t="str">
        <f t="shared" ca="1" si="156"/>
        <v>손절</v>
      </c>
      <c r="AI70" s="3">
        <f t="shared" ca="1" si="193"/>
        <v>7.4</v>
      </c>
      <c r="AJ70" s="19" t="s">
        <v>80</v>
      </c>
      <c r="AK70" s="2">
        <f t="shared" ca="1" si="194"/>
        <v>1104063.9850952318</v>
      </c>
      <c r="AL70" s="19" t="str">
        <f t="shared" ca="1" si="157"/>
        <v>손절</v>
      </c>
      <c r="AM70" s="3">
        <f t="shared" ca="1" si="195"/>
        <v>5.9</v>
      </c>
      <c r="AN70" s="19" t="s">
        <v>80</v>
      </c>
      <c r="AO70" s="2">
        <f t="shared" ca="1" si="196"/>
        <v>979165.97012205585</v>
      </c>
      <c r="AP70" s="19" t="str">
        <f t="shared" ca="1" si="158"/>
        <v>이익</v>
      </c>
      <c r="AQ70" s="3">
        <f t="shared" ca="1" si="197"/>
        <v>2.2999999999999998</v>
      </c>
      <c r="AR70" s="19" t="s">
        <v>80</v>
      </c>
      <c r="AS70" s="2">
        <f t="shared" ca="1" si="198"/>
        <v>1019144.1646766277</v>
      </c>
      <c r="AT70" s="19" t="str">
        <f t="shared" ca="1" si="159"/>
        <v>손절</v>
      </c>
      <c r="AU70" s="3">
        <f t="shared" ca="1" si="199"/>
        <v>5.6</v>
      </c>
      <c r="AV70" s="19" t="s">
        <v>80</v>
      </c>
      <c r="AW70" s="2">
        <f t="shared" ca="1" si="200"/>
        <v>922119.79654525022</v>
      </c>
      <c r="AX70" s="19" t="str">
        <f t="shared" ca="1" si="160"/>
        <v>손절</v>
      </c>
      <c r="AY70" s="3">
        <f t="shared" ca="1" si="201"/>
        <v>8.4</v>
      </c>
      <c r="AZ70" s="19" t="s">
        <v>80</v>
      </c>
      <c r="BA70" s="2">
        <f t="shared" ca="1" si="202"/>
        <v>817804.34589133097</v>
      </c>
      <c r="BB70" s="19" t="str">
        <f t="shared" ca="1" si="161"/>
        <v>이익</v>
      </c>
      <c r="BC70" s="3">
        <f t="shared" ca="1" si="203"/>
        <v>4.5999999999999996</v>
      </c>
      <c r="BD70" s="19" t="s">
        <v>80</v>
      </c>
      <c r="BE70" s="2">
        <f t="shared" ca="1" si="204"/>
        <v>1019144.1646766278</v>
      </c>
      <c r="BF70" s="19" t="str">
        <f t="shared" ca="1" si="162"/>
        <v>이익</v>
      </c>
      <c r="BG70" s="3">
        <f t="shared" ca="1" si="205"/>
        <v>4.8</v>
      </c>
      <c r="BH70" s="19" t="s">
        <v>80</v>
      </c>
      <c r="BI70" s="2">
        <f t="shared" ca="1" si="206"/>
        <v>1149141.6186565079</v>
      </c>
      <c r="BJ70" s="19" t="str">
        <f t="shared" ca="1" si="163"/>
        <v>손절</v>
      </c>
      <c r="BK70" s="3">
        <f t="shared" ca="1" si="207"/>
        <v>7.7</v>
      </c>
      <c r="BL70" s="19" t="s">
        <v>80</v>
      </c>
      <c r="BM70" s="2">
        <f t="shared" ca="1" si="208"/>
        <v>1104063.9850952313</v>
      </c>
      <c r="BN70" s="19" t="str">
        <f t="shared" ca="1" si="164"/>
        <v>이익</v>
      </c>
      <c r="BO70" s="3">
        <f t="shared" ca="1" si="209"/>
        <v>4.9000000000000004</v>
      </c>
      <c r="BP70" s="19" t="s">
        <v>80</v>
      </c>
      <c r="BQ70" s="2">
        <f t="shared" ca="1" si="210"/>
        <v>885947.59843370435</v>
      </c>
      <c r="BR70" s="19" t="str">
        <f t="shared" ca="1" si="165"/>
        <v>이익</v>
      </c>
      <c r="BS70" s="3">
        <f t="shared" ca="1" si="211"/>
        <v>0.3</v>
      </c>
      <c r="BT70" s="19" t="s">
        <v>80</v>
      </c>
      <c r="BU70" s="2">
        <f t="shared" ca="1" si="212"/>
        <v>1126377.323516719</v>
      </c>
      <c r="BV70" s="19" t="str">
        <f t="shared" ca="1" si="166"/>
        <v>이익</v>
      </c>
      <c r="BW70" s="3">
        <f t="shared" ca="1" si="213"/>
        <v>4.7</v>
      </c>
      <c r="BX70" s="19" t="s">
        <v>80</v>
      </c>
      <c r="BY70" s="2">
        <f t="shared" ca="1" si="214"/>
        <v>1104063.985095233</v>
      </c>
      <c r="BZ70" s="19" t="str">
        <f t="shared" ca="1" si="167"/>
        <v>손절</v>
      </c>
      <c r="CA70" s="3">
        <f t="shared" ca="1" si="215"/>
        <v>5.7</v>
      </c>
      <c r="CB70" s="19" t="s">
        <v>80</v>
      </c>
      <c r="CC70" s="2">
        <f t="shared" ca="1" si="216"/>
        <v>1060754.6218798342</v>
      </c>
      <c r="CD70" s="19" t="str">
        <f t="shared" ca="1" si="168"/>
        <v>이익</v>
      </c>
      <c r="CE70" s="3">
        <f t="shared" ca="1" si="217"/>
        <v>0.5</v>
      </c>
      <c r="CF70" s="19" t="s">
        <v>80</v>
      </c>
      <c r="CG70" s="2">
        <f t="shared" ca="1" si="218"/>
        <v>1082192.6700180685</v>
      </c>
      <c r="CH70" s="19" t="str">
        <f t="shared" ca="1" si="169"/>
        <v>손절</v>
      </c>
      <c r="CI70" s="3">
        <f t="shared" ca="1" si="219"/>
        <v>9.9</v>
      </c>
      <c r="CJ70" s="19" t="s">
        <v>80</v>
      </c>
      <c r="CK70" s="2">
        <f t="shared" ca="1" si="220"/>
        <v>1196059.7189614847</v>
      </c>
      <c r="CL70" s="19" t="str">
        <f t="shared" ca="1" si="170"/>
        <v>이익</v>
      </c>
      <c r="CM70" s="3">
        <f t="shared" ca="1" si="221"/>
        <v>1.5</v>
      </c>
      <c r="CN70" s="19" t="s">
        <v>80</v>
      </c>
      <c r="CO70" s="2">
        <f t="shared" ca="1" si="222"/>
        <v>1348623.7267456215</v>
      </c>
      <c r="CP70" s="19" t="str">
        <f t="shared" ca="1" si="171"/>
        <v>이익</v>
      </c>
      <c r="CQ70" s="3">
        <f t="shared" ca="1" si="223"/>
        <v>1</v>
      </c>
      <c r="CR70" s="19" t="s">
        <v>80</v>
      </c>
      <c r="CS70" s="2">
        <f t="shared" ca="1" si="224"/>
        <v>1104063.985095232</v>
      </c>
      <c r="CT70" s="19" t="str">
        <f t="shared" ca="1" si="172"/>
        <v>이익</v>
      </c>
      <c r="CU70" s="3">
        <f t="shared" ca="1" si="225"/>
        <v>5</v>
      </c>
      <c r="CV70" s="19" t="s">
        <v>80</v>
      </c>
      <c r="CW70" s="2">
        <f t="shared" ca="1" si="226"/>
        <v>1295720.9642146155</v>
      </c>
      <c r="CX70" s="19" t="str">
        <f t="shared" ca="1" si="173"/>
        <v>이익</v>
      </c>
      <c r="CY70" s="3">
        <f t="shared" ca="1" si="227"/>
        <v>3.4</v>
      </c>
      <c r="CZ70" s="19" t="s">
        <v>80</v>
      </c>
      <c r="DA70" s="2">
        <f t="shared" ca="1" si="228"/>
        <v>1082192.670018068</v>
      </c>
      <c r="DB70" s="19" t="str">
        <f t="shared" ca="1" si="174"/>
        <v>이익</v>
      </c>
      <c r="DC70" s="3">
        <f t="shared" ca="1" si="229"/>
        <v>0.3</v>
      </c>
      <c r="DD70" s="19" t="s">
        <v>80</v>
      </c>
      <c r="DE70" s="2">
        <f t="shared" ca="1" si="230"/>
        <v>1039741.257737999</v>
      </c>
      <c r="DF70" s="19" t="str">
        <f t="shared" ca="1" si="175"/>
        <v>이익</v>
      </c>
      <c r="DG70" s="3">
        <f t="shared" ca="1" si="231"/>
        <v>1.6</v>
      </c>
      <c r="DH70" s="19" t="s">
        <v>80</v>
      </c>
      <c r="DI70" s="2">
        <f t="shared" ca="1" si="232"/>
        <v>1104063.9850952311</v>
      </c>
      <c r="DJ70" s="19" t="str">
        <f t="shared" ca="1" si="176"/>
        <v>손절</v>
      </c>
      <c r="DK70" s="3">
        <f t="shared" ca="1" si="233"/>
        <v>7.5</v>
      </c>
      <c r="DL70" s="19" t="s">
        <v>80</v>
      </c>
      <c r="DM70" s="2">
        <f t="shared" ca="1" si="234"/>
        <v>1172365.9844337206</v>
      </c>
      <c r="DN70" s="19" t="str">
        <f t="shared" ca="1" si="177"/>
        <v>이익</v>
      </c>
      <c r="DO70" s="3">
        <f t="shared" ca="1" si="235"/>
        <v>1</v>
      </c>
      <c r="DP70" s="19" t="s">
        <v>80</v>
      </c>
      <c r="DQ70" s="2">
        <f t="shared" ca="1" si="236"/>
        <v>922119.79654525022</v>
      </c>
      <c r="DR70" s="19" t="str">
        <f t="shared" ca="1" si="178"/>
        <v>이익</v>
      </c>
      <c r="DS70" s="3">
        <f t="shared" ca="1" si="237"/>
        <v>4.5999999999999996</v>
      </c>
      <c r="DT70" s="19" t="s">
        <v>80</v>
      </c>
      <c r="DU70" s="2">
        <f t="shared" ca="1" si="238"/>
        <v>1019144.1646766281</v>
      </c>
      <c r="DV70" s="19" t="str">
        <f t="shared" ca="1" si="179"/>
        <v>손절</v>
      </c>
      <c r="DW70" s="3">
        <f t="shared" ca="1" si="239"/>
        <v>6.1</v>
      </c>
      <c r="DX70" s="19" t="s">
        <v>80</v>
      </c>
    </row>
    <row r="71" spans="1:128">
      <c r="A71" s="44"/>
      <c r="B71" s="44"/>
      <c r="C71" s="42"/>
      <c r="D71" s="42"/>
      <c r="E71" s="42"/>
      <c r="F71" s="42"/>
      <c r="G71" s="48"/>
      <c r="I71" s="67">
        <f t="shared" ca="1" si="180"/>
        <v>1092581.719650242</v>
      </c>
      <c r="J71" s="19" t="str">
        <f t="shared" ca="1" si="150"/>
        <v>손절</v>
      </c>
      <c r="K71" s="3">
        <f t="shared" ca="1" si="181"/>
        <v>9.5</v>
      </c>
      <c r="L71" s="68" t="s">
        <v>81</v>
      </c>
      <c r="M71" s="65">
        <f t="shared" ca="1" si="182"/>
        <v>968982.6440327859</v>
      </c>
      <c r="N71" s="19" t="str">
        <f t="shared" ca="1" si="151"/>
        <v>이익</v>
      </c>
      <c r="O71" s="3">
        <f t="shared" ca="1" si="183"/>
        <v>4.7</v>
      </c>
      <c r="P71" s="19" t="s">
        <v>81</v>
      </c>
      <c r="Q71" s="2">
        <f t="shared" ca="1" si="184"/>
        <v>1070937.8662498801</v>
      </c>
      <c r="R71" s="19" t="str">
        <f t="shared" ca="1" si="152"/>
        <v>이익</v>
      </c>
      <c r="S71" s="3">
        <f t="shared" ca="1" si="185"/>
        <v>2.5</v>
      </c>
      <c r="T71" s="19" t="s">
        <v>81</v>
      </c>
      <c r="U71" s="2">
        <f t="shared" ca="1" si="186"/>
        <v>1028927.9486575229</v>
      </c>
      <c r="V71" s="19" t="str">
        <f t="shared" ca="1" si="153"/>
        <v>이익</v>
      </c>
      <c r="W71" s="3">
        <f t="shared" ca="1" si="187"/>
        <v>2.6</v>
      </c>
      <c r="X71" s="19" t="s">
        <v>81</v>
      </c>
      <c r="Y71" s="2">
        <f t="shared" ca="1" si="188"/>
        <v>949787.26677381631</v>
      </c>
      <c r="Z71" s="19" t="str">
        <f t="shared" ca="1" si="154"/>
        <v>손절</v>
      </c>
      <c r="AA71" s="3">
        <f t="shared" ca="1" si="189"/>
        <v>8.1</v>
      </c>
      <c r="AB71" s="19" t="s">
        <v>81</v>
      </c>
      <c r="AC71" s="2">
        <f t="shared" ca="1" si="190"/>
        <v>1008545.0653639913</v>
      </c>
      <c r="AD71" s="19" t="str">
        <f t="shared" ca="1" si="155"/>
        <v>손절</v>
      </c>
      <c r="AE71" s="3">
        <f t="shared" ca="1" si="191"/>
        <v>9.4</v>
      </c>
      <c r="AF71" s="19" t="s">
        <v>81</v>
      </c>
      <c r="AG71" s="2">
        <f t="shared" ca="1" si="192"/>
        <v>968982.64403278672</v>
      </c>
      <c r="AH71" s="19" t="str">
        <f t="shared" ca="1" si="156"/>
        <v>이익</v>
      </c>
      <c r="AI71" s="3">
        <f t="shared" ca="1" si="193"/>
        <v>5.5</v>
      </c>
      <c r="AJ71" s="19" t="s">
        <v>81</v>
      </c>
      <c r="AK71" s="2">
        <f t="shared" ca="1" si="194"/>
        <v>1114662.9993521462</v>
      </c>
      <c r="AL71" s="19" t="str">
        <f t="shared" ca="1" si="157"/>
        <v>이익</v>
      </c>
      <c r="AM71" s="3">
        <f t="shared" ca="1" si="195"/>
        <v>4.2</v>
      </c>
      <c r="AN71" s="19" t="s">
        <v>81</v>
      </c>
      <c r="AO71" s="2">
        <f t="shared" ca="1" si="196"/>
        <v>988565.96343522763</v>
      </c>
      <c r="AP71" s="19" t="str">
        <f t="shared" ca="1" si="158"/>
        <v>이익</v>
      </c>
      <c r="AQ71" s="3">
        <f t="shared" ca="1" si="197"/>
        <v>4.5999999999999996</v>
      </c>
      <c r="AR71" s="19" t="s">
        <v>81</v>
      </c>
      <c r="AS71" s="2">
        <f t="shared" ca="1" si="198"/>
        <v>1028927.9486575234</v>
      </c>
      <c r="AT71" s="19" t="str">
        <f t="shared" ca="1" si="159"/>
        <v>이익</v>
      </c>
      <c r="AU71" s="3">
        <f t="shared" ca="1" si="199"/>
        <v>0.2</v>
      </c>
      <c r="AV71" s="19" t="s">
        <v>81</v>
      </c>
      <c r="AW71" s="2">
        <f t="shared" ca="1" si="200"/>
        <v>930972.14659208455</v>
      </c>
      <c r="AX71" s="19" t="str">
        <f t="shared" ca="1" si="160"/>
        <v>이익</v>
      </c>
      <c r="AY71" s="3">
        <f t="shared" ca="1" si="201"/>
        <v>2.7</v>
      </c>
      <c r="AZ71" s="19" t="s">
        <v>81</v>
      </c>
      <c r="BA71" s="2">
        <f t="shared" ca="1" si="202"/>
        <v>825655.26761188777</v>
      </c>
      <c r="BB71" s="19" t="str">
        <f t="shared" ca="1" si="161"/>
        <v>이익</v>
      </c>
      <c r="BC71" s="3">
        <f t="shared" ca="1" si="203"/>
        <v>3.2</v>
      </c>
      <c r="BD71" s="19" t="s">
        <v>81</v>
      </c>
      <c r="BE71" s="2">
        <f t="shared" ca="1" si="204"/>
        <v>1008545.065363991</v>
      </c>
      <c r="BF71" s="19" t="str">
        <f t="shared" ca="1" si="162"/>
        <v>손절</v>
      </c>
      <c r="BG71" s="3">
        <f t="shared" ca="1" si="205"/>
        <v>9.9</v>
      </c>
      <c r="BH71" s="19" t="s">
        <v>81</v>
      </c>
      <c r="BI71" s="2">
        <f t="shared" ca="1" si="206"/>
        <v>1137190.5458224802</v>
      </c>
      <c r="BJ71" s="19" t="str">
        <f t="shared" ca="1" si="163"/>
        <v>손절</v>
      </c>
      <c r="BK71" s="3">
        <f t="shared" ca="1" si="207"/>
        <v>9.4</v>
      </c>
      <c r="BL71" s="19" t="s">
        <v>81</v>
      </c>
      <c r="BM71" s="2">
        <f t="shared" ca="1" si="208"/>
        <v>1114662.9993521455</v>
      </c>
      <c r="BN71" s="19" t="str">
        <f t="shared" ca="1" si="164"/>
        <v>이익</v>
      </c>
      <c r="BO71" s="3">
        <f t="shared" ca="1" si="209"/>
        <v>3.5</v>
      </c>
      <c r="BP71" s="19" t="s">
        <v>81</v>
      </c>
      <c r="BQ71" s="2">
        <f t="shared" ca="1" si="210"/>
        <v>894452.69537866791</v>
      </c>
      <c r="BR71" s="19" t="str">
        <f t="shared" ca="1" si="165"/>
        <v>이익</v>
      </c>
      <c r="BS71" s="3">
        <f t="shared" ca="1" si="211"/>
        <v>4</v>
      </c>
      <c r="BT71" s="19" t="s">
        <v>81</v>
      </c>
      <c r="BU71" s="2">
        <f t="shared" ca="1" si="212"/>
        <v>1137190.5458224795</v>
      </c>
      <c r="BV71" s="19" t="str">
        <f t="shared" ca="1" si="166"/>
        <v>이익</v>
      </c>
      <c r="BW71" s="3">
        <f t="shared" ca="1" si="213"/>
        <v>0.2</v>
      </c>
      <c r="BX71" s="19" t="s">
        <v>81</v>
      </c>
      <c r="BY71" s="2">
        <f t="shared" ca="1" si="214"/>
        <v>1114662.9993521473</v>
      </c>
      <c r="BZ71" s="19" t="str">
        <f t="shared" ca="1" si="167"/>
        <v>이익</v>
      </c>
      <c r="CA71" s="3">
        <f t="shared" ca="1" si="215"/>
        <v>5</v>
      </c>
      <c r="CB71" s="19" t="s">
        <v>81</v>
      </c>
      <c r="CC71" s="2">
        <f t="shared" ca="1" si="216"/>
        <v>1070937.8662498805</v>
      </c>
      <c r="CD71" s="19" t="str">
        <f t="shared" ca="1" si="168"/>
        <v>이익</v>
      </c>
      <c r="CE71" s="3">
        <f t="shared" ca="1" si="217"/>
        <v>0.3</v>
      </c>
      <c r="CF71" s="19" t="s">
        <v>81</v>
      </c>
      <c r="CG71" s="2">
        <f t="shared" ca="1" si="218"/>
        <v>1070937.8662498808</v>
      </c>
      <c r="CH71" s="19" t="str">
        <f t="shared" ca="1" si="169"/>
        <v>손절</v>
      </c>
      <c r="CI71" s="3">
        <f t="shared" ca="1" si="219"/>
        <v>7.1</v>
      </c>
      <c r="CJ71" s="19" t="s">
        <v>81</v>
      </c>
      <c r="CK71" s="2">
        <f t="shared" ca="1" si="220"/>
        <v>1207541.8922635149</v>
      </c>
      <c r="CL71" s="19" t="str">
        <f t="shared" ca="1" si="170"/>
        <v>이익</v>
      </c>
      <c r="CM71" s="3">
        <f t="shared" ca="1" si="221"/>
        <v>5.2</v>
      </c>
      <c r="CN71" s="19" t="s">
        <v>81</v>
      </c>
      <c r="CO71" s="2">
        <f t="shared" ca="1" si="222"/>
        <v>1361570.5145223795</v>
      </c>
      <c r="CP71" s="19" t="str">
        <f t="shared" ca="1" si="171"/>
        <v>이익</v>
      </c>
      <c r="CQ71" s="3">
        <f t="shared" ca="1" si="223"/>
        <v>4.0999999999999996</v>
      </c>
      <c r="CR71" s="19" t="s">
        <v>81</v>
      </c>
      <c r="CS71" s="2">
        <f t="shared" ca="1" si="224"/>
        <v>1092581.7196502415</v>
      </c>
      <c r="CT71" s="19" t="str">
        <f t="shared" ca="1" si="172"/>
        <v>손절</v>
      </c>
      <c r="CU71" s="3">
        <f t="shared" ca="1" si="225"/>
        <v>9.4</v>
      </c>
      <c r="CV71" s="19" t="s">
        <v>81</v>
      </c>
      <c r="CW71" s="2">
        <f t="shared" ca="1" si="226"/>
        <v>1308159.885471076</v>
      </c>
      <c r="CX71" s="19" t="str">
        <f t="shared" ca="1" si="173"/>
        <v>이익</v>
      </c>
      <c r="CY71" s="3">
        <f t="shared" ca="1" si="227"/>
        <v>4.7</v>
      </c>
      <c r="CZ71" s="19" t="s">
        <v>81</v>
      </c>
      <c r="DA71" s="2">
        <f t="shared" ca="1" si="228"/>
        <v>1092581.7196502415</v>
      </c>
      <c r="DB71" s="19" t="str">
        <f t="shared" ca="1" si="174"/>
        <v>이익</v>
      </c>
      <c r="DC71" s="3">
        <f t="shared" ca="1" si="229"/>
        <v>1.4</v>
      </c>
      <c r="DD71" s="19" t="s">
        <v>81</v>
      </c>
      <c r="DE71" s="2">
        <f t="shared" ca="1" si="230"/>
        <v>1028927.9486575238</v>
      </c>
      <c r="DF71" s="19" t="str">
        <f t="shared" ca="1" si="175"/>
        <v>손절</v>
      </c>
      <c r="DG71" s="3">
        <f t="shared" ca="1" si="231"/>
        <v>7.9</v>
      </c>
      <c r="DH71" s="19" t="s">
        <v>81</v>
      </c>
      <c r="DI71" s="2">
        <f t="shared" ca="1" si="232"/>
        <v>1114662.9993521452</v>
      </c>
      <c r="DJ71" s="19" t="str">
        <f t="shared" ca="1" si="176"/>
        <v>이익</v>
      </c>
      <c r="DK71" s="3">
        <f t="shared" ca="1" si="233"/>
        <v>5.4</v>
      </c>
      <c r="DL71" s="19" t="s">
        <v>81</v>
      </c>
      <c r="DM71" s="2">
        <f t="shared" ca="1" si="234"/>
        <v>1160173.3781956099</v>
      </c>
      <c r="DN71" s="19" t="str">
        <f t="shared" ca="1" si="177"/>
        <v>손절</v>
      </c>
      <c r="DO71" s="3">
        <f t="shared" ca="1" si="235"/>
        <v>8.5</v>
      </c>
      <c r="DP71" s="19" t="s">
        <v>81</v>
      </c>
      <c r="DQ71" s="2">
        <f t="shared" ca="1" si="236"/>
        <v>912529.75066117966</v>
      </c>
      <c r="DR71" s="19" t="str">
        <f t="shared" ca="1" si="178"/>
        <v>손절</v>
      </c>
      <c r="DS71" s="3">
        <f t="shared" ca="1" si="237"/>
        <v>7.5</v>
      </c>
      <c r="DT71" s="19" t="s">
        <v>81</v>
      </c>
      <c r="DU71" s="2">
        <f t="shared" ca="1" si="238"/>
        <v>1008545.0653639912</v>
      </c>
      <c r="DV71" s="19" t="str">
        <f t="shared" ca="1" si="179"/>
        <v>손절</v>
      </c>
      <c r="DW71" s="3">
        <f t="shared" ca="1" si="239"/>
        <v>9.1</v>
      </c>
      <c r="DX71" s="19" t="s">
        <v>81</v>
      </c>
    </row>
    <row r="72" spans="1:128">
      <c r="I72" s="67">
        <f t="shared" ca="1" si="180"/>
        <v>1081218.8697658796</v>
      </c>
      <c r="J72" s="19" t="str">
        <f t="shared" ca="1" si="150"/>
        <v>손절</v>
      </c>
      <c r="K72" s="3">
        <f t="shared" ca="1" si="181"/>
        <v>7.3</v>
      </c>
      <c r="L72" s="68" t="s">
        <v>82</v>
      </c>
      <c r="M72" s="65">
        <f t="shared" ca="1" si="182"/>
        <v>958905.22453484498</v>
      </c>
      <c r="N72" s="19" t="str">
        <f t="shared" ca="1" si="151"/>
        <v>손절</v>
      </c>
      <c r="O72" s="3">
        <f t="shared" ca="1" si="183"/>
        <v>6.7</v>
      </c>
      <c r="P72" s="19" t="s">
        <v>82</v>
      </c>
      <c r="Q72" s="2">
        <f t="shared" ca="1" si="184"/>
        <v>1081218.8697658789</v>
      </c>
      <c r="R72" s="19" t="str">
        <f t="shared" ca="1" si="152"/>
        <v>이익</v>
      </c>
      <c r="S72" s="3">
        <f t="shared" ca="1" si="185"/>
        <v>4.0999999999999996</v>
      </c>
      <c r="T72" s="19" t="s">
        <v>82</v>
      </c>
      <c r="U72" s="2">
        <f t="shared" ca="1" si="186"/>
        <v>1038805.6569646351</v>
      </c>
      <c r="V72" s="19" t="str">
        <f t="shared" ca="1" si="153"/>
        <v>이익</v>
      </c>
      <c r="W72" s="3">
        <f t="shared" ca="1" si="187"/>
        <v>0.1</v>
      </c>
      <c r="X72" s="19" t="s">
        <v>82</v>
      </c>
      <c r="Y72" s="2">
        <f t="shared" ca="1" si="188"/>
        <v>958905.22453484486</v>
      </c>
      <c r="Z72" s="19" t="str">
        <f t="shared" ca="1" si="154"/>
        <v>이익</v>
      </c>
      <c r="AA72" s="3">
        <f t="shared" ca="1" si="189"/>
        <v>0.9</v>
      </c>
      <c r="AB72" s="19" t="s">
        <v>82</v>
      </c>
      <c r="AC72" s="2">
        <f t="shared" ca="1" si="190"/>
        <v>1018227.0979914856</v>
      </c>
      <c r="AD72" s="19" t="str">
        <f t="shared" ca="1" si="155"/>
        <v>이익</v>
      </c>
      <c r="AE72" s="3">
        <f t="shared" ca="1" si="191"/>
        <v>1.9</v>
      </c>
      <c r="AF72" s="19" t="s">
        <v>82</v>
      </c>
      <c r="AG72" s="2">
        <f t="shared" ca="1" si="192"/>
        <v>978284.87741550151</v>
      </c>
      <c r="AH72" s="19" t="str">
        <f t="shared" ca="1" si="156"/>
        <v>이익</v>
      </c>
      <c r="AI72" s="3">
        <f t="shared" ca="1" si="193"/>
        <v>4</v>
      </c>
      <c r="AJ72" s="19" t="s">
        <v>82</v>
      </c>
      <c r="AK72" s="2">
        <f t="shared" ca="1" si="194"/>
        <v>1103070.5041588841</v>
      </c>
      <c r="AL72" s="19" t="str">
        <f t="shared" ca="1" si="157"/>
        <v>손절</v>
      </c>
      <c r="AM72" s="3">
        <f t="shared" ca="1" si="195"/>
        <v>7.6</v>
      </c>
      <c r="AN72" s="19" t="s">
        <v>82</v>
      </c>
      <c r="AO72" s="2">
        <f t="shared" ca="1" si="196"/>
        <v>998056.1966842059</v>
      </c>
      <c r="AP72" s="19" t="str">
        <f t="shared" ca="1" si="158"/>
        <v>이익</v>
      </c>
      <c r="AQ72" s="3">
        <f t="shared" ca="1" si="197"/>
        <v>3.2</v>
      </c>
      <c r="AR72" s="19" t="s">
        <v>82</v>
      </c>
      <c r="AS72" s="2">
        <f t="shared" ca="1" si="198"/>
        <v>1018227.097991485</v>
      </c>
      <c r="AT72" s="19" t="str">
        <f t="shared" ca="1" si="159"/>
        <v>손절</v>
      </c>
      <c r="AU72" s="3">
        <f t="shared" ca="1" si="199"/>
        <v>9.6999999999999993</v>
      </c>
      <c r="AV72" s="19" t="s">
        <v>82</v>
      </c>
      <c r="AW72" s="2">
        <f t="shared" ca="1" si="200"/>
        <v>921290.03626752691</v>
      </c>
      <c r="AX72" s="19" t="str">
        <f t="shared" ca="1" si="160"/>
        <v>손절</v>
      </c>
      <c r="AY72" s="3">
        <f t="shared" ca="1" si="201"/>
        <v>7.8</v>
      </c>
      <c r="AZ72" s="19" t="s">
        <v>82</v>
      </c>
      <c r="BA72" s="2">
        <f t="shared" ca="1" si="202"/>
        <v>833581.55818096187</v>
      </c>
      <c r="BB72" s="19" t="str">
        <f t="shared" ca="1" si="161"/>
        <v>이익</v>
      </c>
      <c r="BC72" s="3">
        <f t="shared" ca="1" si="203"/>
        <v>1.5</v>
      </c>
      <c r="BD72" s="19" t="s">
        <v>82</v>
      </c>
      <c r="BE72" s="2">
        <f t="shared" ca="1" si="204"/>
        <v>1018227.0979914853</v>
      </c>
      <c r="BF72" s="19" t="str">
        <f t="shared" ca="1" si="162"/>
        <v>이익</v>
      </c>
      <c r="BG72" s="3">
        <f t="shared" ca="1" si="205"/>
        <v>2.8</v>
      </c>
      <c r="BH72" s="19" t="s">
        <v>82</v>
      </c>
      <c r="BI72" s="2">
        <f t="shared" ca="1" si="206"/>
        <v>1148107.575062376</v>
      </c>
      <c r="BJ72" s="19" t="str">
        <f t="shared" ca="1" si="163"/>
        <v>이익</v>
      </c>
      <c r="BK72" s="3">
        <f t="shared" ca="1" si="207"/>
        <v>3.5</v>
      </c>
      <c r="BL72" s="19" t="s">
        <v>82</v>
      </c>
      <c r="BM72" s="2">
        <f t="shared" ca="1" si="208"/>
        <v>1103070.5041588834</v>
      </c>
      <c r="BN72" s="19" t="str">
        <f t="shared" ca="1" si="164"/>
        <v>손절</v>
      </c>
      <c r="BO72" s="3">
        <f t="shared" ca="1" si="209"/>
        <v>8.6999999999999993</v>
      </c>
      <c r="BP72" s="19" t="s">
        <v>82</v>
      </c>
      <c r="BQ72" s="2">
        <f t="shared" ca="1" si="210"/>
        <v>885150.38734672975</v>
      </c>
      <c r="BR72" s="19" t="str">
        <f t="shared" ca="1" si="165"/>
        <v>손절</v>
      </c>
      <c r="BS72" s="3">
        <f t="shared" ca="1" si="211"/>
        <v>9.9</v>
      </c>
      <c r="BT72" s="19" t="s">
        <v>82</v>
      </c>
      <c r="BU72" s="2">
        <f t="shared" ca="1" si="212"/>
        <v>1125363.7641459259</v>
      </c>
      <c r="BV72" s="19" t="str">
        <f t="shared" ca="1" si="166"/>
        <v>손절</v>
      </c>
      <c r="BW72" s="3">
        <f t="shared" ca="1" si="213"/>
        <v>7.1</v>
      </c>
      <c r="BX72" s="19" t="s">
        <v>82</v>
      </c>
      <c r="BY72" s="2">
        <f t="shared" ca="1" si="214"/>
        <v>1103070.5041588852</v>
      </c>
      <c r="BZ72" s="19" t="str">
        <f t="shared" ca="1" si="167"/>
        <v>손절</v>
      </c>
      <c r="CA72" s="3">
        <f t="shared" ca="1" si="215"/>
        <v>7.7</v>
      </c>
      <c r="CB72" s="19" t="s">
        <v>82</v>
      </c>
      <c r="CC72" s="2">
        <f t="shared" ca="1" si="216"/>
        <v>1059800.1124408816</v>
      </c>
      <c r="CD72" s="19" t="str">
        <f t="shared" ca="1" si="168"/>
        <v>손절</v>
      </c>
      <c r="CE72" s="3">
        <f t="shared" ca="1" si="217"/>
        <v>6.4</v>
      </c>
      <c r="CF72" s="19" t="s">
        <v>82</v>
      </c>
      <c r="CG72" s="2">
        <f t="shared" ca="1" si="218"/>
        <v>1081218.8697658796</v>
      </c>
      <c r="CH72" s="19" t="str">
        <f t="shared" ca="1" si="169"/>
        <v>이익</v>
      </c>
      <c r="CI72" s="3">
        <f t="shared" ca="1" si="219"/>
        <v>1.9</v>
      </c>
      <c r="CJ72" s="19" t="s">
        <v>82</v>
      </c>
      <c r="CK72" s="2">
        <f t="shared" ca="1" si="220"/>
        <v>1194983.4565839742</v>
      </c>
      <c r="CL72" s="19" t="str">
        <f t="shared" ca="1" si="170"/>
        <v>손절</v>
      </c>
      <c r="CM72" s="3">
        <f t="shared" ca="1" si="221"/>
        <v>7.2</v>
      </c>
      <c r="CN72" s="19" t="s">
        <v>82</v>
      </c>
      <c r="CO72" s="2">
        <f t="shared" ca="1" si="222"/>
        <v>1347410.1811713467</v>
      </c>
      <c r="CP72" s="19" t="str">
        <f t="shared" ca="1" si="171"/>
        <v>손절</v>
      </c>
      <c r="CQ72" s="3">
        <f t="shared" ca="1" si="223"/>
        <v>6.3</v>
      </c>
      <c r="CR72" s="19" t="s">
        <v>82</v>
      </c>
      <c r="CS72" s="2">
        <f t="shared" ca="1" si="224"/>
        <v>1081218.8697658791</v>
      </c>
      <c r="CT72" s="19" t="str">
        <f t="shared" ca="1" si="172"/>
        <v>손절</v>
      </c>
      <c r="CU72" s="3">
        <f t="shared" ca="1" si="225"/>
        <v>6.8</v>
      </c>
      <c r="CV72" s="19" t="s">
        <v>82</v>
      </c>
      <c r="CW72" s="2">
        <f t="shared" ca="1" si="226"/>
        <v>1320718.2203715984</v>
      </c>
      <c r="CX72" s="19" t="str">
        <f t="shared" ca="1" si="173"/>
        <v>이익</v>
      </c>
      <c r="CY72" s="3">
        <f t="shared" ca="1" si="227"/>
        <v>4</v>
      </c>
      <c r="CZ72" s="19" t="s">
        <v>82</v>
      </c>
      <c r="DA72" s="2">
        <f t="shared" ca="1" si="228"/>
        <v>1081218.8697658791</v>
      </c>
      <c r="DB72" s="19" t="str">
        <f t="shared" ca="1" si="174"/>
        <v>손절</v>
      </c>
      <c r="DC72" s="3">
        <f t="shared" ca="1" si="229"/>
        <v>9.9</v>
      </c>
      <c r="DD72" s="19" t="s">
        <v>82</v>
      </c>
      <c r="DE72" s="2">
        <f t="shared" ca="1" si="230"/>
        <v>1018227.0979914855</v>
      </c>
      <c r="DF72" s="19" t="str">
        <f t="shared" ca="1" si="175"/>
        <v>손절</v>
      </c>
      <c r="DG72" s="3">
        <f t="shared" ca="1" si="231"/>
        <v>6</v>
      </c>
      <c r="DH72" s="19" t="s">
        <v>82</v>
      </c>
      <c r="DI72" s="2">
        <f t="shared" ca="1" si="232"/>
        <v>1103070.5041588831</v>
      </c>
      <c r="DJ72" s="19" t="str">
        <f t="shared" ca="1" si="176"/>
        <v>손절</v>
      </c>
      <c r="DK72" s="3">
        <f t="shared" ca="1" si="233"/>
        <v>7.3</v>
      </c>
      <c r="DL72" s="19" t="s">
        <v>82</v>
      </c>
      <c r="DM72" s="2">
        <f t="shared" ca="1" si="234"/>
        <v>1171311.0426262878</v>
      </c>
      <c r="DN72" s="19" t="str">
        <f t="shared" ca="1" si="177"/>
        <v>이익</v>
      </c>
      <c r="DO72" s="3">
        <f t="shared" ca="1" si="235"/>
        <v>0.4</v>
      </c>
      <c r="DP72" s="19" t="s">
        <v>82</v>
      </c>
      <c r="DQ72" s="2">
        <f t="shared" ca="1" si="236"/>
        <v>903039.44125430344</v>
      </c>
      <c r="DR72" s="19" t="str">
        <f t="shared" ca="1" si="178"/>
        <v>손절</v>
      </c>
      <c r="DS72" s="3">
        <f t="shared" ca="1" si="237"/>
        <v>9.6999999999999993</v>
      </c>
      <c r="DT72" s="19" t="s">
        <v>82</v>
      </c>
      <c r="DU72" s="2">
        <f t="shared" ca="1" si="238"/>
        <v>1018227.0979914855</v>
      </c>
      <c r="DV72" s="19" t="str">
        <f t="shared" ca="1" si="179"/>
        <v>이익</v>
      </c>
      <c r="DW72" s="3">
        <f t="shared" ca="1" si="239"/>
        <v>0.7</v>
      </c>
      <c r="DX72" s="19" t="s">
        <v>82</v>
      </c>
    </row>
    <row r="73" spans="1:128">
      <c r="I73" s="67">
        <f t="shared" ca="1" si="180"/>
        <v>1091598.5709156319</v>
      </c>
      <c r="J73" s="19" t="str">
        <f t="shared" ca="1" si="150"/>
        <v>이익</v>
      </c>
      <c r="K73" s="3">
        <f t="shared" ca="1" si="181"/>
        <v>4</v>
      </c>
      <c r="L73" s="68" t="s">
        <v>83</v>
      </c>
      <c r="M73" s="65">
        <f t="shared" ca="1" si="182"/>
        <v>968110.71469037945</v>
      </c>
      <c r="N73" s="19" t="str">
        <f t="shared" ca="1" si="151"/>
        <v>이익</v>
      </c>
      <c r="O73" s="3">
        <f t="shared" ca="1" si="183"/>
        <v>0.3</v>
      </c>
      <c r="P73" s="19" t="s">
        <v>83</v>
      </c>
      <c r="Q73" s="2">
        <f t="shared" ca="1" si="184"/>
        <v>1091598.5709156313</v>
      </c>
      <c r="R73" s="19" t="str">
        <f t="shared" ca="1" si="152"/>
        <v>이익</v>
      </c>
      <c r="S73" s="3">
        <f t="shared" ca="1" si="185"/>
        <v>5.2</v>
      </c>
      <c r="T73" s="19" t="s">
        <v>83</v>
      </c>
      <c r="U73" s="2">
        <f t="shared" ca="1" si="186"/>
        <v>1048778.1912714958</v>
      </c>
      <c r="V73" s="19" t="str">
        <f t="shared" ca="1" si="153"/>
        <v>이익</v>
      </c>
      <c r="W73" s="3">
        <f t="shared" ca="1" si="187"/>
        <v>4.0999999999999996</v>
      </c>
      <c r="X73" s="19" t="s">
        <v>83</v>
      </c>
      <c r="Y73" s="2">
        <f t="shared" ca="1" si="188"/>
        <v>968110.71469037933</v>
      </c>
      <c r="Z73" s="19" t="str">
        <f t="shared" ca="1" si="154"/>
        <v>이익</v>
      </c>
      <c r="AA73" s="3">
        <f t="shared" ca="1" si="189"/>
        <v>1.8</v>
      </c>
      <c r="AB73" s="19" t="s">
        <v>83</v>
      </c>
      <c r="AC73" s="2">
        <f t="shared" ca="1" si="190"/>
        <v>1007637.5361723742</v>
      </c>
      <c r="AD73" s="19" t="str">
        <f t="shared" ca="1" si="155"/>
        <v>손절</v>
      </c>
      <c r="AE73" s="3">
        <f t="shared" ca="1" si="191"/>
        <v>9</v>
      </c>
      <c r="AF73" s="19" t="s">
        <v>83</v>
      </c>
      <c r="AG73" s="2">
        <f t="shared" ca="1" si="192"/>
        <v>968110.71469038026</v>
      </c>
      <c r="AH73" s="19" t="str">
        <f t="shared" ca="1" si="156"/>
        <v>손절</v>
      </c>
      <c r="AI73" s="3">
        <f t="shared" ca="1" si="193"/>
        <v>9.5</v>
      </c>
      <c r="AJ73" s="19" t="s">
        <v>83</v>
      </c>
      <c r="AK73" s="2">
        <f t="shared" ca="1" si="194"/>
        <v>1113659.9809988092</v>
      </c>
      <c r="AL73" s="19" t="str">
        <f t="shared" ca="1" si="157"/>
        <v>이익</v>
      </c>
      <c r="AM73" s="3">
        <f t="shared" ca="1" si="195"/>
        <v>3.5</v>
      </c>
      <c r="AN73" s="19" t="s">
        <v>83</v>
      </c>
      <c r="AO73" s="2">
        <f t="shared" ca="1" si="196"/>
        <v>1007637.5361723743</v>
      </c>
      <c r="AP73" s="19" t="str">
        <f t="shared" ca="1" si="158"/>
        <v>이익</v>
      </c>
      <c r="AQ73" s="3">
        <f t="shared" ca="1" si="197"/>
        <v>4.4000000000000004</v>
      </c>
      <c r="AR73" s="19" t="s">
        <v>83</v>
      </c>
      <c r="AS73" s="2">
        <f t="shared" ca="1" si="198"/>
        <v>1028002.0781322032</v>
      </c>
      <c r="AT73" s="19" t="str">
        <f t="shared" ca="1" si="159"/>
        <v>이익</v>
      </c>
      <c r="AU73" s="3">
        <f t="shared" ca="1" si="199"/>
        <v>4.2</v>
      </c>
      <c r="AV73" s="19" t="s">
        <v>83</v>
      </c>
      <c r="AW73" s="2">
        <f t="shared" ca="1" si="200"/>
        <v>911708.61989034456</v>
      </c>
      <c r="AX73" s="19" t="str">
        <f t="shared" ca="1" si="160"/>
        <v>손절</v>
      </c>
      <c r="AY73" s="3">
        <f t="shared" ca="1" si="201"/>
        <v>6.8</v>
      </c>
      <c r="AZ73" s="19" t="s">
        <v>83</v>
      </c>
      <c r="BA73" s="2">
        <f t="shared" ca="1" si="202"/>
        <v>841583.94113949907</v>
      </c>
      <c r="BB73" s="19" t="str">
        <f t="shared" ca="1" si="161"/>
        <v>이익</v>
      </c>
      <c r="BC73" s="3">
        <f t="shared" ca="1" si="203"/>
        <v>2.9</v>
      </c>
      <c r="BD73" s="19" t="s">
        <v>83</v>
      </c>
      <c r="BE73" s="2">
        <f t="shared" ca="1" si="204"/>
        <v>1007637.5361723738</v>
      </c>
      <c r="BF73" s="19" t="str">
        <f t="shared" ca="1" si="162"/>
        <v>손절</v>
      </c>
      <c r="BG73" s="3">
        <f t="shared" ca="1" si="205"/>
        <v>6.4</v>
      </c>
      <c r="BH73" s="19" t="s">
        <v>83</v>
      </c>
      <c r="BI73" s="2">
        <f t="shared" ca="1" si="206"/>
        <v>1136167.2562817272</v>
      </c>
      <c r="BJ73" s="19" t="str">
        <f t="shared" ca="1" si="163"/>
        <v>손절</v>
      </c>
      <c r="BK73" s="3">
        <f t="shared" ca="1" si="207"/>
        <v>9.1</v>
      </c>
      <c r="BL73" s="19" t="s">
        <v>83</v>
      </c>
      <c r="BM73" s="2">
        <f t="shared" ca="1" si="208"/>
        <v>1113659.9809988085</v>
      </c>
      <c r="BN73" s="19" t="str">
        <f t="shared" ca="1" si="164"/>
        <v>이익</v>
      </c>
      <c r="BO73" s="3">
        <f t="shared" ca="1" si="209"/>
        <v>3.5</v>
      </c>
      <c r="BP73" s="19" t="s">
        <v>83</v>
      </c>
      <c r="BQ73" s="2">
        <f t="shared" ca="1" si="210"/>
        <v>893647.83106525836</v>
      </c>
      <c r="BR73" s="19" t="str">
        <f t="shared" ca="1" si="165"/>
        <v>이익</v>
      </c>
      <c r="BS73" s="3">
        <f t="shared" ca="1" si="211"/>
        <v>1.5</v>
      </c>
      <c r="BT73" s="19" t="s">
        <v>83</v>
      </c>
      <c r="BU73" s="2">
        <f t="shared" ca="1" si="212"/>
        <v>1136167.2562817268</v>
      </c>
      <c r="BV73" s="19" t="str">
        <f t="shared" ca="1" si="166"/>
        <v>이익</v>
      </c>
      <c r="BW73" s="3">
        <f t="shared" ca="1" si="213"/>
        <v>3</v>
      </c>
      <c r="BX73" s="19" t="s">
        <v>83</v>
      </c>
      <c r="BY73" s="2">
        <f t="shared" ca="1" si="214"/>
        <v>1113659.9809988104</v>
      </c>
      <c r="BZ73" s="19" t="str">
        <f t="shared" ca="1" si="167"/>
        <v>이익</v>
      </c>
      <c r="CA73" s="3">
        <f t="shared" ca="1" si="215"/>
        <v>0.3</v>
      </c>
      <c r="CB73" s="19" t="s">
        <v>83</v>
      </c>
      <c r="CC73" s="2">
        <f t="shared" ca="1" si="216"/>
        <v>1048778.1912714965</v>
      </c>
      <c r="CD73" s="19" t="str">
        <f t="shared" ca="1" si="168"/>
        <v>손절</v>
      </c>
      <c r="CE73" s="3">
        <f t="shared" ca="1" si="217"/>
        <v>6.4</v>
      </c>
      <c r="CF73" s="19" t="s">
        <v>83</v>
      </c>
      <c r="CG73" s="2">
        <f t="shared" ca="1" si="218"/>
        <v>1069974.1935203145</v>
      </c>
      <c r="CH73" s="19" t="str">
        <f t="shared" ca="1" si="169"/>
        <v>손절</v>
      </c>
      <c r="CI73" s="3">
        <f t="shared" ca="1" si="219"/>
        <v>8.5</v>
      </c>
      <c r="CJ73" s="19" t="s">
        <v>83</v>
      </c>
      <c r="CK73" s="2">
        <f t="shared" ca="1" si="220"/>
        <v>1206455.2977671803</v>
      </c>
      <c r="CL73" s="19" t="str">
        <f t="shared" ca="1" si="170"/>
        <v>이익</v>
      </c>
      <c r="CM73" s="3">
        <f t="shared" ca="1" si="221"/>
        <v>0.8</v>
      </c>
      <c r="CN73" s="19" t="s">
        <v>83</v>
      </c>
      <c r="CO73" s="2">
        <f t="shared" ca="1" si="222"/>
        <v>1333397.1152871647</v>
      </c>
      <c r="CP73" s="19" t="str">
        <f t="shared" ca="1" si="171"/>
        <v>손절</v>
      </c>
      <c r="CQ73" s="3">
        <f t="shared" ca="1" si="223"/>
        <v>9</v>
      </c>
      <c r="CR73" s="19" t="s">
        <v>83</v>
      </c>
      <c r="CS73" s="2">
        <f t="shared" ca="1" si="224"/>
        <v>1069974.1935203141</v>
      </c>
      <c r="CT73" s="19" t="str">
        <f t="shared" ca="1" si="172"/>
        <v>손절</v>
      </c>
      <c r="CU73" s="3">
        <f t="shared" ca="1" si="225"/>
        <v>6.1</v>
      </c>
      <c r="CV73" s="19" t="s">
        <v>83</v>
      </c>
      <c r="CW73" s="2">
        <f t="shared" ca="1" si="226"/>
        <v>1333397.1152871656</v>
      </c>
      <c r="CX73" s="19" t="str">
        <f t="shared" ca="1" si="173"/>
        <v>이익</v>
      </c>
      <c r="CY73" s="3">
        <f t="shared" ca="1" si="227"/>
        <v>5.4</v>
      </c>
      <c r="CZ73" s="19" t="s">
        <v>83</v>
      </c>
      <c r="DA73" s="2">
        <f t="shared" ca="1" si="228"/>
        <v>1091598.5709156315</v>
      </c>
      <c r="DB73" s="19" t="str">
        <f t="shared" ca="1" si="174"/>
        <v>이익</v>
      </c>
      <c r="DC73" s="3">
        <f t="shared" ca="1" si="229"/>
        <v>5.3</v>
      </c>
      <c r="DD73" s="19" t="s">
        <v>83</v>
      </c>
      <c r="DE73" s="2">
        <f t="shared" ca="1" si="230"/>
        <v>1007637.536172374</v>
      </c>
      <c r="DF73" s="19" t="str">
        <f t="shared" ca="1" si="175"/>
        <v>손절</v>
      </c>
      <c r="DG73" s="3">
        <f t="shared" ca="1" si="231"/>
        <v>8.6999999999999993</v>
      </c>
      <c r="DH73" s="19" t="s">
        <v>83</v>
      </c>
      <c r="DI73" s="2">
        <f t="shared" ca="1" si="232"/>
        <v>1113659.9809988083</v>
      </c>
      <c r="DJ73" s="19" t="str">
        <f t="shared" ca="1" si="176"/>
        <v>이익</v>
      </c>
      <c r="DK73" s="3">
        <f t="shared" ca="1" si="233"/>
        <v>3.6</v>
      </c>
      <c r="DL73" s="19" t="s">
        <v>83</v>
      </c>
      <c r="DM73" s="2">
        <f t="shared" ca="1" si="234"/>
        <v>1159129.4077829744</v>
      </c>
      <c r="DN73" s="19" t="str">
        <f t="shared" ca="1" si="177"/>
        <v>손절</v>
      </c>
      <c r="DO73" s="3">
        <f t="shared" ca="1" si="235"/>
        <v>8.8000000000000007</v>
      </c>
      <c r="DP73" s="19" t="s">
        <v>83</v>
      </c>
      <c r="DQ73" s="2">
        <f t="shared" ca="1" si="236"/>
        <v>893647.83106525871</v>
      </c>
      <c r="DR73" s="19" t="str">
        <f t="shared" ca="1" si="178"/>
        <v>손절</v>
      </c>
      <c r="DS73" s="3">
        <f t="shared" ca="1" si="237"/>
        <v>6.2</v>
      </c>
      <c r="DT73" s="19" t="s">
        <v>83</v>
      </c>
      <c r="DU73" s="2">
        <f t="shared" ca="1" si="238"/>
        <v>1007637.536172374</v>
      </c>
      <c r="DV73" s="19" t="str">
        <f t="shared" ca="1" si="179"/>
        <v>손절</v>
      </c>
      <c r="DW73" s="3">
        <f t="shared" ca="1" si="239"/>
        <v>6.9</v>
      </c>
      <c r="DX73" s="19" t="s">
        <v>83</v>
      </c>
    </row>
    <row r="74" spans="1:128">
      <c r="I74" s="67">
        <f t="shared" ca="1" si="180"/>
        <v>1080245.9457781094</v>
      </c>
      <c r="J74" s="19" t="str">
        <f t="shared" ca="1" si="150"/>
        <v>손절</v>
      </c>
      <c r="K74" s="3">
        <f t="shared" ca="1" si="181"/>
        <v>6.1</v>
      </c>
      <c r="L74" s="68" t="s">
        <v>84</v>
      </c>
      <c r="M74" s="65">
        <f t="shared" ca="1" si="182"/>
        <v>977404.57755140704</v>
      </c>
      <c r="N74" s="19" t="str">
        <f t="shared" ca="1" si="151"/>
        <v>이익</v>
      </c>
      <c r="O74" s="3">
        <f t="shared" ca="1" si="183"/>
        <v>1.4</v>
      </c>
      <c r="P74" s="19" t="s">
        <v>84</v>
      </c>
      <c r="Q74" s="2">
        <f t="shared" ca="1" si="184"/>
        <v>1102077.9171964214</v>
      </c>
      <c r="R74" s="19" t="str">
        <f t="shared" ca="1" si="152"/>
        <v>이익</v>
      </c>
      <c r="S74" s="3">
        <f t="shared" ca="1" si="185"/>
        <v>0.7</v>
      </c>
      <c r="T74" s="19" t="s">
        <v>84</v>
      </c>
      <c r="U74" s="2">
        <f t="shared" ca="1" si="186"/>
        <v>1058846.461907702</v>
      </c>
      <c r="V74" s="19" t="str">
        <f t="shared" ca="1" si="153"/>
        <v>이익</v>
      </c>
      <c r="W74" s="3">
        <f t="shared" ca="1" si="187"/>
        <v>4.5999999999999996</v>
      </c>
      <c r="X74" s="19" t="s">
        <v>84</v>
      </c>
      <c r="Y74" s="2">
        <f t="shared" ca="1" si="188"/>
        <v>977404.57755140692</v>
      </c>
      <c r="Z74" s="19" t="str">
        <f t="shared" ca="1" si="154"/>
        <v>이익</v>
      </c>
      <c r="AA74" s="3">
        <f t="shared" ca="1" si="189"/>
        <v>1.2</v>
      </c>
      <c r="AB74" s="19" t="s">
        <v>84</v>
      </c>
      <c r="AC74" s="2">
        <f t="shared" ca="1" si="190"/>
        <v>1017310.8565196289</v>
      </c>
      <c r="AD74" s="19" t="str">
        <f t="shared" ca="1" si="155"/>
        <v>이익</v>
      </c>
      <c r="AE74" s="3">
        <f t="shared" ca="1" si="191"/>
        <v>3.2</v>
      </c>
      <c r="AF74" s="19" t="s">
        <v>84</v>
      </c>
      <c r="AG74" s="2">
        <f t="shared" ca="1" si="192"/>
        <v>958042.36325760034</v>
      </c>
      <c r="AH74" s="19" t="str">
        <f t="shared" ca="1" si="156"/>
        <v>손절</v>
      </c>
      <c r="AI74" s="3">
        <f t="shared" ca="1" si="193"/>
        <v>7.7</v>
      </c>
      <c r="AJ74" s="19" t="s">
        <v>84</v>
      </c>
      <c r="AK74" s="2">
        <f t="shared" ca="1" si="194"/>
        <v>1102077.9171964214</v>
      </c>
      <c r="AL74" s="19" t="str">
        <f t="shared" ca="1" si="157"/>
        <v>손절</v>
      </c>
      <c r="AM74" s="3">
        <f t="shared" ca="1" si="195"/>
        <v>9.8000000000000007</v>
      </c>
      <c r="AN74" s="19" t="s">
        <v>84</v>
      </c>
      <c r="AO74" s="2">
        <f t="shared" ca="1" si="196"/>
        <v>1017310.856519629</v>
      </c>
      <c r="AP74" s="19" t="str">
        <f t="shared" ca="1" si="158"/>
        <v>이익</v>
      </c>
      <c r="AQ74" s="3">
        <f t="shared" ca="1" si="197"/>
        <v>2.4</v>
      </c>
      <c r="AR74" s="19" t="s">
        <v>84</v>
      </c>
      <c r="AS74" s="2">
        <f t="shared" ca="1" si="198"/>
        <v>1037870.8980822724</v>
      </c>
      <c r="AT74" s="19" t="str">
        <f t="shared" ca="1" si="159"/>
        <v>이익</v>
      </c>
      <c r="AU74" s="3">
        <f t="shared" ca="1" si="199"/>
        <v>0.8</v>
      </c>
      <c r="AV74" s="19" t="s">
        <v>84</v>
      </c>
      <c r="AW74" s="2">
        <f t="shared" ca="1" si="200"/>
        <v>902226.85024348507</v>
      </c>
      <c r="AX74" s="19" t="str">
        <f t="shared" ca="1" si="160"/>
        <v>손절</v>
      </c>
      <c r="AY74" s="3">
        <f t="shared" ca="1" si="201"/>
        <v>9</v>
      </c>
      <c r="AZ74" s="19" t="s">
        <v>84</v>
      </c>
      <c r="BA74" s="2">
        <f t="shared" ca="1" si="202"/>
        <v>832831.4681516483</v>
      </c>
      <c r="BB74" s="19" t="str">
        <f t="shared" ca="1" si="161"/>
        <v>손절</v>
      </c>
      <c r="BC74" s="3">
        <f t="shared" ca="1" si="203"/>
        <v>6.7</v>
      </c>
      <c r="BD74" s="19" t="s">
        <v>84</v>
      </c>
      <c r="BE74" s="2">
        <f t="shared" ca="1" si="204"/>
        <v>1017310.8565196285</v>
      </c>
      <c r="BF74" s="19" t="str">
        <f t="shared" ca="1" si="162"/>
        <v>이익</v>
      </c>
      <c r="BG74" s="3">
        <f t="shared" ca="1" si="205"/>
        <v>4.9000000000000004</v>
      </c>
      <c r="BH74" s="19" t="s">
        <v>84</v>
      </c>
      <c r="BI74" s="2">
        <f t="shared" ca="1" si="206"/>
        <v>1147074.461942032</v>
      </c>
      <c r="BJ74" s="19" t="str">
        <f t="shared" ca="1" si="163"/>
        <v>이익</v>
      </c>
      <c r="BK74" s="3">
        <f t="shared" ca="1" si="207"/>
        <v>5.4</v>
      </c>
      <c r="BL74" s="19" t="s">
        <v>84</v>
      </c>
      <c r="BM74" s="2">
        <f t="shared" ca="1" si="208"/>
        <v>1102077.9171964207</v>
      </c>
      <c r="BN74" s="19" t="str">
        <f t="shared" ca="1" si="164"/>
        <v>손절</v>
      </c>
      <c r="BO74" s="3">
        <f t="shared" ca="1" si="209"/>
        <v>6</v>
      </c>
      <c r="BP74" s="19" t="s">
        <v>84</v>
      </c>
      <c r="BQ74" s="2">
        <f t="shared" ca="1" si="210"/>
        <v>884353.89362217975</v>
      </c>
      <c r="BR74" s="19" t="str">
        <f t="shared" ca="1" si="165"/>
        <v>손절</v>
      </c>
      <c r="BS74" s="3">
        <f t="shared" ca="1" si="211"/>
        <v>7.3</v>
      </c>
      <c r="BT74" s="19" t="s">
        <v>84</v>
      </c>
      <c r="BU74" s="2">
        <f t="shared" ca="1" si="212"/>
        <v>1124351.1168163968</v>
      </c>
      <c r="BV74" s="19" t="str">
        <f t="shared" ca="1" si="166"/>
        <v>손절</v>
      </c>
      <c r="BW74" s="3">
        <f t="shared" ca="1" si="213"/>
        <v>9.9</v>
      </c>
      <c r="BX74" s="19" t="s">
        <v>84</v>
      </c>
      <c r="BY74" s="2">
        <f t="shared" ca="1" si="214"/>
        <v>1102077.9171964226</v>
      </c>
      <c r="BZ74" s="19" t="str">
        <f t="shared" ca="1" si="167"/>
        <v>손절</v>
      </c>
      <c r="CA74" s="3">
        <f t="shared" ca="1" si="215"/>
        <v>7</v>
      </c>
      <c r="CB74" s="19" t="s">
        <v>84</v>
      </c>
      <c r="CC74" s="2">
        <f t="shared" ca="1" si="216"/>
        <v>1037870.898082273</v>
      </c>
      <c r="CD74" s="19" t="str">
        <f t="shared" ca="1" si="168"/>
        <v>손절</v>
      </c>
      <c r="CE74" s="3">
        <f t="shared" ca="1" si="217"/>
        <v>5.8</v>
      </c>
      <c r="CF74" s="19" t="s">
        <v>84</v>
      </c>
      <c r="CG74" s="2">
        <f t="shared" ca="1" si="218"/>
        <v>1058846.4619077034</v>
      </c>
      <c r="CH74" s="19" t="str">
        <f t="shared" ca="1" si="169"/>
        <v>손절</v>
      </c>
      <c r="CI74" s="3">
        <f t="shared" ca="1" si="219"/>
        <v>9.6999999999999993</v>
      </c>
      <c r="CJ74" s="19" t="s">
        <v>84</v>
      </c>
      <c r="CK74" s="2">
        <f t="shared" ca="1" si="220"/>
        <v>1193908.1626704016</v>
      </c>
      <c r="CL74" s="19" t="str">
        <f t="shared" ca="1" si="170"/>
        <v>손절</v>
      </c>
      <c r="CM74" s="3">
        <f t="shared" ca="1" si="221"/>
        <v>5.6</v>
      </c>
      <c r="CN74" s="19" t="s">
        <v>84</v>
      </c>
      <c r="CO74" s="2">
        <f t="shared" ca="1" si="222"/>
        <v>1346197.7275939214</v>
      </c>
      <c r="CP74" s="19" t="str">
        <f t="shared" ca="1" si="171"/>
        <v>이익</v>
      </c>
      <c r="CQ74" s="3">
        <f t="shared" ca="1" si="223"/>
        <v>4</v>
      </c>
      <c r="CR74" s="19" t="s">
        <v>84</v>
      </c>
      <c r="CS74" s="2">
        <f t="shared" ca="1" si="224"/>
        <v>1080245.9457781091</v>
      </c>
      <c r="CT74" s="19" t="str">
        <f t="shared" ca="1" si="172"/>
        <v>이익</v>
      </c>
      <c r="CU74" s="3">
        <f t="shared" ca="1" si="225"/>
        <v>4.5</v>
      </c>
      <c r="CV74" s="19" t="s">
        <v>84</v>
      </c>
      <c r="CW74" s="2">
        <f t="shared" ca="1" si="226"/>
        <v>1319529.7852881791</v>
      </c>
      <c r="CX74" s="19" t="str">
        <f t="shared" ca="1" si="173"/>
        <v>손절</v>
      </c>
      <c r="CY74" s="3">
        <f t="shared" ca="1" si="227"/>
        <v>8.1</v>
      </c>
      <c r="CZ74" s="19" t="s">
        <v>84</v>
      </c>
      <c r="DA74" s="2">
        <f t="shared" ca="1" si="228"/>
        <v>1102077.9171964217</v>
      </c>
      <c r="DB74" s="19" t="str">
        <f t="shared" ca="1" si="174"/>
        <v>이익</v>
      </c>
      <c r="DC74" s="3">
        <f t="shared" ca="1" si="229"/>
        <v>4</v>
      </c>
      <c r="DD74" s="19" t="s">
        <v>84</v>
      </c>
      <c r="DE74" s="2">
        <f t="shared" ca="1" si="230"/>
        <v>1017310.8565196288</v>
      </c>
      <c r="DF74" s="19" t="str">
        <f t="shared" ca="1" si="175"/>
        <v>이익</v>
      </c>
      <c r="DG74" s="3">
        <f t="shared" ca="1" si="231"/>
        <v>4.9000000000000004</v>
      </c>
      <c r="DH74" s="19" t="s">
        <v>84</v>
      </c>
      <c r="DI74" s="2">
        <f t="shared" ca="1" si="232"/>
        <v>1124351.1168163968</v>
      </c>
      <c r="DJ74" s="19" t="str">
        <f t="shared" ca="1" si="176"/>
        <v>이익</v>
      </c>
      <c r="DK74" s="3">
        <f t="shared" ca="1" si="233"/>
        <v>5.2</v>
      </c>
      <c r="DL74" s="19" t="s">
        <v>84</v>
      </c>
      <c r="DM74" s="2">
        <f t="shared" ca="1" si="234"/>
        <v>1147074.4619420315</v>
      </c>
      <c r="DN74" s="19" t="str">
        <f t="shared" ca="1" si="177"/>
        <v>손절</v>
      </c>
      <c r="DO74" s="3">
        <f t="shared" ca="1" si="235"/>
        <v>6.5</v>
      </c>
      <c r="DP74" s="19" t="s">
        <v>84</v>
      </c>
      <c r="DQ74" s="2">
        <f t="shared" ca="1" si="236"/>
        <v>884353.8936221801</v>
      </c>
      <c r="DR74" s="19" t="str">
        <f t="shared" ca="1" si="178"/>
        <v>손절</v>
      </c>
      <c r="DS74" s="3">
        <f t="shared" ca="1" si="237"/>
        <v>6.4</v>
      </c>
      <c r="DT74" s="19" t="s">
        <v>84</v>
      </c>
      <c r="DU74" s="2">
        <f t="shared" ca="1" si="238"/>
        <v>997158.10579618136</v>
      </c>
      <c r="DV74" s="19" t="str">
        <f t="shared" ca="1" si="179"/>
        <v>손절</v>
      </c>
      <c r="DW74" s="3">
        <f t="shared" ca="1" si="239"/>
        <v>9.6999999999999993</v>
      </c>
      <c r="DX74" s="19" t="s">
        <v>84</v>
      </c>
    </row>
    <row r="75" spans="1:128">
      <c r="I75" s="67">
        <f t="shared" ca="1" si="180"/>
        <v>1069011.3879420171</v>
      </c>
      <c r="J75" s="19" t="str">
        <f t="shared" ca="1" si="150"/>
        <v>손절</v>
      </c>
      <c r="K75" s="3">
        <f t="shared" ca="1" si="181"/>
        <v>8.8000000000000007</v>
      </c>
      <c r="L75" s="68" t="s">
        <v>85</v>
      </c>
      <c r="M75" s="65">
        <f t="shared" ca="1" si="182"/>
        <v>967239.5699448724</v>
      </c>
      <c r="N75" s="19" t="str">
        <f t="shared" ca="1" si="151"/>
        <v>손절</v>
      </c>
      <c r="O75" s="3">
        <f t="shared" ca="1" si="183"/>
        <v>6.7</v>
      </c>
      <c r="P75" s="19" t="s">
        <v>85</v>
      </c>
      <c r="Q75" s="2">
        <f t="shared" ca="1" si="184"/>
        <v>1112657.865201507</v>
      </c>
      <c r="R75" s="19" t="str">
        <f t="shared" ca="1" si="152"/>
        <v>이익</v>
      </c>
      <c r="S75" s="3">
        <f t="shared" ca="1" si="185"/>
        <v>1.2</v>
      </c>
      <c r="T75" s="19" t="s">
        <v>85</v>
      </c>
      <c r="U75" s="2">
        <f t="shared" ca="1" si="186"/>
        <v>1069011.3879420159</v>
      </c>
      <c r="V75" s="19" t="str">
        <f t="shared" ca="1" si="153"/>
        <v>이익</v>
      </c>
      <c r="W75" s="3">
        <f t="shared" ca="1" si="187"/>
        <v>2.9</v>
      </c>
      <c r="X75" s="19" t="s">
        <v>85</v>
      </c>
      <c r="Y75" s="2">
        <f t="shared" ca="1" si="188"/>
        <v>967239.56994487229</v>
      </c>
      <c r="Z75" s="19" t="str">
        <f t="shared" ca="1" si="154"/>
        <v>손절</v>
      </c>
      <c r="AA75" s="3">
        <f t="shared" ca="1" si="189"/>
        <v>8.6</v>
      </c>
      <c r="AB75" s="19" t="s">
        <v>85</v>
      </c>
      <c r="AC75" s="2">
        <f t="shared" ca="1" si="190"/>
        <v>1027077.0407422173</v>
      </c>
      <c r="AD75" s="19" t="str">
        <f t="shared" ca="1" si="155"/>
        <v>이익</v>
      </c>
      <c r="AE75" s="3">
        <f t="shared" ca="1" si="191"/>
        <v>0.4</v>
      </c>
      <c r="AF75" s="19" t="s">
        <v>85</v>
      </c>
      <c r="AG75" s="2">
        <f t="shared" ca="1" si="192"/>
        <v>948078.72267972131</v>
      </c>
      <c r="AH75" s="19" t="str">
        <f t="shared" ca="1" si="156"/>
        <v>손절</v>
      </c>
      <c r="AI75" s="3">
        <f t="shared" ca="1" si="193"/>
        <v>6.1</v>
      </c>
      <c r="AJ75" s="19" t="s">
        <v>85</v>
      </c>
      <c r="AK75" s="2">
        <f t="shared" ca="1" si="194"/>
        <v>1112657.865201507</v>
      </c>
      <c r="AL75" s="19" t="str">
        <f t="shared" ca="1" si="157"/>
        <v>이익</v>
      </c>
      <c r="AM75" s="3">
        <f t="shared" ca="1" si="195"/>
        <v>3.6</v>
      </c>
      <c r="AN75" s="19" t="s">
        <v>85</v>
      </c>
      <c r="AO75" s="2">
        <f t="shared" ca="1" si="196"/>
        <v>1006730.8236118249</v>
      </c>
      <c r="AP75" s="19" t="str">
        <f t="shared" ca="1" si="158"/>
        <v>손절</v>
      </c>
      <c r="AQ75" s="3">
        <f t="shared" ca="1" si="197"/>
        <v>7.3</v>
      </c>
      <c r="AR75" s="19" t="s">
        <v>85</v>
      </c>
      <c r="AS75" s="2">
        <f t="shared" ca="1" si="198"/>
        <v>1027077.0407422167</v>
      </c>
      <c r="AT75" s="19" t="str">
        <f t="shared" ca="1" si="159"/>
        <v>손절</v>
      </c>
      <c r="AU75" s="3">
        <f t="shared" ca="1" si="199"/>
        <v>6</v>
      </c>
      <c r="AV75" s="19" t="s">
        <v>85</v>
      </c>
      <c r="AW75" s="2">
        <f t="shared" ca="1" si="200"/>
        <v>910888.22800582252</v>
      </c>
      <c r="AX75" s="19" t="str">
        <f t="shared" ca="1" si="160"/>
        <v>이익</v>
      </c>
      <c r="AY75" s="3">
        <f t="shared" ca="1" si="201"/>
        <v>3.9</v>
      </c>
      <c r="AZ75" s="19" t="s">
        <v>85</v>
      </c>
      <c r="BA75" s="2">
        <f t="shared" ca="1" si="202"/>
        <v>840826.65024590411</v>
      </c>
      <c r="BB75" s="19" t="str">
        <f t="shared" ca="1" si="161"/>
        <v>이익</v>
      </c>
      <c r="BC75" s="3">
        <f t="shared" ca="1" si="203"/>
        <v>0.9</v>
      </c>
      <c r="BD75" s="19" t="s">
        <v>85</v>
      </c>
      <c r="BE75" s="2">
        <f t="shared" ca="1" si="204"/>
        <v>1006730.8236118244</v>
      </c>
      <c r="BF75" s="19" t="str">
        <f t="shared" ca="1" si="162"/>
        <v>손절</v>
      </c>
      <c r="BG75" s="3">
        <f t="shared" ca="1" si="205"/>
        <v>9.4</v>
      </c>
      <c r="BH75" s="19" t="s">
        <v>85</v>
      </c>
      <c r="BI75" s="2">
        <f t="shared" ca="1" si="206"/>
        <v>1135144.8875378349</v>
      </c>
      <c r="BJ75" s="19" t="str">
        <f t="shared" ca="1" si="163"/>
        <v>손절</v>
      </c>
      <c r="BK75" s="3">
        <f t="shared" ca="1" si="207"/>
        <v>7.4</v>
      </c>
      <c r="BL75" s="19" t="s">
        <v>85</v>
      </c>
      <c r="BM75" s="2">
        <f t="shared" ca="1" si="208"/>
        <v>1112657.8652015063</v>
      </c>
      <c r="BN75" s="19" t="str">
        <f t="shared" ca="1" si="164"/>
        <v>이익</v>
      </c>
      <c r="BO75" s="3">
        <f t="shared" ca="1" si="209"/>
        <v>1.1000000000000001</v>
      </c>
      <c r="BP75" s="19" t="s">
        <v>85</v>
      </c>
      <c r="BQ75" s="2">
        <f t="shared" ca="1" si="210"/>
        <v>892843.69100095262</v>
      </c>
      <c r="BR75" s="19" t="str">
        <f t="shared" ca="1" si="165"/>
        <v>이익</v>
      </c>
      <c r="BS75" s="3">
        <f t="shared" ca="1" si="211"/>
        <v>1.4</v>
      </c>
      <c r="BT75" s="19" t="s">
        <v>85</v>
      </c>
      <c r="BU75" s="2">
        <f t="shared" ca="1" si="212"/>
        <v>1135144.8875378342</v>
      </c>
      <c r="BV75" s="19" t="str">
        <f t="shared" ca="1" si="166"/>
        <v>이익</v>
      </c>
      <c r="BW75" s="3">
        <f t="shared" ca="1" si="213"/>
        <v>0.8</v>
      </c>
      <c r="BX75" s="19" t="s">
        <v>85</v>
      </c>
      <c r="BY75" s="2">
        <f t="shared" ca="1" si="214"/>
        <v>1090616.3068575799</v>
      </c>
      <c r="BZ75" s="19" t="str">
        <f t="shared" ca="1" si="167"/>
        <v>손절</v>
      </c>
      <c r="CA75" s="3">
        <f t="shared" ca="1" si="215"/>
        <v>6.5</v>
      </c>
      <c r="CB75" s="19" t="s">
        <v>85</v>
      </c>
      <c r="CC75" s="2">
        <f t="shared" ca="1" si="216"/>
        <v>1027077.0407422173</v>
      </c>
      <c r="CD75" s="19" t="str">
        <f t="shared" ca="1" si="168"/>
        <v>손절</v>
      </c>
      <c r="CE75" s="3">
        <f t="shared" ca="1" si="217"/>
        <v>6.6</v>
      </c>
      <c r="CF75" s="19" t="s">
        <v>85</v>
      </c>
      <c r="CG75" s="2">
        <f t="shared" ca="1" si="218"/>
        <v>1047834.4587038633</v>
      </c>
      <c r="CH75" s="19" t="str">
        <f t="shared" ca="1" si="169"/>
        <v>손절</v>
      </c>
      <c r="CI75" s="3">
        <f t="shared" ca="1" si="219"/>
        <v>5.7</v>
      </c>
      <c r="CJ75" s="19" t="s">
        <v>85</v>
      </c>
      <c r="CK75" s="2">
        <f t="shared" ca="1" si="220"/>
        <v>1181491.5177786294</v>
      </c>
      <c r="CL75" s="19" t="str">
        <f t="shared" ca="1" si="170"/>
        <v>손절</v>
      </c>
      <c r="CM75" s="3">
        <f t="shared" ca="1" si="221"/>
        <v>5.7</v>
      </c>
      <c r="CN75" s="19" t="s">
        <v>85</v>
      </c>
      <c r="CO75" s="2">
        <f t="shared" ca="1" si="222"/>
        <v>1359121.225778823</v>
      </c>
      <c r="CP75" s="19" t="str">
        <f t="shared" ca="1" si="171"/>
        <v>이익</v>
      </c>
      <c r="CQ75" s="3">
        <f t="shared" ca="1" si="223"/>
        <v>2.6</v>
      </c>
      <c r="CR75" s="19" t="s">
        <v>85</v>
      </c>
      <c r="CS75" s="2">
        <f t="shared" ca="1" si="224"/>
        <v>1090616.3068575792</v>
      </c>
      <c r="CT75" s="19" t="str">
        <f t="shared" ca="1" si="172"/>
        <v>이익</v>
      </c>
      <c r="CU75" s="3">
        <f t="shared" ca="1" si="225"/>
        <v>1.5</v>
      </c>
      <c r="CV75" s="19" t="s">
        <v>85</v>
      </c>
      <c r="CW75" s="2">
        <f t="shared" ca="1" si="226"/>
        <v>1332197.2712269456</v>
      </c>
      <c r="CX75" s="19" t="str">
        <f t="shared" ca="1" si="173"/>
        <v>이익</v>
      </c>
      <c r="CY75" s="3">
        <f t="shared" ca="1" si="227"/>
        <v>2.8</v>
      </c>
      <c r="CZ75" s="19" t="s">
        <v>85</v>
      </c>
      <c r="DA75" s="2">
        <f t="shared" ca="1" si="228"/>
        <v>1112657.8652015072</v>
      </c>
      <c r="DB75" s="19" t="str">
        <f t="shared" ca="1" si="174"/>
        <v>이익</v>
      </c>
      <c r="DC75" s="3">
        <f t="shared" ca="1" si="229"/>
        <v>5.5</v>
      </c>
      <c r="DD75" s="19" t="s">
        <v>85</v>
      </c>
      <c r="DE75" s="2">
        <f t="shared" ca="1" si="230"/>
        <v>1027077.0407422172</v>
      </c>
      <c r="DF75" s="19" t="str">
        <f t="shared" ca="1" si="175"/>
        <v>이익</v>
      </c>
      <c r="DG75" s="3">
        <f t="shared" ca="1" si="231"/>
        <v>1.7</v>
      </c>
      <c r="DH75" s="19" t="s">
        <v>85</v>
      </c>
      <c r="DI75" s="2">
        <f t="shared" ca="1" si="232"/>
        <v>1135144.8875378342</v>
      </c>
      <c r="DJ75" s="19" t="str">
        <f t="shared" ca="1" si="176"/>
        <v>이익</v>
      </c>
      <c r="DK75" s="3">
        <f t="shared" ca="1" si="233"/>
        <v>3.2</v>
      </c>
      <c r="DL75" s="19" t="s">
        <v>85</v>
      </c>
      <c r="DM75" s="2">
        <f t="shared" ca="1" si="234"/>
        <v>1135144.8875378345</v>
      </c>
      <c r="DN75" s="19" t="str">
        <f t="shared" ca="1" si="177"/>
        <v>손절</v>
      </c>
      <c r="DO75" s="3">
        <f t="shared" ca="1" si="235"/>
        <v>9.5</v>
      </c>
      <c r="DP75" s="19" t="s">
        <v>85</v>
      </c>
      <c r="DQ75" s="2">
        <f t="shared" ca="1" si="236"/>
        <v>892843.69100095308</v>
      </c>
      <c r="DR75" s="19" t="str">
        <f t="shared" ca="1" si="178"/>
        <v>이익</v>
      </c>
      <c r="DS75" s="3">
        <f t="shared" ca="1" si="237"/>
        <v>5</v>
      </c>
      <c r="DT75" s="19" t="s">
        <v>85</v>
      </c>
      <c r="DU75" s="2">
        <f t="shared" ca="1" si="238"/>
        <v>986787.66149590106</v>
      </c>
      <c r="DV75" s="19" t="str">
        <f t="shared" ca="1" si="179"/>
        <v>손절</v>
      </c>
      <c r="DW75" s="3">
        <f t="shared" ca="1" si="239"/>
        <v>9.4</v>
      </c>
      <c r="DX75" s="19" t="s">
        <v>85</v>
      </c>
    </row>
    <row r="76" spans="1:128">
      <c r="I76" s="67">
        <f t="shared" ca="1" si="180"/>
        <v>1057893.6695074202</v>
      </c>
      <c r="J76" s="19" t="str">
        <f t="shared" ca="1" si="150"/>
        <v>손절</v>
      </c>
      <c r="K76" s="3">
        <f t="shared" ca="1" si="181"/>
        <v>5.9</v>
      </c>
      <c r="L76" s="68" t="s">
        <v>86</v>
      </c>
      <c r="M76" s="65">
        <f t="shared" ca="1" si="182"/>
        <v>957180.27841744572</v>
      </c>
      <c r="N76" s="19" t="str">
        <f t="shared" ca="1" si="151"/>
        <v>손절</v>
      </c>
      <c r="O76" s="3">
        <f t="shared" ca="1" si="183"/>
        <v>6.4</v>
      </c>
      <c r="P76" s="19" t="s">
        <v>86</v>
      </c>
      <c r="Q76" s="2">
        <f t="shared" ca="1" si="184"/>
        <v>1123339.3807074414</v>
      </c>
      <c r="R76" s="19" t="str">
        <f t="shared" ca="1" si="152"/>
        <v>이익</v>
      </c>
      <c r="S76" s="3">
        <f t="shared" ca="1" si="185"/>
        <v>4.9000000000000004</v>
      </c>
      <c r="T76" s="19" t="s">
        <v>86</v>
      </c>
      <c r="U76" s="2">
        <f t="shared" ca="1" si="186"/>
        <v>1057893.669507419</v>
      </c>
      <c r="V76" s="19" t="str">
        <f t="shared" ca="1" si="153"/>
        <v>손절</v>
      </c>
      <c r="W76" s="3">
        <f t="shared" ca="1" si="187"/>
        <v>6.2</v>
      </c>
      <c r="X76" s="19" t="s">
        <v>86</v>
      </c>
      <c r="Y76" s="2">
        <f t="shared" ca="1" si="188"/>
        <v>976525.06981634314</v>
      </c>
      <c r="Z76" s="19" t="str">
        <f t="shared" ca="1" si="154"/>
        <v>이익</v>
      </c>
      <c r="AA76" s="3">
        <f t="shared" ca="1" si="189"/>
        <v>1</v>
      </c>
      <c r="AB76" s="19" t="s">
        <v>86</v>
      </c>
      <c r="AC76" s="2">
        <f t="shared" ca="1" si="190"/>
        <v>1016395.4395184983</v>
      </c>
      <c r="AD76" s="19" t="str">
        <f t="shared" ca="1" si="155"/>
        <v>손절</v>
      </c>
      <c r="AE76" s="3">
        <f t="shared" ca="1" si="191"/>
        <v>7.6</v>
      </c>
      <c r="AF76" s="19" t="s">
        <v>86</v>
      </c>
      <c r="AG76" s="2">
        <f t="shared" ca="1" si="192"/>
        <v>938218.70396385225</v>
      </c>
      <c r="AH76" s="19" t="str">
        <f t="shared" ca="1" si="156"/>
        <v>손절</v>
      </c>
      <c r="AI76" s="3">
        <f t="shared" ca="1" si="193"/>
        <v>8.9</v>
      </c>
      <c r="AJ76" s="19" t="s">
        <v>86</v>
      </c>
      <c r="AK76" s="2">
        <f t="shared" ca="1" si="194"/>
        <v>1101086.2234034115</v>
      </c>
      <c r="AL76" s="19" t="str">
        <f t="shared" ca="1" si="157"/>
        <v>손절</v>
      </c>
      <c r="AM76" s="3">
        <f t="shared" ca="1" si="195"/>
        <v>8.4</v>
      </c>
      <c r="AN76" s="19" t="s">
        <v>86</v>
      </c>
      <c r="AO76" s="2">
        <f t="shared" ca="1" si="196"/>
        <v>996260.82304626191</v>
      </c>
      <c r="AP76" s="19" t="str">
        <f t="shared" ca="1" si="158"/>
        <v>손절</v>
      </c>
      <c r="AQ76" s="3">
        <f t="shared" ca="1" si="197"/>
        <v>8.9</v>
      </c>
      <c r="AR76" s="19" t="s">
        <v>86</v>
      </c>
      <c r="AS76" s="2">
        <f t="shared" ca="1" si="198"/>
        <v>1036936.9803333421</v>
      </c>
      <c r="AT76" s="19" t="str">
        <f t="shared" ca="1" si="159"/>
        <v>이익</v>
      </c>
      <c r="AU76" s="3">
        <f t="shared" ca="1" si="199"/>
        <v>5.3</v>
      </c>
      <c r="AV76" s="19" t="s">
        <v>86</v>
      </c>
      <c r="AW76" s="2">
        <f t="shared" ca="1" si="200"/>
        <v>901414.99043456197</v>
      </c>
      <c r="AX76" s="19" t="str">
        <f t="shared" ca="1" si="160"/>
        <v>손절</v>
      </c>
      <c r="AY76" s="3">
        <f t="shared" ca="1" si="201"/>
        <v>8</v>
      </c>
      <c r="AZ76" s="19" t="s">
        <v>86</v>
      </c>
      <c r="BA76" s="2">
        <f t="shared" ca="1" si="202"/>
        <v>832082.05308334669</v>
      </c>
      <c r="BB76" s="19" t="str">
        <f t="shared" ca="1" si="161"/>
        <v>손절</v>
      </c>
      <c r="BC76" s="3">
        <f t="shared" ca="1" si="203"/>
        <v>6</v>
      </c>
      <c r="BD76" s="19" t="s">
        <v>86</v>
      </c>
      <c r="BE76" s="2">
        <f t="shared" ca="1" si="204"/>
        <v>996260.82304626144</v>
      </c>
      <c r="BF76" s="19" t="str">
        <f t="shared" ca="1" si="162"/>
        <v>손절</v>
      </c>
      <c r="BG76" s="3">
        <f t="shared" ca="1" si="205"/>
        <v>5.9</v>
      </c>
      <c r="BH76" s="19" t="s">
        <v>86</v>
      </c>
      <c r="BI76" s="2">
        <f t="shared" ca="1" si="206"/>
        <v>1123339.3807074414</v>
      </c>
      <c r="BJ76" s="19" t="str">
        <f t="shared" ca="1" si="163"/>
        <v>손절</v>
      </c>
      <c r="BK76" s="3">
        <f t="shared" ca="1" si="207"/>
        <v>8.8000000000000007</v>
      </c>
      <c r="BL76" s="19" t="s">
        <v>86</v>
      </c>
      <c r="BM76" s="2">
        <f t="shared" ca="1" si="208"/>
        <v>1123339.3807074407</v>
      </c>
      <c r="BN76" s="19" t="str">
        <f t="shared" ca="1" si="164"/>
        <v>이익</v>
      </c>
      <c r="BO76" s="3">
        <f t="shared" ca="1" si="209"/>
        <v>3.1</v>
      </c>
      <c r="BP76" s="19" t="s">
        <v>86</v>
      </c>
      <c r="BQ76" s="2">
        <f t="shared" ca="1" si="210"/>
        <v>901414.99043456174</v>
      </c>
      <c r="BR76" s="19" t="str">
        <f t="shared" ca="1" si="165"/>
        <v>이익</v>
      </c>
      <c r="BS76" s="3">
        <f t="shared" ca="1" si="211"/>
        <v>2.7</v>
      </c>
      <c r="BT76" s="19" t="s">
        <v>86</v>
      </c>
      <c r="BU76" s="2">
        <f t="shared" ca="1" si="212"/>
        <v>1146042.2784581974</v>
      </c>
      <c r="BV76" s="19" t="str">
        <f t="shared" ca="1" si="166"/>
        <v>이익</v>
      </c>
      <c r="BW76" s="3">
        <f t="shared" ca="1" si="213"/>
        <v>4.5999999999999996</v>
      </c>
      <c r="BX76" s="19" t="s">
        <v>86</v>
      </c>
      <c r="BY76" s="2">
        <f t="shared" ca="1" si="214"/>
        <v>1101086.2234034126</v>
      </c>
      <c r="BZ76" s="19" t="str">
        <f t="shared" ca="1" si="167"/>
        <v>이익</v>
      </c>
      <c r="CA76" s="3">
        <f t="shared" ca="1" si="215"/>
        <v>0.5</v>
      </c>
      <c r="CB76" s="19" t="s">
        <v>86</v>
      </c>
      <c r="CC76" s="2">
        <f t="shared" ca="1" si="216"/>
        <v>1036936.9803333427</v>
      </c>
      <c r="CD76" s="19" t="str">
        <f t="shared" ca="1" si="168"/>
        <v>이익</v>
      </c>
      <c r="CE76" s="3">
        <f t="shared" ca="1" si="217"/>
        <v>5.2</v>
      </c>
      <c r="CF76" s="19" t="s">
        <v>86</v>
      </c>
      <c r="CG76" s="2">
        <f t="shared" ca="1" si="218"/>
        <v>1057893.6695074204</v>
      </c>
      <c r="CH76" s="19" t="str">
        <f t="shared" ca="1" si="169"/>
        <v>이익</v>
      </c>
      <c r="CI76" s="3">
        <f t="shared" ca="1" si="219"/>
        <v>5.0999999999999996</v>
      </c>
      <c r="CJ76" s="19" t="s">
        <v>86</v>
      </c>
      <c r="CK76" s="2">
        <f t="shared" ca="1" si="220"/>
        <v>1169204.0059937318</v>
      </c>
      <c r="CL76" s="19" t="str">
        <f t="shared" ca="1" si="170"/>
        <v>손절</v>
      </c>
      <c r="CM76" s="3">
        <f t="shared" ca="1" si="221"/>
        <v>9.6</v>
      </c>
      <c r="CN76" s="19" t="s">
        <v>86</v>
      </c>
      <c r="CO76" s="2">
        <f t="shared" ca="1" si="222"/>
        <v>1344986.3650307232</v>
      </c>
      <c r="CP76" s="19" t="str">
        <f t="shared" ca="1" si="171"/>
        <v>손절</v>
      </c>
      <c r="CQ76" s="3">
        <f t="shared" ca="1" si="223"/>
        <v>7.2</v>
      </c>
      <c r="CR76" s="19" t="s">
        <v>86</v>
      </c>
      <c r="CS76" s="2">
        <f t="shared" ca="1" si="224"/>
        <v>1079273.8972662603</v>
      </c>
      <c r="CT76" s="19" t="str">
        <f t="shared" ca="1" si="172"/>
        <v>손절</v>
      </c>
      <c r="CU76" s="3">
        <f t="shared" ca="1" si="225"/>
        <v>7.2</v>
      </c>
      <c r="CV76" s="19" t="s">
        <v>86</v>
      </c>
      <c r="CW76" s="2">
        <f t="shared" ca="1" si="226"/>
        <v>1318342.4196061853</v>
      </c>
      <c r="CX76" s="19" t="str">
        <f t="shared" ca="1" si="173"/>
        <v>손절</v>
      </c>
      <c r="CY76" s="3">
        <f t="shared" ca="1" si="227"/>
        <v>6.4</v>
      </c>
      <c r="CZ76" s="19" t="s">
        <v>86</v>
      </c>
      <c r="DA76" s="2">
        <f t="shared" ca="1" si="228"/>
        <v>1101086.2234034117</v>
      </c>
      <c r="DB76" s="19" t="str">
        <f t="shared" ca="1" si="174"/>
        <v>손절</v>
      </c>
      <c r="DC76" s="3">
        <f t="shared" ca="1" si="229"/>
        <v>7</v>
      </c>
      <c r="DD76" s="19" t="s">
        <v>86</v>
      </c>
      <c r="DE76" s="2">
        <f t="shared" ca="1" si="230"/>
        <v>1036936.9803333426</v>
      </c>
      <c r="DF76" s="19" t="str">
        <f t="shared" ca="1" si="175"/>
        <v>이익</v>
      </c>
      <c r="DG76" s="3">
        <f t="shared" ca="1" si="231"/>
        <v>3.6</v>
      </c>
      <c r="DH76" s="19" t="s">
        <v>86</v>
      </c>
      <c r="DI76" s="2">
        <f t="shared" ca="1" si="232"/>
        <v>1146042.2784581974</v>
      </c>
      <c r="DJ76" s="19" t="str">
        <f t="shared" ca="1" si="176"/>
        <v>이익</v>
      </c>
      <c r="DK76" s="3">
        <f t="shared" ca="1" si="233"/>
        <v>5.0999999999999996</v>
      </c>
      <c r="DL76" s="19" t="s">
        <v>86</v>
      </c>
      <c r="DM76" s="2">
        <f t="shared" ca="1" si="234"/>
        <v>1146042.2784581976</v>
      </c>
      <c r="DN76" s="19" t="str">
        <f t="shared" ca="1" si="177"/>
        <v>이익</v>
      </c>
      <c r="DO76" s="3">
        <f t="shared" ca="1" si="235"/>
        <v>2.4</v>
      </c>
      <c r="DP76" s="19" t="s">
        <v>86</v>
      </c>
      <c r="DQ76" s="2">
        <f t="shared" ca="1" si="236"/>
        <v>901414.99043456221</v>
      </c>
      <c r="DR76" s="19" t="str">
        <f t="shared" ca="1" si="178"/>
        <v>이익</v>
      </c>
      <c r="DS76" s="3">
        <f t="shared" ca="1" si="237"/>
        <v>4.7</v>
      </c>
      <c r="DT76" s="19" t="s">
        <v>86</v>
      </c>
      <c r="DU76" s="2">
        <f t="shared" ca="1" si="238"/>
        <v>996260.82304626168</v>
      </c>
      <c r="DV76" s="19" t="str">
        <f t="shared" ca="1" si="179"/>
        <v>이익</v>
      </c>
      <c r="DW76" s="3">
        <f t="shared" ca="1" si="239"/>
        <v>0.7</v>
      </c>
      <c r="DX76" s="19" t="s">
        <v>86</v>
      </c>
    </row>
    <row r="77" spans="1:128">
      <c r="I77" s="67">
        <f t="shared" ca="1" si="180"/>
        <v>1068049.4487346914</v>
      </c>
      <c r="J77" s="19" t="str">
        <f t="shared" ca="1" si="150"/>
        <v>이익</v>
      </c>
      <c r="K77" s="3">
        <f t="shared" ca="1" si="181"/>
        <v>1.2</v>
      </c>
      <c r="L77" s="68" t="s">
        <v>87</v>
      </c>
      <c r="M77" s="65">
        <f t="shared" ca="1" si="182"/>
        <v>966369.20909025322</v>
      </c>
      <c r="N77" s="19" t="str">
        <f t="shared" ca="1" si="151"/>
        <v>이익</v>
      </c>
      <c r="O77" s="3">
        <f t="shared" ca="1" si="183"/>
        <v>0.3</v>
      </c>
      <c r="P77" s="19" t="s">
        <v>87</v>
      </c>
      <c r="Q77" s="2">
        <f t="shared" ca="1" si="184"/>
        <v>1111656.6511480839</v>
      </c>
      <c r="R77" s="19" t="str">
        <f t="shared" ca="1" si="152"/>
        <v>손절</v>
      </c>
      <c r="S77" s="3">
        <f t="shared" ca="1" si="185"/>
        <v>9.9</v>
      </c>
      <c r="T77" s="19" t="s">
        <v>87</v>
      </c>
      <c r="U77" s="2">
        <f t="shared" ca="1" si="186"/>
        <v>1046891.5753445418</v>
      </c>
      <c r="V77" s="19" t="str">
        <f t="shared" ca="1" si="153"/>
        <v>손절</v>
      </c>
      <c r="W77" s="3">
        <f t="shared" ca="1" si="187"/>
        <v>6.7</v>
      </c>
      <c r="X77" s="19" t="s">
        <v>87</v>
      </c>
      <c r="Y77" s="2">
        <f t="shared" ca="1" si="188"/>
        <v>985899.71048658004</v>
      </c>
      <c r="Z77" s="19" t="str">
        <f t="shared" ca="1" si="154"/>
        <v>이익</v>
      </c>
      <c r="AA77" s="3">
        <f t="shared" ca="1" si="189"/>
        <v>0.2</v>
      </c>
      <c r="AB77" s="19" t="s">
        <v>87</v>
      </c>
      <c r="AC77" s="2">
        <f t="shared" ca="1" si="190"/>
        <v>1026152.8357378759</v>
      </c>
      <c r="AD77" s="19" t="str">
        <f t="shared" ca="1" si="155"/>
        <v>이익</v>
      </c>
      <c r="AE77" s="3">
        <f t="shared" ca="1" si="191"/>
        <v>3.1</v>
      </c>
      <c r="AF77" s="19" t="s">
        <v>87</v>
      </c>
      <c r="AG77" s="2">
        <f t="shared" ca="1" si="192"/>
        <v>928461.22944262822</v>
      </c>
      <c r="AH77" s="19" t="str">
        <f t="shared" ca="1" si="156"/>
        <v>손절</v>
      </c>
      <c r="AI77" s="3">
        <f t="shared" ca="1" si="193"/>
        <v>6.9</v>
      </c>
      <c r="AJ77" s="19" t="s">
        <v>87</v>
      </c>
      <c r="AK77" s="2">
        <f t="shared" ca="1" si="194"/>
        <v>1111656.6511480841</v>
      </c>
      <c r="AL77" s="19" t="str">
        <f t="shared" ca="1" si="157"/>
        <v>이익</v>
      </c>
      <c r="AM77" s="3">
        <f t="shared" ca="1" si="195"/>
        <v>3.3</v>
      </c>
      <c r="AN77" s="19" t="s">
        <v>87</v>
      </c>
      <c r="AO77" s="2">
        <f t="shared" ca="1" si="196"/>
        <v>1005824.926947506</v>
      </c>
      <c r="AP77" s="19" t="str">
        <f t="shared" ca="1" si="158"/>
        <v>이익</v>
      </c>
      <c r="AQ77" s="3">
        <f t="shared" ca="1" si="197"/>
        <v>0.6</v>
      </c>
      <c r="AR77" s="19" t="s">
        <v>87</v>
      </c>
      <c r="AS77" s="2">
        <f t="shared" ca="1" si="198"/>
        <v>1026152.8357378753</v>
      </c>
      <c r="AT77" s="19" t="str">
        <f t="shared" ca="1" si="159"/>
        <v>손절</v>
      </c>
      <c r="AU77" s="3">
        <f t="shared" ca="1" si="199"/>
        <v>7.3</v>
      </c>
      <c r="AV77" s="19" t="s">
        <v>87</v>
      </c>
      <c r="AW77" s="2">
        <f t="shared" ca="1" si="200"/>
        <v>892040.27453404258</v>
      </c>
      <c r="AX77" s="19" t="str">
        <f t="shared" ca="1" si="160"/>
        <v>손절</v>
      </c>
      <c r="AY77" s="3">
        <f t="shared" ca="1" si="201"/>
        <v>7.7</v>
      </c>
      <c r="AZ77" s="19" t="s">
        <v>87</v>
      </c>
      <c r="BA77" s="2">
        <f t="shared" ca="1" si="202"/>
        <v>840070.04079294682</v>
      </c>
      <c r="BB77" s="19" t="str">
        <f t="shared" ca="1" si="161"/>
        <v>이익</v>
      </c>
      <c r="BC77" s="3">
        <f t="shared" ca="1" si="203"/>
        <v>5.4</v>
      </c>
      <c r="BD77" s="19" t="s">
        <v>87</v>
      </c>
      <c r="BE77" s="2">
        <f t="shared" ca="1" si="204"/>
        <v>1005824.9269475056</v>
      </c>
      <c r="BF77" s="19" t="str">
        <f t="shared" ca="1" si="162"/>
        <v>이익</v>
      </c>
      <c r="BG77" s="3">
        <f t="shared" ca="1" si="205"/>
        <v>1.2</v>
      </c>
      <c r="BH77" s="19" t="s">
        <v>87</v>
      </c>
      <c r="BI77" s="2">
        <f t="shared" ca="1" si="206"/>
        <v>1111656.6511480839</v>
      </c>
      <c r="BJ77" s="19" t="str">
        <f t="shared" ca="1" si="163"/>
        <v>손절</v>
      </c>
      <c r="BK77" s="3">
        <f t="shared" ca="1" si="207"/>
        <v>8.8000000000000007</v>
      </c>
      <c r="BL77" s="19" t="s">
        <v>87</v>
      </c>
      <c r="BM77" s="2">
        <f t="shared" ca="1" si="208"/>
        <v>1134123.4387622322</v>
      </c>
      <c r="BN77" s="19" t="str">
        <f t="shared" ca="1" si="164"/>
        <v>이익</v>
      </c>
      <c r="BO77" s="3">
        <f t="shared" ca="1" si="209"/>
        <v>3.6</v>
      </c>
      <c r="BP77" s="19" t="s">
        <v>87</v>
      </c>
      <c r="BQ77" s="2">
        <f t="shared" ca="1" si="210"/>
        <v>892040.27453404234</v>
      </c>
      <c r="BR77" s="19" t="str">
        <f t="shared" ca="1" si="165"/>
        <v>손절</v>
      </c>
      <c r="BS77" s="3">
        <f t="shared" ca="1" si="211"/>
        <v>9.9</v>
      </c>
      <c r="BT77" s="19" t="s">
        <v>87</v>
      </c>
      <c r="BU77" s="2">
        <f t="shared" ca="1" si="212"/>
        <v>1157044.284331396</v>
      </c>
      <c r="BV77" s="19" t="str">
        <f t="shared" ca="1" si="166"/>
        <v>이익</v>
      </c>
      <c r="BW77" s="3">
        <f t="shared" ca="1" si="213"/>
        <v>4.8</v>
      </c>
      <c r="BX77" s="19" t="s">
        <v>87</v>
      </c>
      <c r="BY77" s="2">
        <f t="shared" ca="1" si="214"/>
        <v>1089634.926680017</v>
      </c>
      <c r="BZ77" s="19" t="str">
        <f t="shared" ca="1" si="167"/>
        <v>손절</v>
      </c>
      <c r="CA77" s="3">
        <f t="shared" ca="1" si="215"/>
        <v>6</v>
      </c>
      <c r="CB77" s="19" t="s">
        <v>87</v>
      </c>
      <c r="CC77" s="2">
        <f t="shared" ca="1" si="216"/>
        <v>1026152.8357378759</v>
      </c>
      <c r="CD77" s="19" t="str">
        <f t="shared" ca="1" si="168"/>
        <v>손절</v>
      </c>
      <c r="CE77" s="3">
        <f t="shared" ca="1" si="217"/>
        <v>10</v>
      </c>
      <c r="CF77" s="19" t="s">
        <v>87</v>
      </c>
      <c r="CG77" s="2">
        <f t="shared" ca="1" si="218"/>
        <v>1068049.4487346916</v>
      </c>
      <c r="CH77" s="19" t="str">
        <f t="shared" ca="1" si="169"/>
        <v>이익</v>
      </c>
      <c r="CI77" s="3">
        <f t="shared" ca="1" si="219"/>
        <v>4.5</v>
      </c>
      <c r="CJ77" s="19" t="s">
        <v>87</v>
      </c>
      <c r="CK77" s="2">
        <f t="shared" ca="1" si="220"/>
        <v>1157044.2843313969</v>
      </c>
      <c r="CL77" s="19" t="str">
        <f t="shared" ca="1" si="170"/>
        <v>손절</v>
      </c>
      <c r="CM77" s="3">
        <f t="shared" ca="1" si="221"/>
        <v>5.6</v>
      </c>
      <c r="CN77" s="19" t="s">
        <v>87</v>
      </c>
      <c r="CO77" s="2">
        <f t="shared" ca="1" si="222"/>
        <v>1357898.2341350182</v>
      </c>
      <c r="CP77" s="19" t="str">
        <f t="shared" ca="1" si="171"/>
        <v>이익</v>
      </c>
      <c r="CQ77" s="3">
        <f t="shared" ca="1" si="223"/>
        <v>3.3</v>
      </c>
      <c r="CR77" s="19" t="s">
        <v>87</v>
      </c>
      <c r="CS77" s="2">
        <f t="shared" ca="1" si="224"/>
        <v>1089634.9266800166</v>
      </c>
      <c r="CT77" s="19" t="str">
        <f t="shared" ca="1" si="172"/>
        <v>이익</v>
      </c>
      <c r="CU77" s="3">
        <f t="shared" ca="1" si="225"/>
        <v>5.5</v>
      </c>
      <c r="CV77" s="19" t="s">
        <v>87</v>
      </c>
      <c r="CW77" s="2">
        <f t="shared" ca="1" si="226"/>
        <v>1304631.658442281</v>
      </c>
      <c r="CX77" s="19" t="str">
        <f t="shared" ca="1" si="173"/>
        <v>손절</v>
      </c>
      <c r="CY77" s="3">
        <f t="shared" ca="1" si="227"/>
        <v>8.6999999999999993</v>
      </c>
      <c r="CZ77" s="19" t="s">
        <v>87</v>
      </c>
      <c r="DA77" s="2">
        <f t="shared" ca="1" si="228"/>
        <v>1089634.9266800161</v>
      </c>
      <c r="DB77" s="19" t="str">
        <f t="shared" ca="1" si="174"/>
        <v>손절</v>
      </c>
      <c r="DC77" s="3">
        <f t="shared" ca="1" si="229"/>
        <v>7.2</v>
      </c>
      <c r="DD77" s="19" t="s">
        <v>87</v>
      </c>
      <c r="DE77" s="2">
        <f t="shared" ca="1" si="230"/>
        <v>1026152.8357378758</v>
      </c>
      <c r="DF77" s="19" t="str">
        <f t="shared" ca="1" si="175"/>
        <v>손절</v>
      </c>
      <c r="DG77" s="3">
        <f t="shared" ca="1" si="231"/>
        <v>7.1</v>
      </c>
      <c r="DH77" s="19" t="s">
        <v>87</v>
      </c>
      <c r="DI77" s="2">
        <f t="shared" ca="1" si="232"/>
        <v>1134123.438762232</v>
      </c>
      <c r="DJ77" s="19" t="str">
        <f t="shared" ca="1" si="176"/>
        <v>손절</v>
      </c>
      <c r="DK77" s="3">
        <f t="shared" ca="1" si="233"/>
        <v>9</v>
      </c>
      <c r="DL77" s="19" t="s">
        <v>87</v>
      </c>
      <c r="DM77" s="2">
        <f t="shared" ca="1" si="234"/>
        <v>1157044.2843313962</v>
      </c>
      <c r="DN77" s="19" t="str">
        <f t="shared" ca="1" si="177"/>
        <v>이익</v>
      </c>
      <c r="DO77" s="3">
        <f t="shared" ca="1" si="235"/>
        <v>1.6</v>
      </c>
      <c r="DP77" s="19" t="s">
        <v>87</v>
      </c>
      <c r="DQ77" s="2">
        <f t="shared" ca="1" si="236"/>
        <v>892040.27453404281</v>
      </c>
      <c r="DR77" s="19" t="str">
        <f t="shared" ca="1" si="178"/>
        <v>손절</v>
      </c>
      <c r="DS77" s="3">
        <f t="shared" ca="1" si="237"/>
        <v>10</v>
      </c>
      <c r="DT77" s="19" t="s">
        <v>87</v>
      </c>
      <c r="DU77" s="2">
        <f t="shared" ca="1" si="238"/>
        <v>985899.7104865805</v>
      </c>
      <c r="DV77" s="19" t="str">
        <f t="shared" ca="1" si="179"/>
        <v>손절</v>
      </c>
      <c r="DW77" s="3">
        <f t="shared" ca="1" si="239"/>
        <v>7</v>
      </c>
      <c r="DX77" s="19" t="s">
        <v>87</v>
      </c>
    </row>
    <row r="78" spans="1:128">
      <c r="I78" s="67">
        <f t="shared" ca="1" si="180"/>
        <v>1078302.7234425442</v>
      </c>
      <c r="J78" s="19" t="str">
        <f t="shared" ca="1" si="150"/>
        <v>이익</v>
      </c>
      <c r="K78" s="3">
        <f t="shared" ca="1" si="181"/>
        <v>2.8</v>
      </c>
      <c r="L78" s="68" t="s">
        <v>88</v>
      </c>
      <c r="M78" s="65">
        <f t="shared" ca="1" si="182"/>
        <v>975646.35349751962</v>
      </c>
      <c r="N78" s="19" t="str">
        <f t="shared" ca="1" si="151"/>
        <v>이익</v>
      </c>
      <c r="O78" s="3">
        <f t="shared" ca="1" si="183"/>
        <v>3.1</v>
      </c>
      <c r="P78" s="19" t="s">
        <v>88</v>
      </c>
      <c r="Q78" s="2">
        <f t="shared" ca="1" si="184"/>
        <v>1122328.5549991054</v>
      </c>
      <c r="R78" s="19" t="str">
        <f t="shared" ca="1" si="152"/>
        <v>이익</v>
      </c>
      <c r="S78" s="3">
        <f t="shared" ca="1" si="185"/>
        <v>3.3</v>
      </c>
      <c r="T78" s="19" t="s">
        <v>88</v>
      </c>
      <c r="U78" s="2">
        <f t="shared" ca="1" si="186"/>
        <v>1036003.9029609585</v>
      </c>
      <c r="V78" s="19" t="str">
        <f t="shared" ca="1" si="153"/>
        <v>손절</v>
      </c>
      <c r="W78" s="3">
        <f t="shared" ca="1" si="187"/>
        <v>8.5</v>
      </c>
      <c r="X78" s="19" t="s">
        <v>88</v>
      </c>
      <c r="Y78" s="2">
        <f t="shared" ca="1" si="188"/>
        <v>995364.3477072512</v>
      </c>
      <c r="Z78" s="19" t="str">
        <f t="shared" ca="1" si="154"/>
        <v>이익</v>
      </c>
      <c r="AA78" s="3">
        <f t="shared" ca="1" si="189"/>
        <v>1</v>
      </c>
      <c r="AB78" s="19" t="s">
        <v>88</v>
      </c>
      <c r="AC78" s="2">
        <f t="shared" ca="1" si="190"/>
        <v>1036003.9029609596</v>
      </c>
      <c r="AD78" s="19" t="str">
        <f t="shared" ca="1" si="155"/>
        <v>이익</v>
      </c>
      <c r="AE78" s="3">
        <f t="shared" ca="1" si="191"/>
        <v>4.9000000000000004</v>
      </c>
      <c r="AF78" s="19" t="s">
        <v>88</v>
      </c>
      <c r="AG78" s="2">
        <f t="shared" ca="1" si="192"/>
        <v>937374.45724527747</v>
      </c>
      <c r="AH78" s="19" t="str">
        <f t="shared" ca="1" si="156"/>
        <v>이익</v>
      </c>
      <c r="AI78" s="3">
        <f t="shared" ca="1" si="193"/>
        <v>2.7</v>
      </c>
      <c r="AJ78" s="19" t="s">
        <v>88</v>
      </c>
      <c r="AK78" s="2">
        <f t="shared" ca="1" si="194"/>
        <v>1122328.5549991056</v>
      </c>
      <c r="AL78" s="19" t="str">
        <f t="shared" ca="1" si="157"/>
        <v>이익</v>
      </c>
      <c r="AM78" s="3">
        <f t="shared" ca="1" si="195"/>
        <v>2.8</v>
      </c>
      <c r="AN78" s="19" t="s">
        <v>88</v>
      </c>
      <c r="AO78" s="2">
        <f t="shared" ca="1" si="196"/>
        <v>995364.3477072519</v>
      </c>
      <c r="AP78" s="19" t="str">
        <f t="shared" ca="1" si="158"/>
        <v>손절</v>
      </c>
      <c r="AQ78" s="3">
        <f t="shared" ca="1" si="197"/>
        <v>8.8000000000000007</v>
      </c>
      <c r="AR78" s="19" t="s">
        <v>88</v>
      </c>
      <c r="AS78" s="2">
        <f t="shared" ca="1" si="198"/>
        <v>1036003.902960959</v>
      </c>
      <c r="AT78" s="19" t="str">
        <f t="shared" ca="1" si="159"/>
        <v>이익</v>
      </c>
      <c r="AU78" s="3">
        <f t="shared" ca="1" si="199"/>
        <v>4</v>
      </c>
      <c r="AV78" s="19" t="s">
        <v>88</v>
      </c>
      <c r="AW78" s="2">
        <f t="shared" ca="1" si="200"/>
        <v>900603.86116956931</v>
      </c>
      <c r="AX78" s="19" t="str">
        <f t="shared" ca="1" si="160"/>
        <v>이익</v>
      </c>
      <c r="AY78" s="3">
        <f t="shared" ca="1" si="201"/>
        <v>2.8</v>
      </c>
      <c r="AZ78" s="19" t="s">
        <v>88</v>
      </c>
      <c r="BA78" s="2">
        <f t="shared" ca="1" si="202"/>
        <v>848134.71318455914</v>
      </c>
      <c r="BB78" s="19" t="str">
        <f t="shared" ca="1" si="161"/>
        <v>이익</v>
      </c>
      <c r="BC78" s="3">
        <f t="shared" ca="1" si="203"/>
        <v>1.2</v>
      </c>
      <c r="BD78" s="19" t="s">
        <v>88</v>
      </c>
      <c r="BE78" s="2">
        <f t="shared" ca="1" si="204"/>
        <v>995364.34770725144</v>
      </c>
      <c r="BF78" s="19" t="str">
        <f t="shared" ca="1" si="162"/>
        <v>손절</v>
      </c>
      <c r="BG78" s="3">
        <f t="shared" ca="1" si="205"/>
        <v>6.5</v>
      </c>
      <c r="BH78" s="19" t="s">
        <v>88</v>
      </c>
      <c r="BI78" s="2">
        <f t="shared" ca="1" si="206"/>
        <v>1122328.5549991054</v>
      </c>
      <c r="BJ78" s="19" t="str">
        <f t="shared" ca="1" si="163"/>
        <v>이익</v>
      </c>
      <c r="BK78" s="3">
        <f t="shared" ca="1" si="207"/>
        <v>2.8</v>
      </c>
      <c r="BL78" s="19" t="s">
        <v>88</v>
      </c>
      <c r="BM78" s="2">
        <f t="shared" ca="1" si="208"/>
        <v>1145011.0237743496</v>
      </c>
      <c r="BN78" s="19" t="str">
        <f t="shared" ca="1" si="164"/>
        <v>이익</v>
      </c>
      <c r="BO78" s="3">
        <f t="shared" ca="1" si="209"/>
        <v>0.1</v>
      </c>
      <c r="BP78" s="19" t="s">
        <v>88</v>
      </c>
      <c r="BQ78" s="2">
        <f t="shared" ca="1" si="210"/>
        <v>900603.86116956908</v>
      </c>
      <c r="BR78" s="19" t="str">
        <f t="shared" ca="1" si="165"/>
        <v>이익</v>
      </c>
      <c r="BS78" s="3">
        <f t="shared" ca="1" si="211"/>
        <v>0.2</v>
      </c>
      <c r="BT78" s="19" t="s">
        <v>88</v>
      </c>
      <c r="BU78" s="2">
        <f t="shared" ca="1" si="212"/>
        <v>1145011.0237743494</v>
      </c>
      <c r="BV78" s="19" t="str">
        <f t="shared" ca="1" si="166"/>
        <v>손절</v>
      </c>
      <c r="BW78" s="3">
        <f t="shared" ca="1" si="213"/>
        <v>6.4</v>
      </c>
      <c r="BX78" s="19" t="s">
        <v>88</v>
      </c>
      <c r="BY78" s="2">
        <f t="shared" ca="1" si="214"/>
        <v>1100095.4219761451</v>
      </c>
      <c r="BZ78" s="19" t="str">
        <f t="shared" ca="1" si="167"/>
        <v>이익</v>
      </c>
      <c r="CA78" s="3">
        <f t="shared" ca="1" si="215"/>
        <v>3.8</v>
      </c>
      <c r="CB78" s="19" t="s">
        <v>88</v>
      </c>
      <c r="CC78" s="2">
        <f t="shared" ca="1" si="216"/>
        <v>1015480.846246202</v>
      </c>
      <c r="CD78" s="19" t="str">
        <f t="shared" ca="1" si="168"/>
        <v>손절</v>
      </c>
      <c r="CE78" s="3">
        <f t="shared" ca="1" si="217"/>
        <v>8.1</v>
      </c>
      <c r="CF78" s="19" t="s">
        <v>88</v>
      </c>
      <c r="CG78" s="2">
        <f t="shared" ca="1" si="218"/>
        <v>1056941.7344678508</v>
      </c>
      <c r="CH78" s="19" t="str">
        <f t="shared" ca="1" si="169"/>
        <v>손절</v>
      </c>
      <c r="CI78" s="3">
        <f t="shared" ca="1" si="219"/>
        <v>9.6999999999999993</v>
      </c>
      <c r="CJ78" s="19" t="s">
        <v>88</v>
      </c>
      <c r="CK78" s="2">
        <f t="shared" ca="1" si="220"/>
        <v>1168151.9094609783</v>
      </c>
      <c r="CL78" s="19" t="str">
        <f t="shared" ca="1" si="170"/>
        <v>이익</v>
      </c>
      <c r="CM78" s="3">
        <f t="shared" ca="1" si="221"/>
        <v>4.2</v>
      </c>
      <c r="CN78" s="19" t="s">
        <v>88</v>
      </c>
      <c r="CO78" s="2">
        <f t="shared" ca="1" si="222"/>
        <v>1370934.0571827146</v>
      </c>
      <c r="CP78" s="19" t="str">
        <f t="shared" ca="1" si="171"/>
        <v>이익</v>
      </c>
      <c r="CQ78" s="3">
        <f t="shared" ca="1" si="223"/>
        <v>2.2000000000000002</v>
      </c>
      <c r="CR78" s="19" t="s">
        <v>88</v>
      </c>
      <c r="CS78" s="2">
        <f t="shared" ca="1" si="224"/>
        <v>1100095.4219761447</v>
      </c>
      <c r="CT78" s="19" t="str">
        <f t="shared" ca="1" si="172"/>
        <v>이익</v>
      </c>
      <c r="CU78" s="3">
        <f t="shared" ca="1" si="225"/>
        <v>0.7</v>
      </c>
      <c r="CV78" s="19" t="s">
        <v>88</v>
      </c>
      <c r="CW78" s="2">
        <f t="shared" ca="1" si="226"/>
        <v>1317156.1223633268</v>
      </c>
      <c r="CX78" s="19" t="str">
        <f t="shared" ca="1" si="173"/>
        <v>이익</v>
      </c>
      <c r="CY78" s="3">
        <f t="shared" ca="1" si="227"/>
        <v>1.1000000000000001</v>
      </c>
      <c r="CZ78" s="19" t="s">
        <v>88</v>
      </c>
      <c r="DA78" s="2">
        <f t="shared" ca="1" si="228"/>
        <v>1100095.4219761442</v>
      </c>
      <c r="DB78" s="19" t="str">
        <f t="shared" ca="1" si="174"/>
        <v>이익</v>
      </c>
      <c r="DC78" s="3">
        <f t="shared" ca="1" si="229"/>
        <v>3.6</v>
      </c>
      <c r="DD78" s="19" t="s">
        <v>88</v>
      </c>
      <c r="DE78" s="2">
        <f t="shared" ca="1" si="230"/>
        <v>1036003.9029609595</v>
      </c>
      <c r="DF78" s="19" t="str">
        <f t="shared" ca="1" si="175"/>
        <v>이익</v>
      </c>
      <c r="DG78" s="3">
        <f t="shared" ca="1" si="231"/>
        <v>0.4</v>
      </c>
      <c r="DH78" s="19" t="s">
        <v>88</v>
      </c>
      <c r="DI78" s="2">
        <f t="shared" ca="1" si="232"/>
        <v>1145011.0237743494</v>
      </c>
      <c r="DJ78" s="19" t="str">
        <f t="shared" ca="1" si="176"/>
        <v>이익</v>
      </c>
      <c r="DK78" s="3">
        <f t="shared" ca="1" si="233"/>
        <v>3.1</v>
      </c>
      <c r="DL78" s="19" t="s">
        <v>88</v>
      </c>
      <c r="DM78" s="2">
        <f t="shared" ca="1" si="234"/>
        <v>1168151.9094609777</v>
      </c>
      <c r="DN78" s="19" t="str">
        <f t="shared" ca="1" si="177"/>
        <v>이익</v>
      </c>
      <c r="DO78" s="3">
        <f t="shared" ca="1" si="235"/>
        <v>2</v>
      </c>
      <c r="DP78" s="19" t="s">
        <v>88</v>
      </c>
      <c r="DQ78" s="2">
        <f t="shared" ca="1" si="236"/>
        <v>882763.05567888869</v>
      </c>
      <c r="DR78" s="19" t="str">
        <f t="shared" ca="1" si="178"/>
        <v>손절</v>
      </c>
      <c r="DS78" s="3">
        <f t="shared" ca="1" si="237"/>
        <v>5.9</v>
      </c>
      <c r="DT78" s="19" t="s">
        <v>88</v>
      </c>
      <c r="DU78" s="2">
        <f t="shared" ca="1" si="238"/>
        <v>975646.35349751997</v>
      </c>
      <c r="DV78" s="19" t="str">
        <f t="shared" ca="1" si="179"/>
        <v>손절</v>
      </c>
      <c r="DW78" s="3">
        <f t="shared" ca="1" si="239"/>
        <v>9.6</v>
      </c>
      <c r="DX78" s="19" t="s">
        <v>88</v>
      </c>
    </row>
    <row r="79" spans="1:128">
      <c r="I79" s="67">
        <f t="shared" ca="1" si="180"/>
        <v>1067088.3751187418</v>
      </c>
      <c r="J79" s="19" t="str">
        <f t="shared" ca="1" si="150"/>
        <v>손절</v>
      </c>
      <c r="K79" s="3">
        <f t="shared" ca="1" si="181"/>
        <v>9.6999999999999993</v>
      </c>
      <c r="L79" s="68" t="s">
        <v>89</v>
      </c>
      <c r="M79" s="65">
        <f t="shared" ca="1" si="182"/>
        <v>965499.6314211454</v>
      </c>
      <c r="N79" s="19" t="str">
        <f t="shared" ca="1" si="151"/>
        <v>손절</v>
      </c>
      <c r="O79" s="3">
        <f t="shared" ca="1" si="183"/>
        <v>9.1</v>
      </c>
      <c r="P79" s="19" t="s">
        <v>89</v>
      </c>
      <c r="Q79" s="2">
        <f t="shared" ca="1" si="184"/>
        <v>1110656.3380271147</v>
      </c>
      <c r="R79" s="19" t="str">
        <f t="shared" ca="1" si="152"/>
        <v>손절</v>
      </c>
      <c r="S79" s="3">
        <f t="shared" ca="1" si="185"/>
        <v>7.5</v>
      </c>
      <c r="T79" s="19" t="s">
        <v>89</v>
      </c>
      <c r="U79" s="2">
        <f t="shared" ca="1" si="186"/>
        <v>1025229.4623701646</v>
      </c>
      <c r="V79" s="19" t="str">
        <f t="shared" ca="1" si="153"/>
        <v>손절</v>
      </c>
      <c r="W79" s="3">
        <f t="shared" ca="1" si="187"/>
        <v>9.1999999999999993</v>
      </c>
      <c r="X79" s="19" t="s">
        <v>89</v>
      </c>
      <c r="Y79" s="2">
        <f t="shared" ca="1" si="188"/>
        <v>1004919.8454452407</v>
      </c>
      <c r="Z79" s="19" t="str">
        <f t="shared" ca="1" si="154"/>
        <v>이익</v>
      </c>
      <c r="AA79" s="3">
        <f t="shared" ca="1" si="189"/>
        <v>3.6</v>
      </c>
      <c r="AB79" s="19" t="s">
        <v>89</v>
      </c>
      <c r="AC79" s="2">
        <f t="shared" ca="1" si="190"/>
        <v>1045949.5404293848</v>
      </c>
      <c r="AD79" s="19" t="str">
        <f t="shared" ca="1" si="155"/>
        <v>이익</v>
      </c>
      <c r="AE79" s="3">
        <f t="shared" ca="1" si="191"/>
        <v>0.7</v>
      </c>
      <c r="AF79" s="19" t="s">
        <v>89</v>
      </c>
      <c r="AG79" s="2">
        <f t="shared" ca="1" si="192"/>
        <v>946373.25203483214</v>
      </c>
      <c r="AH79" s="19" t="str">
        <f t="shared" ca="1" si="156"/>
        <v>이익</v>
      </c>
      <c r="AI79" s="3">
        <f t="shared" ca="1" si="193"/>
        <v>0.1</v>
      </c>
      <c r="AJ79" s="19" t="s">
        <v>89</v>
      </c>
      <c r="AK79" s="2">
        <f t="shared" ca="1" si="194"/>
        <v>1133102.9091270971</v>
      </c>
      <c r="AL79" s="19" t="str">
        <f t="shared" ca="1" si="157"/>
        <v>이익</v>
      </c>
      <c r="AM79" s="3">
        <f t="shared" ca="1" si="195"/>
        <v>2.9</v>
      </c>
      <c r="AN79" s="19" t="s">
        <v>89</v>
      </c>
      <c r="AO79" s="2">
        <f t="shared" ca="1" si="196"/>
        <v>985012.55849109648</v>
      </c>
      <c r="AP79" s="19" t="str">
        <f t="shared" ca="1" si="158"/>
        <v>손절</v>
      </c>
      <c r="AQ79" s="3">
        <f t="shared" ca="1" si="197"/>
        <v>9.5</v>
      </c>
      <c r="AR79" s="19" t="s">
        <v>89</v>
      </c>
      <c r="AS79" s="2">
        <f t="shared" ca="1" si="198"/>
        <v>1025229.4623701649</v>
      </c>
      <c r="AT79" s="19" t="str">
        <f t="shared" ca="1" si="159"/>
        <v>손절</v>
      </c>
      <c r="AU79" s="3">
        <f t="shared" ca="1" si="199"/>
        <v>8</v>
      </c>
      <c r="AV79" s="19" t="s">
        <v>89</v>
      </c>
      <c r="AW79" s="2">
        <f t="shared" ca="1" si="200"/>
        <v>909249.65823679708</v>
      </c>
      <c r="AX79" s="19" t="str">
        <f t="shared" ca="1" si="160"/>
        <v>이익</v>
      </c>
      <c r="AY79" s="3">
        <f t="shared" ca="1" si="201"/>
        <v>1.6</v>
      </c>
      <c r="AZ79" s="19" t="s">
        <v>89</v>
      </c>
      <c r="BA79" s="2">
        <f t="shared" ca="1" si="202"/>
        <v>856276.80643113086</v>
      </c>
      <c r="BB79" s="19" t="str">
        <f t="shared" ca="1" si="161"/>
        <v>이익</v>
      </c>
      <c r="BC79" s="3">
        <f t="shared" ca="1" si="203"/>
        <v>0.1</v>
      </c>
      <c r="BD79" s="19" t="s">
        <v>89</v>
      </c>
      <c r="BE79" s="2">
        <f t="shared" ca="1" si="204"/>
        <v>985012.55849109602</v>
      </c>
      <c r="BF79" s="19" t="str">
        <f t="shared" ca="1" si="162"/>
        <v>손절</v>
      </c>
      <c r="BG79" s="3">
        <f t="shared" ca="1" si="205"/>
        <v>6.9</v>
      </c>
      <c r="BH79" s="19" t="s">
        <v>89</v>
      </c>
      <c r="BI79" s="2">
        <f t="shared" ca="1" si="206"/>
        <v>1133102.9091270969</v>
      </c>
      <c r="BJ79" s="19" t="str">
        <f t="shared" ca="1" si="163"/>
        <v>이익</v>
      </c>
      <c r="BK79" s="3">
        <f t="shared" ca="1" si="207"/>
        <v>2</v>
      </c>
      <c r="BL79" s="19" t="s">
        <v>89</v>
      </c>
      <c r="BM79" s="2">
        <f t="shared" ca="1" si="208"/>
        <v>1156003.1296025834</v>
      </c>
      <c r="BN79" s="19" t="str">
        <f t="shared" ca="1" si="164"/>
        <v>이익</v>
      </c>
      <c r="BO79" s="3">
        <f t="shared" ca="1" si="209"/>
        <v>5.4</v>
      </c>
      <c r="BP79" s="19" t="s">
        <v>89</v>
      </c>
      <c r="BQ79" s="2">
        <f t="shared" ca="1" si="210"/>
        <v>891237.58101340558</v>
      </c>
      <c r="BR79" s="19" t="str">
        <f t="shared" ca="1" si="165"/>
        <v>손절</v>
      </c>
      <c r="BS79" s="3">
        <f t="shared" ca="1" si="211"/>
        <v>7.5</v>
      </c>
      <c r="BT79" s="19" t="s">
        <v>89</v>
      </c>
      <c r="BU79" s="2">
        <f t="shared" ca="1" si="212"/>
        <v>1133102.9091270962</v>
      </c>
      <c r="BV79" s="19" t="str">
        <f t="shared" ca="1" si="166"/>
        <v>손절</v>
      </c>
      <c r="BW79" s="3">
        <f t="shared" ca="1" si="213"/>
        <v>8.1</v>
      </c>
      <c r="BX79" s="19" t="s">
        <v>89</v>
      </c>
      <c r="BY79" s="2">
        <f t="shared" ca="1" si="214"/>
        <v>1088654.4295875931</v>
      </c>
      <c r="BZ79" s="19" t="str">
        <f t="shared" ca="1" si="167"/>
        <v>손절</v>
      </c>
      <c r="CA79" s="3">
        <f t="shared" ca="1" si="215"/>
        <v>9.6999999999999993</v>
      </c>
      <c r="CB79" s="19" t="s">
        <v>89</v>
      </c>
      <c r="CC79" s="2">
        <f t="shared" ca="1" si="216"/>
        <v>1025229.4623701656</v>
      </c>
      <c r="CD79" s="19" t="str">
        <f t="shared" ca="1" si="168"/>
        <v>이익</v>
      </c>
      <c r="CE79" s="3">
        <f t="shared" ca="1" si="217"/>
        <v>3.9</v>
      </c>
      <c r="CF79" s="19" t="s">
        <v>89</v>
      </c>
      <c r="CG79" s="2">
        <f t="shared" ca="1" si="218"/>
        <v>1045949.540429385</v>
      </c>
      <c r="CH79" s="19" t="str">
        <f t="shared" ca="1" si="169"/>
        <v>손절</v>
      </c>
      <c r="CI79" s="3">
        <f t="shared" ca="1" si="219"/>
        <v>9.8000000000000007</v>
      </c>
      <c r="CJ79" s="19" t="s">
        <v>89</v>
      </c>
      <c r="CK79" s="2">
        <f t="shared" ca="1" si="220"/>
        <v>1179366.1677918038</v>
      </c>
      <c r="CL79" s="19" t="str">
        <f t="shared" ca="1" si="170"/>
        <v>이익</v>
      </c>
      <c r="CM79" s="3">
        <f t="shared" ca="1" si="221"/>
        <v>1.1000000000000001</v>
      </c>
      <c r="CN79" s="19" t="s">
        <v>89</v>
      </c>
      <c r="CO79" s="2">
        <f t="shared" ca="1" si="222"/>
        <v>1356676.3429880142</v>
      </c>
      <c r="CP79" s="19" t="str">
        <f t="shared" ca="1" si="171"/>
        <v>손절</v>
      </c>
      <c r="CQ79" s="3">
        <f t="shared" ca="1" si="223"/>
        <v>8.3000000000000007</v>
      </c>
      <c r="CR79" s="19" t="s">
        <v>89</v>
      </c>
      <c r="CS79" s="2">
        <f t="shared" ca="1" si="224"/>
        <v>1110656.3380271157</v>
      </c>
      <c r="CT79" s="19" t="str">
        <f t="shared" ca="1" si="172"/>
        <v>이익</v>
      </c>
      <c r="CU79" s="3">
        <f t="shared" ca="1" si="225"/>
        <v>2</v>
      </c>
      <c r="CV79" s="19" t="s">
        <v>89</v>
      </c>
      <c r="CW79" s="2">
        <f t="shared" ca="1" si="226"/>
        <v>1329800.8211380148</v>
      </c>
      <c r="CX79" s="19" t="str">
        <f t="shared" ca="1" si="173"/>
        <v>이익</v>
      </c>
      <c r="CY79" s="3">
        <f t="shared" ca="1" si="227"/>
        <v>1.2</v>
      </c>
      <c r="CZ79" s="19" t="s">
        <v>89</v>
      </c>
      <c r="DA79" s="2">
        <f t="shared" ca="1" si="228"/>
        <v>1110656.3380271152</v>
      </c>
      <c r="DB79" s="19" t="str">
        <f t="shared" ca="1" si="174"/>
        <v>이익</v>
      </c>
      <c r="DC79" s="3">
        <f t="shared" ca="1" si="229"/>
        <v>5</v>
      </c>
      <c r="DD79" s="19" t="s">
        <v>89</v>
      </c>
      <c r="DE79" s="2">
        <f t="shared" ca="1" si="230"/>
        <v>1045949.5404293847</v>
      </c>
      <c r="DF79" s="19" t="str">
        <f t="shared" ca="1" si="175"/>
        <v>이익</v>
      </c>
      <c r="DG79" s="3">
        <f t="shared" ca="1" si="231"/>
        <v>1</v>
      </c>
      <c r="DH79" s="19" t="s">
        <v>89</v>
      </c>
      <c r="DI79" s="2">
        <f t="shared" ca="1" si="232"/>
        <v>1156003.1296025831</v>
      </c>
      <c r="DJ79" s="19" t="str">
        <f t="shared" ca="1" si="176"/>
        <v>이익</v>
      </c>
      <c r="DK79" s="3">
        <f t="shared" ca="1" si="233"/>
        <v>4.5999999999999996</v>
      </c>
      <c r="DL79" s="19" t="s">
        <v>89</v>
      </c>
      <c r="DM79" s="2">
        <f t="shared" ca="1" si="234"/>
        <v>1179366.1677918031</v>
      </c>
      <c r="DN79" s="19" t="str">
        <f t="shared" ca="1" si="177"/>
        <v>이익</v>
      </c>
      <c r="DO79" s="3">
        <f t="shared" ca="1" si="235"/>
        <v>0.3</v>
      </c>
      <c r="DP79" s="19" t="s">
        <v>89</v>
      </c>
      <c r="DQ79" s="2">
        <f t="shared" ca="1" si="236"/>
        <v>891237.58101340604</v>
      </c>
      <c r="DR79" s="19" t="str">
        <f t="shared" ca="1" si="178"/>
        <v>이익</v>
      </c>
      <c r="DS79" s="3">
        <f t="shared" ca="1" si="237"/>
        <v>2.6</v>
      </c>
      <c r="DT79" s="19" t="s">
        <v>89</v>
      </c>
      <c r="DU79" s="2">
        <f t="shared" ca="1" si="238"/>
        <v>985012.55849109613</v>
      </c>
      <c r="DV79" s="19" t="str">
        <f t="shared" ca="1" si="179"/>
        <v>이익</v>
      </c>
      <c r="DW79" s="3">
        <f t="shared" ca="1" si="239"/>
        <v>4.8</v>
      </c>
      <c r="DX79" s="19" t="s">
        <v>89</v>
      </c>
    </row>
    <row r="80" spans="1:128">
      <c r="I80" s="67">
        <f t="shared" ca="1" si="180"/>
        <v>1055990.6560175067</v>
      </c>
      <c r="J80" s="19" t="str">
        <f t="shared" ca="1" si="150"/>
        <v>손절</v>
      </c>
      <c r="K80" s="3">
        <f t="shared" ca="1" si="181"/>
        <v>9.6999999999999993</v>
      </c>
      <c r="L80" s="68" t="s">
        <v>90</v>
      </c>
      <c r="M80" s="65">
        <f t="shared" ca="1" si="182"/>
        <v>974768.42788278835</v>
      </c>
      <c r="N80" s="19" t="str">
        <f t="shared" ca="1" si="151"/>
        <v>이익</v>
      </c>
      <c r="O80" s="3">
        <f t="shared" ca="1" si="183"/>
        <v>1.5</v>
      </c>
      <c r="P80" s="19" t="s">
        <v>90</v>
      </c>
      <c r="Q80" s="2">
        <f t="shared" ca="1" si="184"/>
        <v>1121318.638872175</v>
      </c>
      <c r="R80" s="19" t="str">
        <f t="shared" ca="1" si="152"/>
        <v>이익</v>
      </c>
      <c r="S80" s="3">
        <f t="shared" ca="1" si="185"/>
        <v>1.7</v>
      </c>
      <c r="T80" s="19" t="s">
        <v>90</v>
      </c>
      <c r="U80" s="2">
        <f t="shared" ca="1" si="186"/>
        <v>1014567.075961515</v>
      </c>
      <c r="V80" s="19" t="str">
        <f t="shared" ca="1" si="153"/>
        <v>손절</v>
      </c>
      <c r="W80" s="3">
        <f t="shared" ca="1" si="187"/>
        <v>8.9</v>
      </c>
      <c r="X80" s="19" t="s">
        <v>90</v>
      </c>
      <c r="Y80" s="2">
        <f t="shared" ca="1" si="188"/>
        <v>1014567.0759615151</v>
      </c>
      <c r="Z80" s="19" t="str">
        <f t="shared" ca="1" si="154"/>
        <v>이익</v>
      </c>
      <c r="AA80" s="3">
        <f t="shared" ca="1" si="189"/>
        <v>0.2</v>
      </c>
      <c r="AB80" s="19" t="s">
        <v>90</v>
      </c>
      <c r="AC80" s="2">
        <f t="shared" ca="1" si="190"/>
        <v>1035071.6652089192</v>
      </c>
      <c r="AD80" s="19" t="str">
        <f t="shared" ca="1" si="155"/>
        <v>손절</v>
      </c>
      <c r="AE80" s="3">
        <f t="shared" ca="1" si="191"/>
        <v>5.6</v>
      </c>
      <c r="AF80" s="19" t="s">
        <v>90</v>
      </c>
      <c r="AG80" s="2">
        <f t="shared" ca="1" si="192"/>
        <v>936530.97021366993</v>
      </c>
      <c r="AH80" s="19" t="str">
        <f t="shared" ca="1" si="156"/>
        <v>손절</v>
      </c>
      <c r="AI80" s="3">
        <f t="shared" ca="1" si="193"/>
        <v>7.9</v>
      </c>
      <c r="AJ80" s="19" t="s">
        <v>90</v>
      </c>
      <c r="AK80" s="2">
        <f t="shared" ca="1" si="194"/>
        <v>1143980.6970547172</v>
      </c>
      <c r="AL80" s="19" t="str">
        <f t="shared" ca="1" si="157"/>
        <v>이익</v>
      </c>
      <c r="AM80" s="3">
        <f t="shared" ca="1" si="195"/>
        <v>3.5</v>
      </c>
      <c r="AN80" s="19" t="s">
        <v>90</v>
      </c>
      <c r="AO80" s="2">
        <f t="shared" ca="1" si="196"/>
        <v>994468.679052611</v>
      </c>
      <c r="AP80" s="19" t="str">
        <f t="shared" ca="1" si="158"/>
        <v>이익</v>
      </c>
      <c r="AQ80" s="3">
        <f t="shared" ca="1" si="197"/>
        <v>4.9000000000000004</v>
      </c>
      <c r="AR80" s="19" t="s">
        <v>90</v>
      </c>
      <c r="AS80" s="2">
        <f t="shared" ca="1" si="198"/>
        <v>1014567.0759615153</v>
      </c>
      <c r="AT80" s="19" t="str">
        <f t="shared" ca="1" si="159"/>
        <v>손절</v>
      </c>
      <c r="AU80" s="3">
        <f t="shared" ca="1" si="199"/>
        <v>9.1999999999999993</v>
      </c>
      <c r="AV80" s="19" t="s">
        <v>90</v>
      </c>
      <c r="AW80" s="2">
        <f t="shared" ca="1" si="200"/>
        <v>917978.45495587029</v>
      </c>
      <c r="AX80" s="19" t="str">
        <f t="shared" ca="1" si="160"/>
        <v>이익</v>
      </c>
      <c r="AY80" s="3">
        <f t="shared" ca="1" si="201"/>
        <v>2.9</v>
      </c>
      <c r="AZ80" s="19" t="s">
        <v>90</v>
      </c>
      <c r="BA80" s="2">
        <f t="shared" ca="1" si="202"/>
        <v>847371.52764424705</v>
      </c>
      <c r="BB80" s="19" t="str">
        <f t="shared" ca="1" si="161"/>
        <v>손절</v>
      </c>
      <c r="BC80" s="3">
        <f t="shared" ca="1" si="203"/>
        <v>6</v>
      </c>
      <c r="BD80" s="19" t="s">
        <v>90</v>
      </c>
      <c r="BE80" s="2">
        <f t="shared" ca="1" si="204"/>
        <v>994468.67905261053</v>
      </c>
      <c r="BF80" s="19" t="str">
        <f t="shared" ca="1" si="162"/>
        <v>이익</v>
      </c>
      <c r="BG80" s="3">
        <f t="shared" ca="1" si="205"/>
        <v>2.9</v>
      </c>
      <c r="BH80" s="19" t="s">
        <v>90</v>
      </c>
      <c r="BI80" s="2">
        <f t="shared" ca="1" si="206"/>
        <v>1143980.697054717</v>
      </c>
      <c r="BJ80" s="19" t="str">
        <f t="shared" ca="1" si="163"/>
        <v>이익</v>
      </c>
      <c r="BK80" s="3">
        <f t="shared" ca="1" si="207"/>
        <v>3.8</v>
      </c>
      <c r="BL80" s="19" t="s">
        <v>90</v>
      </c>
      <c r="BM80" s="2">
        <f t="shared" ca="1" si="208"/>
        <v>1167100.759646768</v>
      </c>
      <c r="BN80" s="19" t="str">
        <f t="shared" ca="1" si="164"/>
        <v>이익</v>
      </c>
      <c r="BO80" s="3">
        <f t="shared" ca="1" si="209"/>
        <v>4.2</v>
      </c>
      <c r="BP80" s="19" t="s">
        <v>90</v>
      </c>
      <c r="BQ80" s="2">
        <f t="shared" ca="1" si="210"/>
        <v>899793.46179113432</v>
      </c>
      <c r="BR80" s="19" t="str">
        <f t="shared" ca="1" si="165"/>
        <v>이익</v>
      </c>
      <c r="BS80" s="3">
        <f t="shared" ca="1" si="211"/>
        <v>0.9</v>
      </c>
      <c r="BT80" s="19" t="s">
        <v>90</v>
      </c>
      <c r="BU80" s="2">
        <f t="shared" ca="1" si="212"/>
        <v>1121318.6388721745</v>
      </c>
      <c r="BV80" s="19" t="str">
        <f t="shared" ca="1" si="166"/>
        <v>손절</v>
      </c>
      <c r="BW80" s="3">
        <f t="shared" ca="1" si="213"/>
        <v>7.5</v>
      </c>
      <c r="BX80" s="19" t="s">
        <v>90</v>
      </c>
      <c r="BY80" s="2">
        <f t="shared" ca="1" si="214"/>
        <v>1077332.4235198821</v>
      </c>
      <c r="BZ80" s="19" t="str">
        <f t="shared" ca="1" si="167"/>
        <v>손절</v>
      </c>
      <c r="CA80" s="3">
        <f t="shared" ca="1" si="215"/>
        <v>5.9</v>
      </c>
      <c r="CB80" s="19" t="s">
        <v>90</v>
      </c>
      <c r="CC80" s="2">
        <f t="shared" ca="1" si="216"/>
        <v>1014567.075961516</v>
      </c>
      <c r="CD80" s="19" t="str">
        <f t="shared" ca="1" si="168"/>
        <v>손절</v>
      </c>
      <c r="CE80" s="3">
        <f t="shared" ca="1" si="217"/>
        <v>6.3</v>
      </c>
      <c r="CF80" s="19" t="s">
        <v>90</v>
      </c>
      <c r="CG80" s="2">
        <f t="shared" ca="1" si="218"/>
        <v>1035071.6652089194</v>
      </c>
      <c r="CH80" s="19" t="str">
        <f t="shared" ca="1" si="169"/>
        <v>손절</v>
      </c>
      <c r="CI80" s="3">
        <f t="shared" ca="1" si="219"/>
        <v>7.9</v>
      </c>
      <c r="CJ80" s="19" t="s">
        <v>90</v>
      </c>
      <c r="CK80" s="2">
        <f t="shared" ca="1" si="220"/>
        <v>1190688.083002605</v>
      </c>
      <c r="CL80" s="19" t="str">
        <f t="shared" ca="1" si="170"/>
        <v>이익</v>
      </c>
      <c r="CM80" s="3">
        <f t="shared" ca="1" si="221"/>
        <v>2.7</v>
      </c>
      <c r="CN80" s="19" t="s">
        <v>90</v>
      </c>
      <c r="CO80" s="2">
        <f t="shared" ca="1" si="222"/>
        <v>1369700.4358806992</v>
      </c>
      <c r="CP80" s="19" t="str">
        <f t="shared" ca="1" si="171"/>
        <v>이익</v>
      </c>
      <c r="CQ80" s="3">
        <f t="shared" ca="1" si="223"/>
        <v>1.4</v>
      </c>
      <c r="CR80" s="19" t="s">
        <v>90</v>
      </c>
      <c r="CS80" s="2">
        <f t="shared" ca="1" si="224"/>
        <v>1121318.6388721759</v>
      </c>
      <c r="CT80" s="19" t="str">
        <f t="shared" ca="1" si="172"/>
        <v>이익</v>
      </c>
      <c r="CU80" s="3">
        <f t="shared" ca="1" si="225"/>
        <v>5.0999999999999996</v>
      </c>
      <c r="CV80" s="19" t="s">
        <v>90</v>
      </c>
      <c r="CW80" s="2">
        <f t="shared" ca="1" si="226"/>
        <v>1315970.8925981794</v>
      </c>
      <c r="CX80" s="19" t="str">
        <f t="shared" ca="1" si="173"/>
        <v>손절</v>
      </c>
      <c r="CY80" s="3">
        <f t="shared" ca="1" si="227"/>
        <v>9.6</v>
      </c>
      <c r="CZ80" s="19" t="s">
        <v>90</v>
      </c>
      <c r="DA80" s="2">
        <f t="shared" ca="1" si="228"/>
        <v>1121318.6388721755</v>
      </c>
      <c r="DB80" s="19" t="str">
        <f t="shared" ca="1" si="174"/>
        <v>이익</v>
      </c>
      <c r="DC80" s="3">
        <f t="shared" ca="1" si="229"/>
        <v>3.6</v>
      </c>
      <c r="DD80" s="19" t="s">
        <v>90</v>
      </c>
      <c r="DE80" s="2">
        <f t="shared" ca="1" si="230"/>
        <v>1055990.6560175067</v>
      </c>
      <c r="DF80" s="19" t="str">
        <f t="shared" ca="1" si="175"/>
        <v>이익</v>
      </c>
      <c r="DG80" s="3">
        <f t="shared" ca="1" si="231"/>
        <v>2.4</v>
      </c>
      <c r="DH80" s="19" t="s">
        <v>90</v>
      </c>
      <c r="DI80" s="2">
        <f t="shared" ca="1" si="232"/>
        <v>1167100.7596467678</v>
      </c>
      <c r="DJ80" s="19" t="str">
        <f t="shared" ca="1" si="176"/>
        <v>이익</v>
      </c>
      <c r="DK80" s="3">
        <f t="shared" ca="1" si="233"/>
        <v>1.5</v>
      </c>
      <c r="DL80" s="19" t="s">
        <v>90</v>
      </c>
      <c r="DM80" s="2">
        <f t="shared" ca="1" si="234"/>
        <v>1190688.0830026043</v>
      </c>
      <c r="DN80" s="19" t="str">
        <f t="shared" ca="1" si="177"/>
        <v>이익</v>
      </c>
      <c r="DO80" s="3">
        <f t="shared" ca="1" si="235"/>
        <v>3.8</v>
      </c>
      <c r="DP80" s="19" t="s">
        <v>90</v>
      </c>
      <c r="DQ80" s="2">
        <f t="shared" ca="1" si="236"/>
        <v>881968.71017086657</v>
      </c>
      <c r="DR80" s="19" t="str">
        <f t="shared" ca="1" si="178"/>
        <v>손절</v>
      </c>
      <c r="DS80" s="3">
        <f t="shared" ca="1" si="237"/>
        <v>6</v>
      </c>
      <c r="DT80" s="19" t="s">
        <v>90</v>
      </c>
      <c r="DU80" s="2">
        <f t="shared" ca="1" si="238"/>
        <v>974768.4278827887</v>
      </c>
      <c r="DV80" s="19" t="str">
        <f t="shared" ca="1" si="179"/>
        <v>손절</v>
      </c>
      <c r="DW80" s="3">
        <f t="shared" ca="1" si="239"/>
        <v>9.6</v>
      </c>
      <c r="DX80" s="19" t="s">
        <v>90</v>
      </c>
    </row>
    <row r="81" spans="1:128">
      <c r="I81" s="67">
        <f t="shared" ca="1" si="180"/>
        <v>1045008.3531949247</v>
      </c>
      <c r="J81" s="19" t="str">
        <f t="shared" ca="1" si="150"/>
        <v>손절</v>
      </c>
      <c r="K81" s="3">
        <f t="shared" ca="1" si="181"/>
        <v>6.4</v>
      </c>
      <c r="L81" s="68" t="s">
        <v>91</v>
      </c>
      <c r="M81" s="65">
        <f t="shared" ca="1" si="182"/>
        <v>984126.20479046309</v>
      </c>
      <c r="N81" s="19" t="str">
        <f t="shared" ca="1" si="151"/>
        <v>이익</v>
      </c>
      <c r="O81" s="3">
        <f t="shared" ca="1" si="183"/>
        <v>4.0999999999999996</v>
      </c>
      <c r="P81" s="19" t="s">
        <v>91</v>
      </c>
      <c r="Q81" s="2">
        <f t="shared" ca="1" si="184"/>
        <v>1132083.2978053479</v>
      </c>
      <c r="R81" s="19" t="str">
        <f t="shared" ca="1" si="152"/>
        <v>이익</v>
      </c>
      <c r="S81" s="3">
        <f t="shared" ca="1" si="185"/>
        <v>4.5999999999999996</v>
      </c>
      <c r="T81" s="19" t="s">
        <v>91</v>
      </c>
      <c r="U81" s="2">
        <f t="shared" ca="1" si="186"/>
        <v>1004015.5783715153</v>
      </c>
      <c r="V81" s="19" t="str">
        <f t="shared" ca="1" si="153"/>
        <v>손절</v>
      </c>
      <c r="W81" s="3">
        <f t="shared" ca="1" si="187"/>
        <v>6.6</v>
      </c>
      <c r="X81" s="19" t="s">
        <v>91</v>
      </c>
      <c r="Y81" s="2">
        <f t="shared" ca="1" si="188"/>
        <v>1004015.5783715154</v>
      </c>
      <c r="Z81" s="19" t="str">
        <f t="shared" ca="1" si="154"/>
        <v>손절</v>
      </c>
      <c r="AA81" s="3">
        <f t="shared" ca="1" si="189"/>
        <v>6</v>
      </c>
      <c r="AB81" s="19" t="s">
        <v>91</v>
      </c>
      <c r="AC81" s="2">
        <f t="shared" ca="1" si="190"/>
        <v>1024306.9198907465</v>
      </c>
      <c r="AD81" s="19" t="str">
        <f t="shared" ca="1" si="155"/>
        <v>손절</v>
      </c>
      <c r="AE81" s="3">
        <f t="shared" ca="1" si="191"/>
        <v>8.6999999999999993</v>
      </c>
      <c r="AF81" s="19" t="s">
        <v>91</v>
      </c>
      <c r="AG81" s="2">
        <f t="shared" ca="1" si="192"/>
        <v>945521.66752772115</v>
      </c>
      <c r="AH81" s="19" t="str">
        <f t="shared" ca="1" si="156"/>
        <v>이익</v>
      </c>
      <c r="AI81" s="3">
        <f t="shared" ca="1" si="193"/>
        <v>0.8</v>
      </c>
      <c r="AJ81" s="19" t="s">
        <v>91</v>
      </c>
      <c r="AK81" s="2">
        <f t="shared" ca="1" si="194"/>
        <v>1154962.9117464426</v>
      </c>
      <c r="AL81" s="19" t="str">
        <f t="shared" ca="1" si="157"/>
        <v>이익</v>
      </c>
      <c r="AM81" s="3">
        <f t="shared" ca="1" si="195"/>
        <v>4.9000000000000004</v>
      </c>
      <c r="AN81" s="19" t="s">
        <v>91</v>
      </c>
      <c r="AO81" s="2">
        <f t="shared" ca="1" si="196"/>
        <v>1004015.5783715161</v>
      </c>
      <c r="AP81" s="19" t="str">
        <f t="shared" ca="1" si="158"/>
        <v>이익</v>
      </c>
      <c r="AQ81" s="3">
        <f t="shared" ca="1" si="197"/>
        <v>4.5</v>
      </c>
      <c r="AR81" s="19" t="s">
        <v>91</v>
      </c>
      <c r="AS81" s="2">
        <f t="shared" ca="1" si="198"/>
        <v>1004015.5783715156</v>
      </c>
      <c r="AT81" s="19" t="str">
        <f t="shared" ca="1" si="159"/>
        <v>손절</v>
      </c>
      <c r="AU81" s="3">
        <f t="shared" ca="1" si="199"/>
        <v>7.2</v>
      </c>
      <c r="AV81" s="19" t="s">
        <v>91</v>
      </c>
      <c r="AW81" s="2">
        <f t="shared" ca="1" si="200"/>
        <v>908431.47902432934</v>
      </c>
      <c r="AX81" s="19" t="str">
        <f t="shared" ca="1" si="160"/>
        <v>손절</v>
      </c>
      <c r="AY81" s="3">
        <f t="shared" ca="1" si="201"/>
        <v>8.3000000000000007</v>
      </c>
      <c r="AZ81" s="19" t="s">
        <v>91</v>
      </c>
      <c r="BA81" s="2">
        <f t="shared" ca="1" si="202"/>
        <v>855506.2943096318</v>
      </c>
      <c r="BB81" s="19" t="str">
        <f t="shared" ca="1" si="161"/>
        <v>이익</v>
      </c>
      <c r="BC81" s="3">
        <f t="shared" ca="1" si="203"/>
        <v>2.4</v>
      </c>
      <c r="BD81" s="19" t="s">
        <v>91</v>
      </c>
      <c r="BE81" s="2">
        <f t="shared" ca="1" si="204"/>
        <v>984126.20479046332</v>
      </c>
      <c r="BF81" s="19" t="str">
        <f t="shared" ca="1" si="162"/>
        <v>손절</v>
      </c>
      <c r="BG81" s="3">
        <f t="shared" ca="1" si="205"/>
        <v>9.3000000000000007</v>
      </c>
      <c r="BH81" s="19" t="s">
        <v>91</v>
      </c>
      <c r="BI81" s="2">
        <f t="shared" ca="1" si="206"/>
        <v>1132083.2978053479</v>
      </c>
      <c r="BJ81" s="19" t="str">
        <f t="shared" ca="1" si="163"/>
        <v>손절</v>
      </c>
      <c r="BK81" s="3">
        <f t="shared" ca="1" si="207"/>
        <v>7.4</v>
      </c>
      <c r="BL81" s="19" t="s">
        <v>91</v>
      </c>
      <c r="BM81" s="2">
        <f t="shared" ca="1" si="208"/>
        <v>1178304.9269393769</v>
      </c>
      <c r="BN81" s="19" t="str">
        <f t="shared" ca="1" si="164"/>
        <v>이익</v>
      </c>
      <c r="BO81" s="3">
        <f t="shared" ca="1" si="209"/>
        <v>3.1</v>
      </c>
      <c r="BP81" s="19" t="s">
        <v>91</v>
      </c>
      <c r="BQ81" s="2">
        <f t="shared" ca="1" si="210"/>
        <v>890435.60978850652</v>
      </c>
      <c r="BR81" s="19" t="str">
        <f t="shared" ca="1" si="165"/>
        <v>손절</v>
      </c>
      <c r="BS81" s="3">
        <f t="shared" ca="1" si="211"/>
        <v>7.1</v>
      </c>
      <c r="BT81" s="19" t="s">
        <v>91</v>
      </c>
      <c r="BU81" s="2">
        <f t="shared" ca="1" si="212"/>
        <v>1132083.2978053475</v>
      </c>
      <c r="BV81" s="19" t="str">
        <f t="shared" ca="1" si="166"/>
        <v>이익</v>
      </c>
      <c r="BW81" s="3">
        <f t="shared" ca="1" si="213"/>
        <v>2.7</v>
      </c>
      <c r="BX81" s="19" t="s">
        <v>91</v>
      </c>
      <c r="BY81" s="2">
        <f t="shared" ca="1" si="214"/>
        <v>1087674.8147856731</v>
      </c>
      <c r="BZ81" s="19" t="str">
        <f t="shared" ca="1" si="167"/>
        <v>이익</v>
      </c>
      <c r="CA81" s="3">
        <f t="shared" ca="1" si="215"/>
        <v>4.5999999999999996</v>
      </c>
      <c r="CB81" s="19" t="s">
        <v>91</v>
      </c>
      <c r="CC81" s="2">
        <f t="shared" ca="1" si="216"/>
        <v>1004015.5783715163</v>
      </c>
      <c r="CD81" s="19" t="str">
        <f t="shared" ca="1" si="168"/>
        <v>손절</v>
      </c>
      <c r="CE81" s="3">
        <f t="shared" ca="1" si="217"/>
        <v>8.3000000000000007</v>
      </c>
      <c r="CF81" s="19" t="s">
        <v>91</v>
      </c>
      <c r="CG81" s="2">
        <f t="shared" ca="1" si="218"/>
        <v>1045008.353194925</v>
      </c>
      <c r="CH81" s="19" t="str">
        <f t="shared" ca="1" si="169"/>
        <v>이익</v>
      </c>
      <c r="CI81" s="3">
        <f t="shared" ca="1" si="219"/>
        <v>2.4</v>
      </c>
      <c r="CJ81" s="19" t="s">
        <v>91</v>
      </c>
      <c r="CK81" s="2">
        <f t="shared" ca="1" si="220"/>
        <v>1178304.926939378</v>
      </c>
      <c r="CL81" s="19" t="str">
        <f t="shared" ca="1" si="170"/>
        <v>손절</v>
      </c>
      <c r="CM81" s="3">
        <f t="shared" ca="1" si="221"/>
        <v>10</v>
      </c>
      <c r="CN81" s="19" t="s">
        <v>91</v>
      </c>
      <c r="CO81" s="2">
        <f t="shared" ca="1" si="222"/>
        <v>1355455.55134754</v>
      </c>
      <c r="CP81" s="19" t="str">
        <f t="shared" ca="1" si="171"/>
        <v>손절</v>
      </c>
      <c r="CQ81" s="3">
        <f t="shared" ca="1" si="223"/>
        <v>6.5</v>
      </c>
      <c r="CR81" s="19" t="s">
        <v>91</v>
      </c>
      <c r="CS81" s="2">
        <f t="shared" ca="1" si="224"/>
        <v>1109656.9250279055</v>
      </c>
      <c r="CT81" s="19" t="str">
        <f t="shared" ca="1" si="172"/>
        <v>손절</v>
      </c>
      <c r="CU81" s="3">
        <f t="shared" ca="1" si="225"/>
        <v>9.5</v>
      </c>
      <c r="CV81" s="19" t="s">
        <v>91</v>
      </c>
      <c r="CW81" s="2">
        <f t="shared" ca="1" si="226"/>
        <v>1328604.2131671219</v>
      </c>
      <c r="CX81" s="19" t="str">
        <f t="shared" ca="1" si="173"/>
        <v>이익</v>
      </c>
      <c r="CY81" s="3">
        <f t="shared" ca="1" si="227"/>
        <v>0.2</v>
      </c>
      <c r="CZ81" s="19" t="s">
        <v>91</v>
      </c>
      <c r="DA81" s="2">
        <f t="shared" ca="1" si="228"/>
        <v>1132083.2978053484</v>
      </c>
      <c r="DB81" s="19" t="str">
        <f t="shared" ca="1" si="174"/>
        <v>이익</v>
      </c>
      <c r="DC81" s="3">
        <f t="shared" ca="1" si="229"/>
        <v>2.6</v>
      </c>
      <c r="DD81" s="19" t="s">
        <v>91</v>
      </c>
      <c r="DE81" s="2">
        <f t="shared" ca="1" si="230"/>
        <v>1045008.3531949247</v>
      </c>
      <c r="DF81" s="19" t="str">
        <f t="shared" ca="1" si="175"/>
        <v>손절</v>
      </c>
      <c r="DG81" s="3">
        <f t="shared" ca="1" si="231"/>
        <v>9.4</v>
      </c>
      <c r="DH81" s="19" t="s">
        <v>91</v>
      </c>
      <c r="DI81" s="2">
        <f t="shared" ca="1" si="232"/>
        <v>1154962.9117464414</v>
      </c>
      <c r="DJ81" s="19" t="str">
        <f t="shared" ca="1" si="176"/>
        <v>손절</v>
      </c>
      <c r="DK81" s="3">
        <f t="shared" ca="1" si="233"/>
        <v>5.6</v>
      </c>
      <c r="DL81" s="19" t="s">
        <v>91</v>
      </c>
      <c r="DM81" s="2">
        <f t="shared" ca="1" si="234"/>
        <v>1178304.9269393773</v>
      </c>
      <c r="DN81" s="19" t="str">
        <f t="shared" ca="1" si="177"/>
        <v>손절</v>
      </c>
      <c r="DO81" s="3">
        <f t="shared" ca="1" si="235"/>
        <v>7.3</v>
      </c>
      <c r="DP81" s="19" t="s">
        <v>91</v>
      </c>
      <c r="DQ81" s="2">
        <f t="shared" ca="1" si="236"/>
        <v>890435.60978850687</v>
      </c>
      <c r="DR81" s="19" t="str">
        <f t="shared" ca="1" si="178"/>
        <v>이익</v>
      </c>
      <c r="DS81" s="3">
        <f t="shared" ca="1" si="237"/>
        <v>2.9</v>
      </c>
      <c r="DT81" s="19" t="s">
        <v>91</v>
      </c>
      <c r="DU81" s="2">
        <f t="shared" ca="1" si="238"/>
        <v>984126.20479046344</v>
      </c>
      <c r="DV81" s="19" t="str">
        <f t="shared" ca="1" si="179"/>
        <v>이익</v>
      </c>
      <c r="DW81" s="3">
        <f t="shared" ca="1" si="239"/>
        <v>3.2</v>
      </c>
      <c r="DX81" s="19" t="s">
        <v>91</v>
      </c>
    </row>
    <row r="82" spans="1:128">
      <c r="I82" s="67">
        <f t="shared" ca="1" si="180"/>
        <v>1034140.2663216975</v>
      </c>
      <c r="J82" s="19" t="str">
        <f t="shared" ca="1" si="150"/>
        <v>손절</v>
      </c>
      <c r="K82" s="3">
        <f t="shared" ca="1" si="181"/>
        <v>8.1999999999999993</v>
      </c>
      <c r="L82" s="68" t="s">
        <v>92</v>
      </c>
      <c r="M82" s="65">
        <f t="shared" ca="1" si="182"/>
        <v>973891.29226064228</v>
      </c>
      <c r="N82" s="19" t="str">
        <f t="shared" ca="1" si="151"/>
        <v>손절</v>
      </c>
      <c r="O82" s="3">
        <f t="shared" ca="1" si="183"/>
        <v>6.4</v>
      </c>
      <c r="P82" s="19" t="s">
        <v>92</v>
      </c>
      <c r="Q82" s="2">
        <f t="shared" ca="1" si="184"/>
        <v>1142951.2974642792</v>
      </c>
      <c r="R82" s="19" t="str">
        <f t="shared" ca="1" si="152"/>
        <v>이익</v>
      </c>
      <c r="S82" s="3">
        <f t="shared" ca="1" si="185"/>
        <v>3.2</v>
      </c>
      <c r="T82" s="19" t="s">
        <v>92</v>
      </c>
      <c r="U82" s="2">
        <f t="shared" ca="1" si="186"/>
        <v>993573.81635645148</v>
      </c>
      <c r="V82" s="19" t="str">
        <f t="shared" ca="1" si="153"/>
        <v>손절</v>
      </c>
      <c r="W82" s="3">
        <f t="shared" ca="1" si="187"/>
        <v>5.6</v>
      </c>
      <c r="X82" s="19" t="s">
        <v>92</v>
      </c>
      <c r="Y82" s="2">
        <f t="shared" ca="1" si="188"/>
        <v>993573.8163564516</v>
      </c>
      <c r="Z82" s="19" t="str">
        <f t="shared" ca="1" si="154"/>
        <v>손절</v>
      </c>
      <c r="AA82" s="3">
        <f t="shared" ca="1" si="189"/>
        <v>8.5</v>
      </c>
      <c r="AB82" s="19" t="s">
        <v>92</v>
      </c>
      <c r="AC82" s="2">
        <f t="shared" ca="1" si="190"/>
        <v>1013654.1279238827</v>
      </c>
      <c r="AD82" s="19" t="str">
        <f t="shared" ca="1" si="155"/>
        <v>손절</v>
      </c>
      <c r="AE82" s="3">
        <f t="shared" ca="1" si="191"/>
        <v>8.9</v>
      </c>
      <c r="AF82" s="19" t="s">
        <v>92</v>
      </c>
      <c r="AG82" s="2">
        <f t="shared" ca="1" si="192"/>
        <v>935688.24218543281</v>
      </c>
      <c r="AH82" s="19" t="str">
        <f t="shared" ca="1" si="156"/>
        <v>손절</v>
      </c>
      <c r="AI82" s="3">
        <f t="shared" ca="1" si="193"/>
        <v>6.6</v>
      </c>
      <c r="AJ82" s="19" t="s">
        <v>92</v>
      </c>
      <c r="AK82" s="2">
        <f t="shared" ca="1" si="194"/>
        <v>1166050.5556992083</v>
      </c>
      <c r="AL82" s="19" t="str">
        <f t="shared" ca="1" si="157"/>
        <v>이익</v>
      </c>
      <c r="AM82" s="3">
        <f t="shared" ca="1" si="195"/>
        <v>2.6</v>
      </c>
      <c r="AN82" s="19" t="s">
        <v>92</v>
      </c>
      <c r="AO82" s="2">
        <f t="shared" ca="1" si="196"/>
        <v>993573.8163564523</v>
      </c>
      <c r="AP82" s="19" t="str">
        <f t="shared" ca="1" si="158"/>
        <v>손절</v>
      </c>
      <c r="AQ82" s="3">
        <f t="shared" ca="1" si="197"/>
        <v>6.4</v>
      </c>
      <c r="AR82" s="19" t="s">
        <v>92</v>
      </c>
      <c r="AS82" s="2">
        <f t="shared" ca="1" si="198"/>
        <v>993573.81635645183</v>
      </c>
      <c r="AT82" s="19" t="str">
        <f t="shared" ca="1" si="159"/>
        <v>손절</v>
      </c>
      <c r="AU82" s="3">
        <f t="shared" ca="1" si="199"/>
        <v>6.5</v>
      </c>
      <c r="AV82" s="19" t="s">
        <v>92</v>
      </c>
      <c r="AW82" s="2">
        <f t="shared" ca="1" si="200"/>
        <v>898983.79164247634</v>
      </c>
      <c r="AX82" s="19" t="str">
        <f t="shared" ca="1" si="160"/>
        <v>손절</v>
      </c>
      <c r="AY82" s="3">
        <f t="shared" ca="1" si="201"/>
        <v>8.4</v>
      </c>
      <c r="AZ82" s="19" t="s">
        <v>92</v>
      </c>
      <c r="BA82" s="2">
        <f t="shared" ca="1" si="202"/>
        <v>863719.15473500418</v>
      </c>
      <c r="BB82" s="19" t="str">
        <f t="shared" ca="1" si="161"/>
        <v>이익</v>
      </c>
      <c r="BC82" s="3">
        <f t="shared" ca="1" si="203"/>
        <v>0.8</v>
      </c>
      <c r="BD82" s="19" t="s">
        <v>92</v>
      </c>
      <c r="BE82" s="2">
        <f t="shared" ca="1" si="204"/>
        <v>993573.81635645183</v>
      </c>
      <c r="BF82" s="19" t="str">
        <f t="shared" ca="1" si="162"/>
        <v>이익</v>
      </c>
      <c r="BG82" s="3">
        <f t="shared" ca="1" si="205"/>
        <v>5</v>
      </c>
      <c r="BH82" s="19" t="s">
        <v>92</v>
      </c>
      <c r="BI82" s="2">
        <f t="shared" ca="1" si="206"/>
        <v>1142951.2974642792</v>
      </c>
      <c r="BJ82" s="19" t="str">
        <f t="shared" ca="1" si="163"/>
        <v>이익</v>
      </c>
      <c r="BK82" s="3">
        <f t="shared" ca="1" si="207"/>
        <v>3.1</v>
      </c>
      <c r="BL82" s="19" t="s">
        <v>92</v>
      </c>
      <c r="BM82" s="2">
        <f t="shared" ca="1" si="208"/>
        <v>1166050.5556992074</v>
      </c>
      <c r="BN82" s="19" t="str">
        <f t="shared" ca="1" si="164"/>
        <v>손절</v>
      </c>
      <c r="BO82" s="3">
        <f t="shared" ca="1" si="209"/>
        <v>9.6</v>
      </c>
      <c r="BP82" s="19" t="s">
        <v>92</v>
      </c>
      <c r="BQ82" s="2">
        <f t="shared" ca="1" si="210"/>
        <v>898983.79164247622</v>
      </c>
      <c r="BR82" s="19" t="str">
        <f t="shared" ca="1" si="165"/>
        <v>이익</v>
      </c>
      <c r="BS82" s="3">
        <f t="shared" ca="1" si="211"/>
        <v>5.2</v>
      </c>
      <c r="BT82" s="19" t="s">
        <v>92</v>
      </c>
      <c r="BU82" s="2">
        <f t="shared" ca="1" si="212"/>
        <v>1142951.2974642788</v>
      </c>
      <c r="BV82" s="19" t="str">
        <f t="shared" ca="1" si="166"/>
        <v>이익</v>
      </c>
      <c r="BW82" s="3">
        <f t="shared" ca="1" si="213"/>
        <v>0.8</v>
      </c>
      <c r="BX82" s="19" t="s">
        <v>92</v>
      </c>
      <c r="BY82" s="2">
        <f t="shared" ca="1" si="214"/>
        <v>1076362.9967119021</v>
      </c>
      <c r="BZ82" s="19" t="str">
        <f t="shared" ca="1" si="167"/>
        <v>손절</v>
      </c>
      <c r="CA82" s="3">
        <f t="shared" ca="1" si="215"/>
        <v>6.1</v>
      </c>
      <c r="CB82" s="19" t="s">
        <v>92</v>
      </c>
      <c r="CC82" s="2">
        <f t="shared" ca="1" si="216"/>
        <v>1013654.1279238829</v>
      </c>
      <c r="CD82" s="19" t="str">
        <f t="shared" ca="1" si="168"/>
        <v>이익</v>
      </c>
      <c r="CE82" s="3">
        <f t="shared" ca="1" si="217"/>
        <v>1.6</v>
      </c>
      <c r="CF82" s="19" t="s">
        <v>92</v>
      </c>
      <c r="CG82" s="2">
        <f t="shared" ca="1" si="218"/>
        <v>1055040.4333855961</v>
      </c>
      <c r="CH82" s="19" t="str">
        <f t="shared" ca="1" si="169"/>
        <v>이익</v>
      </c>
      <c r="CI82" s="3">
        <f t="shared" ca="1" si="219"/>
        <v>4.9000000000000004</v>
      </c>
      <c r="CJ82" s="19" t="s">
        <v>92</v>
      </c>
      <c r="CK82" s="2">
        <f t="shared" ca="1" si="220"/>
        <v>1189616.6542379961</v>
      </c>
      <c r="CL82" s="19" t="str">
        <f t="shared" ca="1" si="170"/>
        <v>이익</v>
      </c>
      <c r="CM82" s="3">
        <f t="shared" ca="1" si="221"/>
        <v>5.2</v>
      </c>
      <c r="CN82" s="19" t="s">
        <v>92</v>
      </c>
      <c r="CO82" s="2">
        <f t="shared" ca="1" si="222"/>
        <v>1368467.9246404762</v>
      </c>
      <c r="CP82" s="19" t="str">
        <f t="shared" ca="1" si="171"/>
        <v>이익</v>
      </c>
      <c r="CQ82" s="3">
        <f t="shared" ca="1" si="223"/>
        <v>4.9000000000000004</v>
      </c>
      <c r="CR82" s="19" t="s">
        <v>92</v>
      </c>
      <c r="CS82" s="2">
        <f t="shared" ca="1" si="224"/>
        <v>1120309.6315081734</v>
      </c>
      <c r="CT82" s="19" t="str">
        <f t="shared" ca="1" si="172"/>
        <v>이익</v>
      </c>
      <c r="CU82" s="3">
        <f t="shared" ca="1" si="225"/>
        <v>3.9</v>
      </c>
      <c r="CV82" s="19" t="s">
        <v>92</v>
      </c>
      <c r="CW82" s="2">
        <f t="shared" ca="1" si="226"/>
        <v>1341358.8136135263</v>
      </c>
      <c r="CX82" s="19" t="str">
        <f t="shared" ca="1" si="173"/>
        <v>이익</v>
      </c>
      <c r="CY82" s="3">
        <f t="shared" ca="1" si="227"/>
        <v>1.2</v>
      </c>
      <c r="CZ82" s="19" t="s">
        <v>92</v>
      </c>
      <c r="DA82" s="2">
        <f t="shared" ca="1" si="228"/>
        <v>1142951.2974642797</v>
      </c>
      <c r="DB82" s="19" t="str">
        <f t="shared" ca="1" si="174"/>
        <v>이익</v>
      </c>
      <c r="DC82" s="3">
        <f t="shared" ca="1" si="229"/>
        <v>2.8</v>
      </c>
      <c r="DD82" s="19" t="s">
        <v>92</v>
      </c>
      <c r="DE82" s="2">
        <f t="shared" ca="1" si="230"/>
        <v>1034140.2663216975</v>
      </c>
      <c r="DF82" s="19" t="str">
        <f t="shared" ca="1" si="175"/>
        <v>손절</v>
      </c>
      <c r="DG82" s="3">
        <f t="shared" ca="1" si="231"/>
        <v>8.6999999999999993</v>
      </c>
      <c r="DH82" s="19" t="s">
        <v>92</v>
      </c>
      <c r="DI82" s="2">
        <f t="shared" ca="1" si="232"/>
        <v>1166050.5556992071</v>
      </c>
      <c r="DJ82" s="19" t="str">
        <f t="shared" ca="1" si="176"/>
        <v>이익</v>
      </c>
      <c r="DK82" s="3">
        <f t="shared" ca="1" si="233"/>
        <v>5</v>
      </c>
      <c r="DL82" s="19" t="s">
        <v>92</v>
      </c>
      <c r="DM82" s="2">
        <f t="shared" ca="1" si="234"/>
        <v>1166050.5556992078</v>
      </c>
      <c r="DN82" s="19" t="str">
        <f t="shared" ca="1" si="177"/>
        <v>손절</v>
      </c>
      <c r="DO82" s="3">
        <f t="shared" ca="1" si="235"/>
        <v>5.9</v>
      </c>
      <c r="DP82" s="19" t="s">
        <v>92</v>
      </c>
      <c r="DQ82" s="2">
        <f t="shared" ca="1" si="236"/>
        <v>881175.07944670646</v>
      </c>
      <c r="DR82" s="19" t="str">
        <f t="shared" ca="1" si="178"/>
        <v>손절</v>
      </c>
      <c r="DS82" s="3">
        <f t="shared" ca="1" si="237"/>
        <v>6.8</v>
      </c>
      <c r="DT82" s="19" t="s">
        <v>92</v>
      </c>
      <c r="DU82" s="2">
        <f t="shared" ca="1" si="238"/>
        <v>973891.29226064263</v>
      </c>
      <c r="DV82" s="19" t="str">
        <f t="shared" ca="1" si="179"/>
        <v>손절</v>
      </c>
      <c r="DW82" s="3">
        <f t="shared" ca="1" si="239"/>
        <v>6.6</v>
      </c>
      <c r="DX82" s="19" t="s">
        <v>92</v>
      </c>
    </row>
    <row r="83" spans="1:128">
      <c r="I83" s="67">
        <f t="shared" ca="1" si="180"/>
        <v>1023385.2075519519</v>
      </c>
      <c r="J83" s="19" t="str">
        <f t="shared" ca="1" si="150"/>
        <v>손절</v>
      </c>
      <c r="K83" s="3">
        <f t="shared" ca="1" si="181"/>
        <v>7.1</v>
      </c>
      <c r="L83" s="68" t="s">
        <v>93</v>
      </c>
      <c r="M83" s="65">
        <f t="shared" ca="1" si="182"/>
        <v>963762.82282113156</v>
      </c>
      <c r="N83" s="19" t="str">
        <f t="shared" ca="1" si="151"/>
        <v>손절</v>
      </c>
      <c r="O83" s="3">
        <f t="shared" ca="1" si="183"/>
        <v>8.9</v>
      </c>
      <c r="P83" s="19" t="s">
        <v>93</v>
      </c>
      <c r="Q83" s="2">
        <f t="shared" ca="1" si="184"/>
        <v>1131064.6039706508</v>
      </c>
      <c r="R83" s="19" t="str">
        <f t="shared" ca="1" si="152"/>
        <v>손절</v>
      </c>
      <c r="S83" s="3">
        <f t="shared" ca="1" si="185"/>
        <v>8.6999999999999993</v>
      </c>
      <c r="T83" s="19" t="s">
        <v>93</v>
      </c>
      <c r="U83" s="2">
        <f t="shared" ca="1" si="186"/>
        <v>1003112.1249934734</v>
      </c>
      <c r="V83" s="19" t="str">
        <f t="shared" ca="1" si="153"/>
        <v>이익</v>
      </c>
      <c r="W83" s="3">
        <f t="shared" ca="1" si="187"/>
        <v>5.2</v>
      </c>
      <c r="X83" s="19" t="s">
        <v>93</v>
      </c>
      <c r="Y83" s="2">
        <f t="shared" ca="1" si="188"/>
        <v>983240.64866634458</v>
      </c>
      <c r="Z83" s="19" t="str">
        <f t="shared" ca="1" si="154"/>
        <v>손절</v>
      </c>
      <c r="AA83" s="3">
        <f t="shared" ca="1" si="189"/>
        <v>8.1</v>
      </c>
      <c r="AB83" s="19" t="s">
        <v>93</v>
      </c>
      <c r="AC83" s="2">
        <f t="shared" ca="1" si="190"/>
        <v>1023385.207551952</v>
      </c>
      <c r="AD83" s="19" t="str">
        <f t="shared" ca="1" si="155"/>
        <v>이익</v>
      </c>
      <c r="AE83" s="3">
        <f t="shared" ca="1" si="191"/>
        <v>1.4</v>
      </c>
      <c r="AF83" s="19" t="s">
        <v>93</v>
      </c>
      <c r="AG83" s="2">
        <f t="shared" ca="1" si="192"/>
        <v>944670.84931041289</v>
      </c>
      <c r="AH83" s="19" t="str">
        <f t="shared" ca="1" si="156"/>
        <v>이익</v>
      </c>
      <c r="AI83" s="3">
        <f t="shared" ca="1" si="193"/>
        <v>0.8</v>
      </c>
      <c r="AJ83" s="19" t="s">
        <v>93</v>
      </c>
      <c r="AK83" s="2">
        <f t="shared" ca="1" si="194"/>
        <v>1177244.6410339207</v>
      </c>
      <c r="AL83" s="19" t="str">
        <f t="shared" ca="1" si="157"/>
        <v>이익</v>
      </c>
      <c r="AM83" s="3">
        <f t="shared" ca="1" si="195"/>
        <v>1.2</v>
      </c>
      <c r="AN83" s="19" t="s">
        <v>93</v>
      </c>
      <c r="AO83" s="2">
        <f t="shared" ca="1" si="196"/>
        <v>1003112.1249934742</v>
      </c>
      <c r="AP83" s="19" t="str">
        <f t="shared" ca="1" si="158"/>
        <v>이익</v>
      </c>
      <c r="AQ83" s="3">
        <f t="shared" ca="1" si="197"/>
        <v>1.2</v>
      </c>
      <c r="AR83" s="19" t="s">
        <v>93</v>
      </c>
      <c r="AS83" s="2">
        <f t="shared" ca="1" si="198"/>
        <v>1003112.1249934738</v>
      </c>
      <c r="AT83" s="19" t="str">
        <f t="shared" ca="1" si="159"/>
        <v>이익</v>
      </c>
      <c r="AU83" s="3">
        <f t="shared" ca="1" si="199"/>
        <v>4</v>
      </c>
      <c r="AV83" s="19" t="s">
        <v>93</v>
      </c>
      <c r="AW83" s="2">
        <f t="shared" ca="1" si="200"/>
        <v>907614.03604224406</v>
      </c>
      <c r="AX83" s="19" t="str">
        <f t="shared" ca="1" si="160"/>
        <v>이익</v>
      </c>
      <c r="AY83" s="3">
        <f t="shared" ca="1" si="201"/>
        <v>2.2999999999999998</v>
      </c>
      <c r="AZ83" s="19" t="s">
        <v>93</v>
      </c>
      <c r="BA83" s="2">
        <f t="shared" ca="1" si="202"/>
        <v>854736.47552576021</v>
      </c>
      <c r="BB83" s="19" t="str">
        <f t="shared" ca="1" si="161"/>
        <v>손절</v>
      </c>
      <c r="BC83" s="3">
        <f t="shared" ca="1" si="203"/>
        <v>7.4</v>
      </c>
      <c r="BD83" s="19" t="s">
        <v>93</v>
      </c>
      <c r="BE83" s="2">
        <f t="shared" ca="1" si="204"/>
        <v>1003112.1249934738</v>
      </c>
      <c r="BF83" s="19" t="str">
        <f t="shared" ca="1" si="162"/>
        <v>이익</v>
      </c>
      <c r="BG83" s="3">
        <f t="shared" ca="1" si="205"/>
        <v>2</v>
      </c>
      <c r="BH83" s="19" t="s">
        <v>93</v>
      </c>
      <c r="BI83" s="2">
        <f t="shared" ca="1" si="206"/>
        <v>1153923.6299199362</v>
      </c>
      <c r="BJ83" s="19" t="str">
        <f t="shared" ca="1" si="163"/>
        <v>이익</v>
      </c>
      <c r="BK83" s="3">
        <f t="shared" ca="1" si="207"/>
        <v>4.8</v>
      </c>
      <c r="BL83" s="19" t="s">
        <v>93</v>
      </c>
      <c r="BM83" s="2">
        <f t="shared" ca="1" si="208"/>
        <v>1153923.6299199357</v>
      </c>
      <c r="BN83" s="19" t="str">
        <f t="shared" ca="1" si="164"/>
        <v>손절</v>
      </c>
      <c r="BO83" s="3">
        <f t="shared" ca="1" si="209"/>
        <v>8.4</v>
      </c>
      <c r="BP83" s="19" t="s">
        <v>93</v>
      </c>
      <c r="BQ83" s="2">
        <f t="shared" ca="1" si="210"/>
        <v>889634.36020939448</v>
      </c>
      <c r="BR83" s="19" t="str">
        <f t="shared" ca="1" si="165"/>
        <v>손절</v>
      </c>
      <c r="BS83" s="3">
        <f t="shared" ca="1" si="211"/>
        <v>6.1</v>
      </c>
      <c r="BT83" s="19" t="s">
        <v>93</v>
      </c>
      <c r="BU83" s="2">
        <f t="shared" ca="1" si="212"/>
        <v>1153923.6299199357</v>
      </c>
      <c r="BV83" s="19" t="str">
        <f t="shared" ca="1" si="166"/>
        <v>이익</v>
      </c>
      <c r="BW83" s="3">
        <f t="shared" ca="1" si="213"/>
        <v>5.3</v>
      </c>
      <c r="BX83" s="19" t="s">
        <v>93</v>
      </c>
      <c r="BY83" s="2">
        <f t="shared" ca="1" si="214"/>
        <v>1065168.8215460982</v>
      </c>
      <c r="BZ83" s="19" t="str">
        <f t="shared" ca="1" si="167"/>
        <v>손절</v>
      </c>
      <c r="CA83" s="3">
        <f t="shared" ca="1" si="215"/>
        <v>9.4</v>
      </c>
      <c r="CB83" s="19" t="s">
        <v>93</v>
      </c>
      <c r="CC83" s="2">
        <f t="shared" ca="1" si="216"/>
        <v>1003112.1249934745</v>
      </c>
      <c r="CD83" s="19" t="str">
        <f t="shared" ca="1" si="168"/>
        <v>손절</v>
      </c>
      <c r="CE83" s="3">
        <f t="shared" ca="1" si="217"/>
        <v>8.4</v>
      </c>
      <c r="CF83" s="19" t="s">
        <v>93</v>
      </c>
      <c r="CG83" s="2">
        <f t="shared" ca="1" si="218"/>
        <v>1065168.8215460978</v>
      </c>
      <c r="CH83" s="19" t="str">
        <f t="shared" ca="1" si="169"/>
        <v>이익</v>
      </c>
      <c r="CI83" s="3">
        <f t="shared" ca="1" si="219"/>
        <v>4.0999999999999996</v>
      </c>
      <c r="CJ83" s="19" t="s">
        <v>93</v>
      </c>
      <c r="CK83" s="2">
        <f t="shared" ca="1" si="220"/>
        <v>1201036.9741186807</v>
      </c>
      <c r="CL83" s="19" t="str">
        <f t="shared" ca="1" si="170"/>
        <v>이익</v>
      </c>
      <c r="CM83" s="3">
        <f t="shared" ca="1" si="221"/>
        <v>4.4000000000000004</v>
      </c>
      <c r="CN83" s="19" t="s">
        <v>93</v>
      </c>
      <c r="CO83" s="2">
        <f t="shared" ca="1" si="222"/>
        <v>1354235.8582242155</v>
      </c>
      <c r="CP83" s="19" t="str">
        <f t="shared" ca="1" si="171"/>
        <v>손절</v>
      </c>
      <c r="CQ83" s="3">
        <f t="shared" ca="1" si="223"/>
        <v>5.9</v>
      </c>
      <c r="CR83" s="19" t="s">
        <v>93</v>
      </c>
      <c r="CS83" s="2">
        <f t="shared" ca="1" si="224"/>
        <v>1131064.6039706517</v>
      </c>
      <c r="CT83" s="19" t="str">
        <f t="shared" ca="1" si="172"/>
        <v>이익</v>
      </c>
      <c r="CU83" s="3">
        <f t="shared" ca="1" si="225"/>
        <v>5.5</v>
      </c>
      <c r="CV83" s="19" t="s">
        <v>93</v>
      </c>
      <c r="CW83" s="2">
        <f t="shared" ca="1" si="226"/>
        <v>1354235.8582242162</v>
      </c>
      <c r="CX83" s="19" t="str">
        <f t="shared" ca="1" si="173"/>
        <v>이익</v>
      </c>
      <c r="CY83" s="3">
        <f t="shared" ca="1" si="227"/>
        <v>3.4</v>
      </c>
      <c r="CZ83" s="19" t="s">
        <v>93</v>
      </c>
      <c r="DA83" s="2">
        <f t="shared" ca="1" si="228"/>
        <v>1131064.6039706513</v>
      </c>
      <c r="DB83" s="19" t="str">
        <f t="shared" ca="1" si="174"/>
        <v>손절</v>
      </c>
      <c r="DC83" s="3">
        <f t="shared" ca="1" si="229"/>
        <v>7.3</v>
      </c>
      <c r="DD83" s="19" t="s">
        <v>93</v>
      </c>
      <c r="DE83" s="2">
        <f t="shared" ca="1" si="230"/>
        <v>1044068.0128783857</v>
      </c>
      <c r="DF83" s="19" t="str">
        <f t="shared" ca="1" si="175"/>
        <v>이익</v>
      </c>
      <c r="DG83" s="3">
        <f t="shared" ca="1" si="231"/>
        <v>1.4</v>
      </c>
      <c r="DH83" s="19" t="s">
        <v>93</v>
      </c>
      <c r="DI83" s="2">
        <f t="shared" ca="1" si="232"/>
        <v>1153923.6299199355</v>
      </c>
      <c r="DJ83" s="19" t="str">
        <f t="shared" ca="1" si="176"/>
        <v>손절</v>
      </c>
      <c r="DK83" s="3">
        <f t="shared" ca="1" si="233"/>
        <v>5.7</v>
      </c>
      <c r="DL83" s="19" t="s">
        <v>93</v>
      </c>
      <c r="DM83" s="2">
        <f t="shared" ca="1" si="234"/>
        <v>1153923.6299199362</v>
      </c>
      <c r="DN83" s="19" t="str">
        <f t="shared" ca="1" si="177"/>
        <v>손절</v>
      </c>
      <c r="DO83" s="3">
        <f t="shared" ca="1" si="235"/>
        <v>8.6999999999999993</v>
      </c>
      <c r="DP83" s="19" t="s">
        <v>93</v>
      </c>
      <c r="DQ83" s="2">
        <f t="shared" ca="1" si="236"/>
        <v>889634.36020939483</v>
      </c>
      <c r="DR83" s="19" t="str">
        <f t="shared" ca="1" si="178"/>
        <v>이익</v>
      </c>
      <c r="DS83" s="3">
        <f t="shared" ca="1" si="237"/>
        <v>2.2000000000000002</v>
      </c>
      <c r="DT83" s="19" t="s">
        <v>93</v>
      </c>
      <c r="DU83" s="2">
        <f t="shared" ca="1" si="238"/>
        <v>983240.64866634482</v>
      </c>
      <c r="DV83" s="19" t="str">
        <f t="shared" ca="1" si="179"/>
        <v>이익</v>
      </c>
      <c r="DW83" s="3">
        <f t="shared" ca="1" si="239"/>
        <v>4.9000000000000004</v>
      </c>
      <c r="DX83" s="19" t="s">
        <v>93</v>
      </c>
    </row>
    <row r="84" spans="1:128">
      <c r="I84" s="67">
        <f t="shared" ca="1" si="180"/>
        <v>1033209.7055444506</v>
      </c>
      <c r="J84" s="19" t="str">
        <f t="shared" ca="1" si="150"/>
        <v>이익</v>
      </c>
      <c r="K84" s="3">
        <f t="shared" ca="1" si="181"/>
        <v>0.6</v>
      </c>
      <c r="L84" s="68" t="s">
        <v>94</v>
      </c>
      <c r="M84" s="65">
        <f t="shared" ca="1" si="182"/>
        <v>973014.94592021441</v>
      </c>
      <c r="N84" s="19" t="str">
        <f t="shared" ca="1" si="151"/>
        <v>이익</v>
      </c>
      <c r="O84" s="3">
        <f t="shared" ca="1" si="183"/>
        <v>2.8</v>
      </c>
      <c r="P84" s="19" t="s">
        <v>94</v>
      </c>
      <c r="Q84" s="2">
        <f t="shared" ca="1" si="184"/>
        <v>1119301.5320893561</v>
      </c>
      <c r="R84" s="19" t="str">
        <f t="shared" ca="1" si="152"/>
        <v>손절</v>
      </c>
      <c r="S84" s="3">
        <f t="shared" ca="1" si="185"/>
        <v>5.9</v>
      </c>
      <c r="T84" s="19" t="s">
        <v>94</v>
      </c>
      <c r="U84" s="2">
        <f t="shared" ca="1" si="186"/>
        <v>992679.75889354129</v>
      </c>
      <c r="V84" s="19" t="str">
        <f t="shared" ca="1" si="153"/>
        <v>손절</v>
      </c>
      <c r="W84" s="3">
        <f t="shared" ca="1" si="187"/>
        <v>8.3000000000000007</v>
      </c>
      <c r="X84" s="19" t="s">
        <v>94</v>
      </c>
      <c r="Y84" s="2">
        <f t="shared" ca="1" si="188"/>
        <v>992679.75889354153</v>
      </c>
      <c r="Z84" s="19" t="str">
        <f t="shared" ca="1" si="154"/>
        <v>이익</v>
      </c>
      <c r="AA84" s="3">
        <f t="shared" ca="1" si="189"/>
        <v>3.6</v>
      </c>
      <c r="AB84" s="19" t="s">
        <v>94</v>
      </c>
      <c r="AC84" s="2">
        <f t="shared" ca="1" si="190"/>
        <v>1012742.0013934117</v>
      </c>
      <c r="AD84" s="19" t="str">
        <f t="shared" ca="1" si="155"/>
        <v>손절</v>
      </c>
      <c r="AE84" s="3">
        <f t="shared" ca="1" si="191"/>
        <v>6.1</v>
      </c>
      <c r="AF84" s="19" t="s">
        <v>94</v>
      </c>
      <c r="AG84" s="2">
        <f t="shared" ca="1" si="192"/>
        <v>953739.68946379283</v>
      </c>
      <c r="AH84" s="19" t="str">
        <f t="shared" ca="1" si="156"/>
        <v>이익</v>
      </c>
      <c r="AI84" s="3">
        <f t="shared" ca="1" si="193"/>
        <v>1.3</v>
      </c>
      <c r="AJ84" s="19" t="s">
        <v>94</v>
      </c>
      <c r="AK84" s="2">
        <f t="shared" ca="1" si="194"/>
        <v>1188546.1895878462</v>
      </c>
      <c r="AL84" s="19" t="str">
        <f t="shared" ca="1" si="157"/>
        <v>이익</v>
      </c>
      <c r="AM84" s="3">
        <f t="shared" ca="1" si="195"/>
        <v>3</v>
      </c>
      <c r="AN84" s="19" t="s">
        <v>94</v>
      </c>
      <c r="AO84" s="2">
        <f t="shared" ca="1" si="196"/>
        <v>1012742.0013934117</v>
      </c>
      <c r="AP84" s="19" t="str">
        <f t="shared" ca="1" si="158"/>
        <v>이익</v>
      </c>
      <c r="AQ84" s="3">
        <f t="shared" ca="1" si="197"/>
        <v>0.6</v>
      </c>
      <c r="AR84" s="19" t="s">
        <v>94</v>
      </c>
      <c r="AS84" s="2">
        <f t="shared" ca="1" si="198"/>
        <v>1012742.0013934112</v>
      </c>
      <c r="AT84" s="19" t="str">
        <f t="shared" ca="1" si="159"/>
        <v>이익</v>
      </c>
      <c r="AU84" s="3">
        <f t="shared" ca="1" si="199"/>
        <v>2.2999999999999998</v>
      </c>
      <c r="AV84" s="19" t="s">
        <v>94</v>
      </c>
      <c r="AW84" s="2">
        <f t="shared" ca="1" si="200"/>
        <v>916327.13078824955</v>
      </c>
      <c r="AX84" s="19" t="str">
        <f t="shared" ca="1" si="160"/>
        <v>이익</v>
      </c>
      <c r="AY84" s="3">
        <f t="shared" ca="1" si="201"/>
        <v>2.6</v>
      </c>
      <c r="AZ84" s="19" t="s">
        <v>94</v>
      </c>
      <c r="BA84" s="2">
        <f t="shared" ca="1" si="202"/>
        <v>845847.21618029231</v>
      </c>
      <c r="BB84" s="19" t="str">
        <f t="shared" ca="1" si="161"/>
        <v>손절</v>
      </c>
      <c r="BC84" s="3">
        <f t="shared" ca="1" si="203"/>
        <v>6.8</v>
      </c>
      <c r="BD84" s="19" t="s">
        <v>94</v>
      </c>
      <c r="BE84" s="2">
        <f t="shared" ca="1" si="204"/>
        <v>1012742.0013934112</v>
      </c>
      <c r="BF84" s="19" t="str">
        <f t="shared" ca="1" si="162"/>
        <v>이익</v>
      </c>
      <c r="BG84" s="3">
        <f t="shared" ca="1" si="205"/>
        <v>3.8</v>
      </c>
      <c r="BH84" s="19" t="s">
        <v>94</v>
      </c>
      <c r="BI84" s="2">
        <f t="shared" ca="1" si="206"/>
        <v>1165001.2967671675</v>
      </c>
      <c r="BJ84" s="19" t="str">
        <f t="shared" ca="1" si="163"/>
        <v>이익</v>
      </c>
      <c r="BK84" s="3">
        <f t="shared" ca="1" si="207"/>
        <v>1.8</v>
      </c>
      <c r="BL84" s="19" t="s">
        <v>94</v>
      </c>
      <c r="BM84" s="2">
        <f t="shared" ca="1" si="208"/>
        <v>1165001.296767167</v>
      </c>
      <c r="BN84" s="19" t="str">
        <f t="shared" ca="1" si="164"/>
        <v>이익</v>
      </c>
      <c r="BO84" s="3">
        <f t="shared" ca="1" si="209"/>
        <v>5.3</v>
      </c>
      <c r="BP84" s="19" t="s">
        <v>94</v>
      </c>
      <c r="BQ84" s="2">
        <f t="shared" ca="1" si="210"/>
        <v>898174.85006740468</v>
      </c>
      <c r="BR84" s="19" t="str">
        <f t="shared" ca="1" si="165"/>
        <v>이익</v>
      </c>
      <c r="BS84" s="3">
        <f t="shared" ca="1" si="211"/>
        <v>1.5</v>
      </c>
      <c r="BT84" s="19" t="s">
        <v>94</v>
      </c>
      <c r="BU84" s="2">
        <f t="shared" ca="1" si="212"/>
        <v>1165001.296767167</v>
      </c>
      <c r="BV84" s="19" t="str">
        <f t="shared" ca="1" si="166"/>
        <v>이익</v>
      </c>
      <c r="BW84" s="3">
        <f t="shared" ca="1" si="213"/>
        <v>4.3</v>
      </c>
      <c r="BX84" s="19" t="s">
        <v>94</v>
      </c>
      <c r="BY84" s="2">
        <f t="shared" ca="1" si="214"/>
        <v>1054091.0658020186</v>
      </c>
      <c r="BZ84" s="19" t="str">
        <f t="shared" ca="1" si="167"/>
        <v>손절</v>
      </c>
      <c r="CA84" s="3">
        <f t="shared" ca="1" si="215"/>
        <v>8.6</v>
      </c>
      <c r="CB84" s="19" t="s">
        <v>94</v>
      </c>
      <c r="CC84" s="2">
        <f t="shared" ca="1" si="216"/>
        <v>1012742.0013934119</v>
      </c>
      <c r="CD84" s="19" t="str">
        <f t="shared" ca="1" si="168"/>
        <v>이익</v>
      </c>
      <c r="CE84" s="3">
        <f t="shared" ca="1" si="217"/>
        <v>1.4</v>
      </c>
      <c r="CF84" s="19" t="s">
        <v>94</v>
      </c>
      <c r="CG84" s="2">
        <f t="shared" ca="1" si="218"/>
        <v>1075394.4422329403</v>
      </c>
      <c r="CH84" s="19" t="str">
        <f t="shared" ca="1" si="169"/>
        <v>이익</v>
      </c>
      <c r="CI84" s="3">
        <f t="shared" ca="1" si="219"/>
        <v>2</v>
      </c>
      <c r="CJ84" s="19" t="s">
        <v>94</v>
      </c>
      <c r="CK84" s="2">
        <f t="shared" ca="1" si="220"/>
        <v>1212566.9290702199</v>
      </c>
      <c r="CL84" s="19" t="str">
        <f t="shared" ca="1" si="170"/>
        <v>이익</v>
      </c>
      <c r="CM84" s="3">
        <f t="shared" ca="1" si="221"/>
        <v>4.9000000000000004</v>
      </c>
      <c r="CN84" s="19" t="s">
        <v>94</v>
      </c>
      <c r="CO84" s="2">
        <f t="shared" ca="1" si="222"/>
        <v>1340151.8052986837</v>
      </c>
      <c r="CP84" s="19" t="str">
        <f t="shared" ca="1" si="171"/>
        <v>손절</v>
      </c>
      <c r="CQ84" s="3">
        <f t="shared" ca="1" si="223"/>
        <v>6.1</v>
      </c>
      <c r="CR84" s="19" t="s">
        <v>94</v>
      </c>
      <c r="CS84" s="2">
        <f t="shared" ca="1" si="224"/>
        <v>1119301.532089357</v>
      </c>
      <c r="CT84" s="19" t="str">
        <f t="shared" ca="1" si="172"/>
        <v>손절</v>
      </c>
      <c r="CU84" s="3">
        <f t="shared" ca="1" si="225"/>
        <v>7.3</v>
      </c>
      <c r="CV84" s="19" t="s">
        <v>94</v>
      </c>
      <c r="CW84" s="2">
        <f t="shared" ca="1" si="226"/>
        <v>1367236.5224631687</v>
      </c>
      <c r="CX84" s="19" t="str">
        <f t="shared" ca="1" si="173"/>
        <v>이익</v>
      </c>
      <c r="CY84" s="3">
        <f t="shared" ca="1" si="227"/>
        <v>5.0999999999999996</v>
      </c>
      <c r="CZ84" s="19" t="s">
        <v>94</v>
      </c>
      <c r="DA84" s="2">
        <f t="shared" ca="1" si="228"/>
        <v>1141922.8241687694</v>
      </c>
      <c r="DB84" s="19" t="str">
        <f t="shared" ca="1" si="174"/>
        <v>이익</v>
      </c>
      <c r="DC84" s="3">
        <f t="shared" ca="1" si="229"/>
        <v>0.9</v>
      </c>
      <c r="DD84" s="19" t="s">
        <v>94</v>
      </c>
      <c r="DE84" s="2">
        <f t="shared" ca="1" si="230"/>
        <v>1033209.7055444506</v>
      </c>
      <c r="DF84" s="19" t="str">
        <f t="shared" ca="1" si="175"/>
        <v>손절</v>
      </c>
      <c r="DG84" s="3">
        <f t="shared" ca="1" si="231"/>
        <v>5.6</v>
      </c>
      <c r="DH84" s="19" t="s">
        <v>94</v>
      </c>
      <c r="DI84" s="2">
        <f t="shared" ca="1" si="232"/>
        <v>1141922.8241687682</v>
      </c>
      <c r="DJ84" s="19" t="str">
        <f t="shared" ca="1" si="176"/>
        <v>손절</v>
      </c>
      <c r="DK84" s="3">
        <f t="shared" ca="1" si="233"/>
        <v>8.6999999999999993</v>
      </c>
      <c r="DL84" s="19" t="s">
        <v>94</v>
      </c>
      <c r="DM84" s="2">
        <f t="shared" ca="1" si="234"/>
        <v>1165001.2967671675</v>
      </c>
      <c r="DN84" s="19" t="str">
        <f t="shared" ca="1" si="177"/>
        <v>이익</v>
      </c>
      <c r="DO84" s="3">
        <f t="shared" ca="1" si="235"/>
        <v>0.7</v>
      </c>
      <c r="DP84" s="19" t="s">
        <v>94</v>
      </c>
      <c r="DQ84" s="2">
        <f t="shared" ca="1" si="236"/>
        <v>898174.85006740503</v>
      </c>
      <c r="DR84" s="19" t="str">
        <f t="shared" ca="1" si="178"/>
        <v>이익</v>
      </c>
      <c r="DS84" s="3">
        <f t="shared" ca="1" si="237"/>
        <v>0.8</v>
      </c>
      <c r="DT84" s="19" t="s">
        <v>94</v>
      </c>
      <c r="DU84" s="2">
        <f t="shared" ca="1" si="238"/>
        <v>973014.94592021476</v>
      </c>
      <c r="DV84" s="19" t="str">
        <f t="shared" ca="1" si="179"/>
        <v>손절</v>
      </c>
      <c r="DW84" s="3">
        <f t="shared" ca="1" si="239"/>
        <v>7.6</v>
      </c>
      <c r="DX84" s="19" t="s">
        <v>94</v>
      </c>
    </row>
    <row r="85" spans="1:128">
      <c r="I85" s="67">
        <f t="shared" ca="1" si="180"/>
        <v>1043128.5187176772</v>
      </c>
      <c r="J85" s="19" t="str">
        <f t="shared" ca="1" si="150"/>
        <v>이익</v>
      </c>
      <c r="K85" s="3">
        <f t="shared" ca="1" si="181"/>
        <v>4.3</v>
      </c>
      <c r="L85" s="68" t="s">
        <v>95</v>
      </c>
      <c r="M85" s="65">
        <f t="shared" ca="1" si="182"/>
        <v>982355.88940104854</v>
      </c>
      <c r="N85" s="19" t="str">
        <f t="shared" ca="1" si="151"/>
        <v>이익</v>
      </c>
      <c r="O85" s="3">
        <f t="shared" ca="1" si="183"/>
        <v>2.1</v>
      </c>
      <c r="P85" s="19" t="s">
        <v>95</v>
      </c>
      <c r="Q85" s="2">
        <f t="shared" ca="1" si="184"/>
        <v>1107660.7961556267</v>
      </c>
      <c r="R85" s="19" t="str">
        <f t="shared" ca="1" si="152"/>
        <v>손절</v>
      </c>
      <c r="S85" s="3">
        <f t="shared" ca="1" si="185"/>
        <v>9.6999999999999993</v>
      </c>
      <c r="T85" s="19" t="s">
        <v>95</v>
      </c>
      <c r="U85" s="2">
        <f t="shared" ca="1" si="186"/>
        <v>982355.88940104854</v>
      </c>
      <c r="V85" s="19" t="str">
        <f t="shared" ca="1" si="153"/>
        <v>손절</v>
      </c>
      <c r="W85" s="3">
        <f t="shared" ca="1" si="187"/>
        <v>6.7</v>
      </c>
      <c r="X85" s="19" t="s">
        <v>95</v>
      </c>
      <c r="Y85" s="2">
        <f t="shared" ca="1" si="188"/>
        <v>1002209.4845789196</v>
      </c>
      <c r="Z85" s="19" t="str">
        <f t="shared" ca="1" si="154"/>
        <v>이익</v>
      </c>
      <c r="AA85" s="3">
        <f t="shared" ca="1" si="189"/>
        <v>4.4000000000000004</v>
      </c>
      <c r="AB85" s="19" t="s">
        <v>95</v>
      </c>
      <c r="AC85" s="2">
        <f t="shared" ca="1" si="190"/>
        <v>1022464.3246067885</v>
      </c>
      <c r="AD85" s="19" t="str">
        <f t="shared" ca="1" si="155"/>
        <v>이익</v>
      </c>
      <c r="AE85" s="3">
        <f t="shared" ca="1" si="191"/>
        <v>1.8</v>
      </c>
      <c r="AF85" s="19" t="s">
        <v>95</v>
      </c>
      <c r="AG85" s="2">
        <f t="shared" ca="1" si="192"/>
        <v>943820.7966933694</v>
      </c>
      <c r="AH85" s="19" t="str">
        <f t="shared" ca="1" si="156"/>
        <v>손절</v>
      </c>
      <c r="AI85" s="3">
        <f t="shared" ca="1" si="193"/>
        <v>9.3000000000000007</v>
      </c>
      <c r="AJ85" s="19" t="s">
        <v>95</v>
      </c>
      <c r="AK85" s="2">
        <f t="shared" ca="1" si="194"/>
        <v>1176185.3092161326</v>
      </c>
      <c r="AL85" s="19" t="str">
        <f t="shared" ca="1" si="157"/>
        <v>손절</v>
      </c>
      <c r="AM85" s="3">
        <f t="shared" ca="1" si="195"/>
        <v>9.3000000000000007</v>
      </c>
      <c r="AN85" s="19" t="s">
        <v>95</v>
      </c>
      <c r="AO85" s="2">
        <f t="shared" ca="1" si="196"/>
        <v>1022464.3246067885</v>
      </c>
      <c r="AP85" s="19" t="str">
        <f t="shared" ca="1" si="158"/>
        <v>이익</v>
      </c>
      <c r="AQ85" s="3">
        <f t="shared" ca="1" si="197"/>
        <v>2.9</v>
      </c>
      <c r="AR85" s="19" t="s">
        <v>95</v>
      </c>
      <c r="AS85" s="2">
        <f t="shared" ca="1" si="198"/>
        <v>1022464.324606788</v>
      </c>
      <c r="AT85" s="19" t="str">
        <f t="shared" ca="1" si="159"/>
        <v>이익</v>
      </c>
      <c r="AU85" s="3">
        <f t="shared" ca="1" si="199"/>
        <v>0.4</v>
      </c>
      <c r="AV85" s="19" t="s">
        <v>95</v>
      </c>
      <c r="AW85" s="2">
        <f t="shared" ca="1" si="200"/>
        <v>925123.8712438168</v>
      </c>
      <c r="AX85" s="19" t="str">
        <f t="shared" ca="1" si="160"/>
        <v>이익</v>
      </c>
      <c r="AY85" s="3">
        <f t="shared" ca="1" si="201"/>
        <v>4.4000000000000004</v>
      </c>
      <c r="AZ85" s="19" t="s">
        <v>95</v>
      </c>
      <c r="BA85" s="2">
        <f t="shared" ca="1" si="202"/>
        <v>837050.40513201721</v>
      </c>
      <c r="BB85" s="19" t="str">
        <f t="shared" ca="1" si="161"/>
        <v>손절</v>
      </c>
      <c r="BC85" s="3">
        <f t="shared" ca="1" si="203"/>
        <v>7.1</v>
      </c>
      <c r="BD85" s="19" t="s">
        <v>95</v>
      </c>
      <c r="BE85" s="2">
        <f t="shared" ca="1" si="204"/>
        <v>1022464.324606788</v>
      </c>
      <c r="BF85" s="19" t="str">
        <f t="shared" ca="1" si="162"/>
        <v>이익</v>
      </c>
      <c r="BG85" s="3">
        <f t="shared" ca="1" si="205"/>
        <v>0.8</v>
      </c>
      <c r="BH85" s="19" t="s">
        <v>95</v>
      </c>
      <c r="BI85" s="2">
        <f t="shared" ca="1" si="206"/>
        <v>1176185.3092161324</v>
      </c>
      <c r="BJ85" s="19" t="str">
        <f t="shared" ca="1" si="163"/>
        <v>이익</v>
      </c>
      <c r="BK85" s="3">
        <f t="shared" ca="1" si="207"/>
        <v>2.4</v>
      </c>
      <c r="BL85" s="19" t="s">
        <v>95</v>
      </c>
      <c r="BM85" s="2">
        <f t="shared" ca="1" si="208"/>
        <v>1176185.3092161319</v>
      </c>
      <c r="BN85" s="19" t="str">
        <f t="shared" ca="1" si="164"/>
        <v>이익</v>
      </c>
      <c r="BO85" s="3">
        <f t="shared" ca="1" si="209"/>
        <v>3.3</v>
      </c>
      <c r="BP85" s="19" t="s">
        <v>95</v>
      </c>
      <c r="BQ85" s="2">
        <f t="shared" ca="1" si="210"/>
        <v>906797.32862805179</v>
      </c>
      <c r="BR85" s="19" t="str">
        <f t="shared" ca="1" si="165"/>
        <v>이익</v>
      </c>
      <c r="BS85" s="3">
        <f t="shared" ca="1" si="211"/>
        <v>5.5</v>
      </c>
      <c r="BT85" s="19" t="s">
        <v>95</v>
      </c>
      <c r="BU85" s="2">
        <f t="shared" ca="1" si="212"/>
        <v>1176185.3092161319</v>
      </c>
      <c r="BV85" s="19" t="str">
        <f t="shared" ca="1" si="166"/>
        <v>이익</v>
      </c>
      <c r="BW85" s="3">
        <f t="shared" ca="1" si="213"/>
        <v>4.7</v>
      </c>
      <c r="BX85" s="19" t="s">
        <v>95</v>
      </c>
      <c r="BY85" s="2">
        <f t="shared" ca="1" si="214"/>
        <v>1064210.3400337182</v>
      </c>
      <c r="BZ85" s="19" t="str">
        <f t="shared" ca="1" si="167"/>
        <v>이익</v>
      </c>
      <c r="CA85" s="3">
        <f t="shared" ca="1" si="215"/>
        <v>3.6</v>
      </c>
      <c r="CB85" s="19" t="s">
        <v>95</v>
      </c>
      <c r="CC85" s="2">
        <f t="shared" ca="1" si="216"/>
        <v>1022464.3246067887</v>
      </c>
      <c r="CD85" s="19" t="str">
        <f t="shared" ca="1" si="168"/>
        <v>이익</v>
      </c>
      <c r="CE85" s="3">
        <f t="shared" ca="1" si="217"/>
        <v>1.3</v>
      </c>
      <c r="CF85" s="19" t="s">
        <v>95</v>
      </c>
      <c r="CG85" s="2">
        <f t="shared" ca="1" si="218"/>
        <v>1085718.2288783765</v>
      </c>
      <c r="CH85" s="19" t="str">
        <f t="shared" ca="1" si="169"/>
        <v>이익</v>
      </c>
      <c r="CI85" s="3">
        <f t="shared" ca="1" si="219"/>
        <v>4</v>
      </c>
      <c r="CJ85" s="19" t="s">
        <v>95</v>
      </c>
      <c r="CK85" s="2">
        <f t="shared" ca="1" si="220"/>
        <v>1224207.5715892939</v>
      </c>
      <c r="CL85" s="19" t="str">
        <f t="shared" ca="1" si="170"/>
        <v>이익</v>
      </c>
      <c r="CM85" s="3">
        <f t="shared" ca="1" si="221"/>
        <v>5</v>
      </c>
      <c r="CN85" s="19" t="s">
        <v>95</v>
      </c>
      <c r="CO85" s="2">
        <f t="shared" ca="1" si="222"/>
        <v>1353017.2626295511</v>
      </c>
      <c r="CP85" s="19" t="str">
        <f t="shared" ca="1" si="171"/>
        <v>이익</v>
      </c>
      <c r="CQ85" s="3">
        <f t="shared" ca="1" si="223"/>
        <v>4.5999999999999996</v>
      </c>
      <c r="CR85" s="19" t="s">
        <v>95</v>
      </c>
      <c r="CS85" s="2">
        <f t="shared" ca="1" si="224"/>
        <v>1107660.7961556276</v>
      </c>
      <c r="CT85" s="19" t="str">
        <f t="shared" ca="1" si="172"/>
        <v>손절</v>
      </c>
      <c r="CU85" s="3">
        <f t="shared" ca="1" si="225"/>
        <v>8.1999999999999993</v>
      </c>
      <c r="CV85" s="19" t="s">
        <v>95</v>
      </c>
      <c r="CW85" s="2">
        <f t="shared" ca="1" si="226"/>
        <v>1380361.9930788153</v>
      </c>
      <c r="CX85" s="19" t="str">
        <f t="shared" ca="1" si="173"/>
        <v>이익</v>
      </c>
      <c r="CY85" s="3">
        <f t="shared" ca="1" si="227"/>
        <v>2.8</v>
      </c>
      <c r="CZ85" s="19" t="s">
        <v>95</v>
      </c>
      <c r="DA85" s="2">
        <f t="shared" ca="1" si="228"/>
        <v>1130046.8267974143</v>
      </c>
      <c r="DB85" s="19" t="str">
        <f t="shared" ca="1" si="174"/>
        <v>손절</v>
      </c>
      <c r="DC85" s="3">
        <f t="shared" ca="1" si="229"/>
        <v>9.3000000000000007</v>
      </c>
      <c r="DD85" s="19" t="s">
        <v>95</v>
      </c>
      <c r="DE85" s="2">
        <f t="shared" ca="1" si="230"/>
        <v>1022464.3246067882</v>
      </c>
      <c r="DF85" s="19" t="str">
        <f t="shared" ca="1" si="175"/>
        <v>손절</v>
      </c>
      <c r="DG85" s="3">
        <f t="shared" ca="1" si="231"/>
        <v>7.4</v>
      </c>
      <c r="DH85" s="19" t="s">
        <v>95</v>
      </c>
      <c r="DI85" s="2">
        <f t="shared" ca="1" si="232"/>
        <v>1130046.8267974132</v>
      </c>
      <c r="DJ85" s="19" t="str">
        <f t="shared" ca="1" si="176"/>
        <v>손절</v>
      </c>
      <c r="DK85" s="3">
        <f t="shared" ca="1" si="233"/>
        <v>8.1999999999999993</v>
      </c>
      <c r="DL85" s="19" t="s">
        <v>95</v>
      </c>
      <c r="DM85" s="2">
        <f t="shared" ca="1" si="234"/>
        <v>1176185.3092161324</v>
      </c>
      <c r="DN85" s="19" t="str">
        <f t="shared" ca="1" si="177"/>
        <v>이익</v>
      </c>
      <c r="DO85" s="3">
        <f t="shared" ca="1" si="235"/>
        <v>5.2</v>
      </c>
      <c r="DP85" s="19" t="s">
        <v>95</v>
      </c>
      <c r="DQ85" s="2">
        <f t="shared" ca="1" si="236"/>
        <v>906797.32862805214</v>
      </c>
      <c r="DR85" s="19" t="str">
        <f t="shared" ca="1" si="178"/>
        <v>이익</v>
      </c>
      <c r="DS85" s="3">
        <f t="shared" ca="1" si="237"/>
        <v>4</v>
      </c>
      <c r="DT85" s="19" t="s">
        <v>95</v>
      </c>
      <c r="DU85" s="2">
        <f t="shared" ca="1" si="238"/>
        <v>982355.88940104889</v>
      </c>
      <c r="DV85" s="19" t="str">
        <f t="shared" ca="1" si="179"/>
        <v>이익</v>
      </c>
      <c r="DW85" s="3">
        <f t="shared" ca="1" si="239"/>
        <v>0.3</v>
      </c>
      <c r="DX85" s="19" t="s">
        <v>95</v>
      </c>
    </row>
    <row r="86" spans="1:128">
      <c r="I86" s="67">
        <f t="shared" ca="1" si="180"/>
        <v>1032279.9821230134</v>
      </c>
      <c r="J86" s="19" t="str">
        <f t="shared" ca="1" si="150"/>
        <v>손절</v>
      </c>
      <c r="K86" s="3">
        <f t="shared" ca="1" si="181"/>
        <v>7.2</v>
      </c>
      <c r="L86" s="68" t="s">
        <v>96</v>
      </c>
      <c r="M86" s="65">
        <f t="shared" ca="1" si="182"/>
        <v>991786.50593929866</v>
      </c>
      <c r="N86" s="19" t="str">
        <f t="shared" ca="1" si="151"/>
        <v>이익</v>
      </c>
      <c r="O86" s="3">
        <f t="shared" ca="1" si="183"/>
        <v>3.7</v>
      </c>
      <c r="P86" s="19" t="s">
        <v>96</v>
      </c>
      <c r="Q86" s="2">
        <f t="shared" ca="1" si="184"/>
        <v>1118294.3397987206</v>
      </c>
      <c r="R86" s="19" t="str">
        <f t="shared" ca="1" si="152"/>
        <v>이익</v>
      </c>
      <c r="S86" s="3">
        <f t="shared" ca="1" si="185"/>
        <v>1.9</v>
      </c>
      <c r="T86" s="19" t="s">
        <v>96</v>
      </c>
      <c r="U86" s="2">
        <f t="shared" ca="1" si="186"/>
        <v>991786.50593929866</v>
      </c>
      <c r="V86" s="19" t="str">
        <f t="shared" ca="1" si="153"/>
        <v>이익</v>
      </c>
      <c r="W86" s="3">
        <f t="shared" ca="1" si="187"/>
        <v>1.4</v>
      </c>
      <c r="X86" s="19" t="s">
        <v>96</v>
      </c>
      <c r="Y86" s="2">
        <f t="shared" ca="1" si="188"/>
        <v>991786.50593929878</v>
      </c>
      <c r="Z86" s="19" t="str">
        <f t="shared" ca="1" si="154"/>
        <v>손절</v>
      </c>
      <c r="AA86" s="3">
        <f t="shared" ca="1" si="189"/>
        <v>8.6</v>
      </c>
      <c r="AB86" s="19" t="s">
        <v>96</v>
      </c>
      <c r="AC86" s="2">
        <f t="shared" ca="1" si="190"/>
        <v>1032279.9821230137</v>
      </c>
      <c r="AD86" s="19" t="str">
        <f t="shared" ca="1" si="155"/>
        <v>이익</v>
      </c>
      <c r="AE86" s="3">
        <f t="shared" ca="1" si="191"/>
        <v>2.6</v>
      </c>
      <c r="AF86" s="19" t="s">
        <v>96</v>
      </c>
      <c r="AG86" s="2">
        <f t="shared" ca="1" si="192"/>
        <v>952881.47634162579</v>
      </c>
      <c r="AH86" s="19" t="str">
        <f t="shared" ca="1" si="156"/>
        <v>이익</v>
      </c>
      <c r="AI86" s="3">
        <f t="shared" ca="1" si="193"/>
        <v>4.5999999999999996</v>
      </c>
      <c r="AJ86" s="19" t="s">
        <v>96</v>
      </c>
      <c r="AK86" s="2">
        <f t="shared" ca="1" si="194"/>
        <v>1163952.9820002848</v>
      </c>
      <c r="AL86" s="19" t="str">
        <f t="shared" ca="1" si="157"/>
        <v>손절</v>
      </c>
      <c r="AM86" s="3">
        <f t="shared" ca="1" si="195"/>
        <v>7.7</v>
      </c>
      <c r="AN86" s="19" t="s">
        <v>96</v>
      </c>
      <c r="AO86" s="2">
        <f t="shared" ca="1" si="196"/>
        <v>1032279.9821230137</v>
      </c>
      <c r="AP86" s="19" t="str">
        <f t="shared" ca="1" si="158"/>
        <v>이익</v>
      </c>
      <c r="AQ86" s="3">
        <f t="shared" ca="1" si="197"/>
        <v>2.2000000000000002</v>
      </c>
      <c r="AR86" s="19" t="s">
        <v>96</v>
      </c>
      <c r="AS86" s="2">
        <f t="shared" ca="1" si="198"/>
        <v>1011830.6956308774</v>
      </c>
      <c r="AT86" s="19" t="str">
        <f t="shared" ca="1" si="159"/>
        <v>손절</v>
      </c>
      <c r="AU86" s="3">
        <f t="shared" ca="1" si="199"/>
        <v>9.5</v>
      </c>
      <c r="AV86" s="19" t="s">
        <v>96</v>
      </c>
      <c r="AW86" s="2">
        <f t="shared" ca="1" si="200"/>
        <v>934005.06040775741</v>
      </c>
      <c r="AX86" s="19" t="str">
        <f t="shared" ca="1" si="160"/>
        <v>이익</v>
      </c>
      <c r="AY86" s="3">
        <f t="shared" ca="1" si="201"/>
        <v>0.3</v>
      </c>
      <c r="AZ86" s="19" t="s">
        <v>96</v>
      </c>
      <c r="BA86" s="2">
        <f t="shared" ca="1" si="202"/>
        <v>845086.0890212846</v>
      </c>
      <c r="BB86" s="19" t="str">
        <f t="shared" ca="1" si="161"/>
        <v>이익</v>
      </c>
      <c r="BC86" s="3">
        <f t="shared" ca="1" si="203"/>
        <v>4.5999999999999996</v>
      </c>
      <c r="BD86" s="19" t="s">
        <v>96</v>
      </c>
      <c r="BE86" s="2">
        <f t="shared" ca="1" si="204"/>
        <v>1032279.9821230132</v>
      </c>
      <c r="BF86" s="19" t="str">
        <f t="shared" ca="1" si="162"/>
        <v>이익</v>
      </c>
      <c r="BG86" s="3">
        <f t="shared" ca="1" si="205"/>
        <v>1.7</v>
      </c>
      <c r="BH86" s="19" t="s">
        <v>96</v>
      </c>
      <c r="BI86" s="2">
        <f t="shared" ca="1" si="206"/>
        <v>1187476.6881846071</v>
      </c>
      <c r="BJ86" s="19" t="str">
        <f t="shared" ca="1" si="163"/>
        <v>이익</v>
      </c>
      <c r="BK86" s="3">
        <f t="shared" ca="1" si="207"/>
        <v>3.4</v>
      </c>
      <c r="BL86" s="19" t="s">
        <v>96</v>
      </c>
      <c r="BM86" s="2">
        <f t="shared" ca="1" si="208"/>
        <v>1163952.9820002841</v>
      </c>
      <c r="BN86" s="19" t="str">
        <f t="shared" ca="1" si="164"/>
        <v>손절</v>
      </c>
      <c r="BO86" s="3">
        <f t="shared" ca="1" si="209"/>
        <v>8.6999999999999993</v>
      </c>
      <c r="BP86" s="19" t="s">
        <v>96</v>
      </c>
      <c r="BQ86" s="2">
        <f t="shared" ca="1" si="210"/>
        <v>897366.63641032006</v>
      </c>
      <c r="BR86" s="19" t="str">
        <f t="shared" ca="1" si="165"/>
        <v>손절</v>
      </c>
      <c r="BS86" s="3">
        <f t="shared" ca="1" si="211"/>
        <v>5.8</v>
      </c>
      <c r="BT86" s="19" t="s">
        <v>96</v>
      </c>
      <c r="BU86" s="2">
        <f t="shared" ca="1" si="212"/>
        <v>1163952.9820002841</v>
      </c>
      <c r="BV86" s="19" t="str">
        <f t="shared" ca="1" si="166"/>
        <v>손절</v>
      </c>
      <c r="BW86" s="3">
        <f t="shared" ca="1" si="213"/>
        <v>8.6999999999999993</v>
      </c>
      <c r="BX86" s="19" t="s">
        <v>96</v>
      </c>
      <c r="BY86" s="2">
        <f t="shared" ca="1" si="214"/>
        <v>1074426.7592980419</v>
      </c>
      <c r="BZ86" s="19" t="str">
        <f t="shared" ca="1" si="167"/>
        <v>이익</v>
      </c>
      <c r="CA86" s="3">
        <f t="shared" ca="1" si="215"/>
        <v>4.5999999999999996</v>
      </c>
      <c r="CB86" s="19" t="s">
        <v>96</v>
      </c>
      <c r="CC86" s="2">
        <f t="shared" ca="1" si="216"/>
        <v>1032279.9821230139</v>
      </c>
      <c r="CD86" s="19" t="str">
        <f t="shared" ca="1" si="168"/>
        <v>이익</v>
      </c>
      <c r="CE86" s="3">
        <f t="shared" ca="1" si="217"/>
        <v>1.2</v>
      </c>
      <c r="CF86" s="19" t="s">
        <v>96</v>
      </c>
      <c r="CG86" s="2">
        <f t="shared" ca="1" si="218"/>
        <v>1074426.7592980415</v>
      </c>
      <c r="CH86" s="19" t="str">
        <f t="shared" ca="1" si="169"/>
        <v>손절</v>
      </c>
      <c r="CI86" s="3">
        <f t="shared" ca="1" si="219"/>
        <v>5.6</v>
      </c>
      <c r="CJ86" s="19" t="s">
        <v>96</v>
      </c>
      <c r="CK86" s="2">
        <f t="shared" ca="1" si="220"/>
        <v>1235959.964276551</v>
      </c>
      <c r="CL86" s="19" t="str">
        <f t="shared" ca="1" si="170"/>
        <v>이익</v>
      </c>
      <c r="CM86" s="3">
        <f t="shared" ca="1" si="221"/>
        <v>2.2000000000000002</v>
      </c>
      <c r="CN86" s="19" t="s">
        <v>96</v>
      </c>
      <c r="CO86" s="2">
        <f t="shared" ca="1" si="222"/>
        <v>1338945.8830982037</v>
      </c>
      <c r="CP86" s="19" t="str">
        <f t="shared" ca="1" si="171"/>
        <v>손절</v>
      </c>
      <c r="CQ86" s="3">
        <f t="shared" ca="1" si="223"/>
        <v>6.6</v>
      </c>
      <c r="CR86" s="19" t="s">
        <v>96</v>
      </c>
      <c r="CS86" s="2">
        <f t="shared" ca="1" si="224"/>
        <v>1118294.3397987215</v>
      </c>
      <c r="CT86" s="19" t="str">
        <f t="shared" ca="1" si="172"/>
        <v>이익</v>
      </c>
      <c r="CU86" s="3">
        <f t="shared" ca="1" si="225"/>
        <v>2.5</v>
      </c>
      <c r="CV86" s="19" t="s">
        <v>96</v>
      </c>
      <c r="CW86" s="2">
        <f t="shared" ca="1" si="226"/>
        <v>1366006.2283507956</v>
      </c>
      <c r="CX86" s="19" t="str">
        <f t="shared" ca="1" si="173"/>
        <v>손절</v>
      </c>
      <c r="CY86" s="3">
        <f t="shared" ca="1" si="227"/>
        <v>6.1</v>
      </c>
      <c r="CZ86" s="19" t="s">
        <v>96</v>
      </c>
      <c r="DA86" s="2">
        <f t="shared" ca="1" si="228"/>
        <v>1118294.3397987213</v>
      </c>
      <c r="DB86" s="19" t="str">
        <f t="shared" ca="1" si="174"/>
        <v>손절</v>
      </c>
      <c r="DC86" s="3">
        <f t="shared" ca="1" si="229"/>
        <v>6.9</v>
      </c>
      <c r="DD86" s="19" t="s">
        <v>96</v>
      </c>
      <c r="DE86" s="2">
        <f t="shared" ca="1" si="230"/>
        <v>1032279.9821230135</v>
      </c>
      <c r="DF86" s="19" t="str">
        <f t="shared" ca="1" si="175"/>
        <v>이익</v>
      </c>
      <c r="DG86" s="3">
        <f t="shared" ca="1" si="231"/>
        <v>3.7</v>
      </c>
      <c r="DH86" s="19" t="s">
        <v>96</v>
      </c>
      <c r="DI86" s="2">
        <f t="shared" ca="1" si="232"/>
        <v>1140895.2763346685</v>
      </c>
      <c r="DJ86" s="19" t="str">
        <f t="shared" ca="1" si="176"/>
        <v>이익</v>
      </c>
      <c r="DK86" s="3">
        <f t="shared" ca="1" si="233"/>
        <v>4.4000000000000004</v>
      </c>
      <c r="DL86" s="19" t="s">
        <v>96</v>
      </c>
      <c r="DM86" s="2">
        <f t="shared" ca="1" si="234"/>
        <v>1163952.9820002846</v>
      </c>
      <c r="DN86" s="19" t="str">
        <f t="shared" ca="1" si="177"/>
        <v>손절</v>
      </c>
      <c r="DO86" s="3">
        <f t="shared" ca="1" si="235"/>
        <v>6.9</v>
      </c>
      <c r="DP86" s="19" t="s">
        <v>96</v>
      </c>
      <c r="DQ86" s="2">
        <f t="shared" ca="1" si="236"/>
        <v>915502.58298288146</v>
      </c>
      <c r="DR86" s="19" t="str">
        <f t="shared" ca="1" si="178"/>
        <v>이익</v>
      </c>
      <c r="DS86" s="3">
        <f t="shared" ca="1" si="237"/>
        <v>4.0999999999999996</v>
      </c>
      <c r="DT86" s="19" t="s">
        <v>96</v>
      </c>
      <c r="DU86" s="2">
        <f t="shared" ca="1" si="238"/>
        <v>991786.50593929901</v>
      </c>
      <c r="DV86" s="19" t="str">
        <f t="shared" ca="1" si="179"/>
        <v>이익</v>
      </c>
      <c r="DW86" s="3">
        <f t="shared" ca="1" si="239"/>
        <v>0.9</v>
      </c>
      <c r="DX86" s="19" t="s">
        <v>96</v>
      </c>
    </row>
    <row r="87" spans="1:128">
      <c r="A87" s="44"/>
      <c r="B87" s="44"/>
      <c r="C87" s="42"/>
      <c r="D87" s="42"/>
      <c r="E87" s="42"/>
      <c r="F87" s="42"/>
      <c r="G87" s="48"/>
      <c r="I87" s="67">
        <f t="shared" ca="1" si="180"/>
        <v>1042189.8699513943</v>
      </c>
      <c r="J87" s="19" t="str">
        <f t="shared" ca="1" si="150"/>
        <v>이익</v>
      </c>
      <c r="K87" s="3">
        <f t="shared" ca="1" si="181"/>
        <v>2.4</v>
      </c>
      <c r="L87" s="68" t="s">
        <v>97</v>
      </c>
      <c r="M87" s="65">
        <f t="shared" ca="1" si="182"/>
        <v>1001307.6563963159</v>
      </c>
      <c r="N87" s="19" t="str">
        <f t="shared" ca="1" si="151"/>
        <v>이익</v>
      </c>
      <c r="O87" s="3">
        <f t="shared" ca="1" si="183"/>
        <v>1.6</v>
      </c>
      <c r="P87" s="19" t="s">
        <v>97</v>
      </c>
      <c r="Q87" s="2">
        <f t="shared" ca="1" si="184"/>
        <v>1106664.0786648139</v>
      </c>
      <c r="R87" s="19" t="str">
        <f t="shared" ca="1" si="152"/>
        <v>손절</v>
      </c>
      <c r="S87" s="3">
        <f t="shared" ca="1" si="185"/>
        <v>6.1</v>
      </c>
      <c r="T87" s="19" t="s">
        <v>97</v>
      </c>
      <c r="U87" s="2">
        <f t="shared" ca="1" si="186"/>
        <v>1001307.6563963159</v>
      </c>
      <c r="V87" s="19" t="str">
        <f t="shared" ca="1" si="153"/>
        <v>이익</v>
      </c>
      <c r="W87" s="3">
        <f t="shared" ca="1" si="187"/>
        <v>3.7</v>
      </c>
      <c r="X87" s="19" t="s">
        <v>97</v>
      </c>
      <c r="Y87" s="2">
        <f t="shared" ca="1" si="188"/>
        <v>981471.92627753003</v>
      </c>
      <c r="Z87" s="19" t="str">
        <f t="shared" ca="1" si="154"/>
        <v>손절</v>
      </c>
      <c r="AA87" s="3">
        <f t="shared" ca="1" si="189"/>
        <v>9.9</v>
      </c>
      <c r="AB87" s="19" t="s">
        <v>97</v>
      </c>
      <c r="AC87" s="2">
        <f t="shared" ca="1" si="190"/>
        <v>1042189.8699513946</v>
      </c>
      <c r="AD87" s="19" t="str">
        <f t="shared" ca="1" si="155"/>
        <v>이익</v>
      </c>
      <c r="AE87" s="3">
        <f t="shared" ca="1" si="191"/>
        <v>2</v>
      </c>
      <c r="AF87" s="19" t="s">
        <v>97</v>
      </c>
      <c r="AG87" s="2">
        <f t="shared" ca="1" si="192"/>
        <v>942971.50898767286</v>
      </c>
      <c r="AH87" s="19" t="str">
        <f t="shared" ca="1" si="156"/>
        <v>손절</v>
      </c>
      <c r="AI87" s="3">
        <f t="shared" ca="1" si="193"/>
        <v>9.9</v>
      </c>
      <c r="AJ87" s="19" t="s">
        <v>97</v>
      </c>
      <c r="AK87" s="2">
        <f t="shared" ca="1" si="194"/>
        <v>1151847.8709874819</v>
      </c>
      <c r="AL87" s="19" t="str">
        <f t="shared" ca="1" si="157"/>
        <v>손절</v>
      </c>
      <c r="AM87" s="3">
        <f t="shared" ca="1" si="195"/>
        <v>7.7</v>
      </c>
      <c r="AN87" s="19" t="s">
        <v>97</v>
      </c>
      <c r="AO87" s="2">
        <f t="shared" ca="1" si="196"/>
        <v>1021544.2703089344</v>
      </c>
      <c r="AP87" s="19" t="str">
        <f t="shared" ca="1" si="158"/>
        <v>손절</v>
      </c>
      <c r="AQ87" s="3">
        <f t="shared" ca="1" si="197"/>
        <v>9.5</v>
      </c>
      <c r="AR87" s="19" t="s">
        <v>97</v>
      </c>
      <c r="AS87" s="2">
        <f t="shared" ca="1" si="198"/>
        <v>1001307.6563963162</v>
      </c>
      <c r="AT87" s="19" t="str">
        <f t="shared" ca="1" si="159"/>
        <v>손절</v>
      </c>
      <c r="AU87" s="3">
        <f t="shared" ca="1" si="199"/>
        <v>5.9</v>
      </c>
      <c r="AV87" s="19" t="s">
        <v>97</v>
      </c>
      <c r="AW87" s="2">
        <f t="shared" ca="1" si="200"/>
        <v>924291.40777951677</v>
      </c>
      <c r="AX87" s="19" t="str">
        <f t="shared" ca="1" si="160"/>
        <v>손절</v>
      </c>
      <c r="AY87" s="3">
        <f t="shared" ca="1" si="201"/>
        <v>8.9</v>
      </c>
      <c r="AZ87" s="19" t="s">
        <v>97</v>
      </c>
      <c r="BA87" s="2">
        <f t="shared" ca="1" si="202"/>
        <v>836297.19369546324</v>
      </c>
      <c r="BB87" s="19" t="str">
        <f t="shared" ca="1" si="161"/>
        <v>손절</v>
      </c>
      <c r="BC87" s="3">
        <f t="shared" ca="1" si="203"/>
        <v>7.4</v>
      </c>
      <c r="BD87" s="19" t="s">
        <v>97</v>
      </c>
      <c r="BE87" s="2">
        <f t="shared" ca="1" si="204"/>
        <v>1042189.8699513942</v>
      </c>
      <c r="BF87" s="19" t="str">
        <f t="shared" ca="1" si="162"/>
        <v>이익</v>
      </c>
      <c r="BG87" s="3">
        <f t="shared" ca="1" si="205"/>
        <v>1.9</v>
      </c>
      <c r="BH87" s="19" t="s">
        <v>97</v>
      </c>
      <c r="BI87" s="2">
        <f t="shared" ca="1" si="206"/>
        <v>1198876.4643911794</v>
      </c>
      <c r="BJ87" s="19" t="str">
        <f t="shared" ca="1" si="163"/>
        <v>이익</v>
      </c>
      <c r="BK87" s="3">
        <f t="shared" ca="1" si="207"/>
        <v>3</v>
      </c>
      <c r="BL87" s="19" t="s">
        <v>97</v>
      </c>
      <c r="BM87" s="2">
        <f t="shared" ca="1" si="208"/>
        <v>1175126.9306274869</v>
      </c>
      <c r="BN87" s="19" t="str">
        <f t="shared" ca="1" si="164"/>
        <v>이익</v>
      </c>
      <c r="BO87" s="3">
        <f t="shared" ca="1" si="209"/>
        <v>3.8</v>
      </c>
      <c r="BP87" s="19" t="s">
        <v>97</v>
      </c>
      <c r="BQ87" s="2">
        <f t="shared" ca="1" si="210"/>
        <v>905981.35611985915</v>
      </c>
      <c r="BR87" s="19" t="str">
        <f t="shared" ca="1" si="165"/>
        <v>이익</v>
      </c>
      <c r="BS87" s="3">
        <f t="shared" ca="1" si="211"/>
        <v>0.8</v>
      </c>
      <c r="BT87" s="19" t="s">
        <v>97</v>
      </c>
      <c r="BU87" s="2">
        <f t="shared" ca="1" si="212"/>
        <v>1151847.8709874812</v>
      </c>
      <c r="BV87" s="19" t="str">
        <f t="shared" ca="1" si="166"/>
        <v>손절</v>
      </c>
      <c r="BW87" s="3">
        <f t="shared" ca="1" si="213"/>
        <v>6.4</v>
      </c>
      <c r="BX87" s="19" t="s">
        <v>97</v>
      </c>
      <c r="BY87" s="2">
        <f t="shared" ca="1" si="214"/>
        <v>1084741.2561873032</v>
      </c>
      <c r="BZ87" s="19" t="str">
        <f t="shared" ca="1" si="167"/>
        <v>이익</v>
      </c>
      <c r="CA87" s="3">
        <f t="shared" ca="1" si="215"/>
        <v>3.5</v>
      </c>
      <c r="CB87" s="19" t="s">
        <v>97</v>
      </c>
      <c r="CC87" s="2">
        <f t="shared" ca="1" si="216"/>
        <v>1021544.2703089346</v>
      </c>
      <c r="CD87" s="19" t="str">
        <f t="shared" ca="1" si="168"/>
        <v>손절</v>
      </c>
      <c r="CE87" s="3">
        <f t="shared" ca="1" si="217"/>
        <v>9.5</v>
      </c>
      <c r="CF87" s="19" t="s">
        <v>97</v>
      </c>
      <c r="CG87" s="2">
        <f t="shared" ca="1" si="218"/>
        <v>1063252.7210013417</v>
      </c>
      <c r="CH87" s="19" t="str">
        <f t="shared" ca="1" si="169"/>
        <v>손절</v>
      </c>
      <c r="CI87" s="3">
        <f t="shared" ca="1" si="219"/>
        <v>5.7</v>
      </c>
      <c r="CJ87" s="19" t="s">
        <v>97</v>
      </c>
      <c r="CK87" s="2">
        <f t="shared" ca="1" si="220"/>
        <v>1247825.1799336059</v>
      </c>
      <c r="CL87" s="19" t="str">
        <f t="shared" ca="1" si="170"/>
        <v>이익</v>
      </c>
      <c r="CM87" s="3">
        <f t="shared" ca="1" si="221"/>
        <v>1.6</v>
      </c>
      <c r="CN87" s="19" t="s">
        <v>97</v>
      </c>
      <c r="CO87" s="2">
        <f t="shared" ca="1" si="222"/>
        <v>1325020.8459139825</v>
      </c>
      <c r="CP87" s="19" t="str">
        <f t="shared" ca="1" si="171"/>
        <v>손절</v>
      </c>
      <c r="CQ87" s="3">
        <f t="shared" ca="1" si="223"/>
        <v>5.6</v>
      </c>
      <c r="CR87" s="19" t="s">
        <v>97</v>
      </c>
      <c r="CS87" s="2">
        <f t="shared" ca="1" si="224"/>
        <v>1129029.9654607892</v>
      </c>
      <c r="CT87" s="19" t="str">
        <f t="shared" ca="1" si="172"/>
        <v>이익</v>
      </c>
      <c r="CU87" s="3">
        <f t="shared" ca="1" si="225"/>
        <v>0.8</v>
      </c>
      <c r="CV87" s="19" t="s">
        <v>97</v>
      </c>
      <c r="CW87" s="2">
        <f t="shared" ca="1" si="226"/>
        <v>1351799.7635759471</v>
      </c>
      <c r="CX87" s="19" t="str">
        <f t="shared" ca="1" si="173"/>
        <v>손절</v>
      </c>
      <c r="CY87" s="3">
        <f t="shared" ca="1" si="227"/>
        <v>7.3</v>
      </c>
      <c r="CZ87" s="19" t="s">
        <v>97</v>
      </c>
      <c r="DA87" s="2">
        <f t="shared" ca="1" si="228"/>
        <v>1106664.0786648146</v>
      </c>
      <c r="DB87" s="19" t="str">
        <f t="shared" ca="1" si="174"/>
        <v>손절</v>
      </c>
      <c r="DC87" s="3">
        <f t="shared" ca="1" si="229"/>
        <v>6.9</v>
      </c>
      <c r="DD87" s="19" t="s">
        <v>97</v>
      </c>
      <c r="DE87" s="2">
        <f t="shared" ca="1" si="230"/>
        <v>1021544.2703089342</v>
      </c>
      <c r="DF87" s="19" t="str">
        <f t="shared" ca="1" si="175"/>
        <v>손절</v>
      </c>
      <c r="DG87" s="3">
        <f t="shared" ca="1" si="231"/>
        <v>6.7</v>
      </c>
      <c r="DH87" s="19" t="s">
        <v>97</v>
      </c>
      <c r="DI87" s="2">
        <f t="shared" ca="1" si="232"/>
        <v>1151847.8709874814</v>
      </c>
      <c r="DJ87" s="19" t="str">
        <f t="shared" ca="1" si="176"/>
        <v>이익</v>
      </c>
      <c r="DK87" s="3">
        <f t="shared" ca="1" si="233"/>
        <v>3.9</v>
      </c>
      <c r="DL87" s="19" t="s">
        <v>97</v>
      </c>
      <c r="DM87" s="2">
        <f t="shared" ca="1" si="234"/>
        <v>1175126.9306274874</v>
      </c>
      <c r="DN87" s="19" t="str">
        <f t="shared" ca="1" si="177"/>
        <v>이익</v>
      </c>
      <c r="DO87" s="3">
        <f t="shared" ca="1" si="235"/>
        <v>2.6</v>
      </c>
      <c r="DP87" s="19" t="s">
        <v>97</v>
      </c>
      <c r="DQ87" s="2">
        <f t="shared" ca="1" si="236"/>
        <v>905981.3561198595</v>
      </c>
      <c r="DR87" s="19" t="str">
        <f t="shared" ca="1" si="178"/>
        <v>손절</v>
      </c>
      <c r="DS87" s="3">
        <f t="shared" ca="1" si="237"/>
        <v>7.2</v>
      </c>
      <c r="DT87" s="19" t="s">
        <v>97</v>
      </c>
      <c r="DU87" s="2">
        <f t="shared" ca="1" si="238"/>
        <v>981471.92627753026</v>
      </c>
      <c r="DV87" s="19" t="str">
        <f t="shared" ca="1" si="179"/>
        <v>손절</v>
      </c>
      <c r="DW87" s="3">
        <f t="shared" ca="1" si="239"/>
        <v>5.9</v>
      </c>
      <c r="DX87" s="19" t="s">
        <v>97</v>
      </c>
    </row>
    <row r="88" spans="1:128">
      <c r="A88" s="44"/>
      <c r="B88" s="44"/>
      <c r="C88" s="42"/>
      <c r="D88" s="42"/>
      <c r="E88" s="42"/>
      <c r="F88" s="42"/>
      <c r="G88" s="48"/>
      <c r="I88" s="67">
        <f t="shared" ca="1" si="180"/>
        <v>1031351.0953038997</v>
      </c>
      <c r="J88" s="19" t="str">
        <f t="shared" ca="1" si="150"/>
        <v>손절</v>
      </c>
      <c r="K88" s="3">
        <f t="shared" ca="1" si="181"/>
        <v>5.7</v>
      </c>
      <c r="L88" s="68" t="s">
        <v>98</v>
      </c>
      <c r="M88" s="65">
        <f t="shared" ca="1" si="182"/>
        <v>990894.0567697942</v>
      </c>
      <c r="N88" s="19" t="str">
        <f t="shared" ca="1" si="151"/>
        <v>손절</v>
      </c>
      <c r="O88" s="3">
        <f t="shared" ca="1" si="183"/>
        <v>9.1</v>
      </c>
      <c r="P88" s="19" t="s">
        <v>98</v>
      </c>
      <c r="Q88" s="2">
        <f t="shared" ca="1" si="184"/>
        <v>1095154.7722467</v>
      </c>
      <c r="R88" s="19" t="str">
        <f t="shared" ca="1" si="152"/>
        <v>손절</v>
      </c>
      <c r="S88" s="3">
        <f t="shared" ca="1" si="185"/>
        <v>7.5</v>
      </c>
      <c r="T88" s="19" t="s">
        <v>98</v>
      </c>
      <c r="U88" s="2">
        <f t="shared" ca="1" si="186"/>
        <v>1010920.2098977206</v>
      </c>
      <c r="V88" s="19" t="str">
        <f t="shared" ca="1" si="153"/>
        <v>이익</v>
      </c>
      <c r="W88" s="3">
        <f t="shared" ca="1" si="187"/>
        <v>0.4</v>
      </c>
      <c r="X88" s="19" t="s">
        <v>98</v>
      </c>
      <c r="Y88" s="2">
        <f t="shared" ca="1" si="188"/>
        <v>990894.05676979432</v>
      </c>
      <c r="Z88" s="19" t="str">
        <f t="shared" ca="1" si="154"/>
        <v>이익</v>
      </c>
      <c r="AA88" s="3">
        <f t="shared" ca="1" si="189"/>
        <v>0.2</v>
      </c>
      <c r="AB88" s="19" t="s">
        <v>98</v>
      </c>
      <c r="AC88" s="2">
        <f t="shared" ca="1" si="190"/>
        <v>1031351.0953039001</v>
      </c>
      <c r="AD88" s="19" t="str">
        <f t="shared" ca="1" si="155"/>
        <v>손절</v>
      </c>
      <c r="AE88" s="3">
        <f t="shared" ca="1" si="191"/>
        <v>7.2</v>
      </c>
      <c r="AF88" s="19" t="s">
        <v>98</v>
      </c>
      <c r="AG88" s="2">
        <f t="shared" ca="1" si="192"/>
        <v>933164.60529420117</v>
      </c>
      <c r="AH88" s="19" t="str">
        <f t="shared" ca="1" si="156"/>
        <v>손절</v>
      </c>
      <c r="AI88" s="3">
        <f t="shared" ca="1" si="193"/>
        <v>6.1</v>
      </c>
      <c r="AJ88" s="19" t="s">
        <v>98</v>
      </c>
      <c r="AK88" s="2">
        <f t="shared" ca="1" si="194"/>
        <v>1139868.6531292121</v>
      </c>
      <c r="AL88" s="19" t="str">
        <f t="shared" ca="1" si="157"/>
        <v>손절</v>
      </c>
      <c r="AM88" s="3">
        <f t="shared" ca="1" si="195"/>
        <v>6.2</v>
      </c>
      <c r="AN88" s="19" t="s">
        <v>98</v>
      </c>
      <c r="AO88" s="2">
        <f t="shared" ca="1" si="196"/>
        <v>1010920.2098977215</v>
      </c>
      <c r="AP88" s="19" t="str">
        <f t="shared" ca="1" si="158"/>
        <v>손절</v>
      </c>
      <c r="AQ88" s="3">
        <f t="shared" ca="1" si="197"/>
        <v>7.8</v>
      </c>
      <c r="AR88" s="19" t="s">
        <v>98</v>
      </c>
      <c r="AS88" s="2">
        <f t="shared" ca="1" si="198"/>
        <v>1010920.209897721</v>
      </c>
      <c r="AT88" s="19" t="str">
        <f t="shared" ca="1" si="159"/>
        <v>이익</v>
      </c>
      <c r="AU88" s="3">
        <f t="shared" ca="1" si="199"/>
        <v>4.4000000000000004</v>
      </c>
      <c r="AV88" s="19" t="s">
        <v>98</v>
      </c>
      <c r="AW88" s="2">
        <f t="shared" ca="1" si="200"/>
        <v>933164.60529420013</v>
      </c>
      <c r="AX88" s="19" t="str">
        <f t="shared" ca="1" si="160"/>
        <v>이익</v>
      </c>
      <c r="AY88" s="3">
        <f t="shared" ca="1" si="201"/>
        <v>3.9</v>
      </c>
      <c r="AZ88" s="19" t="s">
        <v>98</v>
      </c>
      <c r="BA88" s="2">
        <f t="shared" ca="1" si="202"/>
        <v>844325.64675493969</v>
      </c>
      <c r="BB88" s="19" t="str">
        <f t="shared" ca="1" si="161"/>
        <v>이익</v>
      </c>
      <c r="BC88" s="3">
        <f t="shared" ca="1" si="203"/>
        <v>4.2</v>
      </c>
      <c r="BD88" s="19" t="s">
        <v>98</v>
      </c>
      <c r="BE88" s="2">
        <f t="shared" ca="1" si="204"/>
        <v>1052194.8927029276</v>
      </c>
      <c r="BF88" s="19" t="str">
        <f t="shared" ca="1" si="162"/>
        <v>이익</v>
      </c>
      <c r="BG88" s="3">
        <f t="shared" ca="1" si="205"/>
        <v>4.2</v>
      </c>
      <c r="BH88" s="19" t="s">
        <v>98</v>
      </c>
      <c r="BI88" s="2">
        <f t="shared" ca="1" si="206"/>
        <v>1186408.1491615111</v>
      </c>
      <c r="BJ88" s="19" t="str">
        <f t="shared" ca="1" si="163"/>
        <v>손절</v>
      </c>
      <c r="BK88" s="3">
        <f t="shared" ca="1" si="207"/>
        <v>7.7</v>
      </c>
      <c r="BL88" s="19" t="s">
        <v>98</v>
      </c>
      <c r="BM88" s="2">
        <f t="shared" ca="1" si="208"/>
        <v>1186408.1491615106</v>
      </c>
      <c r="BN88" s="19" t="str">
        <f t="shared" ca="1" si="164"/>
        <v>이익</v>
      </c>
      <c r="BO88" s="3">
        <f t="shared" ca="1" si="209"/>
        <v>2.4</v>
      </c>
      <c r="BP88" s="19" t="s">
        <v>98</v>
      </c>
      <c r="BQ88" s="2">
        <f t="shared" ca="1" si="210"/>
        <v>914678.77713860979</v>
      </c>
      <c r="BR88" s="19" t="str">
        <f t="shared" ca="1" si="165"/>
        <v>이익</v>
      </c>
      <c r="BS88" s="3">
        <f t="shared" ca="1" si="211"/>
        <v>3.3</v>
      </c>
      <c r="BT88" s="19" t="s">
        <v>98</v>
      </c>
      <c r="BU88" s="2">
        <f t="shared" ca="1" si="212"/>
        <v>1162905.6105489612</v>
      </c>
      <c r="BV88" s="19" t="str">
        <f t="shared" ca="1" si="166"/>
        <v>이익</v>
      </c>
      <c r="BW88" s="3">
        <f t="shared" ca="1" si="213"/>
        <v>3.1</v>
      </c>
      <c r="BX88" s="19" t="s">
        <v>98</v>
      </c>
      <c r="BY88" s="2">
        <f t="shared" ca="1" si="214"/>
        <v>1073459.9471229552</v>
      </c>
      <c r="BZ88" s="19" t="str">
        <f t="shared" ca="1" si="167"/>
        <v>손절</v>
      </c>
      <c r="CA88" s="3">
        <f t="shared" ca="1" si="215"/>
        <v>9.8000000000000007</v>
      </c>
      <c r="CB88" s="19" t="s">
        <v>98</v>
      </c>
      <c r="CC88" s="2">
        <f t="shared" ca="1" si="216"/>
        <v>1010920.2098977218</v>
      </c>
      <c r="CD88" s="19" t="str">
        <f t="shared" ca="1" si="168"/>
        <v>손절</v>
      </c>
      <c r="CE88" s="3">
        <f t="shared" ca="1" si="217"/>
        <v>6.9</v>
      </c>
      <c r="CF88" s="19" t="s">
        <v>98</v>
      </c>
      <c r="CG88" s="2">
        <f t="shared" ca="1" si="218"/>
        <v>1073459.9471229545</v>
      </c>
      <c r="CH88" s="19" t="str">
        <f t="shared" ca="1" si="169"/>
        <v>이익</v>
      </c>
      <c r="CI88" s="3">
        <f t="shared" ca="1" si="219"/>
        <v>0.6</v>
      </c>
      <c r="CJ88" s="19" t="s">
        <v>98</v>
      </c>
      <c r="CK88" s="2">
        <f t="shared" ca="1" si="220"/>
        <v>1259804.3016609687</v>
      </c>
      <c r="CL88" s="19" t="str">
        <f t="shared" ca="1" si="170"/>
        <v>이익</v>
      </c>
      <c r="CM88" s="3">
        <f t="shared" ca="1" si="221"/>
        <v>1.3</v>
      </c>
      <c r="CN88" s="19" t="s">
        <v>98</v>
      </c>
      <c r="CO88" s="2">
        <f t="shared" ca="1" si="222"/>
        <v>1311240.629116477</v>
      </c>
      <c r="CP88" s="19" t="str">
        <f t="shared" ca="1" si="171"/>
        <v>손절</v>
      </c>
      <c r="CQ88" s="3">
        <f t="shared" ca="1" si="223"/>
        <v>6.5</v>
      </c>
      <c r="CR88" s="19" t="s">
        <v>98</v>
      </c>
      <c r="CS88" s="2">
        <f t="shared" ca="1" si="224"/>
        <v>1139868.6531292128</v>
      </c>
      <c r="CT88" s="19" t="str">
        <f t="shared" ca="1" si="172"/>
        <v>이익</v>
      </c>
      <c r="CU88" s="3">
        <f t="shared" ca="1" si="225"/>
        <v>4.5999999999999996</v>
      </c>
      <c r="CV88" s="19" t="s">
        <v>98</v>
      </c>
      <c r="CW88" s="2">
        <f t="shared" ca="1" si="226"/>
        <v>1337741.0460347573</v>
      </c>
      <c r="CX88" s="19" t="str">
        <f t="shared" ca="1" si="173"/>
        <v>손절</v>
      </c>
      <c r="CY88" s="3">
        <f t="shared" ca="1" si="227"/>
        <v>7.2</v>
      </c>
      <c r="CZ88" s="19" t="s">
        <v>98</v>
      </c>
      <c r="DA88" s="2">
        <f t="shared" ca="1" si="228"/>
        <v>1095154.7722467005</v>
      </c>
      <c r="DB88" s="19" t="str">
        <f t="shared" ca="1" si="174"/>
        <v>손절</v>
      </c>
      <c r="DC88" s="3">
        <f t="shared" ca="1" si="229"/>
        <v>6.5</v>
      </c>
      <c r="DD88" s="19" t="s">
        <v>98</v>
      </c>
      <c r="DE88" s="2">
        <f t="shared" ca="1" si="230"/>
        <v>1010920.2098977213</v>
      </c>
      <c r="DF88" s="19" t="str">
        <f t="shared" ca="1" si="175"/>
        <v>손절</v>
      </c>
      <c r="DG88" s="3">
        <f t="shared" ca="1" si="231"/>
        <v>7.9</v>
      </c>
      <c r="DH88" s="19" t="s">
        <v>98</v>
      </c>
      <c r="DI88" s="2">
        <f t="shared" ca="1" si="232"/>
        <v>1139868.6531292116</v>
      </c>
      <c r="DJ88" s="19" t="str">
        <f t="shared" ca="1" si="176"/>
        <v>손절</v>
      </c>
      <c r="DK88" s="3">
        <f t="shared" ca="1" si="233"/>
        <v>5.8</v>
      </c>
      <c r="DL88" s="19" t="s">
        <v>98</v>
      </c>
      <c r="DM88" s="2">
        <f t="shared" ca="1" si="234"/>
        <v>1162905.6105489614</v>
      </c>
      <c r="DN88" s="19" t="str">
        <f t="shared" ca="1" si="177"/>
        <v>손절</v>
      </c>
      <c r="DO88" s="3">
        <f t="shared" ca="1" si="235"/>
        <v>8.3000000000000007</v>
      </c>
      <c r="DP88" s="19" t="s">
        <v>98</v>
      </c>
      <c r="DQ88" s="2">
        <f t="shared" ca="1" si="236"/>
        <v>914678.77713861025</v>
      </c>
      <c r="DR88" s="19" t="str">
        <f t="shared" ca="1" si="178"/>
        <v>이익</v>
      </c>
      <c r="DS88" s="3">
        <f t="shared" ca="1" si="237"/>
        <v>1</v>
      </c>
      <c r="DT88" s="19" t="s">
        <v>98</v>
      </c>
      <c r="DU88" s="2">
        <f t="shared" ca="1" si="238"/>
        <v>971264.61824424402</v>
      </c>
      <c r="DV88" s="19" t="str">
        <f t="shared" ca="1" si="179"/>
        <v>손절</v>
      </c>
      <c r="DW88" s="3">
        <f t="shared" ca="1" si="239"/>
        <v>7.9</v>
      </c>
      <c r="DX88" s="19" t="s">
        <v>98</v>
      </c>
    </row>
    <row r="89" spans="1:128">
      <c r="A89" s="44"/>
      <c r="B89" s="44"/>
      <c r="C89" s="42"/>
      <c r="D89" s="42"/>
      <c r="E89" s="42"/>
      <c r="F89" s="42"/>
      <c r="G89" s="48"/>
      <c r="I89" s="67">
        <f t="shared" ca="1" si="180"/>
        <v>1041252.0658188172</v>
      </c>
      <c r="J89" s="19" t="str">
        <f t="shared" ca="1" si="150"/>
        <v>이익</v>
      </c>
      <c r="K89" s="3">
        <f t="shared" ca="1" si="181"/>
        <v>0.8</v>
      </c>
      <c r="L89" s="68" t="s">
        <v>99</v>
      </c>
      <c r="M89" s="65">
        <f t="shared" ca="1" si="182"/>
        <v>980588.75857938826</v>
      </c>
      <c r="N89" s="19" t="str">
        <f t="shared" ca="1" si="151"/>
        <v>손절</v>
      </c>
      <c r="O89" s="3">
        <f t="shared" ca="1" si="183"/>
        <v>9.3000000000000007</v>
      </c>
      <c r="P89" s="19" t="s">
        <v>99</v>
      </c>
      <c r="Q89" s="2">
        <f t="shared" ca="1" si="184"/>
        <v>1105668.2580602684</v>
      </c>
      <c r="R89" s="19" t="str">
        <f t="shared" ca="1" si="152"/>
        <v>이익</v>
      </c>
      <c r="S89" s="3">
        <f t="shared" ca="1" si="185"/>
        <v>2.1</v>
      </c>
      <c r="T89" s="19" t="s">
        <v>99</v>
      </c>
      <c r="U89" s="2">
        <f t="shared" ca="1" si="186"/>
        <v>1000406.6397147843</v>
      </c>
      <c r="V89" s="19" t="str">
        <f t="shared" ca="1" si="153"/>
        <v>손절</v>
      </c>
      <c r="W89" s="3">
        <f t="shared" ca="1" si="187"/>
        <v>10</v>
      </c>
      <c r="X89" s="19" t="s">
        <v>99</v>
      </c>
      <c r="Y89" s="2">
        <f t="shared" ca="1" si="188"/>
        <v>1000406.6397147843</v>
      </c>
      <c r="Z89" s="19" t="str">
        <f t="shared" ca="1" si="154"/>
        <v>이익</v>
      </c>
      <c r="AA89" s="3">
        <f t="shared" ca="1" si="189"/>
        <v>2.4</v>
      </c>
      <c r="AB89" s="19" t="s">
        <v>99</v>
      </c>
      <c r="AC89" s="2">
        <f t="shared" ca="1" si="190"/>
        <v>1041252.0658188176</v>
      </c>
      <c r="AD89" s="19" t="str">
        <f t="shared" ca="1" si="155"/>
        <v>이익</v>
      </c>
      <c r="AE89" s="3">
        <f t="shared" ca="1" si="191"/>
        <v>4.5999999999999996</v>
      </c>
      <c r="AF89" s="19" t="s">
        <v>99</v>
      </c>
      <c r="AG89" s="2">
        <f t="shared" ca="1" si="192"/>
        <v>942122.98550502548</v>
      </c>
      <c r="AH89" s="19" t="str">
        <f t="shared" ca="1" si="156"/>
        <v>이익</v>
      </c>
      <c r="AI89" s="3">
        <f t="shared" ca="1" si="193"/>
        <v>0.4</v>
      </c>
      <c r="AJ89" s="19" t="s">
        <v>99</v>
      </c>
      <c r="AK89" s="2">
        <f t="shared" ca="1" si="194"/>
        <v>1128014.0191366684</v>
      </c>
      <c r="AL89" s="19" t="str">
        <f t="shared" ca="1" si="157"/>
        <v>손절</v>
      </c>
      <c r="AM89" s="3">
        <f t="shared" ca="1" si="195"/>
        <v>6.1</v>
      </c>
      <c r="AN89" s="19" t="s">
        <v>99</v>
      </c>
      <c r="AO89" s="2">
        <f t="shared" ca="1" si="196"/>
        <v>1020625.0439127396</v>
      </c>
      <c r="AP89" s="19" t="str">
        <f t="shared" ca="1" si="158"/>
        <v>이익</v>
      </c>
      <c r="AQ89" s="3">
        <f t="shared" ca="1" si="197"/>
        <v>5.2</v>
      </c>
      <c r="AR89" s="19" t="s">
        <v>99</v>
      </c>
      <c r="AS89" s="2">
        <f t="shared" ca="1" si="198"/>
        <v>1020625.043912739</v>
      </c>
      <c r="AT89" s="19" t="str">
        <f t="shared" ca="1" si="159"/>
        <v>이익</v>
      </c>
      <c r="AU89" s="3">
        <f t="shared" ca="1" si="199"/>
        <v>0.1</v>
      </c>
      <c r="AV89" s="19" t="s">
        <v>99</v>
      </c>
      <c r="AW89" s="2">
        <f t="shared" ca="1" si="200"/>
        <v>923459.69339914038</v>
      </c>
      <c r="AX89" s="19" t="str">
        <f t="shared" ca="1" si="160"/>
        <v>손절</v>
      </c>
      <c r="AY89" s="3">
        <f t="shared" ca="1" si="201"/>
        <v>7.7</v>
      </c>
      <c r="AZ89" s="19" t="s">
        <v>99</v>
      </c>
      <c r="BA89" s="2">
        <f t="shared" ca="1" si="202"/>
        <v>835544.66002868838</v>
      </c>
      <c r="BB89" s="19" t="str">
        <f t="shared" ca="1" si="161"/>
        <v>손절</v>
      </c>
      <c r="BC89" s="3">
        <f t="shared" ca="1" si="203"/>
        <v>6.7</v>
      </c>
      <c r="BD89" s="19" t="s">
        <v>99</v>
      </c>
      <c r="BE89" s="2">
        <f t="shared" ca="1" si="204"/>
        <v>1041252.0658188171</v>
      </c>
      <c r="BF89" s="19" t="str">
        <f t="shared" ca="1" si="162"/>
        <v>손절</v>
      </c>
      <c r="BG89" s="3">
        <f t="shared" ca="1" si="205"/>
        <v>5.6</v>
      </c>
      <c r="BH89" s="19" t="s">
        <v>99</v>
      </c>
      <c r="BI89" s="2">
        <f t="shared" ca="1" si="206"/>
        <v>1197797.6673934616</v>
      </c>
      <c r="BJ89" s="19" t="str">
        <f t="shared" ca="1" si="163"/>
        <v>이익</v>
      </c>
      <c r="BK89" s="3">
        <f t="shared" ca="1" si="207"/>
        <v>3</v>
      </c>
      <c r="BL89" s="19" t="s">
        <v>99</v>
      </c>
      <c r="BM89" s="2">
        <f t="shared" ca="1" si="208"/>
        <v>1174069.5044102308</v>
      </c>
      <c r="BN89" s="19" t="str">
        <f t="shared" ca="1" si="164"/>
        <v>손절</v>
      </c>
      <c r="BO89" s="3">
        <f t="shared" ca="1" si="209"/>
        <v>6.8</v>
      </c>
      <c r="BP89" s="19" t="s">
        <v>99</v>
      </c>
      <c r="BQ89" s="2">
        <f t="shared" ca="1" si="210"/>
        <v>905166.11785636831</v>
      </c>
      <c r="BR89" s="19" t="str">
        <f t="shared" ca="1" si="165"/>
        <v>손절</v>
      </c>
      <c r="BS89" s="3">
        <f t="shared" ca="1" si="211"/>
        <v>7.7</v>
      </c>
      <c r="BT89" s="19" t="s">
        <v>99</v>
      </c>
      <c r="BU89" s="2">
        <f t="shared" ca="1" si="212"/>
        <v>1150811.392199252</v>
      </c>
      <c r="BV89" s="19" t="str">
        <f t="shared" ca="1" si="166"/>
        <v>손절</v>
      </c>
      <c r="BW89" s="3">
        <f t="shared" ca="1" si="213"/>
        <v>7.3</v>
      </c>
      <c r="BX89" s="19" t="s">
        <v>99</v>
      </c>
      <c r="BY89" s="2">
        <f t="shared" ca="1" si="214"/>
        <v>1062295.9636728764</v>
      </c>
      <c r="BZ89" s="19" t="str">
        <f t="shared" ca="1" si="167"/>
        <v>손절</v>
      </c>
      <c r="CA89" s="3">
        <f t="shared" ca="1" si="215"/>
        <v>7</v>
      </c>
      <c r="CB89" s="19" t="s">
        <v>99</v>
      </c>
      <c r="CC89" s="2">
        <f t="shared" ca="1" si="216"/>
        <v>1020625.0439127398</v>
      </c>
      <c r="CD89" s="19" t="str">
        <f t="shared" ca="1" si="168"/>
        <v>이익</v>
      </c>
      <c r="CE89" s="3">
        <f t="shared" ca="1" si="217"/>
        <v>1.8</v>
      </c>
      <c r="CF89" s="19" t="s">
        <v>99</v>
      </c>
      <c r="CG89" s="2">
        <f t="shared" ca="1" si="218"/>
        <v>1083765.1626153348</v>
      </c>
      <c r="CH89" s="19" t="str">
        <f t="shared" ca="1" si="169"/>
        <v>이익</v>
      </c>
      <c r="CI89" s="3">
        <f t="shared" ca="1" si="219"/>
        <v>4.4000000000000004</v>
      </c>
      <c r="CJ89" s="19" t="s">
        <v>99</v>
      </c>
      <c r="CK89" s="2">
        <f t="shared" ca="1" si="220"/>
        <v>1271898.4229569139</v>
      </c>
      <c r="CL89" s="19" t="str">
        <f t="shared" ca="1" si="170"/>
        <v>이익</v>
      </c>
      <c r="CM89" s="3">
        <f t="shared" ca="1" si="221"/>
        <v>3.4</v>
      </c>
      <c r="CN89" s="19" t="s">
        <v>99</v>
      </c>
      <c r="CO89" s="2">
        <f t="shared" ca="1" si="222"/>
        <v>1297603.7265736656</v>
      </c>
      <c r="CP89" s="19" t="str">
        <f t="shared" ca="1" si="171"/>
        <v>손절</v>
      </c>
      <c r="CQ89" s="3">
        <f t="shared" ca="1" si="223"/>
        <v>6.7</v>
      </c>
      <c r="CR89" s="19" t="s">
        <v>99</v>
      </c>
      <c r="CS89" s="2">
        <f t="shared" ca="1" si="224"/>
        <v>1150811.3921992532</v>
      </c>
      <c r="CT89" s="19" t="str">
        <f t="shared" ca="1" si="172"/>
        <v>이익</v>
      </c>
      <c r="CU89" s="3">
        <f t="shared" ca="1" si="225"/>
        <v>3.9</v>
      </c>
      <c r="CV89" s="19" t="s">
        <v>99</v>
      </c>
      <c r="CW89" s="2">
        <f t="shared" ca="1" si="226"/>
        <v>1323828.5391559959</v>
      </c>
      <c r="CX89" s="19" t="str">
        <f t="shared" ca="1" si="173"/>
        <v>손절</v>
      </c>
      <c r="CY89" s="3">
        <f t="shared" ca="1" si="227"/>
        <v>8.5</v>
      </c>
      <c r="CZ89" s="19" t="s">
        <v>99</v>
      </c>
      <c r="DA89" s="2">
        <f t="shared" ca="1" si="228"/>
        <v>1083765.1626153348</v>
      </c>
      <c r="DB89" s="19" t="str">
        <f t="shared" ca="1" si="174"/>
        <v>손절</v>
      </c>
      <c r="DC89" s="3">
        <f t="shared" ca="1" si="229"/>
        <v>8.6</v>
      </c>
      <c r="DD89" s="19" t="s">
        <v>99</v>
      </c>
      <c r="DE89" s="2">
        <f t="shared" ca="1" si="230"/>
        <v>1000406.639714785</v>
      </c>
      <c r="DF89" s="19" t="str">
        <f t="shared" ca="1" si="175"/>
        <v>손절</v>
      </c>
      <c r="DG89" s="3">
        <f t="shared" ca="1" si="231"/>
        <v>9.1999999999999993</v>
      </c>
      <c r="DH89" s="19" t="s">
        <v>99</v>
      </c>
      <c r="DI89" s="2">
        <f t="shared" ca="1" si="232"/>
        <v>1128014.019136668</v>
      </c>
      <c r="DJ89" s="19" t="str">
        <f t="shared" ca="1" si="176"/>
        <v>손절</v>
      </c>
      <c r="DK89" s="3">
        <f t="shared" ca="1" si="233"/>
        <v>7.5</v>
      </c>
      <c r="DL89" s="19" t="s">
        <v>99</v>
      </c>
      <c r="DM89" s="2">
        <f t="shared" ca="1" si="234"/>
        <v>1174069.5044102315</v>
      </c>
      <c r="DN89" s="19" t="str">
        <f t="shared" ca="1" si="177"/>
        <v>이익</v>
      </c>
      <c r="DO89" s="3">
        <f t="shared" ca="1" si="235"/>
        <v>4.4000000000000004</v>
      </c>
      <c r="DP89" s="19" t="s">
        <v>99</v>
      </c>
      <c r="DQ89" s="2">
        <f t="shared" ca="1" si="236"/>
        <v>923459.69339914096</v>
      </c>
      <c r="DR89" s="19" t="str">
        <f t="shared" ca="1" si="178"/>
        <v>이익</v>
      </c>
      <c r="DS89" s="3">
        <f t="shared" ca="1" si="237"/>
        <v>1</v>
      </c>
      <c r="DT89" s="19" t="s">
        <v>99</v>
      </c>
      <c r="DU89" s="2">
        <f t="shared" ca="1" si="238"/>
        <v>980588.75857938873</v>
      </c>
      <c r="DV89" s="19" t="str">
        <f t="shared" ca="1" si="179"/>
        <v>이익</v>
      </c>
      <c r="DW89" s="3">
        <f t="shared" ca="1" si="239"/>
        <v>0.2</v>
      </c>
      <c r="DX89" s="19" t="s">
        <v>99</v>
      </c>
    </row>
    <row r="90" spans="1:128">
      <c r="A90" s="44"/>
      <c r="B90" s="44"/>
      <c r="C90" s="42"/>
      <c r="D90" s="42"/>
      <c r="E90" s="42"/>
      <c r="F90" s="42"/>
      <c r="G90" s="48"/>
      <c r="I90" s="67">
        <f t="shared" ca="1" si="180"/>
        <v>1030423.0443343016</v>
      </c>
      <c r="J90" s="19" t="str">
        <f t="shared" ca="1" si="150"/>
        <v>손절</v>
      </c>
      <c r="K90" s="3">
        <f t="shared" ca="1" si="181"/>
        <v>6.2</v>
      </c>
      <c r="L90" s="68" t="s">
        <v>100</v>
      </c>
      <c r="M90" s="65">
        <f t="shared" ca="1" si="182"/>
        <v>990002.41066175036</v>
      </c>
      <c r="N90" s="19" t="str">
        <f t="shared" ca="1" si="151"/>
        <v>이익</v>
      </c>
      <c r="O90" s="3">
        <f t="shared" ca="1" si="183"/>
        <v>0.4</v>
      </c>
      <c r="P90" s="19" t="s">
        <v>100</v>
      </c>
      <c r="Q90" s="2">
        <f t="shared" ca="1" si="184"/>
        <v>1116282.6733376468</v>
      </c>
      <c r="R90" s="19" t="str">
        <f t="shared" ca="1" si="152"/>
        <v>이익</v>
      </c>
      <c r="S90" s="3">
        <f t="shared" ca="1" si="185"/>
        <v>2.5</v>
      </c>
      <c r="T90" s="19" t="s">
        <v>100</v>
      </c>
      <c r="U90" s="2">
        <f t="shared" ca="1" si="186"/>
        <v>990002.41066175059</v>
      </c>
      <c r="V90" s="19" t="str">
        <f t="shared" ca="1" si="153"/>
        <v>손절</v>
      </c>
      <c r="W90" s="3">
        <f t="shared" ca="1" si="187"/>
        <v>9.6</v>
      </c>
      <c r="X90" s="19" t="s">
        <v>100</v>
      </c>
      <c r="Y90" s="2">
        <f t="shared" ca="1" si="188"/>
        <v>990002.41066175059</v>
      </c>
      <c r="Z90" s="19" t="str">
        <f t="shared" ca="1" si="154"/>
        <v>손절</v>
      </c>
      <c r="AA90" s="3">
        <f t="shared" ca="1" si="189"/>
        <v>6.8</v>
      </c>
      <c r="AB90" s="19" t="s">
        <v>100</v>
      </c>
      <c r="AC90" s="2">
        <f t="shared" ca="1" si="190"/>
        <v>1051248.0856506783</v>
      </c>
      <c r="AD90" s="19" t="str">
        <f t="shared" ca="1" si="155"/>
        <v>이익</v>
      </c>
      <c r="AE90" s="3">
        <f t="shared" ca="1" si="191"/>
        <v>5.5</v>
      </c>
      <c r="AF90" s="19" t="s">
        <v>100</v>
      </c>
      <c r="AG90" s="2">
        <f t="shared" ca="1" si="192"/>
        <v>951167.36616587371</v>
      </c>
      <c r="AH90" s="19" t="str">
        <f t="shared" ca="1" si="156"/>
        <v>이익</v>
      </c>
      <c r="AI90" s="3">
        <f t="shared" ca="1" si="193"/>
        <v>4.4000000000000004</v>
      </c>
      <c r="AJ90" s="19" t="s">
        <v>100</v>
      </c>
      <c r="AK90" s="2">
        <f t="shared" ca="1" si="194"/>
        <v>1116282.673337647</v>
      </c>
      <c r="AL90" s="19" t="str">
        <f t="shared" ca="1" si="157"/>
        <v>손절</v>
      </c>
      <c r="AM90" s="3">
        <f t="shared" ca="1" si="195"/>
        <v>7.7</v>
      </c>
      <c r="AN90" s="19" t="s">
        <v>100</v>
      </c>
      <c r="AO90" s="2">
        <f t="shared" ca="1" si="196"/>
        <v>1010010.5434560471</v>
      </c>
      <c r="AP90" s="19" t="str">
        <f t="shared" ca="1" si="158"/>
        <v>손절</v>
      </c>
      <c r="AQ90" s="3">
        <f t="shared" ca="1" si="197"/>
        <v>6.8</v>
      </c>
      <c r="AR90" s="19" t="s">
        <v>100</v>
      </c>
      <c r="AS90" s="2">
        <f t="shared" ca="1" si="198"/>
        <v>1010010.5434560465</v>
      </c>
      <c r="AT90" s="19" t="str">
        <f t="shared" ca="1" si="159"/>
        <v>손절</v>
      </c>
      <c r="AU90" s="3">
        <f t="shared" ca="1" si="199"/>
        <v>7.4</v>
      </c>
      <c r="AV90" s="19" t="s">
        <v>100</v>
      </c>
      <c r="AW90" s="2">
        <f t="shared" ca="1" si="200"/>
        <v>913855.71258778928</v>
      </c>
      <c r="AX90" s="19" t="str">
        <f t="shared" ca="1" si="160"/>
        <v>손절</v>
      </c>
      <c r="AY90" s="3">
        <f t="shared" ca="1" si="201"/>
        <v>8.9</v>
      </c>
      <c r="AZ90" s="19" t="s">
        <v>100</v>
      </c>
      <c r="BA90" s="2">
        <f t="shared" ca="1" si="202"/>
        <v>826854.99556438997</v>
      </c>
      <c r="BB90" s="19" t="str">
        <f t="shared" ca="1" si="161"/>
        <v>손절</v>
      </c>
      <c r="BC90" s="3">
        <f t="shared" ca="1" si="203"/>
        <v>8.4</v>
      </c>
      <c r="BD90" s="19" t="s">
        <v>100</v>
      </c>
      <c r="BE90" s="2">
        <f t="shared" ca="1" si="204"/>
        <v>1051248.0856506778</v>
      </c>
      <c r="BF90" s="19" t="str">
        <f t="shared" ca="1" si="162"/>
        <v>이익</v>
      </c>
      <c r="BG90" s="3">
        <f t="shared" ca="1" si="205"/>
        <v>2</v>
      </c>
      <c r="BH90" s="19" t="s">
        <v>100</v>
      </c>
      <c r="BI90" s="2">
        <f t="shared" ca="1" si="206"/>
        <v>1209296.5250004388</v>
      </c>
      <c r="BJ90" s="19" t="str">
        <f t="shared" ca="1" si="163"/>
        <v>이익</v>
      </c>
      <c r="BK90" s="3">
        <f t="shared" ca="1" si="207"/>
        <v>1.7</v>
      </c>
      <c r="BL90" s="19" t="s">
        <v>100</v>
      </c>
      <c r="BM90" s="2">
        <f t="shared" ca="1" si="208"/>
        <v>1161859.1815643643</v>
      </c>
      <c r="BN90" s="19" t="str">
        <f t="shared" ca="1" si="164"/>
        <v>손절</v>
      </c>
      <c r="BO90" s="3">
        <f t="shared" ca="1" si="209"/>
        <v>6.5</v>
      </c>
      <c r="BP90" s="19" t="s">
        <v>100</v>
      </c>
      <c r="BQ90" s="2">
        <f t="shared" ca="1" si="210"/>
        <v>895752.39023066207</v>
      </c>
      <c r="BR90" s="19" t="str">
        <f t="shared" ca="1" si="165"/>
        <v>손절</v>
      </c>
      <c r="BS90" s="3">
        <f t="shared" ca="1" si="211"/>
        <v>8.4</v>
      </c>
      <c r="BT90" s="19" t="s">
        <v>100</v>
      </c>
      <c r="BU90" s="2">
        <f t="shared" ca="1" si="212"/>
        <v>1138842.9537203799</v>
      </c>
      <c r="BV90" s="19" t="str">
        <f t="shared" ca="1" si="166"/>
        <v>손절</v>
      </c>
      <c r="BW90" s="3">
        <f t="shared" ca="1" si="213"/>
        <v>6.8</v>
      </c>
      <c r="BX90" s="19" t="s">
        <v>100</v>
      </c>
      <c r="BY90" s="2">
        <f t="shared" ca="1" si="214"/>
        <v>1051248.0856506785</v>
      </c>
      <c r="BZ90" s="19" t="str">
        <f t="shared" ca="1" si="167"/>
        <v>손절</v>
      </c>
      <c r="CA90" s="3">
        <f t="shared" ca="1" si="215"/>
        <v>5.6</v>
      </c>
      <c r="CB90" s="19" t="s">
        <v>100</v>
      </c>
      <c r="CC90" s="2">
        <f t="shared" ca="1" si="216"/>
        <v>1030423.0443343022</v>
      </c>
      <c r="CD90" s="19" t="str">
        <f t="shared" ca="1" si="168"/>
        <v>이익</v>
      </c>
      <c r="CE90" s="3">
        <f t="shared" ca="1" si="217"/>
        <v>0.1</v>
      </c>
      <c r="CF90" s="19" t="s">
        <v>100</v>
      </c>
      <c r="CG90" s="2">
        <f t="shared" ca="1" si="218"/>
        <v>1072494.0049241353</v>
      </c>
      <c r="CH90" s="19" t="str">
        <f t="shared" ca="1" si="169"/>
        <v>손절</v>
      </c>
      <c r="CI90" s="3">
        <f t="shared" ca="1" si="219"/>
        <v>6.3</v>
      </c>
      <c r="CJ90" s="19" t="s">
        <v>100</v>
      </c>
      <c r="CK90" s="2">
        <f t="shared" ca="1" si="220"/>
        <v>1258670.679358162</v>
      </c>
      <c r="CL90" s="19" t="str">
        <f t="shared" ca="1" si="170"/>
        <v>손절</v>
      </c>
      <c r="CM90" s="3">
        <f t="shared" ca="1" si="221"/>
        <v>5.7</v>
      </c>
      <c r="CN90" s="19" t="s">
        <v>100</v>
      </c>
      <c r="CO90" s="2">
        <f t="shared" ca="1" si="222"/>
        <v>1310060.7223487727</v>
      </c>
      <c r="CP90" s="19" t="str">
        <f t="shared" ca="1" si="171"/>
        <v>이익</v>
      </c>
      <c r="CQ90" s="3">
        <f t="shared" ca="1" si="223"/>
        <v>5.3</v>
      </c>
      <c r="CR90" s="19" t="s">
        <v>100</v>
      </c>
      <c r="CS90" s="2">
        <f t="shared" ca="1" si="224"/>
        <v>1138842.953720381</v>
      </c>
      <c r="CT90" s="19" t="str">
        <f t="shared" ca="1" si="172"/>
        <v>손절</v>
      </c>
      <c r="CU90" s="3">
        <f t="shared" ca="1" si="225"/>
        <v>7.9</v>
      </c>
      <c r="CV90" s="19" t="s">
        <v>100</v>
      </c>
      <c r="CW90" s="2">
        <f t="shared" ca="1" si="226"/>
        <v>1336537.2931318935</v>
      </c>
      <c r="CX90" s="19" t="str">
        <f t="shared" ca="1" si="173"/>
        <v>이익</v>
      </c>
      <c r="CY90" s="3">
        <f t="shared" ca="1" si="227"/>
        <v>2.5</v>
      </c>
      <c r="CZ90" s="19" t="s">
        <v>100</v>
      </c>
      <c r="DA90" s="2">
        <f t="shared" ca="1" si="228"/>
        <v>1094169.308176442</v>
      </c>
      <c r="DB90" s="19" t="str">
        <f t="shared" ca="1" si="174"/>
        <v>이익</v>
      </c>
      <c r="DC90" s="3">
        <f t="shared" ca="1" si="229"/>
        <v>5</v>
      </c>
      <c r="DD90" s="19" t="s">
        <v>100</v>
      </c>
      <c r="DE90" s="2">
        <f t="shared" ca="1" si="230"/>
        <v>990002.41066175129</v>
      </c>
      <c r="DF90" s="19" t="str">
        <f t="shared" ca="1" si="175"/>
        <v>손절</v>
      </c>
      <c r="DG90" s="3">
        <f t="shared" ca="1" si="231"/>
        <v>9.6</v>
      </c>
      <c r="DH90" s="19" t="s">
        <v>100</v>
      </c>
      <c r="DI90" s="2">
        <f t="shared" ca="1" si="232"/>
        <v>1116282.6733376465</v>
      </c>
      <c r="DJ90" s="19" t="str">
        <f t="shared" ca="1" si="176"/>
        <v>손절</v>
      </c>
      <c r="DK90" s="3">
        <f t="shared" ca="1" si="233"/>
        <v>9.5</v>
      </c>
      <c r="DL90" s="19" t="s">
        <v>100</v>
      </c>
      <c r="DM90" s="2">
        <f t="shared" ca="1" si="234"/>
        <v>1161859.181564365</v>
      </c>
      <c r="DN90" s="19" t="str">
        <f t="shared" ca="1" si="177"/>
        <v>손절</v>
      </c>
      <c r="DO90" s="3">
        <f t="shared" ca="1" si="235"/>
        <v>7.4</v>
      </c>
      <c r="DP90" s="19" t="s">
        <v>100</v>
      </c>
      <c r="DQ90" s="2">
        <f t="shared" ca="1" si="236"/>
        <v>932324.9064557727</v>
      </c>
      <c r="DR90" s="19" t="str">
        <f t="shared" ca="1" si="178"/>
        <v>이익</v>
      </c>
      <c r="DS90" s="3">
        <f t="shared" ca="1" si="237"/>
        <v>1.9</v>
      </c>
      <c r="DT90" s="19" t="s">
        <v>100</v>
      </c>
      <c r="DU90" s="2">
        <f t="shared" ca="1" si="238"/>
        <v>990002.41066175082</v>
      </c>
      <c r="DV90" s="19" t="str">
        <f t="shared" ca="1" si="179"/>
        <v>이익</v>
      </c>
      <c r="DW90" s="3">
        <f t="shared" ca="1" si="239"/>
        <v>3.2</v>
      </c>
      <c r="DX90" s="19" t="s">
        <v>100</v>
      </c>
    </row>
    <row r="91" spans="1:128">
      <c r="A91" s="44"/>
      <c r="B91" s="44"/>
      <c r="C91" s="42"/>
      <c r="D91" s="42"/>
      <c r="E91" s="42"/>
      <c r="F91" s="42"/>
      <c r="G91" s="48"/>
      <c r="I91" s="67">
        <f t="shared" ca="1" si="180"/>
        <v>1040315.105559911</v>
      </c>
      <c r="J91" s="19" t="str">
        <f t="shared" ca="1" si="150"/>
        <v>이익</v>
      </c>
      <c r="K91" s="3">
        <f t="shared" ca="1" si="181"/>
        <v>4.4000000000000004</v>
      </c>
      <c r="L91" s="68" t="s">
        <v>101</v>
      </c>
      <c r="M91" s="65">
        <f t="shared" ca="1" si="182"/>
        <v>999506.43380410317</v>
      </c>
      <c r="N91" s="19" t="str">
        <f t="shared" ca="1" si="151"/>
        <v>이익</v>
      </c>
      <c r="O91" s="3">
        <f t="shared" ca="1" si="183"/>
        <v>4.8</v>
      </c>
      <c r="P91" s="19" t="s">
        <v>101</v>
      </c>
      <c r="Q91" s="2">
        <f t="shared" ca="1" si="184"/>
        <v>1104673.3335349353</v>
      </c>
      <c r="R91" s="19" t="str">
        <f t="shared" ca="1" si="152"/>
        <v>손절</v>
      </c>
      <c r="S91" s="3">
        <f t="shared" ca="1" si="185"/>
        <v>7.4</v>
      </c>
      <c r="T91" s="19" t="s">
        <v>101</v>
      </c>
      <c r="U91" s="2">
        <f t="shared" ca="1" si="186"/>
        <v>999506.43380410341</v>
      </c>
      <c r="V91" s="19" t="str">
        <f t="shared" ca="1" si="153"/>
        <v>이익</v>
      </c>
      <c r="W91" s="3">
        <f t="shared" ca="1" si="187"/>
        <v>2.9</v>
      </c>
      <c r="X91" s="19" t="s">
        <v>101</v>
      </c>
      <c r="Y91" s="2">
        <f t="shared" ca="1" si="188"/>
        <v>979706.3855908683</v>
      </c>
      <c r="Z91" s="19" t="str">
        <f t="shared" ca="1" si="154"/>
        <v>손절</v>
      </c>
      <c r="AA91" s="3">
        <f t="shared" ca="1" si="189"/>
        <v>7.9</v>
      </c>
      <c r="AB91" s="19" t="s">
        <v>101</v>
      </c>
      <c r="AC91" s="2">
        <f t="shared" ca="1" si="190"/>
        <v>1040315.1055599112</v>
      </c>
      <c r="AD91" s="19" t="str">
        <f t="shared" ca="1" si="155"/>
        <v>손절</v>
      </c>
      <c r="AE91" s="3">
        <f t="shared" ca="1" si="191"/>
        <v>7.9</v>
      </c>
      <c r="AF91" s="19" t="s">
        <v>101</v>
      </c>
      <c r="AG91" s="2">
        <f t="shared" ca="1" si="192"/>
        <v>941275.22555774858</v>
      </c>
      <c r="AH91" s="19" t="str">
        <f t="shared" ca="1" si="156"/>
        <v>손절</v>
      </c>
      <c r="AI91" s="3">
        <f t="shared" ca="1" si="193"/>
        <v>9.1</v>
      </c>
      <c r="AJ91" s="19" t="s">
        <v>101</v>
      </c>
      <c r="AK91" s="2">
        <f t="shared" ca="1" si="194"/>
        <v>1104673.3335349355</v>
      </c>
      <c r="AL91" s="19" t="str">
        <f t="shared" ca="1" si="157"/>
        <v>손절</v>
      </c>
      <c r="AM91" s="3">
        <f t="shared" ca="1" si="195"/>
        <v>6.1</v>
      </c>
      <c r="AN91" s="19" t="s">
        <v>101</v>
      </c>
      <c r="AO91" s="2">
        <f t="shared" ca="1" si="196"/>
        <v>999506.43380410422</v>
      </c>
      <c r="AP91" s="19" t="str">
        <f t="shared" ca="1" si="158"/>
        <v>손절</v>
      </c>
      <c r="AQ91" s="3">
        <f t="shared" ca="1" si="197"/>
        <v>9</v>
      </c>
      <c r="AR91" s="19" t="s">
        <v>101</v>
      </c>
      <c r="AS91" s="2">
        <f t="shared" ca="1" si="198"/>
        <v>999506.43380410364</v>
      </c>
      <c r="AT91" s="19" t="str">
        <f t="shared" ca="1" si="159"/>
        <v>손절</v>
      </c>
      <c r="AU91" s="3">
        <f t="shared" ca="1" si="199"/>
        <v>6.8</v>
      </c>
      <c r="AV91" s="19" t="s">
        <v>101</v>
      </c>
      <c r="AW91" s="2">
        <f t="shared" ca="1" si="200"/>
        <v>922628.72742863209</v>
      </c>
      <c r="AX91" s="19" t="str">
        <f t="shared" ca="1" si="160"/>
        <v>이익</v>
      </c>
      <c r="AY91" s="3">
        <f t="shared" ca="1" si="201"/>
        <v>2.9</v>
      </c>
      <c r="AZ91" s="19" t="s">
        <v>101</v>
      </c>
      <c r="BA91" s="2">
        <f t="shared" ca="1" si="202"/>
        <v>818255.70361052023</v>
      </c>
      <c r="BB91" s="19" t="str">
        <f t="shared" ca="1" si="161"/>
        <v>손절</v>
      </c>
      <c r="BC91" s="3">
        <f t="shared" ca="1" si="203"/>
        <v>7.5</v>
      </c>
      <c r="BD91" s="19" t="s">
        <v>101</v>
      </c>
      <c r="BE91" s="2">
        <f t="shared" ca="1" si="204"/>
        <v>1040315.1055599108</v>
      </c>
      <c r="BF91" s="19" t="str">
        <f t="shared" ca="1" si="162"/>
        <v>손절</v>
      </c>
      <c r="BG91" s="3">
        <f t="shared" ca="1" si="205"/>
        <v>6.1</v>
      </c>
      <c r="BH91" s="19" t="s">
        <v>101</v>
      </c>
      <c r="BI91" s="2">
        <f t="shared" ca="1" si="206"/>
        <v>1196719.8411404344</v>
      </c>
      <c r="BJ91" s="19" t="str">
        <f t="shared" ca="1" si="163"/>
        <v>손절</v>
      </c>
      <c r="BK91" s="3">
        <f t="shared" ca="1" si="207"/>
        <v>8.4</v>
      </c>
      <c r="BL91" s="19" t="s">
        <v>101</v>
      </c>
      <c r="BM91" s="2">
        <f t="shared" ca="1" si="208"/>
        <v>1149775.8460760948</v>
      </c>
      <c r="BN91" s="19" t="str">
        <f t="shared" ca="1" si="164"/>
        <v>손절</v>
      </c>
      <c r="BO91" s="3">
        <f t="shared" ca="1" si="209"/>
        <v>6.4</v>
      </c>
      <c r="BP91" s="19" t="s">
        <v>101</v>
      </c>
      <c r="BQ91" s="2">
        <f t="shared" ca="1" si="210"/>
        <v>886436.5653722632</v>
      </c>
      <c r="BR91" s="19" t="str">
        <f t="shared" ca="1" si="165"/>
        <v>손절</v>
      </c>
      <c r="BS91" s="3">
        <f t="shared" ca="1" si="211"/>
        <v>8.4</v>
      </c>
      <c r="BT91" s="19" t="s">
        <v>101</v>
      </c>
      <c r="BU91" s="2">
        <f t="shared" ca="1" si="212"/>
        <v>1149775.8460760955</v>
      </c>
      <c r="BV91" s="19" t="str">
        <f t="shared" ca="1" si="166"/>
        <v>이익</v>
      </c>
      <c r="BW91" s="3">
        <f t="shared" ca="1" si="213"/>
        <v>1.7</v>
      </c>
      <c r="BX91" s="19" t="s">
        <v>101</v>
      </c>
      <c r="BY91" s="2">
        <f t="shared" ca="1" si="214"/>
        <v>1040315.1055599115</v>
      </c>
      <c r="BZ91" s="19" t="str">
        <f t="shared" ca="1" si="167"/>
        <v>손절</v>
      </c>
      <c r="CA91" s="3">
        <f t="shared" ca="1" si="215"/>
        <v>6.6</v>
      </c>
      <c r="CB91" s="19" t="s">
        <v>101</v>
      </c>
      <c r="CC91" s="2">
        <f t="shared" ca="1" si="216"/>
        <v>1040315.1055599116</v>
      </c>
      <c r="CD91" s="19" t="str">
        <f t="shared" ca="1" si="168"/>
        <v>이익</v>
      </c>
      <c r="CE91" s="3">
        <f t="shared" ca="1" si="217"/>
        <v>3</v>
      </c>
      <c r="CF91" s="19" t="s">
        <v>101</v>
      </c>
      <c r="CG91" s="2">
        <f t="shared" ca="1" si="218"/>
        <v>1082789.9473714069</v>
      </c>
      <c r="CH91" s="19" t="str">
        <f t="shared" ca="1" si="169"/>
        <v>이익</v>
      </c>
      <c r="CI91" s="3">
        <f t="shared" ca="1" si="219"/>
        <v>1.1000000000000001</v>
      </c>
      <c r="CJ91" s="19" t="s">
        <v>101</v>
      </c>
      <c r="CK91" s="2">
        <f t="shared" ca="1" si="220"/>
        <v>1270753.9178800003</v>
      </c>
      <c r="CL91" s="19" t="str">
        <f t="shared" ca="1" si="170"/>
        <v>이익</v>
      </c>
      <c r="CM91" s="3">
        <f t="shared" ca="1" si="221"/>
        <v>2.7</v>
      </c>
      <c r="CN91" s="19" t="s">
        <v>101</v>
      </c>
      <c r="CO91" s="2">
        <f t="shared" ca="1" si="222"/>
        <v>1322637.3052833208</v>
      </c>
      <c r="CP91" s="19" t="str">
        <f t="shared" ca="1" si="171"/>
        <v>이익</v>
      </c>
      <c r="CQ91" s="3">
        <f t="shared" ca="1" si="223"/>
        <v>5.4</v>
      </c>
      <c r="CR91" s="19" t="s">
        <v>101</v>
      </c>
      <c r="CS91" s="2">
        <f t="shared" ca="1" si="224"/>
        <v>1126998.9870016889</v>
      </c>
      <c r="CT91" s="19" t="str">
        <f t="shared" ca="1" si="172"/>
        <v>손절</v>
      </c>
      <c r="CU91" s="3">
        <f t="shared" ca="1" si="225"/>
        <v>9.4</v>
      </c>
      <c r="CV91" s="19" t="s">
        <v>101</v>
      </c>
      <c r="CW91" s="2">
        <f t="shared" ca="1" si="226"/>
        <v>1322637.305283322</v>
      </c>
      <c r="CX91" s="19" t="str">
        <f t="shared" ca="1" si="173"/>
        <v>손절</v>
      </c>
      <c r="CY91" s="3">
        <f t="shared" ca="1" si="227"/>
        <v>8.9</v>
      </c>
      <c r="CZ91" s="19" t="s">
        <v>101</v>
      </c>
      <c r="DA91" s="2">
        <f t="shared" ca="1" si="228"/>
        <v>1082789.9473714069</v>
      </c>
      <c r="DB91" s="19" t="str">
        <f t="shared" ca="1" si="174"/>
        <v>손절</v>
      </c>
      <c r="DC91" s="3">
        <f t="shared" ca="1" si="229"/>
        <v>7.5</v>
      </c>
      <c r="DD91" s="19" t="s">
        <v>101</v>
      </c>
      <c r="DE91" s="2">
        <f t="shared" ca="1" si="230"/>
        <v>999506.4338041041</v>
      </c>
      <c r="DF91" s="19" t="str">
        <f t="shared" ca="1" si="175"/>
        <v>이익</v>
      </c>
      <c r="DG91" s="3">
        <f t="shared" ca="1" si="231"/>
        <v>3.8</v>
      </c>
      <c r="DH91" s="19" t="s">
        <v>101</v>
      </c>
      <c r="DI91" s="2">
        <f t="shared" ca="1" si="232"/>
        <v>1126998.9870016878</v>
      </c>
      <c r="DJ91" s="19" t="str">
        <f t="shared" ca="1" si="176"/>
        <v>이익</v>
      </c>
      <c r="DK91" s="3">
        <f t="shared" ca="1" si="233"/>
        <v>1.9</v>
      </c>
      <c r="DL91" s="19" t="s">
        <v>101</v>
      </c>
      <c r="DM91" s="2">
        <f t="shared" ca="1" si="234"/>
        <v>1173013.0297073829</v>
      </c>
      <c r="DN91" s="19" t="str">
        <f t="shared" ca="1" si="177"/>
        <v>이익</v>
      </c>
      <c r="DO91" s="3">
        <f t="shared" ca="1" si="235"/>
        <v>3</v>
      </c>
      <c r="DP91" s="19" t="s">
        <v>101</v>
      </c>
      <c r="DQ91" s="2">
        <f t="shared" ca="1" si="236"/>
        <v>941275.22555774811</v>
      </c>
      <c r="DR91" s="19" t="str">
        <f t="shared" ca="1" si="178"/>
        <v>이익</v>
      </c>
      <c r="DS91" s="3">
        <f t="shared" ca="1" si="237"/>
        <v>1.7</v>
      </c>
      <c r="DT91" s="19" t="s">
        <v>101</v>
      </c>
      <c r="DU91" s="2">
        <f t="shared" ca="1" si="238"/>
        <v>999506.43380410364</v>
      </c>
      <c r="DV91" s="19" t="str">
        <f t="shared" ca="1" si="179"/>
        <v>이익</v>
      </c>
      <c r="DW91" s="3">
        <f t="shared" ca="1" si="239"/>
        <v>4.7</v>
      </c>
      <c r="DX91" s="19" t="s">
        <v>101</v>
      </c>
    </row>
    <row r="92" spans="1:128">
      <c r="A92" s="44"/>
      <c r="B92" s="44"/>
      <c r="C92" s="42"/>
      <c r="D92" s="42"/>
      <c r="E92" s="42"/>
      <c r="F92" s="42"/>
      <c r="G92" s="48"/>
      <c r="I92" s="67">
        <f t="shared" ca="1" si="180"/>
        <v>1029495.8284620879</v>
      </c>
      <c r="J92" s="19" t="str">
        <f t="shared" ca="1" si="150"/>
        <v>손절</v>
      </c>
      <c r="K92" s="3">
        <f t="shared" ca="1" si="181"/>
        <v>6.6</v>
      </c>
      <c r="L92" s="68" t="s">
        <v>102</v>
      </c>
      <c r="M92" s="65">
        <f t="shared" ca="1" si="182"/>
        <v>1009101.6955686226</v>
      </c>
      <c r="N92" s="19" t="str">
        <f t="shared" ca="1" si="151"/>
        <v>이익</v>
      </c>
      <c r="O92" s="3">
        <f t="shared" ca="1" si="183"/>
        <v>3.3</v>
      </c>
      <c r="P92" s="19" t="s">
        <v>102</v>
      </c>
      <c r="Q92" s="2">
        <f t="shared" ca="1" si="184"/>
        <v>1115278.1975368706</v>
      </c>
      <c r="R92" s="19" t="str">
        <f t="shared" ca="1" si="152"/>
        <v>이익</v>
      </c>
      <c r="S92" s="3">
        <f t="shared" ca="1" si="185"/>
        <v>3.2</v>
      </c>
      <c r="T92" s="19" t="s">
        <v>102</v>
      </c>
      <c r="U92" s="2">
        <f t="shared" ca="1" si="186"/>
        <v>989111.56689254078</v>
      </c>
      <c r="V92" s="19" t="str">
        <f t="shared" ca="1" si="153"/>
        <v>손절</v>
      </c>
      <c r="W92" s="3">
        <f t="shared" ca="1" si="187"/>
        <v>7.6</v>
      </c>
      <c r="X92" s="19" t="s">
        <v>102</v>
      </c>
      <c r="Y92" s="2">
        <f t="shared" ca="1" si="188"/>
        <v>989111.56689254066</v>
      </c>
      <c r="Z92" s="19" t="str">
        <f t="shared" ca="1" si="154"/>
        <v>이익</v>
      </c>
      <c r="AA92" s="3">
        <f t="shared" ca="1" si="189"/>
        <v>0.9</v>
      </c>
      <c r="AB92" s="19" t="s">
        <v>102</v>
      </c>
      <c r="AC92" s="2">
        <f t="shared" ca="1" si="190"/>
        <v>1029495.8284620881</v>
      </c>
      <c r="AD92" s="19" t="str">
        <f t="shared" ca="1" si="155"/>
        <v>손절</v>
      </c>
      <c r="AE92" s="3">
        <f t="shared" ca="1" si="191"/>
        <v>9.6999999999999993</v>
      </c>
      <c r="AF92" s="19" t="s">
        <v>102</v>
      </c>
      <c r="AG92" s="2">
        <f t="shared" ca="1" si="192"/>
        <v>931485.96321194805</v>
      </c>
      <c r="AH92" s="19" t="str">
        <f t="shared" ca="1" si="156"/>
        <v>손절</v>
      </c>
      <c r="AI92" s="3">
        <f t="shared" ca="1" si="193"/>
        <v>7.2</v>
      </c>
      <c r="AJ92" s="19" t="s">
        <v>102</v>
      </c>
      <c r="AK92" s="2">
        <f t="shared" ca="1" si="194"/>
        <v>1115278.1975368708</v>
      </c>
      <c r="AL92" s="19" t="str">
        <f t="shared" ca="1" si="157"/>
        <v>이익</v>
      </c>
      <c r="AM92" s="3">
        <f t="shared" ca="1" si="195"/>
        <v>2.1</v>
      </c>
      <c r="AN92" s="19" t="s">
        <v>102</v>
      </c>
      <c r="AO92" s="2">
        <f t="shared" ca="1" si="196"/>
        <v>989111.5668925416</v>
      </c>
      <c r="AP92" s="19" t="str">
        <f t="shared" ca="1" si="158"/>
        <v>손절</v>
      </c>
      <c r="AQ92" s="3">
        <f t="shared" ca="1" si="197"/>
        <v>8.1</v>
      </c>
      <c r="AR92" s="19" t="s">
        <v>102</v>
      </c>
      <c r="AS92" s="2">
        <f t="shared" ca="1" si="198"/>
        <v>1009101.695568623</v>
      </c>
      <c r="AT92" s="19" t="str">
        <f t="shared" ca="1" si="159"/>
        <v>이익</v>
      </c>
      <c r="AU92" s="3">
        <f t="shared" ca="1" si="199"/>
        <v>3.3</v>
      </c>
      <c r="AV92" s="19" t="s">
        <v>102</v>
      </c>
      <c r="AW92" s="2">
        <f t="shared" ca="1" si="200"/>
        <v>931485.96321194689</v>
      </c>
      <c r="AX92" s="19" t="str">
        <f t="shared" ca="1" si="160"/>
        <v>이익</v>
      </c>
      <c r="AY92" s="3">
        <f t="shared" ca="1" si="201"/>
        <v>1.4</v>
      </c>
      <c r="AZ92" s="19" t="s">
        <v>102</v>
      </c>
      <c r="BA92" s="2">
        <f t="shared" ca="1" si="202"/>
        <v>826110.95836518123</v>
      </c>
      <c r="BB92" s="19" t="str">
        <f t="shared" ca="1" si="161"/>
        <v>이익</v>
      </c>
      <c r="BC92" s="3">
        <f t="shared" ca="1" si="203"/>
        <v>1.9</v>
      </c>
      <c r="BD92" s="19" t="s">
        <v>102</v>
      </c>
      <c r="BE92" s="2">
        <f t="shared" ca="1" si="204"/>
        <v>1029495.8284620877</v>
      </c>
      <c r="BF92" s="19" t="str">
        <f t="shared" ca="1" si="162"/>
        <v>손절</v>
      </c>
      <c r="BG92" s="3">
        <f t="shared" ca="1" si="205"/>
        <v>5.8</v>
      </c>
      <c r="BH92" s="19" t="s">
        <v>102</v>
      </c>
      <c r="BI92" s="2">
        <f t="shared" ca="1" si="206"/>
        <v>1208208.3516153826</v>
      </c>
      <c r="BJ92" s="19" t="str">
        <f t="shared" ca="1" si="163"/>
        <v>이익</v>
      </c>
      <c r="BK92" s="3">
        <f t="shared" ca="1" si="207"/>
        <v>4.8</v>
      </c>
      <c r="BL92" s="19" t="s">
        <v>102</v>
      </c>
      <c r="BM92" s="2">
        <f t="shared" ca="1" si="208"/>
        <v>1160813.6941984254</v>
      </c>
      <c r="BN92" s="19" t="str">
        <f t="shared" ca="1" si="164"/>
        <v>이익</v>
      </c>
      <c r="BO92" s="3">
        <f t="shared" ca="1" si="209"/>
        <v>2.2000000000000002</v>
      </c>
      <c r="BP92" s="19" t="s">
        <v>102</v>
      </c>
      <c r="BQ92" s="2">
        <f t="shared" ca="1" si="210"/>
        <v>877217.62509239162</v>
      </c>
      <c r="BR92" s="19" t="str">
        <f t="shared" ca="1" si="165"/>
        <v>손절</v>
      </c>
      <c r="BS92" s="3">
        <f t="shared" ca="1" si="211"/>
        <v>5.7</v>
      </c>
      <c r="BT92" s="19" t="s">
        <v>102</v>
      </c>
      <c r="BU92" s="2">
        <f t="shared" ca="1" si="212"/>
        <v>1160813.6941984261</v>
      </c>
      <c r="BV92" s="19" t="str">
        <f t="shared" ca="1" si="166"/>
        <v>이익</v>
      </c>
      <c r="BW92" s="3">
        <f t="shared" ca="1" si="213"/>
        <v>2.2000000000000002</v>
      </c>
      <c r="BX92" s="19" t="s">
        <v>102</v>
      </c>
      <c r="BY92" s="2">
        <f t="shared" ca="1" si="214"/>
        <v>1050302.1305732867</v>
      </c>
      <c r="BZ92" s="19" t="str">
        <f t="shared" ca="1" si="167"/>
        <v>이익</v>
      </c>
      <c r="CA92" s="3">
        <f t="shared" ca="1" si="215"/>
        <v>4.5999999999999996</v>
      </c>
      <c r="CB92" s="19" t="s">
        <v>102</v>
      </c>
      <c r="CC92" s="2">
        <f t="shared" ca="1" si="216"/>
        <v>1050302.1305732867</v>
      </c>
      <c r="CD92" s="19" t="str">
        <f t="shared" ca="1" si="168"/>
        <v>이익</v>
      </c>
      <c r="CE92" s="3">
        <f t="shared" ca="1" si="217"/>
        <v>0.3</v>
      </c>
      <c r="CF92" s="19" t="s">
        <v>102</v>
      </c>
      <c r="CG92" s="2">
        <f t="shared" ca="1" si="218"/>
        <v>1071528.9319187442</v>
      </c>
      <c r="CH92" s="19" t="str">
        <f t="shared" ca="1" si="169"/>
        <v>손절</v>
      </c>
      <c r="CI92" s="3">
        <f t="shared" ca="1" si="219"/>
        <v>6.4</v>
      </c>
      <c r="CJ92" s="19" t="s">
        <v>102</v>
      </c>
      <c r="CK92" s="2">
        <f t="shared" ca="1" si="220"/>
        <v>1282953.1554916485</v>
      </c>
      <c r="CL92" s="19" t="str">
        <f t="shared" ca="1" si="170"/>
        <v>이익</v>
      </c>
      <c r="CM92" s="3">
        <f t="shared" ca="1" si="221"/>
        <v>4.5999999999999996</v>
      </c>
      <c r="CN92" s="19" t="s">
        <v>102</v>
      </c>
      <c r="CO92" s="2">
        <f t="shared" ca="1" si="222"/>
        <v>1308881.8773083743</v>
      </c>
      <c r="CP92" s="19" t="str">
        <f t="shared" ca="1" si="171"/>
        <v>손절</v>
      </c>
      <c r="CQ92" s="3">
        <f t="shared" ca="1" si="223"/>
        <v>6.7</v>
      </c>
      <c r="CR92" s="19" t="s">
        <v>102</v>
      </c>
      <c r="CS92" s="2">
        <f t="shared" ca="1" si="224"/>
        <v>1115278.1975368713</v>
      </c>
      <c r="CT92" s="19" t="str">
        <f t="shared" ca="1" si="172"/>
        <v>손절</v>
      </c>
      <c r="CU92" s="3">
        <f t="shared" ca="1" si="225"/>
        <v>7</v>
      </c>
      <c r="CV92" s="19" t="s">
        <v>102</v>
      </c>
      <c r="CW92" s="2">
        <f t="shared" ca="1" si="226"/>
        <v>1335334.6234140417</v>
      </c>
      <c r="CX92" s="19" t="str">
        <f t="shared" ca="1" si="173"/>
        <v>이익</v>
      </c>
      <c r="CY92" s="3">
        <f t="shared" ca="1" si="227"/>
        <v>5.5</v>
      </c>
      <c r="CZ92" s="19" t="s">
        <v>102</v>
      </c>
      <c r="DA92" s="2">
        <f t="shared" ca="1" si="228"/>
        <v>1093184.7308661726</v>
      </c>
      <c r="DB92" s="19" t="str">
        <f t="shared" ca="1" si="174"/>
        <v>이익</v>
      </c>
      <c r="DC92" s="3">
        <f t="shared" ca="1" si="229"/>
        <v>0.2</v>
      </c>
      <c r="DD92" s="19" t="s">
        <v>102</v>
      </c>
      <c r="DE92" s="2">
        <f t="shared" ca="1" si="230"/>
        <v>989111.56689254148</v>
      </c>
      <c r="DF92" s="19" t="str">
        <f t="shared" ca="1" si="175"/>
        <v>손절</v>
      </c>
      <c r="DG92" s="3">
        <f t="shared" ca="1" si="231"/>
        <v>7.4</v>
      </c>
      <c r="DH92" s="19" t="s">
        <v>102</v>
      </c>
      <c r="DI92" s="2">
        <f t="shared" ca="1" si="232"/>
        <v>1137818.177276904</v>
      </c>
      <c r="DJ92" s="19" t="str">
        <f t="shared" ca="1" si="176"/>
        <v>이익</v>
      </c>
      <c r="DK92" s="3">
        <f t="shared" ca="1" si="233"/>
        <v>0.1</v>
      </c>
      <c r="DL92" s="19" t="s">
        <v>102</v>
      </c>
      <c r="DM92" s="2">
        <f t="shared" ca="1" si="234"/>
        <v>1184273.9547925738</v>
      </c>
      <c r="DN92" s="19" t="str">
        <f t="shared" ca="1" si="177"/>
        <v>이익</v>
      </c>
      <c r="DO92" s="3">
        <f t="shared" ca="1" si="235"/>
        <v>3.4</v>
      </c>
      <c r="DP92" s="19" t="s">
        <v>102</v>
      </c>
      <c r="DQ92" s="2">
        <f t="shared" ca="1" si="236"/>
        <v>950311.46772310254</v>
      </c>
      <c r="DR92" s="19" t="str">
        <f t="shared" ca="1" si="178"/>
        <v>이익</v>
      </c>
      <c r="DS92" s="3">
        <f t="shared" ca="1" si="237"/>
        <v>0.6</v>
      </c>
      <c r="DT92" s="19" t="s">
        <v>102</v>
      </c>
      <c r="DU92" s="2">
        <f t="shared" ca="1" si="238"/>
        <v>1009101.695568623</v>
      </c>
      <c r="DV92" s="19" t="str">
        <f t="shared" ca="1" si="179"/>
        <v>이익</v>
      </c>
      <c r="DW92" s="3">
        <f t="shared" ca="1" si="239"/>
        <v>3.8</v>
      </c>
      <c r="DX92" s="19" t="s">
        <v>102</v>
      </c>
    </row>
    <row r="93" spans="1:128">
      <c r="A93" s="44"/>
      <c r="B93" s="44"/>
      <c r="C93" s="42"/>
      <c r="D93" s="42"/>
      <c r="E93" s="42"/>
      <c r="F93" s="42"/>
      <c r="G93" s="48"/>
      <c r="I93" s="67">
        <f t="shared" ca="1" si="180"/>
        <v>1039378.988415324</v>
      </c>
      <c r="J93" s="19" t="str">
        <f t="shared" ca="1" si="150"/>
        <v>이익</v>
      </c>
      <c r="K93" s="3">
        <f t="shared" ca="1" si="181"/>
        <v>2</v>
      </c>
      <c r="L93" s="68" t="s">
        <v>103</v>
      </c>
      <c r="M93" s="65">
        <f t="shared" ca="1" si="182"/>
        <v>1018789.0718460814</v>
      </c>
      <c r="N93" s="19" t="str">
        <f t="shared" ca="1" si="151"/>
        <v>이익</v>
      </c>
      <c r="O93" s="3">
        <f t="shared" ca="1" si="183"/>
        <v>2.8</v>
      </c>
      <c r="P93" s="19" t="s">
        <v>103</v>
      </c>
      <c r="Q93" s="2">
        <f t="shared" ca="1" si="184"/>
        <v>1125984.8682332246</v>
      </c>
      <c r="R93" s="19" t="str">
        <f t="shared" ca="1" si="152"/>
        <v>이익</v>
      </c>
      <c r="S93" s="3">
        <f t="shared" ca="1" si="185"/>
        <v>0.3</v>
      </c>
      <c r="T93" s="19" t="s">
        <v>103</v>
      </c>
      <c r="U93" s="2">
        <f t="shared" ca="1" si="186"/>
        <v>998607.03793470922</v>
      </c>
      <c r="V93" s="19" t="str">
        <f t="shared" ca="1" si="153"/>
        <v>이익</v>
      </c>
      <c r="W93" s="3">
        <f t="shared" ca="1" si="187"/>
        <v>4.7</v>
      </c>
      <c r="X93" s="19" t="s">
        <v>103</v>
      </c>
      <c r="Y93" s="2">
        <f t="shared" ca="1" si="188"/>
        <v>978824.80659685819</v>
      </c>
      <c r="Z93" s="19" t="str">
        <f t="shared" ca="1" si="154"/>
        <v>손절</v>
      </c>
      <c r="AA93" s="3">
        <f t="shared" ca="1" si="189"/>
        <v>9</v>
      </c>
      <c r="AB93" s="19" t="s">
        <v>103</v>
      </c>
      <c r="AC93" s="2">
        <f t="shared" ca="1" si="190"/>
        <v>1018789.0718460825</v>
      </c>
      <c r="AD93" s="19" t="str">
        <f t="shared" ca="1" si="155"/>
        <v>손절</v>
      </c>
      <c r="AE93" s="3">
        <f t="shared" ca="1" si="191"/>
        <v>8.1</v>
      </c>
      <c r="AF93" s="19" t="s">
        <v>103</v>
      </c>
      <c r="AG93" s="2">
        <f t="shared" ca="1" si="192"/>
        <v>940428.22845878277</v>
      </c>
      <c r="AH93" s="19" t="str">
        <f t="shared" ca="1" si="156"/>
        <v>이익</v>
      </c>
      <c r="AI93" s="3">
        <f t="shared" ca="1" si="193"/>
        <v>0.1</v>
      </c>
      <c r="AJ93" s="19" t="s">
        <v>103</v>
      </c>
      <c r="AK93" s="2">
        <f t="shared" ca="1" si="194"/>
        <v>1125984.8682332248</v>
      </c>
      <c r="AL93" s="19" t="str">
        <f t="shared" ca="1" si="157"/>
        <v>이익</v>
      </c>
      <c r="AM93" s="3">
        <f t="shared" ca="1" si="195"/>
        <v>3.4</v>
      </c>
      <c r="AN93" s="19" t="s">
        <v>103</v>
      </c>
      <c r="AO93" s="2">
        <f t="shared" ca="1" si="196"/>
        <v>998607.03793471004</v>
      </c>
      <c r="AP93" s="19" t="str">
        <f t="shared" ca="1" si="158"/>
        <v>이익</v>
      </c>
      <c r="AQ93" s="3">
        <f t="shared" ca="1" si="197"/>
        <v>0.5</v>
      </c>
      <c r="AR93" s="19" t="s">
        <v>103</v>
      </c>
      <c r="AS93" s="2">
        <f t="shared" ca="1" si="198"/>
        <v>998607.03793470934</v>
      </c>
      <c r="AT93" s="19" t="str">
        <f t="shared" ca="1" si="159"/>
        <v>손절</v>
      </c>
      <c r="AU93" s="3">
        <f t="shared" ca="1" si="199"/>
        <v>5.6</v>
      </c>
      <c r="AV93" s="19" t="s">
        <v>103</v>
      </c>
      <c r="AW93" s="2">
        <f t="shared" ca="1" si="200"/>
        <v>940428.22845878149</v>
      </c>
      <c r="AX93" s="19" t="str">
        <f t="shared" ca="1" si="160"/>
        <v>이익</v>
      </c>
      <c r="AY93" s="3">
        <f t="shared" ca="1" si="201"/>
        <v>1.4</v>
      </c>
      <c r="AZ93" s="19" t="s">
        <v>103</v>
      </c>
      <c r="BA93" s="2">
        <f t="shared" ca="1" si="202"/>
        <v>834041.62356548687</v>
      </c>
      <c r="BB93" s="19" t="str">
        <f t="shared" ca="1" si="161"/>
        <v>이익</v>
      </c>
      <c r="BC93" s="3">
        <f t="shared" ca="1" si="203"/>
        <v>1.1000000000000001</v>
      </c>
      <c r="BD93" s="19" t="s">
        <v>103</v>
      </c>
      <c r="BE93" s="2">
        <f t="shared" ca="1" si="204"/>
        <v>1018789.071846082</v>
      </c>
      <c r="BF93" s="19" t="str">
        <f t="shared" ca="1" si="162"/>
        <v>손절</v>
      </c>
      <c r="BG93" s="3">
        <f t="shared" ca="1" si="205"/>
        <v>8.5</v>
      </c>
      <c r="BH93" s="19" t="s">
        <v>103</v>
      </c>
      <c r="BI93" s="2">
        <f t="shared" ca="1" si="206"/>
        <v>1195642.9847585827</v>
      </c>
      <c r="BJ93" s="19" t="str">
        <f t="shared" ca="1" si="163"/>
        <v>손절</v>
      </c>
      <c r="BK93" s="3">
        <f t="shared" ca="1" si="207"/>
        <v>9.1</v>
      </c>
      <c r="BL93" s="19" t="s">
        <v>103</v>
      </c>
      <c r="BM93" s="2">
        <f t="shared" ca="1" si="208"/>
        <v>1171957.5056627304</v>
      </c>
      <c r="BN93" s="19" t="str">
        <f t="shared" ca="1" si="164"/>
        <v>이익</v>
      </c>
      <c r="BO93" s="3">
        <f t="shared" ca="1" si="209"/>
        <v>1.3</v>
      </c>
      <c r="BP93" s="19" t="s">
        <v>103</v>
      </c>
      <c r="BQ93" s="2">
        <f t="shared" ca="1" si="210"/>
        <v>885638.91429327859</v>
      </c>
      <c r="BR93" s="19" t="str">
        <f t="shared" ca="1" si="165"/>
        <v>이익</v>
      </c>
      <c r="BS93" s="3">
        <f t="shared" ca="1" si="211"/>
        <v>0.6</v>
      </c>
      <c r="BT93" s="19" t="s">
        <v>103</v>
      </c>
      <c r="BU93" s="2">
        <f t="shared" ca="1" si="212"/>
        <v>1171957.5056627311</v>
      </c>
      <c r="BV93" s="19" t="str">
        <f t="shared" ca="1" si="166"/>
        <v>이익</v>
      </c>
      <c r="BW93" s="3">
        <f t="shared" ca="1" si="213"/>
        <v>2.4</v>
      </c>
      <c r="BX93" s="19" t="s">
        <v>103</v>
      </c>
      <c r="BY93" s="2">
        <f t="shared" ca="1" si="214"/>
        <v>1039378.9884153245</v>
      </c>
      <c r="BZ93" s="19" t="str">
        <f t="shared" ca="1" si="167"/>
        <v>손절</v>
      </c>
      <c r="CA93" s="3">
        <f t="shared" ca="1" si="215"/>
        <v>7.4</v>
      </c>
      <c r="CB93" s="19" t="s">
        <v>103</v>
      </c>
      <c r="CC93" s="2">
        <f t="shared" ca="1" si="216"/>
        <v>1039378.9884153245</v>
      </c>
      <c r="CD93" s="19" t="str">
        <f t="shared" ca="1" si="168"/>
        <v>손절</v>
      </c>
      <c r="CE93" s="3">
        <f t="shared" ca="1" si="217"/>
        <v>7.4</v>
      </c>
      <c r="CF93" s="19" t="s">
        <v>103</v>
      </c>
      <c r="CG93" s="2">
        <f t="shared" ca="1" si="218"/>
        <v>1060385.0310267892</v>
      </c>
      <c r="CH93" s="19" t="str">
        <f t="shared" ca="1" si="169"/>
        <v>손절</v>
      </c>
      <c r="CI93" s="3">
        <f t="shared" ca="1" si="219"/>
        <v>7</v>
      </c>
      <c r="CJ93" s="19" t="s">
        <v>103</v>
      </c>
      <c r="CK93" s="2">
        <f t="shared" ca="1" si="220"/>
        <v>1269610.4426745353</v>
      </c>
      <c r="CL93" s="19" t="str">
        <f t="shared" ca="1" si="170"/>
        <v>손절</v>
      </c>
      <c r="CM93" s="3">
        <f t="shared" ca="1" si="221"/>
        <v>7.1</v>
      </c>
      <c r="CN93" s="19" t="s">
        <v>103</v>
      </c>
      <c r="CO93" s="2">
        <f t="shared" ca="1" si="222"/>
        <v>1321447.1433305347</v>
      </c>
      <c r="CP93" s="19" t="str">
        <f t="shared" ca="1" si="171"/>
        <v>이익</v>
      </c>
      <c r="CQ93" s="3">
        <f t="shared" ca="1" si="223"/>
        <v>1.4</v>
      </c>
      <c r="CR93" s="19" t="s">
        <v>103</v>
      </c>
      <c r="CS93" s="2">
        <f t="shared" ca="1" si="224"/>
        <v>1125984.8682332253</v>
      </c>
      <c r="CT93" s="19" t="str">
        <f t="shared" ca="1" si="172"/>
        <v>이익</v>
      </c>
      <c r="CU93" s="3">
        <f t="shared" ca="1" si="225"/>
        <v>1.9</v>
      </c>
      <c r="CV93" s="19" t="s">
        <v>103</v>
      </c>
      <c r="CW93" s="2">
        <f t="shared" ca="1" si="226"/>
        <v>1321447.1433305356</v>
      </c>
      <c r="CX93" s="19" t="str">
        <f t="shared" ca="1" si="173"/>
        <v>손절</v>
      </c>
      <c r="CY93" s="3">
        <f t="shared" ca="1" si="227"/>
        <v>5.8</v>
      </c>
      <c r="CZ93" s="19" t="s">
        <v>103</v>
      </c>
      <c r="DA93" s="2">
        <f t="shared" ca="1" si="228"/>
        <v>1081815.6096651643</v>
      </c>
      <c r="DB93" s="19" t="str">
        <f t="shared" ca="1" si="174"/>
        <v>손절</v>
      </c>
      <c r="DC93" s="3">
        <f t="shared" ca="1" si="229"/>
        <v>6.6</v>
      </c>
      <c r="DD93" s="19" t="s">
        <v>103</v>
      </c>
      <c r="DE93" s="2">
        <f t="shared" ca="1" si="230"/>
        <v>998607.03793470992</v>
      </c>
      <c r="DF93" s="19" t="str">
        <f t="shared" ca="1" si="175"/>
        <v>이익</v>
      </c>
      <c r="DG93" s="3">
        <f t="shared" ca="1" si="231"/>
        <v>3.3</v>
      </c>
      <c r="DH93" s="19" t="s">
        <v>103</v>
      </c>
      <c r="DI93" s="2">
        <f t="shared" ca="1" si="232"/>
        <v>1125984.8682332244</v>
      </c>
      <c r="DJ93" s="19" t="str">
        <f t="shared" ca="1" si="176"/>
        <v>손절</v>
      </c>
      <c r="DK93" s="3">
        <f t="shared" ca="1" si="233"/>
        <v>8.6</v>
      </c>
      <c r="DL93" s="19" t="s">
        <v>103</v>
      </c>
      <c r="DM93" s="2">
        <f t="shared" ca="1" si="234"/>
        <v>1195642.9847585827</v>
      </c>
      <c r="DN93" s="19" t="str">
        <f t="shared" ca="1" si="177"/>
        <v>이익</v>
      </c>
      <c r="DO93" s="3">
        <f t="shared" ca="1" si="235"/>
        <v>3.9</v>
      </c>
      <c r="DP93" s="19" t="s">
        <v>103</v>
      </c>
      <c r="DQ93" s="2">
        <f t="shared" ca="1" si="236"/>
        <v>959434.45781324431</v>
      </c>
      <c r="DR93" s="19" t="str">
        <f t="shared" ca="1" si="178"/>
        <v>이익</v>
      </c>
      <c r="DS93" s="3">
        <f t="shared" ca="1" si="237"/>
        <v>3.3</v>
      </c>
      <c r="DT93" s="19" t="s">
        <v>103</v>
      </c>
      <c r="DU93" s="2">
        <f t="shared" ca="1" si="238"/>
        <v>998607.03793470934</v>
      </c>
      <c r="DV93" s="19" t="str">
        <f t="shared" ca="1" si="179"/>
        <v>손절</v>
      </c>
      <c r="DW93" s="3">
        <f t="shared" ca="1" si="239"/>
        <v>8.1999999999999993</v>
      </c>
      <c r="DX93" s="19" t="s">
        <v>103</v>
      </c>
    </row>
    <row r="94" spans="1:128">
      <c r="A94" s="44"/>
      <c r="B94" s="44"/>
      <c r="C94" s="42"/>
      <c r="D94" s="42"/>
      <c r="E94" s="42"/>
      <c r="F94" s="42"/>
      <c r="G94" s="48"/>
      <c r="I94" s="67">
        <f t="shared" ca="1" si="180"/>
        <v>1049357.0267041111</v>
      </c>
      <c r="J94" s="19" t="str">
        <f t="shared" ca="1" si="150"/>
        <v>이익</v>
      </c>
      <c r="K94" s="3">
        <f t="shared" ca="1" si="181"/>
        <v>2.7</v>
      </c>
      <c r="L94" s="68" t="s">
        <v>104</v>
      </c>
      <c r="M94" s="65">
        <f t="shared" ca="1" si="182"/>
        <v>1008193.6654988822</v>
      </c>
      <c r="N94" s="19" t="str">
        <f t="shared" ca="1" si="151"/>
        <v>손절</v>
      </c>
      <c r="O94" s="3">
        <f t="shared" ca="1" si="183"/>
        <v>7.7</v>
      </c>
      <c r="P94" s="19" t="s">
        <v>104</v>
      </c>
      <c r="Q94" s="2">
        <f t="shared" ca="1" si="184"/>
        <v>1136794.3229682636</v>
      </c>
      <c r="R94" s="19" t="str">
        <f t="shared" ca="1" si="152"/>
        <v>이익</v>
      </c>
      <c r="S94" s="3">
        <f t="shared" ca="1" si="185"/>
        <v>1.4</v>
      </c>
      <c r="T94" s="19" t="s">
        <v>104</v>
      </c>
      <c r="U94" s="2">
        <f t="shared" ca="1" si="186"/>
        <v>988221.52474018827</v>
      </c>
      <c r="V94" s="19" t="str">
        <f t="shared" ca="1" si="153"/>
        <v>손절</v>
      </c>
      <c r="W94" s="3">
        <f t="shared" ca="1" si="187"/>
        <v>8.9</v>
      </c>
      <c r="X94" s="19" t="s">
        <v>104</v>
      </c>
      <c r="Y94" s="2">
        <f t="shared" ca="1" si="188"/>
        <v>988221.52474018803</v>
      </c>
      <c r="Z94" s="19" t="str">
        <f t="shared" ca="1" si="154"/>
        <v>이익</v>
      </c>
      <c r="AA94" s="3">
        <f t="shared" ca="1" si="189"/>
        <v>3.4</v>
      </c>
      <c r="AB94" s="19" t="s">
        <v>104</v>
      </c>
      <c r="AC94" s="2">
        <f t="shared" ca="1" si="190"/>
        <v>1028569.4469358048</v>
      </c>
      <c r="AD94" s="19" t="str">
        <f t="shared" ca="1" si="155"/>
        <v>이익</v>
      </c>
      <c r="AE94" s="3">
        <f t="shared" ca="1" si="191"/>
        <v>3.4</v>
      </c>
      <c r="AF94" s="19" t="s">
        <v>104</v>
      </c>
      <c r="AG94" s="2">
        <f t="shared" ca="1" si="192"/>
        <v>930647.77488281135</v>
      </c>
      <c r="AH94" s="19" t="str">
        <f t="shared" ca="1" si="156"/>
        <v>손절</v>
      </c>
      <c r="AI94" s="3">
        <f t="shared" ca="1" si="193"/>
        <v>6.2</v>
      </c>
      <c r="AJ94" s="19" t="s">
        <v>104</v>
      </c>
      <c r="AK94" s="2">
        <f t="shared" ca="1" si="194"/>
        <v>1136794.3229682639</v>
      </c>
      <c r="AL94" s="19" t="str">
        <f t="shared" ca="1" si="157"/>
        <v>이익</v>
      </c>
      <c r="AM94" s="3">
        <f t="shared" ca="1" si="195"/>
        <v>1.9</v>
      </c>
      <c r="AN94" s="19" t="s">
        <v>104</v>
      </c>
      <c r="AO94" s="2">
        <f t="shared" ca="1" si="196"/>
        <v>988221.52474018908</v>
      </c>
      <c r="AP94" s="19" t="str">
        <f t="shared" ca="1" si="158"/>
        <v>손절</v>
      </c>
      <c r="AQ94" s="3">
        <f t="shared" ca="1" si="197"/>
        <v>5.7</v>
      </c>
      <c r="AR94" s="19" t="s">
        <v>104</v>
      </c>
      <c r="AS94" s="2">
        <f t="shared" ca="1" si="198"/>
        <v>988221.52474018838</v>
      </c>
      <c r="AT94" s="19" t="str">
        <f t="shared" ca="1" si="159"/>
        <v>손절</v>
      </c>
      <c r="AU94" s="3">
        <f t="shared" ca="1" si="199"/>
        <v>8.5</v>
      </c>
      <c r="AV94" s="19" t="s">
        <v>104</v>
      </c>
      <c r="AW94" s="2">
        <f t="shared" ca="1" si="200"/>
        <v>930647.77488281007</v>
      </c>
      <c r="AX94" s="19" t="str">
        <f t="shared" ca="1" si="160"/>
        <v>손절</v>
      </c>
      <c r="AY94" s="3">
        <f t="shared" ca="1" si="201"/>
        <v>8.6999999999999993</v>
      </c>
      <c r="AZ94" s="19" t="s">
        <v>104</v>
      </c>
      <c r="BA94" s="2">
        <f t="shared" ca="1" si="202"/>
        <v>842048.42315171554</v>
      </c>
      <c r="BB94" s="19" t="str">
        <f t="shared" ca="1" si="161"/>
        <v>이익</v>
      </c>
      <c r="BC94" s="3">
        <f t="shared" ca="1" si="203"/>
        <v>4.2</v>
      </c>
      <c r="BD94" s="19" t="s">
        <v>104</v>
      </c>
      <c r="BE94" s="2">
        <f t="shared" ca="1" si="204"/>
        <v>1028569.4469358043</v>
      </c>
      <c r="BF94" s="19" t="str">
        <f t="shared" ca="1" si="162"/>
        <v>이익</v>
      </c>
      <c r="BG94" s="3">
        <f t="shared" ca="1" si="205"/>
        <v>3.5</v>
      </c>
      <c r="BH94" s="19" t="s">
        <v>104</v>
      </c>
      <c r="BI94" s="2">
        <f t="shared" ca="1" si="206"/>
        <v>1207121.157412265</v>
      </c>
      <c r="BJ94" s="19" t="str">
        <f t="shared" ca="1" si="163"/>
        <v>이익</v>
      </c>
      <c r="BK94" s="3">
        <f t="shared" ca="1" si="207"/>
        <v>2.6</v>
      </c>
      <c r="BL94" s="19" t="s">
        <v>104</v>
      </c>
      <c r="BM94" s="2">
        <f t="shared" ca="1" si="208"/>
        <v>1159769.147603838</v>
      </c>
      <c r="BN94" s="19" t="str">
        <f t="shared" ca="1" si="164"/>
        <v>손절</v>
      </c>
      <c r="BO94" s="3">
        <f t="shared" ca="1" si="209"/>
        <v>6.8</v>
      </c>
      <c r="BP94" s="19" t="s">
        <v>104</v>
      </c>
      <c r="BQ94" s="2">
        <f t="shared" ca="1" si="210"/>
        <v>876428.2695846284</v>
      </c>
      <c r="BR94" s="19" t="str">
        <f t="shared" ca="1" si="165"/>
        <v>손절</v>
      </c>
      <c r="BS94" s="3">
        <f t="shared" ca="1" si="211"/>
        <v>8.5</v>
      </c>
      <c r="BT94" s="19" t="s">
        <v>104</v>
      </c>
      <c r="BU94" s="2">
        <f t="shared" ca="1" si="212"/>
        <v>1159769.1476038387</v>
      </c>
      <c r="BV94" s="19" t="str">
        <f t="shared" ca="1" si="166"/>
        <v>손절</v>
      </c>
      <c r="BW94" s="3">
        <f t="shared" ca="1" si="213"/>
        <v>9.6999999999999993</v>
      </c>
      <c r="BX94" s="19" t="s">
        <v>104</v>
      </c>
      <c r="BY94" s="2">
        <f t="shared" ca="1" si="214"/>
        <v>1049357.0267041116</v>
      </c>
      <c r="BZ94" s="19" t="str">
        <f t="shared" ca="1" si="167"/>
        <v>이익</v>
      </c>
      <c r="CA94" s="3">
        <f t="shared" ca="1" si="215"/>
        <v>2.5</v>
      </c>
      <c r="CB94" s="19" t="s">
        <v>104</v>
      </c>
      <c r="CC94" s="2">
        <f t="shared" ca="1" si="216"/>
        <v>1028569.446935805</v>
      </c>
      <c r="CD94" s="19" t="str">
        <f t="shared" ca="1" si="168"/>
        <v>손절</v>
      </c>
      <c r="CE94" s="3">
        <f t="shared" ca="1" si="217"/>
        <v>7.1</v>
      </c>
      <c r="CF94" s="19" t="s">
        <v>104</v>
      </c>
      <c r="CG94" s="2">
        <f t="shared" ca="1" si="218"/>
        <v>1070564.7273246464</v>
      </c>
      <c r="CH94" s="19" t="str">
        <f t="shared" ca="1" si="169"/>
        <v>이익</v>
      </c>
      <c r="CI94" s="3">
        <f t="shared" ca="1" si="219"/>
        <v>1.3</v>
      </c>
      <c r="CJ94" s="19" t="s">
        <v>104</v>
      </c>
      <c r="CK94" s="2">
        <f t="shared" ca="1" si="220"/>
        <v>1256406.4940707202</v>
      </c>
      <c r="CL94" s="19" t="str">
        <f t="shared" ca="1" si="170"/>
        <v>손절</v>
      </c>
      <c r="CM94" s="3">
        <f t="shared" ca="1" si="221"/>
        <v>8</v>
      </c>
      <c r="CN94" s="19" t="s">
        <v>104</v>
      </c>
      <c r="CO94" s="2">
        <f t="shared" ca="1" si="222"/>
        <v>1307704.093039897</v>
      </c>
      <c r="CP94" s="19" t="str">
        <f t="shared" ca="1" si="171"/>
        <v>손절</v>
      </c>
      <c r="CQ94" s="3">
        <f t="shared" ca="1" si="223"/>
        <v>7.2</v>
      </c>
      <c r="CR94" s="19" t="s">
        <v>104</v>
      </c>
      <c r="CS94" s="2">
        <f t="shared" ca="1" si="224"/>
        <v>1114274.6256035997</v>
      </c>
      <c r="CT94" s="19" t="str">
        <f t="shared" ca="1" si="172"/>
        <v>손절</v>
      </c>
      <c r="CU94" s="3">
        <f t="shared" ca="1" si="225"/>
        <v>10</v>
      </c>
      <c r="CV94" s="19" t="s">
        <v>104</v>
      </c>
      <c r="CW94" s="2">
        <f t="shared" ca="1" si="226"/>
        <v>1334133.0359065088</v>
      </c>
      <c r="CX94" s="19" t="str">
        <f t="shared" ca="1" si="173"/>
        <v>이익</v>
      </c>
      <c r="CY94" s="3">
        <f t="shared" ca="1" si="227"/>
        <v>2.5</v>
      </c>
      <c r="CZ94" s="19" t="s">
        <v>104</v>
      </c>
      <c r="DA94" s="2">
        <f t="shared" ca="1" si="228"/>
        <v>1092201.0395179498</v>
      </c>
      <c r="DB94" s="19" t="str">
        <f t="shared" ca="1" si="174"/>
        <v>이익</v>
      </c>
      <c r="DC94" s="3">
        <f t="shared" ca="1" si="229"/>
        <v>2.4</v>
      </c>
      <c r="DD94" s="19" t="s">
        <v>104</v>
      </c>
      <c r="DE94" s="2">
        <f t="shared" ca="1" si="230"/>
        <v>988221.52474018896</v>
      </c>
      <c r="DF94" s="19" t="str">
        <f t="shared" ca="1" si="175"/>
        <v>손절</v>
      </c>
      <c r="DG94" s="3">
        <f t="shared" ca="1" si="231"/>
        <v>6.3</v>
      </c>
      <c r="DH94" s="19" t="s">
        <v>104</v>
      </c>
      <c r="DI94" s="2">
        <f t="shared" ca="1" si="232"/>
        <v>1114274.6256035988</v>
      </c>
      <c r="DJ94" s="19" t="str">
        <f t="shared" ca="1" si="176"/>
        <v>손절</v>
      </c>
      <c r="DK94" s="3">
        <f t="shared" ca="1" si="233"/>
        <v>7.3</v>
      </c>
      <c r="DL94" s="19" t="s">
        <v>104</v>
      </c>
      <c r="DM94" s="2">
        <f t="shared" ca="1" si="234"/>
        <v>1207121.157412265</v>
      </c>
      <c r="DN94" s="19" t="str">
        <f t="shared" ca="1" si="177"/>
        <v>이익</v>
      </c>
      <c r="DO94" s="3">
        <f t="shared" ca="1" si="235"/>
        <v>1.9</v>
      </c>
      <c r="DP94" s="19" t="s">
        <v>104</v>
      </c>
      <c r="DQ94" s="2">
        <f t="shared" ca="1" si="236"/>
        <v>949456.33945198648</v>
      </c>
      <c r="DR94" s="19" t="str">
        <f t="shared" ca="1" si="178"/>
        <v>손절</v>
      </c>
      <c r="DS94" s="3">
        <f t="shared" ca="1" si="237"/>
        <v>7.4</v>
      </c>
      <c r="DT94" s="19" t="s">
        <v>104</v>
      </c>
      <c r="DU94" s="2">
        <f t="shared" ca="1" si="238"/>
        <v>1008193.6654988825</v>
      </c>
      <c r="DV94" s="19" t="str">
        <f t="shared" ca="1" si="179"/>
        <v>이익</v>
      </c>
      <c r="DW94" s="3">
        <f t="shared" ca="1" si="239"/>
        <v>0.1</v>
      </c>
      <c r="DX94" s="19" t="s">
        <v>104</v>
      </c>
    </row>
    <row r="95" spans="1:128">
      <c r="A95" s="44"/>
      <c r="B95" s="44"/>
      <c r="C95" s="42"/>
      <c r="D95" s="42"/>
      <c r="E95" s="42"/>
      <c r="F95" s="42"/>
      <c r="G95" s="48"/>
      <c r="I95" s="67">
        <f t="shared" ca="1" si="180"/>
        <v>1059430.8541604707</v>
      </c>
      <c r="J95" s="19" t="str">
        <f t="shared" ca="1" si="150"/>
        <v>이익</v>
      </c>
      <c r="K95" s="3">
        <f t="shared" ca="1" si="181"/>
        <v>0.7</v>
      </c>
      <c r="L95" s="68" t="s">
        <v>105</v>
      </c>
      <c r="M95" s="65">
        <f t="shared" ca="1" si="182"/>
        <v>997708.4513776938</v>
      </c>
      <c r="N95" s="19" t="str">
        <f t="shared" ca="1" si="151"/>
        <v>손절</v>
      </c>
      <c r="O95" s="3">
        <f t="shared" ca="1" si="183"/>
        <v>7.4</v>
      </c>
      <c r="P95" s="19" t="s">
        <v>105</v>
      </c>
      <c r="Q95" s="2">
        <f t="shared" ca="1" si="184"/>
        <v>1147707.5484687591</v>
      </c>
      <c r="R95" s="19" t="str">
        <f t="shared" ca="1" si="152"/>
        <v>이익</v>
      </c>
      <c r="S95" s="3">
        <f t="shared" ca="1" si="185"/>
        <v>3.3</v>
      </c>
      <c r="T95" s="19" t="s">
        <v>105</v>
      </c>
      <c r="U95" s="2">
        <f t="shared" ca="1" si="186"/>
        <v>977944.02088289033</v>
      </c>
      <c r="V95" s="19" t="str">
        <f t="shared" ca="1" si="153"/>
        <v>손절</v>
      </c>
      <c r="W95" s="3">
        <f t="shared" ca="1" si="187"/>
        <v>9.8000000000000007</v>
      </c>
      <c r="X95" s="19" t="s">
        <v>105</v>
      </c>
      <c r="Y95" s="2">
        <f t="shared" ca="1" si="188"/>
        <v>977944.02088289009</v>
      </c>
      <c r="Z95" s="19" t="str">
        <f t="shared" ca="1" si="154"/>
        <v>손절</v>
      </c>
      <c r="AA95" s="3">
        <f t="shared" ca="1" si="189"/>
        <v>7.8</v>
      </c>
      <c r="AB95" s="19" t="s">
        <v>105</v>
      </c>
      <c r="AC95" s="2">
        <f t="shared" ca="1" si="190"/>
        <v>1038443.7136263886</v>
      </c>
      <c r="AD95" s="19" t="str">
        <f t="shared" ca="1" si="155"/>
        <v>이익</v>
      </c>
      <c r="AE95" s="3">
        <f t="shared" ca="1" si="191"/>
        <v>2.4</v>
      </c>
      <c r="AF95" s="19" t="s">
        <v>105</v>
      </c>
      <c r="AG95" s="2">
        <f t="shared" ca="1" si="192"/>
        <v>939581.99352168641</v>
      </c>
      <c r="AH95" s="19" t="str">
        <f t="shared" ca="1" si="156"/>
        <v>이익</v>
      </c>
      <c r="AI95" s="3">
        <f t="shared" ca="1" si="193"/>
        <v>4.0999999999999996</v>
      </c>
      <c r="AJ95" s="19" t="s">
        <v>105</v>
      </c>
      <c r="AK95" s="2">
        <f t="shared" ca="1" si="194"/>
        <v>1147707.5484687593</v>
      </c>
      <c r="AL95" s="19" t="str">
        <f t="shared" ca="1" si="157"/>
        <v>이익</v>
      </c>
      <c r="AM95" s="3">
        <f t="shared" ca="1" si="195"/>
        <v>1.1000000000000001</v>
      </c>
      <c r="AN95" s="19" t="s">
        <v>105</v>
      </c>
      <c r="AO95" s="2">
        <f t="shared" ca="1" si="196"/>
        <v>997708.45137769484</v>
      </c>
      <c r="AP95" s="19" t="str">
        <f t="shared" ca="1" si="158"/>
        <v>이익</v>
      </c>
      <c r="AQ95" s="3">
        <f t="shared" ca="1" si="197"/>
        <v>2.9</v>
      </c>
      <c r="AR95" s="19" t="s">
        <v>105</v>
      </c>
      <c r="AS95" s="2">
        <f t="shared" ca="1" si="198"/>
        <v>997708.45137769415</v>
      </c>
      <c r="AT95" s="19" t="str">
        <f t="shared" ca="1" si="159"/>
        <v>이익</v>
      </c>
      <c r="AU95" s="3">
        <f t="shared" ca="1" si="199"/>
        <v>0.7</v>
      </c>
      <c r="AV95" s="19" t="s">
        <v>105</v>
      </c>
      <c r="AW95" s="2">
        <f t="shared" ca="1" si="200"/>
        <v>920969.03802402888</v>
      </c>
      <c r="AX95" s="19" t="str">
        <f t="shared" ca="1" si="160"/>
        <v>손절</v>
      </c>
      <c r="AY95" s="3">
        <f t="shared" ca="1" si="201"/>
        <v>5.6</v>
      </c>
      <c r="AZ95" s="19" t="s">
        <v>105</v>
      </c>
      <c r="BA95" s="2">
        <f t="shared" ca="1" si="202"/>
        <v>833291.11955093767</v>
      </c>
      <c r="BB95" s="19" t="str">
        <f t="shared" ca="1" si="161"/>
        <v>손절</v>
      </c>
      <c r="BC95" s="3">
        <f t="shared" ca="1" si="203"/>
        <v>7.9</v>
      </c>
      <c r="BD95" s="19" t="s">
        <v>105</v>
      </c>
      <c r="BE95" s="2">
        <f t="shared" ca="1" si="204"/>
        <v>1038443.7136263881</v>
      </c>
      <c r="BF95" s="19" t="str">
        <f t="shared" ca="1" si="162"/>
        <v>이익</v>
      </c>
      <c r="BG95" s="3">
        <f t="shared" ca="1" si="205"/>
        <v>4.2</v>
      </c>
      <c r="BH95" s="19" t="s">
        <v>105</v>
      </c>
      <c r="BI95" s="2">
        <f t="shared" ca="1" si="206"/>
        <v>1194567.0973751775</v>
      </c>
      <c r="BJ95" s="19" t="str">
        <f t="shared" ca="1" si="163"/>
        <v>손절</v>
      </c>
      <c r="BK95" s="3">
        <f t="shared" ca="1" si="207"/>
        <v>8.1</v>
      </c>
      <c r="BL95" s="19" t="s">
        <v>105</v>
      </c>
      <c r="BM95" s="2">
        <f t="shared" ca="1" si="208"/>
        <v>1170902.931420835</v>
      </c>
      <c r="BN95" s="19" t="str">
        <f t="shared" ca="1" si="164"/>
        <v>이익</v>
      </c>
      <c r="BO95" s="3">
        <f t="shared" ca="1" si="209"/>
        <v>3.1</v>
      </c>
      <c r="BP95" s="19" t="s">
        <v>105</v>
      </c>
      <c r="BQ95" s="2">
        <f t="shared" ca="1" si="210"/>
        <v>884841.9809726408</v>
      </c>
      <c r="BR95" s="19" t="str">
        <f t="shared" ca="1" si="165"/>
        <v>이익</v>
      </c>
      <c r="BS95" s="3">
        <f t="shared" ca="1" si="211"/>
        <v>0.2</v>
      </c>
      <c r="BT95" s="19" t="s">
        <v>105</v>
      </c>
      <c r="BU95" s="2">
        <f t="shared" ca="1" si="212"/>
        <v>1170902.9314208357</v>
      </c>
      <c r="BV95" s="19" t="str">
        <f t="shared" ca="1" si="166"/>
        <v>이익</v>
      </c>
      <c r="BW95" s="3">
        <f t="shared" ca="1" si="213"/>
        <v>5.2</v>
      </c>
      <c r="BX95" s="19" t="s">
        <v>105</v>
      </c>
      <c r="BY95" s="2">
        <f t="shared" ca="1" si="214"/>
        <v>1038443.7136263888</v>
      </c>
      <c r="BZ95" s="19" t="str">
        <f t="shared" ca="1" si="167"/>
        <v>손절</v>
      </c>
      <c r="CA95" s="3">
        <f t="shared" ca="1" si="215"/>
        <v>9.4</v>
      </c>
      <c r="CB95" s="19" t="s">
        <v>105</v>
      </c>
      <c r="CC95" s="2">
        <f t="shared" ca="1" si="216"/>
        <v>1017872.3246876727</v>
      </c>
      <c r="CD95" s="19" t="str">
        <f t="shared" ca="1" si="168"/>
        <v>손절</v>
      </c>
      <c r="CE95" s="3">
        <f t="shared" ca="1" si="217"/>
        <v>6.6</v>
      </c>
      <c r="CF95" s="19" t="s">
        <v>105</v>
      </c>
      <c r="CG95" s="2">
        <f t="shared" ca="1" si="218"/>
        <v>1080842.1487069631</v>
      </c>
      <c r="CH95" s="19" t="str">
        <f t="shared" ca="1" si="169"/>
        <v>이익</v>
      </c>
      <c r="CI95" s="3">
        <f t="shared" ca="1" si="219"/>
        <v>3.1</v>
      </c>
      <c r="CJ95" s="19" t="s">
        <v>105</v>
      </c>
      <c r="CK95" s="2">
        <f t="shared" ca="1" si="220"/>
        <v>1268467.9964137992</v>
      </c>
      <c r="CL95" s="19" t="str">
        <f t="shared" ca="1" si="170"/>
        <v>이익</v>
      </c>
      <c r="CM95" s="3">
        <f t="shared" ca="1" si="221"/>
        <v>5.5</v>
      </c>
      <c r="CN95" s="19" t="s">
        <v>105</v>
      </c>
      <c r="CO95" s="2">
        <f t="shared" ca="1" si="222"/>
        <v>1320258.05233308</v>
      </c>
      <c r="CP95" s="19" t="str">
        <f t="shared" ca="1" si="171"/>
        <v>이익</v>
      </c>
      <c r="CQ95" s="3">
        <f t="shared" ca="1" si="223"/>
        <v>0.4</v>
      </c>
      <c r="CR95" s="19" t="s">
        <v>105</v>
      </c>
      <c r="CS95" s="2">
        <f t="shared" ca="1" si="224"/>
        <v>1124971.6620093943</v>
      </c>
      <c r="CT95" s="19" t="str">
        <f t="shared" ca="1" si="172"/>
        <v>이익</v>
      </c>
      <c r="CU95" s="3">
        <f t="shared" ca="1" si="225"/>
        <v>2.7</v>
      </c>
      <c r="CV95" s="19" t="s">
        <v>105</v>
      </c>
      <c r="CW95" s="2">
        <f t="shared" ca="1" si="226"/>
        <v>1346940.7130512111</v>
      </c>
      <c r="CX95" s="19" t="str">
        <f t="shared" ca="1" si="173"/>
        <v>이익</v>
      </c>
      <c r="CY95" s="3">
        <f t="shared" ca="1" si="227"/>
        <v>1.9</v>
      </c>
      <c r="CZ95" s="19" t="s">
        <v>105</v>
      </c>
      <c r="DA95" s="2">
        <f t="shared" ca="1" si="228"/>
        <v>1102686.1694973221</v>
      </c>
      <c r="DB95" s="19" t="str">
        <f t="shared" ca="1" si="174"/>
        <v>이익</v>
      </c>
      <c r="DC95" s="3">
        <f t="shared" ca="1" si="229"/>
        <v>3.6</v>
      </c>
      <c r="DD95" s="19" t="s">
        <v>105</v>
      </c>
      <c r="DE95" s="2">
        <f t="shared" ca="1" si="230"/>
        <v>997708.45137769473</v>
      </c>
      <c r="DF95" s="19" t="str">
        <f t="shared" ca="1" si="175"/>
        <v>이익</v>
      </c>
      <c r="DG95" s="3">
        <f t="shared" ca="1" si="231"/>
        <v>0.1</v>
      </c>
      <c r="DH95" s="19" t="s">
        <v>105</v>
      </c>
      <c r="DI95" s="2">
        <f t="shared" ca="1" si="232"/>
        <v>1102686.1694973214</v>
      </c>
      <c r="DJ95" s="19" t="str">
        <f t="shared" ca="1" si="176"/>
        <v>손절</v>
      </c>
      <c r="DK95" s="3">
        <f t="shared" ca="1" si="233"/>
        <v>5.9</v>
      </c>
      <c r="DL95" s="19" t="s">
        <v>105</v>
      </c>
      <c r="DM95" s="2">
        <f t="shared" ca="1" si="234"/>
        <v>1218709.5205234226</v>
      </c>
      <c r="DN95" s="19" t="str">
        <f t="shared" ca="1" si="177"/>
        <v>이익</v>
      </c>
      <c r="DO95" s="3">
        <f t="shared" ca="1" si="235"/>
        <v>4.3</v>
      </c>
      <c r="DP95" s="19" t="s">
        <v>105</v>
      </c>
      <c r="DQ95" s="2">
        <f t="shared" ca="1" si="236"/>
        <v>939581.99352168583</v>
      </c>
      <c r="DR95" s="19" t="str">
        <f t="shared" ca="1" si="178"/>
        <v>손절</v>
      </c>
      <c r="DS95" s="3">
        <f t="shared" ca="1" si="237"/>
        <v>6.2</v>
      </c>
      <c r="DT95" s="19" t="s">
        <v>105</v>
      </c>
      <c r="DU95" s="2">
        <f t="shared" ca="1" si="238"/>
        <v>1017872.3246876717</v>
      </c>
      <c r="DV95" s="19" t="str">
        <f t="shared" ca="1" si="179"/>
        <v>이익</v>
      </c>
      <c r="DW95" s="3">
        <f t="shared" ca="1" si="239"/>
        <v>1.3</v>
      </c>
      <c r="DX95" s="19" t="s">
        <v>105</v>
      </c>
    </row>
    <row r="96" spans="1:128">
      <c r="A96" s="44"/>
      <c r="B96" s="44"/>
      <c r="C96" s="42"/>
      <c r="D96" s="42"/>
      <c r="E96" s="42"/>
      <c r="F96" s="42"/>
      <c r="G96" s="48"/>
      <c r="I96" s="67">
        <f t="shared" ca="1" si="180"/>
        <v>1048412.7732772017</v>
      </c>
      <c r="J96" s="19" t="str">
        <f t="shared" ca="1" si="150"/>
        <v>손절</v>
      </c>
      <c r="K96" s="3">
        <f t="shared" ca="1" si="181"/>
        <v>9.8000000000000007</v>
      </c>
      <c r="L96" s="68" t="s">
        <v>106</v>
      </c>
      <c r="M96" s="65">
        <f t="shared" ca="1" si="182"/>
        <v>987332.28348336578</v>
      </c>
      <c r="N96" s="19" t="str">
        <f t="shared" ca="1" si="151"/>
        <v>손절</v>
      </c>
      <c r="O96" s="3">
        <f t="shared" ca="1" si="183"/>
        <v>8.1999999999999993</v>
      </c>
      <c r="P96" s="19" t="s">
        <v>106</v>
      </c>
      <c r="Q96" s="2">
        <f t="shared" ca="1" si="184"/>
        <v>1158725.5409340593</v>
      </c>
      <c r="R96" s="19" t="str">
        <f t="shared" ca="1" si="152"/>
        <v>이익</v>
      </c>
      <c r="S96" s="3">
        <f t="shared" ca="1" si="185"/>
        <v>5.5</v>
      </c>
      <c r="T96" s="19" t="s">
        <v>106</v>
      </c>
      <c r="U96" s="2">
        <f t="shared" ca="1" si="186"/>
        <v>987332.28348336602</v>
      </c>
      <c r="V96" s="19" t="str">
        <f t="shared" ca="1" si="153"/>
        <v>이익</v>
      </c>
      <c r="W96" s="3">
        <f t="shared" ca="1" si="187"/>
        <v>1.6</v>
      </c>
      <c r="X96" s="19" t="s">
        <v>106</v>
      </c>
      <c r="Y96" s="2">
        <f t="shared" ca="1" si="188"/>
        <v>967773.403065708</v>
      </c>
      <c r="Z96" s="19" t="str">
        <f t="shared" ca="1" si="154"/>
        <v>손절</v>
      </c>
      <c r="AA96" s="3">
        <f t="shared" ca="1" si="189"/>
        <v>7.6</v>
      </c>
      <c r="AB96" s="19" t="s">
        <v>106</v>
      </c>
      <c r="AC96" s="2">
        <f t="shared" ca="1" si="190"/>
        <v>1048412.7732772019</v>
      </c>
      <c r="AD96" s="19" t="str">
        <f t="shared" ca="1" si="155"/>
        <v>이익</v>
      </c>
      <c r="AE96" s="3">
        <f t="shared" ca="1" si="191"/>
        <v>0.5</v>
      </c>
      <c r="AF96" s="19" t="s">
        <v>106</v>
      </c>
      <c r="AG96" s="2">
        <f t="shared" ca="1" si="192"/>
        <v>929810.34078906081</v>
      </c>
      <c r="AH96" s="19" t="str">
        <f t="shared" ca="1" si="156"/>
        <v>손절</v>
      </c>
      <c r="AI96" s="3">
        <f t="shared" ca="1" si="193"/>
        <v>7</v>
      </c>
      <c r="AJ96" s="19" t="s">
        <v>106</v>
      </c>
      <c r="AK96" s="2">
        <f t="shared" ca="1" si="194"/>
        <v>1135771.3899646841</v>
      </c>
      <c r="AL96" s="19" t="str">
        <f t="shared" ca="1" si="157"/>
        <v>손절</v>
      </c>
      <c r="AM96" s="3">
        <f t="shared" ca="1" si="195"/>
        <v>6.3</v>
      </c>
      <c r="AN96" s="19" t="s">
        <v>106</v>
      </c>
      <c r="AO96" s="2">
        <f t="shared" ca="1" si="196"/>
        <v>1007286.4525109207</v>
      </c>
      <c r="AP96" s="19" t="str">
        <f t="shared" ca="1" si="158"/>
        <v>이익</v>
      </c>
      <c r="AQ96" s="3">
        <f t="shared" ca="1" si="197"/>
        <v>0.7</v>
      </c>
      <c r="AR96" s="19" t="s">
        <v>106</v>
      </c>
      <c r="AS96" s="2">
        <f t="shared" ca="1" si="198"/>
        <v>1007286.45251092</v>
      </c>
      <c r="AT96" s="19" t="str">
        <f t="shared" ca="1" si="159"/>
        <v>이익</v>
      </c>
      <c r="AU96" s="3">
        <f t="shared" ca="1" si="199"/>
        <v>4.7</v>
      </c>
      <c r="AV96" s="19" t="s">
        <v>106</v>
      </c>
      <c r="AW96" s="2">
        <f t="shared" ca="1" si="200"/>
        <v>911390.96002857899</v>
      </c>
      <c r="AX96" s="19" t="str">
        <f t="shared" ca="1" si="160"/>
        <v>손절</v>
      </c>
      <c r="AY96" s="3">
        <f t="shared" ca="1" si="201"/>
        <v>9.6</v>
      </c>
      <c r="AZ96" s="19" t="s">
        <v>106</v>
      </c>
      <c r="BA96" s="2">
        <f t="shared" ca="1" si="202"/>
        <v>841290.71429862664</v>
      </c>
      <c r="BB96" s="19" t="str">
        <f t="shared" ca="1" si="161"/>
        <v>이익</v>
      </c>
      <c r="BC96" s="3">
        <f t="shared" ca="1" si="203"/>
        <v>3</v>
      </c>
      <c r="BD96" s="19" t="s">
        <v>106</v>
      </c>
      <c r="BE96" s="2">
        <f t="shared" ca="1" si="204"/>
        <v>1048412.7732772015</v>
      </c>
      <c r="BF96" s="19" t="str">
        <f t="shared" ca="1" si="162"/>
        <v>이익</v>
      </c>
      <c r="BG96" s="3">
        <f t="shared" ca="1" si="205"/>
        <v>0.3</v>
      </c>
      <c r="BH96" s="19" t="s">
        <v>106</v>
      </c>
      <c r="BI96" s="2">
        <f t="shared" ca="1" si="206"/>
        <v>1182143.5995624757</v>
      </c>
      <c r="BJ96" s="19" t="str">
        <f t="shared" ca="1" si="163"/>
        <v>손절</v>
      </c>
      <c r="BK96" s="3">
        <f t="shared" ca="1" si="207"/>
        <v>6.5</v>
      </c>
      <c r="BL96" s="19" t="s">
        <v>106</v>
      </c>
      <c r="BM96" s="2">
        <f t="shared" ca="1" si="208"/>
        <v>1182143.599562475</v>
      </c>
      <c r="BN96" s="19" t="str">
        <f t="shared" ca="1" si="164"/>
        <v>이익</v>
      </c>
      <c r="BO96" s="3">
        <f t="shared" ca="1" si="209"/>
        <v>4.3</v>
      </c>
      <c r="BP96" s="19" t="s">
        <v>106</v>
      </c>
      <c r="BQ96" s="2">
        <f t="shared" ca="1" si="210"/>
        <v>875639.62437052536</v>
      </c>
      <c r="BR96" s="19" t="str">
        <f t="shared" ca="1" si="165"/>
        <v>손절</v>
      </c>
      <c r="BS96" s="3">
        <f t="shared" ca="1" si="211"/>
        <v>8.9</v>
      </c>
      <c r="BT96" s="19" t="s">
        <v>106</v>
      </c>
      <c r="BU96" s="2">
        <f t="shared" ca="1" si="212"/>
        <v>1182143.5995624757</v>
      </c>
      <c r="BV96" s="19" t="str">
        <f t="shared" ca="1" si="166"/>
        <v>이익</v>
      </c>
      <c r="BW96" s="3">
        <f t="shared" ca="1" si="213"/>
        <v>3.3</v>
      </c>
      <c r="BX96" s="19" t="s">
        <v>106</v>
      </c>
      <c r="BY96" s="2">
        <f t="shared" ca="1" si="214"/>
        <v>1027643.8990046743</v>
      </c>
      <c r="BZ96" s="19" t="str">
        <f t="shared" ca="1" si="167"/>
        <v>손절</v>
      </c>
      <c r="CA96" s="3">
        <f t="shared" ca="1" si="215"/>
        <v>9.5</v>
      </c>
      <c r="CB96" s="19" t="s">
        <v>106</v>
      </c>
      <c r="CC96" s="2">
        <f t="shared" ca="1" si="216"/>
        <v>1007286.4525109208</v>
      </c>
      <c r="CD96" s="19" t="str">
        <f t="shared" ca="1" si="168"/>
        <v>손절</v>
      </c>
      <c r="CE96" s="3">
        <f t="shared" ca="1" si="217"/>
        <v>10</v>
      </c>
      <c r="CF96" s="19" t="s">
        <v>106</v>
      </c>
      <c r="CG96" s="2">
        <f t="shared" ca="1" si="218"/>
        <v>1091218.2333345499</v>
      </c>
      <c r="CH96" s="19" t="str">
        <f t="shared" ca="1" si="169"/>
        <v>이익</v>
      </c>
      <c r="CI96" s="3">
        <f t="shared" ca="1" si="219"/>
        <v>5.2</v>
      </c>
      <c r="CJ96" s="19" t="s">
        <v>106</v>
      </c>
      <c r="CK96" s="2">
        <f t="shared" ca="1" si="220"/>
        <v>1255275.9292510957</v>
      </c>
      <c r="CL96" s="19" t="str">
        <f t="shared" ca="1" si="170"/>
        <v>손절</v>
      </c>
      <c r="CM96" s="3">
        <f t="shared" ca="1" si="221"/>
        <v>7.6</v>
      </c>
      <c r="CN96" s="19" t="s">
        <v>106</v>
      </c>
      <c r="CO96" s="2">
        <f t="shared" ca="1" si="222"/>
        <v>1306527.3685888161</v>
      </c>
      <c r="CP96" s="19" t="str">
        <f t="shared" ca="1" si="171"/>
        <v>손절</v>
      </c>
      <c r="CQ96" s="3">
        <f t="shared" ca="1" si="223"/>
        <v>5.9</v>
      </c>
      <c r="CR96" s="19" t="s">
        <v>106</v>
      </c>
      <c r="CS96" s="2">
        <f t="shared" ca="1" si="224"/>
        <v>1135771.3899646844</v>
      </c>
      <c r="CT96" s="19" t="str">
        <f t="shared" ca="1" si="172"/>
        <v>이익</v>
      </c>
      <c r="CU96" s="3">
        <f t="shared" ca="1" si="225"/>
        <v>1.7</v>
      </c>
      <c r="CV96" s="19" t="s">
        <v>106</v>
      </c>
      <c r="CW96" s="2">
        <f t="shared" ca="1" si="226"/>
        <v>1359871.3438965029</v>
      </c>
      <c r="CX96" s="19" t="str">
        <f t="shared" ca="1" si="173"/>
        <v>이익</v>
      </c>
      <c r="CY96" s="3">
        <f t="shared" ca="1" si="227"/>
        <v>3.9</v>
      </c>
      <c r="CZ96" s="19" t="s">
        <v>106</v>
      </c>
      <c r="DA96" s="2">
        <f t="shared" ca="1" si="228"/>
        <v>1091218.2333345499</v>
      </c>
      <c r="DB96" s="19" t="str">
        <f t="shared" ca="1" si="174"/>
        <v>손절</v>
      </c>
      <c r="DC96" s="3">
        <f t="shared" ca="1" si="229"/>
        <v>7.1</v>
      </c>
      <c r="DD96" s="19" t="s">
        <v>106</v>
      </c>
      <c r="DE96" s="2">
        <f t="shared" ca="1" si="230"/>
        <v>1007286.4525109206</v>
      </c>
      <c r="DF96" s="19" t="str">
        <f t="shared" ca="1" si="175"/>
        <v>이익</v>
      </c>
      <c r="DG96" s="3">
        <f t="shared" ca="1" si="231"/>
        <v>1.2</v>
      </c>
      <c r="DH96" s="19" t="s">
        <v>106</v>
      </c>
      <c r="DI96" s="2">
        <f t="shared" ca="1" si="232"/>
        <v>1091218.2333345492</v>
      </c>
      <c r="DJ96" s="19" t="str">
        <f t="shared" ca="1" si="176"/>
        <v>손절</v>
      </c>
      <c r="DK96" s="3">
        <f t="shared" ca="1" si="233"/>
        <v>9.1999999999999993</v>
      </c>
      <c r="DL96" s="19" t="s">
        <v>106</v>
      </c>
      <c r="DM96" s="2">
        <f t="shared" ca="1" si="234"/>
        <v>1206034.9415099791</v>
      </c>
      <c r="DN96" s="19" t="str">
        <f t="shared" ca="1" si="177"/>
        <v>손절</v>
      </c>
      <c r="DO96" s="3">
        <f t="shared" ca="1" si="235"/>
        <v>7.1</v>
      </c>
      <c r="DP96" s="19" t="s">
        <v>106</v>
      </c>
      <c r="DQ96" s="2">
        <f t="shared" ca="1" si="236"/>
        <v>929810.34078906034</v>
      </c>
      <c r="DR96" s="19" t="str">
        <f t="shared" ca="1" si="178"/>
        <v>손절</v>
      </c>
      <c r="DS96" s="3">
        <f t="shared" ca="1" si="237"/>
        <v>8.3000000000000007</v>
      </c>
      <c r="DT96" s="19" t="s">
        <v>106</v>
      </c>
      <c r="DU96" s="2">
        <f t="shared" ca="1" si="238"/>
        <v>1007286.4525109199</v>
      </c>
      <c r="DV96" s="19" t="str">
        <f t="shared" ca="1" si="179"/>
        <v>손절</v>
      </c>
      <c r="DW96" s="3">
        <f t="shared" ca="1" si="239"/>
        <v>8.1</v>
      </c>
      <c r="DX96" s="19" t="s">
        <v>106</v>
      </c>
    </row>
    <row r="97" spans="1:128">
      <c r="A97" s="44"/>
      <c r="B97" s="44"/>
      <c r="C97" s="42"/>
      <c r="D97" s="42"/>
      <c r="E97" s="42"/>
      <c r="F97" s="42"/>
      <c r="G97" s="48"/>
      <c r="I97" s="67">
        <f t="shared" ca="1" si="180"/>
        <v>1058477.5359006627</v>
      </c>
      <c r="J97" s="19" t="str">
        <f t="shared" ca="1" si="150"/>
        <v>이익</v>
      </c>
      <c r="K97" s="3">
        <f t="shared" ca="1" si="181"/>
        <v>2.6</v>
      </c>
      <c r="L97" s="68" t="s">
        <v>107</v>
      </c>
      <c r="M97" s="65">
        <f t="shared" ca="1" si="182"/>
        <v>996810.67340480606</v>
      </c>
      <c r="N97" s="19" t="str">
        <f t="shared" ca="1" si="151"/>
        <v>이익</v>
      </c>
      <c r="O97" s="3">
        <f t="shared" ca="1" si="183"/>
        <v>1.1000000000000001</v>
      </c>
      <c r="P97" s="19" t="s">
        <v>107</v>
      </c>
      <c r="Q97" s="2">
        <f t="shared" ca="1" si="184"/>
        <v>1169849.3061270262</v>
      </c>
      <c r="R97" s="19" t="str">
        <f t="shared" ca="1" si="152"/>
        <v>이익</v>
      </c>
      <c r="S97" s="3">
        <f t="shared" ca="1" si="185"/>
        <v>2.9</v>
      </c>
      <c r="T97" s="19" t="s">
        <v>107</v>
      </c>
      <c r="U97" s="2">
        <f t="shared" ca="1" si="186"/>
        <v>996810.67340480629</v>
      </c>
      <c r="V97" s="19" t="str">
        <f t="shared" ca="1" si="153"/>
        <v>이익</v>
      </c>
      <c r="W97" s="3">
        <f t="shared" ca="1" si="187"/>
        <v>4.8</v>
      </c>
      <c r="X97" s="19" t="s">
        <v>107</v>
      </c>
      <c r="Y97" s="2">
        <f t="shared" ca="1" si="188"/>
        <v>977064.02773513878</v>
      </c>
      <c r="Z97" s="19" t="str">
        <f t="shared" ca="1" si="154"/>
        <v>이익</v>
      </c>
      <c r="AA97" s="3">
        <f t="shared" ca="1" si="189"/>
        <v>2</v>
      </c>
      <c r="AB97" s="19" t="s">
        <v>107</v>
      </c>
      <c r="AC97" s="2">
        <f t="shared" ca="1" si="190"/>
        <v>1037509.2804351191</v>
      </c>
      <c r="AD97" s="19" t="str">
        <f t="shared" ca="1" si="155"/>
        <v>손절</v>
      </c>
      <c r="AE97" s="3">
        <f t="shared" ca="1" si="191"/>
        <v>8.1</v>
      </c>
      <c r="AF97" s="19" t="s">
        <v>107</v>
      </c>
      <c r="AG97" s="2">
        <f t="shared" ca="1" si="192"/>
        <v>920140.31324485457</v>
      </c>
      <c r="AH97" s="19" t="str">
        <f t="shared" ca="1" si="156"/>
        <v>손절</v>
      </c>
      <c r="AI97" s="3">
        <f t="shared" ca="1" si="193"/>
        <v>9.8000000000000007</v>
      </c>
      <c r="AJ97" s="19" t="s">
        <v>107</v>
      </c>
      <c r="AK97" s="2">
        <f t="shared" ca="1" si="194"/>
        <v>1146674.7953083452</v>
      </c>
      <c r="AL97" s="19" t="str">
        <f t="shared" ca="1" si="157"/>
        <v>이익</v>
      </c>
      <c r="AM97" s="3">
        <f t="shared" ca="1" si="195"/>
        <v>2.2999999999999998</v>
      </c>
      <c r="AN97" s="19" t="s">
        <v>107</v>
      </c>
      <c r="AO97" s="2">
        <f t="shared" ca="1" si="196"/>
        <v>1016956.4024550255</v>
      </c>
      <c r="AP97" s="19" t="str">
        <f t="shared" ca="1" si="158"/>
        <v>이익</v>
      </c>
      <c r="AQ97" s="3">
        <f t="shared" ca="1" si="197"/>
        <v>0.3</v>
      </c>
      <c r="AR97" s="19" t="s">
        <v>107</v>
      </c>
      <c r="AS97" s="2">
        <f t="shared" ca="1" si="198"/>
        <v>996810.67340480641</v>
      </c>
      <c r="AT97" s="19" t="str">
        <f t="shared" ca="1" si="159"/>
        <v>손절</v>
      </c>
      <c r="AU97" s="3">
        <f t="shared" ca="1" si="199"/>
        <v>9.8000000000000007</v>
      </c>
      <c r="AV97" s="19" t="s">
        <v>107</v>
      </c>
      <c r="AW97" s="2">
        <f t="shared" ca="1" si="200"/>
        <v>920140.3132448534</v>
      </c>
      <c r="AX97" s="19" t="str">
        <f t="shared" ca="1" si="160"/>
        <v>이익</v>
      </c>
      <c r="AY97" s="3">
        <f t="shared" ca="1" si="201"/>
        <v>1.1000000000000001</v>
      </c>
      <c r="AZ97" s="19" t="s">
        <v>107</v>
      </c>
      <c r="BA97" s="2">
        <f t="shared" ca="1" si="202"/>
        <v>832541.29086992086</v>
      </c>
      <c r="BB97" s="19" t="str">
        <f t="shared" ca="1" si="161"/>
        <v>손절</v>
      </c>
      <c r="BC97" s="3">
        <f t="shared" ca="1" si="203"/>
        <v>9.1</v>
      </c>
      <c r="BD97" s="19" t="s">
        <v>107</v>
      </c>
      <c r="BE97" s="2">
        <f t="shared" ca="1" si="204"/>
        <v>1058477.5359006624</v>
      </c>
      <c r="BF97" s="19" t="str">
        <f t="shared" ca="1" si="162"/>
        <v>이익</v>
      </c>
      <c r="BG97" s="3">
        <f t="shared" ca="1" si="205"/>
        <v>0.2</v>
      </c>
      <c r="BH97" s="19" t="s">
        <v>107</v>
      </c>
      <c r="BI97" s="2">
        <f t="shared" ca="1" si="206"/>
        <v>1169849.3061270257</v>
      </c>
      <c r="BJ97" s="19" t="str">
        <f t="shared" ca="1" si="163"/>
        <v>손절</v>
      </c>
      <c r="BK97" s="3">
        <f t="shared" ca="1" si="207"/>
        <v>6</v>
      </c>
      <c r="BL97" s="19" t="s">
        <v>107</v>
      </c>
      <c r="BM97" s="2">
        <f t="shared" ca="1" si="208"/>
        <v>1193492.1781182748</v>
      </c>
      <c r="BN97" s="19" t="str">
        <f t="shared" ca="1" si="164"/>
        <v>이익</v>
      </c>
      <c r="BO97" s="3">
        <f t="shared" ca="1" si="209"/>
        <v>2.9</v>
      </c>
      <c r="BP97" s="19" t="s">
        <v>107</v>
      </c>
      <c r="BQ97" s="2">
        <f t="shared" ca="1" si="210"/>
        <v>866532.97227707179</v>
      </c>
      <c r="BR97" s="19" t="str">
        <f t="shared" ca="1" si="165"/>
        <v>손절</v>
      </c>
      <c r="BS97" s="3">
        <f t="shared" ca="1" si="211"/>
        <v>8.1</v>
      </c>
      <c r="BT97" s="19" t="s">
        <v>107</v>
      </c>
      <c r="BU97" s="2">
        <f t="shared" ca="1" si="212"/>
        <v>1169849.3061270257</v>
      </c>
      <c r="BV97" s="19" t="str">
        <f t="shared" ca="1" si="166"/>
        <v>손절</v>
      </c>
      <c r="BW97" s="3">
        <f t="shared" ca="1" si="213"/>
        <v>9</v>
      </c>
      <c r="BX97" s="19" t="s">
        <v>107</v>
      </c>
      <c r="BY97" s="2">
        <f t="shared" ca="1" si="214"/>
        <v>1037509.2804351192</v>
      </c>
      <c r="BZ97" s="19" t="str">
        <f t="shared" ca="1" si="167"/>
        <v>이익</v>
      </c>
      <c r="CA97" s="3">
        <f t="shared" ca="1" si="215"/>
        <v>5.3</v>
      </c>
      <c r="CB97" s="19" t="s">
        <v>107</v>
      </c>
      <c r="CC97" s="2">
        <f t="shared" ca="1" si="216"/>
        <v>996810.67340480722</v>
      </c>
      <c r="CD97" s="19" t="str">
        <f t="shared" ca="1" si="168"/>
        <v>손절</v>
      </c>
      <c r="CE97" s="3">
        <f t="shared" ca="1" si="217"/>
        <v>6.8</v>
      </c>
      <c r="CF97" s="19" t="s">
        <v>107</v>
      </c>
      <c r="CG97" s="2">
        <f t="shared" ca="1" si="218"/>
        <v>1079869.5637078707</v>
      </c>
      <c r="CH97" s="19" t="str">
        <f t="shared" ca="1" si="169"/>
        <v>손절</v>
      </c>
      <c r="CI97" s="3">
        <f t="shared" ca="1" si="219"/>
        <v>8.6999999999999993</v>
      </c>
      <c r="CJ97" s="19" t="s">
        <v>107</v>
      </c>
      <c r="CK97" s="2">
        <f t="shared" ca="1" si="220"/>
        <v>1242221.0595868842</v>
      </c>
      <c r="CL97" s="19" t="str">
        <f t="shared" ca="1" si="170"/>
        <v>손절</v>
      </c>
      <c r="CM97" s="3">
        <f t="shared" ca="1" si="221"/>
        <v>9.6</v>
      </c>
      <c r="CN97" s="19" t="s">
        <v>107</v>
      </c>
      <c r="CO97" s="2">
        <f t="shared" ca="1" si="222"/>
        <v>1319070.0313272688</v>
      </c>
      <c r="CP97" s="19" t="str">
        <f t="shared" ca="1" si="171"/>
        <v>이익</v>
      </c>
      <c r="CQ97" s="3">
        <f t="shared" ca="1" si="223"/>
        <v>0.3</v>
      </c>
      <c r="CR97" s="19" t="s">
        <v>107</v>
      </c>
      <c r="CS97" s="2">
        <f t="shared" ca="1" si="224"/>
        <v>1146674.7953083455</v>
      </c>
      <c r="CT97" s="19" t="str">
        <f t="shared" ca="1" si="172"/>
        <v>이익</v>
      </c>
      <c r="CU97" s="3">
        <f t="shared" ca="1" si="225"/>
        <v>3.2</v>
      </c>
      <c r="CV97" s="19" t="s">
        <v>107</v>
      </c>
      <c r="CW97" s="2">
        <f t="shared" ca="1" si="226"/>
        <v>1345728.6819199794</v>
      </c>
      <c r="CX97" s="19" t="str">
        <f t="shared" ca="1" si="173"/>
        <v>손절</v>
      </c>
      <c r="CY97" s="3">
        <f t="shared" ca="1" si="227"/>
        <v>9.1</v>
      </c>
      <c r="CZ97" s="19" t="s">
        <v>107</v>
      </c>
      <c r="DA97" s="2">
        <f t="shared" ca="1" si="228"/>
        <v>1101693.9283745617</v>
      </c>
      <c r="DB97" s="19" t="str">
        <f t="shared" ca="1" si="174"/>
        <v>이익</v>
      </c>
      <c r="DC97" s="3">
        <f t="shared" ca="1" si="229"/>
        <v>4.0999999999999996</v>
      </c>
      <c r="DD97" s="19" t="s">
        <v>107</v>
      </c>
      <c r="DE97" s="2">
        <f t="shared" ca="1" si="230"/>
        <v>1016956.4024550254</v>
      </c>
      <c r="DF97" s="19" t="str">
        <f t="shared" ca="1" si="175"/>
        <v>이익</v>
      </c>
      <c r="DG97" s="3">
        <f t="shared" ca="1" si="231"/>
        <v>1.5</v>
      </c>
      <c r="DH97" s="19" t="s">
        <v>107</v>
      </c>
      <c r="DI97" s="2">
        <f t="shared" ca="1" si="232"/>
        <v>1079869.56370787</v>
      </c>
      <c r="DJ97" s="19" t="str">
        <f t="shared" ca="1" si="176"/>
        <v>손절</v>
      </c>
      <c r="DK97" s="3">
        <f t="shared" ca="1" si="233"/>
        <v>9.3000000000000007</v>
      </c>
      <c r="DL97" s="19" t="s">
        <v>107</v>
      </c>
      <c r="DM97" s="2">
        <f t="shared" ca="1" si="234"/>
        <v>1193492.1781182755</v>
      </c>
      <c r="DN97" s="19" t="str">
        <f t="shared" ca="1" si="177"/>
        <v>손절</v>
      </c>
      <c r="DO97" s="3">
        <f t="shared" ca="1" si="235"/>
        <v>8.1999999999999993</v>
      </c>
      <c r="DP97" s="19" t="s">
        <v>107</v>
      </c>
      <c r="DQ97" s="2">
        <f t="shared" ca="1" si="236"/>
        <v>920140.3132448541</v>
      </c>
      <c r="DR97" s="19" t="str">
        <f t="shared" ca="1" si="178"/>
        <v>손절</v>
      </c>
      <c r="DS97" s="3">
        <f t="shared" ca="1" si="237"/>
        <v>7.2</v>
      </c>
      <c r="DT97" s="19" t="s">
        <v>107</v>
      </c>
      <c r="DU97" s="2">
        <f t="shared" ca="1" si="238"/>
        <v>1016956.4024550247</v>
      </c>
      <c r="DV97" s="19" t="str">
        <f t="shared" ca="1" si="179"/>
        <v>이익</v>
      </c>
      <c r="DW97" s="3">
        <f t="shared" ca="1" si="239"/>
        <v>1.9</v>
      </c>
      <c r="DX97" s="19" t="s">
        <v>107</v>
      </c>
    </row>
    <row r="98" spans="1:128">
      <c r="A98" s="44"/>
      <c r="B98" s="44"/>
      <c r="C98" s="42"/>
      <c r="D98" s="42"/>
      <c r="E98" s="42"/>
      <c r="F98" s="42"/>
      <c r="G98" s="48"/>
      <c r="I98" s="67">
        <f t="shared" ca="1" si="180"/>
        <v>1068638.9202453089</v>
      </c>
      <c r="J98" s="19" t="str">
        <f t="shared" ref="J98:J101" ca="1" si="240">IF(K98&gt; 10*$B$10,"손절","이익")</f>
        <v>이익</v>
      </c>
      <c r="K98" s="3">
        <f t="shared" ca="1" si="181"/>
        <v>1.6</v>
      </c>
      <c r="L98" s="68" t="s">
        <v>108</v>
      </c>
      <c r="M98" s="65">
        <f t="shared" ca="1" si="182"/>
        <v>1006380.0558694922</v>
      </c>
      <c r="N98" s="19" t="str">
        <f t="shared" ref="N98:N101" ca="1" si="241">IF(O98&gt; 10*$B$10,"손절","이익")</f>
        <v>이익</v>
      </c>
      <c r="O98" s="3">
        <f t="shared" ca="1" si="183"/>
        <v>1</v>
      </c>
      <c r="P98" s="19" t="s">
        <v>108</v>
      </c>
      <c r="Q98" s="2">
        <f t="shared" ca="1" si="184"/>
        <v>1157682.873343305</v>
      </c>
      <c r="R98" s="19" t="str">
        <f t="shared" ref="R98:R101" ca="1" si="242">IF(S98&gt; 10*$B$10,"손절","이익")</f>
        <v>손절</v>
      </c>
      <c r="S98" s="3">
        <f t="shared" ca="1" si="185"/>
        <v>6</v>
      </c>
      <c r="T98" s="19" t="s">
        <v>108</v>
      </c>
      <c r="U98" s="2">
        <f t="shared" ca="1" si="186"/>
        <v>1006380.0558694925</v>
      </c>
      <c r="V98" s="19" t="str">
        <f t="shared" ref="V98:V101" ca="1" si="243">IF(W98&gt; 10*$B$10,"손절","이익")</f>
        <v>이익</v>
      </c>
      <c r="W98" s="3">
        <f t="shared" ca="1" si="187"/>
        <v>0.3</v>
      </c>
      <c r="X98" s="19" t="s">
        <v>108</v>
      </c>
      <c r="Y98" s="2">
        <f t="shared" ca="1" si="188"/>
        <v>986443.84240139613</v>
      </c>
      <c r="Z98" s="19" t="str">
        <f t="shared" ref="Z98:Z101" ca="1" si="244">IF(AA98&gt; 10*$B$10,"손절","이익")</f>
        <v>이익</v>
      </c>
      <c r="AA98" s="3">
        <f t="shared" ca="1" si="189"/>
        <v>3.1</v>
      </c>
      <c r="AB98" s="19" t="s">
        <v>108</v>
      </c>
      <c r="AC98" s="2">
        <f t="shared" ca="1" si="190"/>
        <v>1047469.3695272963</v>
      </c>
      <c r="AD98" s="19" t="str">
        <f t="shared" ref="AD98:AD101" ca="1" si="245">IF(AE98&gt; 10*$B$10,"손절","이익")</f>
        <v>이익</v>
      </c>
      <c r="AE98" s="3">
        <f t="shared" ca="1" si="191"/>
        <v>1.8</v>
      </c>
      <c r="AF98" s="19" t="s">
        <v>108</v>
      </c>
      <c r="AG98" s="2">
        <f t="shared" ca="1" si="192"/>
        <v>910570.8539871081</v>
      </c>
      <c r="AH98" s="19" t="str">
        <f t="shared" ref="AH98:AH101" ca="1" si="246">IF(AI98&gt; 10*$B$10,"손절","이익")</f>
        <v>손절</v>
      </c>
      <c r="AI98" s="3">
        <f t="shared" ca="1" si="193"/>
        <v>7.3</v>
      </c>
      <c r="AJ98" s="19" t="s">
        <v>108</v>
      </c>
      <c r="AK98" s="2">
        <f t="shared" ca="1" si="194"/>
        <v>1134749.3774371385</v>
      </c>
      <c r="AL98" s="19" t="str">
        <f t="shared" ref="AL98:AL101" ca="1" si="247">IF(AM98&gt; 10*$B$10,"손절","이익")</f>
        <v>손절</v>
      </c>
      <c r="AM98" s="3">
        <f t="shared" ca="1" si="195"/>
        <v>8.6999999999999993</v>
      </c>
      <c r="AN98" s="19" t="s">
        <v>108</v>
      </c>
      <c r="AO98" s="2">
        <f t="shared" ca="1" si="196"/>
        <v>1026719.1839185937</v>
      </c>
      <c r="AP98" s="19" t="str">
        <f t="shared" ref="AP98:AP101" ca="1" si="248">IF(AQ98&gt; 10*$B$10,"손절","이익")</f>
        <v>이익</v>
      </c>
      <c r="AQ98" s="3">
        <f t="shared" ca="1" si="197"/>
        <v>3</v>
      </c>
      <c r="AR98" s="19" t="s">
        <v>108</v>
      </c>
      <c r="AS98" s="2">
        <f t="shared" ca="1" si="198"/>
        <v>986443.84240139637</v>
      </c>
      <c r="AT98" s="19" t="str">
        <f t="shared" ref="AT98:AT101" ca="1" si="249">IF(AU98&gt; 10*$B$10,"손절","이익")</f>
        <v>손절</v>
      </c>
      <c r="AU98" s="3">
        <f t="shared" ca="1" si="199"/>
        <v>7.6</v>
      </c>
      <c r="AV98" s="19" t="s">
        <v>108</v>
      </c>
      <c r="AW98" s="2">
        <f t="shared" ca="1" si="200"/>
        <v>910570.85398710694</v>
      </c>
      <c r="AX98" s="19" t="str">
        <f t="shared" ref="AX98:AX101" ca="1" si="250">IF(AY98&gt; 10*$B$10,"손절","이익")</f>
        <v>손절</v>
      </c>
      <c r="AY98" s="3">
        <f t="shared" ca="1" si="201"/>
        <v>7.1</v>
      </c>
      <c r="AZ98" s="19" t="s">
        <v>108</v>
      </c>
      <c r="BA98" s="2">
        <f t="shared" ca="1" si="202"/>
        <v>823882.86144487362</v>
      </c>
      <c r="BB98" s="19" t="str">
        <f t="shared" ref="BB98:BB101" ca="1" si="251">IF(BC98&gt; 10*$B$10,"손절","이익")</f>
        <v>손절</v>
      </c>
      <c r="BC98" s="3">
        <f t="shared" ca="1" si="203"/>
        <v>6.6</v>
      </c>
      <c r="BD98" s="19" t="s">
        <v>108</v>
      </c>
      <c r="BE98" s="2">
        <f t="shared" ca="1" si="204"/>
        <v>1068638.9202453087</v>
      </c>
      <c r="BF98" s="19" t="str">
        <f t="shared" ref="BF98:BF101" ca="1" si="252">IF(BG98&gt; 10*$B$10,"손절","이익")</f>
        <v>이익</v>
      </c>
      <c r="BG98" s="3">
        <f t="shared" ca="1" si="205"/>
        <v>5.2</v>
      </c>
      <c r="BH98" s="19" t="s">
        <v>108</v>
      </c>
      <c r="BI98" s="2">
        <f t="shared" ca="1" si="206"/>
        <v>1181079.8594658452</v>
      </c>
      <c r="BJ98" s="19" t="str">
        <f t="shared" ref="BJ98:BJ101" ca="1" si="253">IF(BK98&gt; 10*$B$10,"손절","이익")</f>
        <v>이익</v>
      </c>
      <c r="BK98" s="3">
        <f t="shared" ca="1" si="207"/>
        <v>1.6</v>
      </c>
      <c r="BL98" s="19" t="s">
        <v>108</v>
      </c>
      <c r="BM98" s="2">
        <f t="shared" ca="1" si="208"/>
        <v>1181079.8594658447</v>
      </c>
      <c r="BN98" s="19" t="str">
        <f t="shared" ref="BN98:BN101" ca="1" si="254">IF(BO98&gt; 10*$B$10,"손절","이익")</f>
        <v>손절</v>
      </c>
      <c r="BO98" s="3">
        <f t="shared" ca="1" si="209"/>
        <v>9.1</v>
      </c>
      <c r="BP98" s="19" t="s">
        <v>108</v>
      </c>
      <c r="BQ98" s="2">
        <f t="shared" ca="1" si="210"/>
        <v>857521.02936539019</v>
      </c>
      <c r="BR98" s="19" t="str">
        <f t="shared" ref="BR98:BR101" ca="1" si="255">IF(BS98&gt; 10*$B$10,"손절","이익")</f>
        <v>손절</v>
      </c>
      <c r="BS98" s="3">
        <f t="shared" ca="1" si="211"/>
        <v>9</v>
      </c>
      <c r="BT98" s="19" t="s">
        <v>108</v>
      </c>
      <c r="BU98" s="2">
        <f t="shared" ca="1" si="212"/>
        <v>1181079.8594658452</v>
      </c>
      <c r="BV98" s="19" t="str">
        <f t="shared" ref="BV98:BV101" ca="1" si="256">IF(BW98&gt; 10*$B$10,"손절","이익")</f>
        <v>이익</v>
      </c>
      <c r="BW98" s="3">
        <f t="shared" ca="1" si="213"/>
        <v>0.4</v>
      </c>
      <c r="BX98" s="19" t="s">
        <v>108</v>
      </c>
      <c r="BY98" s="2">
        <f t="shared" ca="1" si="214"/>
        <v>1026719.1839185939</v>
      </c>
      <c r="BZ98" s="19" t="str">
        <f t="shared" ref="BZ98:BZ101" ca="1" si="257">IF(CA98&gt; 10*$B$10,"손절","이익")</f>
        <v>손절</v>
      </c>
      <c r="CA98" s="3">
        <f t="shared" ca="1" si="215"/>
        <v>8.8000000000000007</v>
      </c>
      <c r="CB98" s="19" t="s">
        <v>108</v>
      </c>
      <c r="CC98" s="2">
        <f t="shared" ca="1" si="216"/>
        <v>1006380.0558694934</v>
      </c>
      <c r="CD98" s="19" t="str">
        <f t="shared" ref="CD98:CD101" ca="1" si="258">IF(CE98&gt; 10*$B$10,"손절","이익")</f>
        <v>이익</v>
      </c>
      <c r="CE98" s="3">
        <f t="shared" ca="1" si="217"/>
        <v>3.5</v>
      </c>
      <c r="CF98" s="19" t="s">
        <v>108</v>
      </c>
      <c r="CG98" s="2">
        <f t="shared" ca="1" si="218"/>
        <v>1090236.3115194663</v>
      </c>
      <c r="CH98" s="19" t="str">
        <f t="shared" ref="CH98:CH101" ca="1" si="259">IF(CI98&gt; 10*$B$10,"손절","이익")</f>
        <v>이익</v>
      </c>
      <c r="CI98" s="3">
        <f t="shared" ca="1" si="219"/>
        <v>2.5</v>
      </c>
      <c r="CJ98" s="19" t="s">
        <v>108</v>
      </c>
      <c r="CK98" s="2">
        <f t="shared" ca="1" si="220"/>
        <v>1254146.3817589183</v>
      </c>
      <c r="CL98" s="19" t="str">
        <f t="shared" ref="CL98:CL101" ca="1" si="260">IF(CM98&gt; 10*$B$10,"손절","이익")</f>
        <v>이익</v>
      </c>
      <c r="CM98" s="3">
        <f t="shared" ca="1" si="221"/>
        <v>4</v>
      </c>
      <c r="CN98" s="19" t="s">
        <v>108</v>
      </c>
      <c r="CO98" s="2">
        <f t="shared" ca="1" si="222"/>
        <v>1331733.1036280105</v>
      </c>
      <c r="CP98" s="19" t="str">
        <f t="shared" ref="CP98:CP101" ca="1" si="261">IF(CQ98&gt; 10*$B$10,"손절","이익")</f>
        <v>이익</v>
      </c>
      <c r="CQ98" s="3">
        <f t="shared" ca="1" si="223"/>
        <v>4.2</v>
      </c>
      <c r="CR98" s="19" t="s">
        <v>108</v>
      </c>
      <c r="CS98" s="2">
        <f t="shared" ca="1" si="224"/>
        <v>1134749.3774371387</v>
      </c>
      <c r="CT98" s="19" t="str">
        <f t="shared" ref="CT98:CT101" ca="1" si="262">IF(CU98&gt; 10*$B$10,"손절","이익")</f>
        <v>손절</v>
      </c>
      <c r="CU98" s="3">
        <f t="shared" ca="1" si="225"/>
        <v>9.1999999999999993</v>
      </c>
      <c r="CV98" s="19" t="s">
        <v>108</v>
      </c>
      <c r="CW98" s="2">
        <f t="shared" ca="1" si="226"/>
        <v>1358647.6772664113</v>
      </c>
      <c r="CX98" s="19" t="str">
        <f t="shared" ref="CX98:CX101" ca="1" si="263">IF(CY98&gt; 10*$B$10,"손절","이익")</f>
        <v>이익</v>
      </c>
      <c r="CY98" s="3">
        <f t="shared" ca="1" si="227"/>
        <v>3</v>
      </c>
      <c r="CZ98" s="19" t="s">
        <v>108</v>
      </c>
      <c r="DA98" s="2">
        <f t="shared" ca="1" si="228"/>
        <v>1090236.3115194663</v>
      </c>
      <c r="DB98" s="19" t="str">
        <f t="shared" ref="DB98:DB101" ca="1" si="264">IF(DC98&gt; 10*$B$10,"손절","이익")</f>
        <v>손절</v>
      </c>
      <c r="DC98" s="3">
        <f t="shared" ca="1" si="229"/>
        <v>9.3000000000000007</v>
      </c>
      <c r="DD98" s="19" t="s">
        <v>108</v>
      </c>
      <c r="DE98" s="2">
        <f t="shared" ca="1" si="230"/>
        <v>1026719.1839185936</v>
      </c>
      <c r="DF98" s="19" t="str">
        <f t="shared" ref="DF98:DF101" ca="1" si="265">IF(DG98&gt; 10*$B$10,"손절","이익")</f>
        <v>이익</v>
      </c>
      <c r="DG98" s="3">
        <f t="shared" ca="1" si="231"/>
        <v>4.8</v>
      </c>
      <c r="DH98" s="19" t="s">
        <v>108</v>
      </c>
      <c r="DI98" s="2">
        <f t="shared" ca="1" si="232"/>
        <v>1068638.9202453082</v>
      </c>
      <c r="DJ98" s="19" t="str">
        <f t="shared" ref="DJ98:DJ101" ca="1" si="266">IF(DK98&gt; 10*$B$10,"손절","이익")</f>
        <v>손절</v>
      </c>
      <c r="DK98" s="3">
        <f t="shared" ca="1" si="233"/>
        <v>5.7</v>
      </c>
      <c r="DL98" s="19" t="s">
        <v>108</v>
      </c>
      <c r="DM98" s="2">
        <f t="shared" ca="1" si="234"/>
        <v>1181079.8594658454</v>
      </c>
      <c r="DN98" s="19" t="str">
        <f t="shared" ref="DN98:DN101" ca="1" si="267">IF(DO98&gt; 10*$B$10,"손절","이익")</f>
        <v>손절</v>
      </c>
      <c r="DO98" s="3">
        <f t="shared" ca="1" si="235"/>
        <v>9.1999999999999993</v>
      </c>
      <c r="DP98" s="19" t="s">
        <v>108</v>
      </c>
      <c r="DQ98" s="2">
        <f t="shared" ca="1" si="236"/>
        <v>910570.85398710764</v>
      </c>
      <c r="DR98" s="19" t="str">
        <f t="shared" ref="DR98:DR101" ca="1" si="268">IF(DS98&gt; 10*$B$10,"손절","이익")</f>
        <v>손절</v>
      </c>
      <c r="DS98" s="3">
        <f t="shared" ca="1" si="237"/>
        <v>9.5</v>
      </c>
      <c r="DT98" s="19" t="s">
        <v>108</v>
      </c>
      <c r="DU98" s="2">
        <f t="shared" ca="1" si="238"/>
        <v>1006380.0558694924</v>
      </c>
      <c r="DV98" s="19" t="str">
        <f t="shared" ref="DV98:DV101" ca="1" si="269">IF(DW98&gt; 10*$B$10,"손절","이익")</f>
        <v>손절</v>
      </c>
      <c r="DW98" s="3">
        <f t="shared" ca="1" si="239"/>
        <v>6.4</v>
      </c>
      <c r="DX98" s="19" t="s">
        <v>108</v>
      </c>
    </row>
    <row r="99" spans="1:128">
      <c r="A99" s="44"/>
      <c r="B99" s="44"/>
      <c r="C99" s="42"/>
      <c r="D99" s="42"/>
      <c r="E99" s="42"/>
      <c r="F99" s="42"/>
      <c r="G99" s="48"/>
      <c r="I99" s="67">
        <f t="shared" ref="I99:I101" ca="1" si="270">IF(J99="이익",I98+(I98*$B$6*$B$9)-(I98*$F$2*$B$9),I98-(I98*$B$7*$B$9)-(I98*$F$2*$B$9))</f>
        <v>1078897.8538796639</v>
      </c>
      <c r="J99" s="19" t="str">
        <f t="shared" ca="1" si="240"/>
        <v>이익</v>
      </c>
      <c r="K99" s="3">
        <f t="shared" ca="1" si="181"/>
        <v>1.2</v>
      </c>
      <c r="L99" s="68" t="s">
        <v>109</v>
      </c>
      <c r="M99" s="65">
        <f t="shared" ref="M99:M101" ca="1" si="271">IF(N99="이익",M98+(M98*$B$6*$B$9)-(M98*$F$2*$B$9),M98-(M98*$B$7*$B$9)-(M98*$F$2*$B$9))</f>
        <v>1016041.3044058393</v>
      </c>
      <c r="N99" s="19" t="str">
        <f t="shared" ca="1" si="241"/>
        <v>이익</v>
      </c>
      <c r="O99" s="3">
        <f t="shared" ca="1" si="183"/>
        <v>1.6</v>
      </c>
      <c r="P99" s="19" t="s">
        <v>109</v>
      </c>
      <c r="Q99" s="2">
        <f t="shared" ref="Q99:Q101" ca="1" si="272">IF(R99="이익",Q98+(Q98*$B$6*$B$9)-(Q98*$F$2*$B$9),Q98-(Q98*$B$7*$B$9)-(Q98*$F$2*$B$9))</f>
        <v>1168796.6289274006</v>
      </c>
      <c r="R99" s="19" t="str">
        <f t="shared" ca="1" si="242"/>
        <v>이익</v>
      </c>
      <c r="S99" s="3">
        <f t="shared" ca="1" si="185"/>
        <v>3.9</v>
      </c>
      <c r="T99" s="19" t="s">
        <v>109</v>
      </c>
      <c r="U99" s="2">
        <f t="shared" ref="U99:U101" ca="1" si="273">IF(V99="이익",U98+(U98*$B$6*$B$9)-(U98*$F$2*$B$9),U98-(U98*$B$7*$B$9)-(U98*$F$2*$B$9))</f>
        <v>1016041.3044058395</v>
      </c>
      <c r="V99" s="19" t="str">
        <f t="shared" ca="1" si="243"/>
        <v>이익</v>
      </c>
      <c r="W99" s="3">
        <f t="shared" ca="1" si="187"/>
        <v>4</v>
      </c>
      <c r="X99" s="19" t="s">
        <v>109</v>
      </c>
      <c r="Y99" s="2">
        <f t="shared" ref="Y99:Y101" ca="1" si="274">IF(Z99="이익",Y98+(Y98*$B$6*$B$9)-(Y98*$F$2*$B$9),Y98-(Y98*$B$7*$B$9)-(Y98*$F$2*$B$9))</f>
        <v>995913.70328844944</v>
      </c>
      <c r="Z99" s="19" t="str">
        <f t="shared" ca="1" si="244"/>
        <v>이익</v>
      </c>
      <c r="AA99" s="3">
        <f t="shared" ca="1" si="189"/>
        <v>0.5</v>
      </c>
      <c r="AB99" s="19" t="s">
        <v>109</v>
      </c>
      <c r="AC99" s="2">
        <f t="shared" ref="AC99:AC101" ca="1" si="275">IF(AD99="이익",AC98+(AC98*$B$6*$B$9)-(AC98*$F$2*$B$9),AC98-(AC98*$B$7*$B$9)-(AC98*$F$2*$B$9))</f>
        <v>1057525.0754747582</v>
      </c>
      <c r="AD99" s="19" t="str">
        <f t="shared" ca="1" si="245"/>
        <v>이익</v>
      </c>
      <c r="AE99" s="3">
        <f t="shared" ca="1" si="191"/>
        <v>4.4000000000000004</v>
      </c>
      <c r="AF99" s="19" t="s">
        <v>109</v>
      </c>
      <c r="AG99" s="2">
        <f t="shared" ref="AG99:AG101" ca="1" si="276">IF(AH99="이익",AG98+(AG98*$B$6*$B$9)-(AG98*$F$2*$B$9),AG98-(AG98*$B$7*$B$9)-(AG98*$F$2*$B$9))</f>
        <v>901100.91710564226</v>
      </c>
      <c r="AH99" s="19" t="str">
        <f t="shared" ca="1" si="246"/>
        <v>손절</v>
      </c>
      <c r="AI99" s="3">
        <f t="shared" ca="1" si="193"/>
        <v>8</v>
      </c>
      <c r="AJ99" s="19" t="s">
        <v>109</v>
      </c>
      <c r="AK99" s="2">
        <f t="shared" ref="AK99:AK101" ca="1" si="277">IF(AL99="이익",AK98+(AK98*$B$6*$B$9)-(AK98*$F$2*$B$9),AK98-(AK98*$B$7*$B$9)-(AK98*$F$2*$B$9))</f>
        <v>1145642.971460535</v>
      </c>
      <c r="AL99" s="19" t="str">
        <f t="shared" ca="1" si="247"/>
        <v>이익</v>
      </c>
      <c r="AM99" s="3">
        <f t="shared" ca="1" si="195"/>
        <v>4.5</v>
      </c>
      <c r="AN99" s="19" t="s">
        <v>109</v>
      </c>
      <c r="AO99" s="2">
        <f t="shared" ref="AO99:AO101" ca="1" si="278">IF(AP99="이익",AO98+(AO98*$B$6*$B$9)-(AO98*$F$2*$B$9),AO98-(AO98*$B$7*$B$9)-(AO98*$F$2*$B$9))</f>
        <v>1016041.3044058403</v>
      </c>
      <c r="AP99" s="19" t="str">
        <f t="shared" ca="1" si="248"/>
        <v>손절</v>
      </c>
      <c r="AQ99" s="3">
        <f t="shared" ca="1" si="197"/>
        <v>9.6</v>
      </c>
      <c r="AR99" s="19" t="s">
        <v>109</v>
      </c>
      <c r="AS99" s="2">
        <f t="shared" ref="AS99:AS101" ca="1" si="279">IF(AT99="이익",AS98+(AS98*$B$6*$B$9)-(AS98*$F$2*$B$9),AS98-(AS98*$B$7*$B$9)-(AS98*$F$2*$B$9))</f>
        <v>995913.70328844979</v>
      </c>
      <c r="AT99" s="19" t="str">
        <f t="shared" ca="1" si="249"/>
        <v>이익</v>
      </c>
      <c r="AU99" s="3">
        <f t="shared" ca="1" si="199"/>
        <v>1.6</v>
      </c>
      <c r="AV99" s="19" t="s">
        <v>109</v>
      </c>
      <c r="AW99" s="2">
        <f t="shared" ref="AW99:AW101" ca="1" si="280">IF(AX99="이익",AW98+(AW98*$B$6*$B$9)-(AW98*$F$2*$B$9),AW98-(AW98*$B$7*$B$9)-(AW98*$F$2*$B$9))</f>
        <v>919312.33418538317</v>
      </c>
      <c r="AX99" s="19" t="str">
        <f t="shared" ca="1" si="250"/>
        <v>이익</v>
      </c>
      <c r="AY99" s="3">
        <f t="shared" ca="1" si="201"/>
        <v>5.4</v>
      </c>
      <c r="AZ99" s="19" t="s">
        <v>109</v>
      </c>
      <c r="BA99" s="2">
        <f t="shared" ref="BA99:BA101" ca="1" si="281">IF(BB99="이익",BA98+(BA98*$B$6*$B$9)-(BA98*$F$2*$B$9),BA98-(BA98*$B$7*$B$9)-(BA98*$F$2*$B$9))</f>
        <v>831792.13691474439</v>
      </c>
      <c r="BB99" s="19" t="str">
        <f t="shared" ca="1" si="251"/>
        <v>이익</v>
      </c>
      <c r="BC99" s="3">
        <f t="shared" ca="1" si="203"/>
        <v>1.6</v>
      </c>
      <c r="BD99" s="19" t="s">
        <v>109</v>
      </c>
      <c r="BE99" s="2">
        <f t="shared" ref="BE99:BE101" ca="1" si="282">IF(BF99="이익",BE98+(BE98*$B$6*$B$9)-(BE98*$F$2*$B$9),BE98-(BE98*$B$7*$B$9)-(BE98*$F$2*$B$9))</f>
        <v>1078897.8538796636</v>
      </c>
      <c r="BF99" s="19" t="str">
        <f t="shared" ca="1" si="252"/>
        <v>이익</v>
      </c>
      <c r="BG99" s="3">
        <f t="shared" ca="1" si="205"/>
        <v>3.8</v>
      </c>
      <c r="BH99" s="19" t="s">
        <v>109</v>
      </c>
      <c r="BI99" s="2">
        <f t="shared" ref="BI99:BI101" ca="1" si="283">IF(BJ99="이익",BI98+(BI98*$B$6*$B$9)-(BI98*$F$2*$B$9),BI98-(BI98*$B$7*$B$9)-(BI98*$F$2*$B$9))</f>
        <v>1192418.2261167173</v>
      </c>
      <c r="BJ99" s="19" t="str">
        <f t="shared" ca="1" si="253"/>
        <v>이익</v>
      </c>
      <c r="BK99" s="3">
        <f t="shared" ca="1" si="207"/>
        <v>2.9</v>
      </c>
      <c r="BL99" s="19" t="s">
        <v>109</v>
      </c>
      <c r="BM99" s="2">
        <f t="shared" ref="BM99:BM101" ca="1" si="284">IF(BN99="이익",BM98+(BM98*$B$6*$B$9)-(BM98*$F$2*$B$9),BM98-(BM98*$B$7*$B$9)-(BM98*$F$2*$B$9))</f>
        <v>1168796.6289273999</v>
      </c>
      <c r="BN99" s="19" t="str">
        <f t="shared" ca="1" si="254"/>
        <v>손절</v>
      </c>
      <c r="BO99" s="3">
        <f t="shared" ca="1" si="209"/>
        <v>5.7</v>
      </c>
      <c r="BP99" s="19" t="s">
        <v>109</v>
      </c>
      <c r="BQ99" s="2">
        <f t="shared" ref="BQ99:BQ101" ca="1" si="285">IF(BR99="이익",BQ98+(BQ98*$B$6*$B$9)-(BQ98*$F$2*$B$9),BQ98-(BQ98*$B$7*$B$9)-(BQ98*$F$2*$B$9))</f>
        <v>865753.23124729795</v>
      </c>
      <c r="BR99" s="19" t="str">
        <f t="shared" ca="1" si="255"/>
        <v>이익</v>
      </c>
      <c r="BS99" s="3">
        <f t="shared" ca="1" si="211"/>
        <v>0.5</v>
      </c>
      <c r="BT99" s="19" t="s">
        <v>109</v>
      </c>
      <c r="BU99" s="2">
        <f t="shared" ref="BU99:BU101" ca="1" si="286">IF(BV99="이익",BU98+(BU98*$B$6*$B$9)-(BU98*$F$2*$B$9),BU98-(BU98*$B$7*$B$9)-(BU98*$F$2*$B$9))</f>
        <v>1168796.6289274003</v>
      </c>
      <c r="BV99" s="19" t="str">
        <f t="shared" ca="1" si="256"/>
        <v>손절</v>
      </c>
      <c r="BW99" s="3">
        <f t="shared" ca="1" si="213"/>
        <v>6.4</v>
      </c>
      <c r="BX99" s="19" t="s">
        <v>109</v>
      </c>
      <c r="BY99" s="2">
        <f t="shared" ref="BY99:BY101" ca="1" si="287">IF(BZ99="이익",BY98+(BY98*$B$6*$B$9)-(BY98*$F$2*$B$9),BY98-(BY98*$B$7*$B$9)-(BY98*$F$2*$B$9))</f>
        <v>1016041.3044058406</v>
      </c>
      <c r="BZ99" s="19" t="str">
        <f t="shared" ca="1" si="257"/>
        <v>손절</v>
      </c>
      <c r="CA99" s="3">
        <f t="shared" ca="1" si="215"/>
        <v>8.1</v>
      </c>
      <c r="CB99" s="19" t="s">
        <v>109</v>
      </c>
      <c r="CC99" s="2">
        <f t="shared" ref="CC99:CC101" ca="1" si="288">IF(CD99="이익",CC98+(CC98*$B$6*$B$9)-(CC98*$F$2*$B$9),CC98-(CC98*$B$7*$B$9)-(CC98*$F$2*$B$9))</f>
        <v>995913.7032884506</v>
      </c>
      <c r="CD99" s="19" t="str">
        <f t="shared" ca="1" si="258"/>
        <v>손절</v>
      </c>
      <c r="CE99" s="3">
        <f t="shared" ca="1" si="217"/>
        <v>7.4</v>
      </c>
      <c r="CF99" s="19" t="s">
        <v>109</v>
      </c>
      <c r="CG99" s="2">
        <f t="shared" ref="CG99:CG101" ca="1" si="289">IF(CH99="이익",CG98+(CG98*$B$6*$B$9)-(CG98*$F$2*$B$9),CG98-(CG98*$B$7*$B$9)-(CG98*$F$2*$B$9))</f>
        <v>1078897.8538796639</v>
      </c>
      <c r="CH99" s="19" t="str">
        <f t="shared" ca="1" si="259"/>
        <v>손절</v>
      </c>
      <c r="CI99" s="3">
        <f t="shared" ca="1" si="219"/>
        <v>9.1</v>
      </c>
      <c r="CJ99" s="19" t="s">
        <v>109</v>
      </c>
      <c r="CK99" s="2">
        <f t="shared" ref="CK99:CK101" ca="1" si="290">IF(CL99="이익",CK98+(CK98*$B$6*$B$9)-(CK98*$F$2*$B$9),CK98-(CK98*$B$7*$B$9)-(CK98*$F$2*$B$9))</f>
        <v>1241103.2593886254</v>
      </c>
      <c r="CL99" s="19" t="str">
        <f t="shared" ca="1" si="260"/>
        <v>손절</v>
      </c>
      <c r="CM99" s="3">
        <f t="shared" ca="1" si="221"/>
        <v>9.1</v>
      </c>
      <c r="CN99" s="19" t="s">
        <v>109</v>
      </c>
      <c r="CO99" s="2">
        <f t="shared" ref="CO99:CO101" ca="1" si="291">IF(CP99="이익",CO98+(CO98*$B$6*$B$9)-(CO98*$F$2*$B$9),CO98-(CO98*$B$7*$B$9)-(CO98*$F$2*$B$9))</f>
        <v>1344517.7414228395</v>
      </c>
      <c r="CP99" s="19" t="str">
        <f t="shared" ca="1" si="261"/>
        <v>이익</v>
      </c>
      <c r="CQ99" s="3">
        <f t="shared" ca="1" si="223"/>
        <v>3</v>
      </c>
      <c r="CR99" s="19" t="s">
        <v>109</v>
      </c>
      <c r="CS99" s="2">
        <f t="shared" ref="CS99:CS101" ca="1" si="292">IF(CT99="이익",CS98+(CS98*$B$6*$B$9)-(CS98*$F$2*$B$9),CS98-(CS98*$B$7*$B$9)-(CS98*$F$2*$B$9))</f>
        <v>1145642.9714605352</v>
      </c>
      <c r="CT99" s="19" t="str">
        <f t="shared" ca="1" si="262"/>
        <v>이익</v>
      </c>
      <c r="CU99" s="3">
        <f t="shared" ca="1" si="225"/>
        <v>2.7</v>
      </c>
      <c r="CV99" s="19" t="s">
        <v>109</v>
      </c>
      <c r="CW99" s="2">
        <f t="shared" ref="CW99:CW101" ca="1" si="293">IF(CX99="이익",CW98+(CW98*$B$6*$B$9)-(CW98*$F$2*$B$9),CW98-(CW98*$B$7*$B$9)-(CW98*$F$2*$B$9))</f>
        <v>1371690.6949681689</v>
      </c>
      <c r="CX99" s="19" t="str">
        <f t="shared" ca="1" si="263"/>
        <v>이익</v>
      </c>
      <c r="CY99" s="3">
        <f t="shared" ca="1" si="227"/>
        <v>5</v>
      </c>
      <c r="CZ99" s="19" t="s">
        <v>109</v>
      </c>
      <c r="DA99" s="2">
        <f t="shared" ref="DA99:DA101" ca="1" si="294">IF(DB99="이익",DA98+(DA98*$B$6*$B$9)-(DA98*$F$2*$B$9),DA98-(DA98*$B$7*$B$9)-(DA98*$F$2*$B$9))</f>
        <v>1078897.8538796639</v>
      </c>
      <c r="DB99" s="19" t="str">
        <f t="shared" ca="1" si="264"/>
        <v>손절</v>
      </c>
      <c r="DC99" s="3">
        <f t="shared" ca="1" si="229"/>
        <v>6.2</v>
      </c>
      <c r="DD99" s="19" t="s">
        <v>109</v>
      </c>
      <c r="DE99" s="2">
        <f t="shared" ref="DE99:DE101" ca="1" si="295">IF(DF99="이익",DE98+(DE98*$B$6*$B$9)-(DE98*$F$2*$B$9),DE98-(DE98*$B$7*$B$9)-(DE98*$F$2*$B$9))</f>
        <v>1016041.3044058402</v>
      </c>
      <c r="DF99" s="19" t="str">
        <f t="shared" ca="1" si="265"/>
        <v>손절</v>
      </c>
      <c r="DG99" s="3">
        <f t="shared" ca="1" si="231"/>
        <v>8.9</v>
      </c>
      <c r="DH99" s="19" t="s">
        <v>109</v>
      </c>
      <c r="DI99" s="2">
        <f t="shared" ref="DI99:DI101" ca="1" si="296">IF(DJ99="이익",DI98+(DI98*$B$6*$B$9)-(DI98*$F$2*$B$9),DI98-(DI98*$B$7*$B$9)-(DI98*$F$2*$B$9))</f>
        <v>1078897.8538796632</v>
      </c>
      <c r="DJ99" s="19" t="str">
        <f t="shared" ca="1" si="266"/>
        <v>이익</v>
      </c>
      <c r="DK99" s="3">
        <f t="shared" ca="1" si="233"/>
        <v>5.3</v>
      </c>
      <c r="DL99" s="19" t="s">
        <v>109</v>
      </c>
      <c r="DM99" s="2">
        <f t="shared" ref="DM99:DM101" ca="1" si="297">IF(DN99="이익",DM98+(DM98*$B$6*$B$9)-(DM98*$F$2*$B$9),DM98-(DM98*$B$7*$B$9)-(DM98*$F$2*$B$9))</f>
        <v>1168796.6289274006</v>
      </c>
      <c r="DN99" s="19" t="str">
        <f t="shared" ca="1" si="267"/>
        <v>손절</v>
      </c>
      <c r="DO99" s="3">
        <f t="shared" ca="1" si="235"/>
        <v>8.1</v>
      </c>
      <c r="DP99" s="19" t="s">
        <v>109</v>
      </c>
      <c r="DQ99" s="2">
        <f t="shared" ref="DQ99:DQ101" ca="1" si="298">IF(DR99="이익",DQ98+(DQ98*$B$6*$B$9)-(DQ98*$F$2*$B$9),DQ98-(DQ98*$B$7*$B$9)-(DQ98*$F$2*$B$9))</f>
        <v>919312.33418538386</v>
      </c>
      <c r="DR99" s="19" t="str">
        <f t="shared" ca="1" si="268"/>
        <v>이익</v>
      </c>
      <c r="DS99" s="3">
        <f t="shared" ca="1" si="237"/>
        <v>5.3</v>
      </c>
      <c r="DT99" s="19" t="s">
        <v>109</v>
      </c>
      <c r="DU99" s="2">
        <f t="shared" ref="DU99:DU101" ca="1" si="299">IF(DV99="이익",DU98+(DU98*$B$6*$B$9)-(DU98*$F$2*$B$9),DU98-(DU98*$B$7*$B$9)-(DU98*$F$2*$B$9))</f>
        <v>995913.70328844967</v>
      </c>
      <c r="DV99" s="19" t="str">
        <f t="shared" ca="1" si="269"/>
        <v>손절</v>
      </c>
      <c r="DW99" s="3">
        <f t="shared" ca="1" si="239"/>
        <v>6.6</v>
      </c>
      <c r="DX99" s="19" t="s">
        <v>109</v>
      </c>
    </row>
    <row r="100" spans="1:128">
      <c r="A100" s="44"/>
      <c r="B100" s="44"/>
      <c r="C100" s="42"/>
      <c r="D100" s="42"/>
      <c r="E100" s="42"/>
      <c r="F100" s="42"/>
      <c r="G100" s="48"/>
      <c r="I100" s="67">
        <f t="shared" ca="1" si="270"/>
        <v>1089255.2732769086</v>
      </c>
      <c r="J100" s="19" t="str">
        <f t="shared" ca="1" si="240"/>
        <v>이익</v>
      </c>
      <c r="K100" s="3">
        <f t="shared" ca="1" si="181"/>
        <v>1</v>
      </c>
      <c r="L100" s="68" t="s">
        <v>110</v>
      </c>
      <c r="M100" s="65">
        <f t="shared" ca="1" si="271"/>
        <v>1025795.3009281353</v>
      </c>
      <c r="N100" s="19" t="str">
        <f t="shared" ca="1" si="241"/>
        <v>이익</v>
      </c>
      <c r="O100" s="3">
        <f t="shared" ca="1" si="183"/>
        <v>0.2</v>
      </c>
      <c r="P100" s="19" t="s">
        <v>110</v>
      </c>
      <c r="Q100" s="2">
        <f t="shared" ca="1" si="272"/>
        <v>1180017.0765651036</v>
      </c>
      <c r="R100" s="19" t="str">
        <f t="shared" ca="1" si="242"/>
        <v>이익</v>
      </c>
      <c r="S100" s="3">
        <f t="shared" ca="1" si="185"/>
        <v>0.8</v>
      </c>
      <c r="T100" s="19" t="s">
        <v>110</v>
      </c>
      <c r="U100" s="2">
        <f t="shared" ca="1" si="273"/>
        <v>1005474.4748400188</v>
      </c>
      <c r="V100" s="19" t="str">
        <f t="shared" ca="1" si="243"/>
        <v>손절</v>
      </c>
      <c r="W100" s="3">
        <f t="shared" ca="1" si="187"/>
        <v>5.8</v>
      </c>
      <c r="X100" s="19" t="s">
        <v>110</v>
      </c>
      <c r="Y100" s="2">
        <f t="shared" ca="1" si="274"/>
        <v>985556.2007742495</v>
      </c>
      <c r="Z100" s="19" t="str">
        <f t="shared" ca="1" si="244"/>
        <v>손절</v>
      </c>
      <c r="AA100" s="3">
        <f t="shared" ca="1" si="189"/>
        <v>9</v>
      </c>
      <c r="AB100" s="19" t="s">
        <v>110</v>
      </c>
      <c r="AC100" s="2">
        <f t="shared" ca="1" si="275"/>
        <v>1046526.8146898207</v>
      </c>
      <c r="AD100" s="19" t="str">
        <f t="shared" ca="1" si="245"/>
        <v>손절</v>
      </c>
      <c r="AE100" s="3">
        <f t="shared" ca="1" si="191"/>
        <v>8</v>
      </c>
      <c r="AF100" s="19" t="s">
        <v>110</v>
      </c>
      <c r="AG100" s="2">
        <f t="shared" ca="1" si="276"/>
        <v>891729.46756774362</v>
      </c>
      <c r="AH100" s="19" t="str">
        <f t="shared" ca="1" si="246"/>
        <v>손절</v>
      </c>
      <c r="AI100" s="3">
        <f t="shared" ca="1" si="193"/>
        <v>6.5</v>
      </c>
      <c r="AJ100" s="19" t="s">
        <v>110</v>
      </c>
      <c r="AK100" s="2">
        <f t="shared" ca="1" si="277"/>
        <v>1156641.1439865562</v>
      </c>
      <c r="AL100" s="19" t="str">
        <f t="shared" ca="1" si="247"/>
        <v>이익</v>
      </c>
      <c r="AM100" s="3">
        <f t="shared" ca="1" si="195"/>
        <v>1.7</v>
      </c>
      <c r="AN100" s="19" t="s">
        <v>110</v>
      </c>
      <c r="AO100" s="2">
        <f t="shared" ca="1" si="278"/>
        <v>1005474.4748400196</v>
      </c>
      <c r="AP100" s="19" t="str">
        <f t="shared" ca="1" si="248"/>
        <v>손절</v>
      </c>
      <c r="AQ100" s="3">
        <f t="shared" ca="1" si="197"/>
        <v>8.9</v>
      </c>
      <c r="AR100" s="19" t="s">
        <v>110</v>
      </c>
      <c r="AS100" s="2">
        <f t="shared" ca="1" si="279"/>
        <v>985556.20077424985</v>
      </c>
      <c r="AT100" s="19" t="str">
        <f t="shared" ca="1" si="249"/>
        <v>손절</v>
      </c>
      <c r="AU100" s="3">
        <f t="shared" ca="1" si="199"/>
        <v>6.3</v>
      </c>
      <c r="AV100" s="19" t="s">
        <v>110</v>
      </c>
      <c r="AW100" s="2">
        <f t="shared" ca="1" si="280"/>
        <v>909751.48590985511</v>
      </c>
      <c r="AX100" s="19" t="str">
        <f t="shared" ca="1" si="250"/>
        <v>손절</v>
      </c>
      <c r="AY100" s="3">
        <f t="shared" ca="1" si="201"/>
        <v>6.2</v>
      </c>
      <c r="AZ100" s="19" t="s">
        <v>110</v>
      </c>
      <c r="BA100" s="2">
        <f t="shared" ca="1" si="281"/>
        <v>823141.49869083101</v>
      </c>
      <c r="BB100" s="19" t="str">
        <f t="shared" ca="1" si="251"/>
        <v>손절</v>
      </c>
      <c r="BC100" s="3">
        <f t="shared" ca="1" si="203"/>
        <v>6.2</v>
      </c>
      <c r="BD100" s="19" t="s">
        <v>110</v>
      </c>
      <c r="BE100" s="2">
        <f t="shared" ca="1" si="282"/>
        <v>1089255.2732769083</v>
      </c>
      <c r="BF100" s="19" t="str">
        <f t="shared" ca="1" si="252"/>
        <v>이익</v>
      </c>
      <c r="BG100" s="3">
        <f t="shared" ca="1" si="205"/>
        <v>4.0999999999999996</v>
      </c>
      <c r="BH100" s="19" t="s">
        <v>110</v>
      </c>
      <c r="BI100" s="2">
        <f t="shared" ca="1" si="283"/>
        <v>1203865.4410874378</v>
      </c>
      <c r="BJ100" s="19" t="str">
        <f t="shared" ca="1" si="253"/>
        <v>이익</v>
      </c>
      <c r="BK100" s="3">
        <f t="shared" ca="1" si="207"/>
        <v>1.8</v>
      </c>
      <c r="BL100" s="19" t="s">
        <v>110</v>
      </c>
      <c r="BM100" s="2">
        <f t="shared" ca="1" si="284"/>
        <v>1180017.0765651029</v>
      </c>
      <c r="BN100" s="19" t="str">
        <f t="shared" ca="1" si="254"/>
        <v>이익</v>
      </c>
      <c r="BO100" s="3">
        <f t="shared" ca="1" si="209"/>
        <v>3.9</v>
      </c>
      <c r="BP100" s="19" t="s">
        <v>110</v>
      </c>
      <c r="BQ100" s="2">
        <f t="shared" ca="1" si="285"/>
        <v>856749.39764232608</v>
      </c>
      <c r="BR100" s="19" t="str">
        <f t="shared" ca="1" si="255"/>
        <v>손절</v>
      </c>
      <c r="BS100" s="3">
        <f t="shared" ca="1" si="211"/>
        <v>5.7</v>
      </c>
      <c r="BT100" s="19" t="s">
        <v>110</v>
      </c>
      <c r="BU100" s="2">
        <f t="shared" ca="1" si="286"/>
        <v>1156641.1439865555</v>
      </c>
      <c r="BV100" s="19" t="str">
        <f t="shared" ca="1" si="256"/>
        <v>손절</v>
      </c>
      <c r="BW100" s="3">
        <f t="shared" ca="1" si="213"/>
        <v>9.3000000000000007</v>
      </c>
      <c r="BX100" s="19" t="s">
        <v>110</v>
      </c>
      <c r="BY100" s="2">
        <f t="shared" ca="1" si="287"/>
        <v>1025795.3009281366</v>
      </c>
      <c r="BZ100" s="19" t="str">
        <f t="shared" ca="1" si="257"/>
        <v>이익</v>
      </c>
      <c r="CA100" s="3">
        <f t="shared" ca="1" si="215"/>
        <v>4.0999999999999996</v>
      </c>
      <c r="CB100" s="19" t="s">
        <v>110</v>
      </c>
      <c r="CC100" s="2">
        <f t="shared" ca="1" si="288"/>
        <v>1005474.4748400197</v>
      </c>
      <c r="CD100" s="19" t="str">
        <f t="shared" ca="1" si="258"/>
        <v>이익</v>
      </c>
      <c r="CE100" s="3">
        <f t="shared" ca="1" si="217"/>
        <v>2</v>
      </c>
      <c r="CF100" s="19" t="s">
        <v>110</v>
      </c>
      <c r="CG100" s="2">
        <f t="shared" ca="1" si="289"/>
        <v>1089255.2732769086</v>
      </c>
      <c r="CH100" s="19" t="str">
        <f t="shared" ca="1" si="259"/>
        <v>이익</v>
      </c>
      <c r="CI100" s="3">
        <f t="shared" ca="1" si="219"/>
        <v>0.1</v>
      </c>
      <c r="CJ100" s="19" t="s">
        <v>110</v>
      </c>
      <c r="CK100" s="2">
        <f t="shared" ca="1" si="290"/>
        <v>1228195.7854909836</v>
      </c>
      <c r="CL100" s="19" t="str">
        <f t="shared" ca="1" si="260"/>
        <v>손절</v>
      </c>
      <c r="CM100" s="3">
        <f t="shared" ca="1" si="221"/>
        <v>8.1999999999999993</v>
      </c>
      <c r="CN100" s="19" t="s">
        <v>110</v>
      </c>
      <c r="CO100" s="2">
        <f t="shared" ca="1" si="291"/>
        <v>1330534.7569120419</v>
      </c>
      <c r="CP100" s="19" t="str">
        <f t="shared" ca="1" si="261"/>
        <v>손절</v>
      </c>
      <c r="CQ100" s="3">
        <f t="shared" ca="1" si="223"/>
        <v>7.2</v>
      </c>
      <c r="CR100" s="19" t="s">
        <v>110</v>
      </c>
      <c r="CS100" s="2">
        <f t="shared" ca="1" si="292"/>
        <v>1133728.2845573456</v>
      </c>
      <c r="CT100" s="19" t="str">
        <f t="shared" ca="1" si="262"/>
        <v>손절</v>
      </c>
      <c r="CU100" s="3">
        <f t="shared" ca="1" si="225"/>
        <v>5.6</v>
      </c>
      <c r="CV100" s="19" t="s">
        <v>110</v>
      </c>
      <c r="CW100" s="2">
        <f t="shared" ca="1" si="293"/>
        <v>1384858.9256398634</v>
      </c>
      <c r="CX100" s="19" t="str">
        <f t="shared" ca="1" si="263"/>
        <v>이익</v>
      </c>
      <c r="CY100" s="3">
        <f t="shared" ca="1" si="227"/>
        <v>3</v>
      </c>
      <c r="CZ100" s="19" t="s">
        <v>110</v>
      </c>
      <c r="DA100" s="2">
        <f t="shared" ca="1" si="294"/>
        <v>1089255.2732769086</v>
      </c>
      <c r="DB100" s="19" t="str">
        <f t="shared" ca="1" si="264"/>
        <v>이익</v>
      </c>
      <c r="DC100" s="3">
        <f t="shared" ca="1" si="229"/>
        <v>1</v>
      </c>
      <c r="DD100" s="19" t="s">
        <v>110</v>
      </c>
      <c r="DE100" s="2">
        <f t="shared" ca="1" si="295"/>
        <v>1025795.3009281362</v>
      </c>
      <c r="DF100" s="19" t="str">
        <f t="shared" ca="1" si="265"/>
        <v>이익</v>
      </c>
      <c r="DG100" s="3">
        <f t="shared" ca="1" si="231"/>
        <v>1.6</v>
      </c>
      <c r="DH100" s="19" t="s">
        <v>110</v>
      </c>
      <c r="DI100" s="2">
        <f t="shared" ca="1" si="296"/>
        <v>1067677.3161993148</v>
      </c>
      <c r="DJ100" s="19" t="str">
        <f t="shared" ca="1" si="266"/>
        <v>손절</v>
      </c>
      <c r="DK100" s="3">
        <f t="shared" ca="1" si="233"/>
        <v>8.5</v>
      </c>
      <c r="DL100" s="19" t="s">
        <v>110</v>
      </c>
      <c r="DM100" s="2">
        <f t="shared" ca="1" si="297"/>
        <v>1180017.0765651036</v>
      </c>
      <c r="DN100" s="19" t="str">
        <f t="shared" ca="1" si="267"/>
        <v>이익</v>
      </c>
      <c r="DO100" s="3">
        <f t="shared" ca="1" si="235"/>
        <v>5.0999999999999996</v>
      </c>
      <c r="DP100" s="19" t="s">
        <v>110</v>
      </c>
      <c r="DQ100" s="2">
        <f t="shared" ca="1" si="298"/>
        <v>909751.48590985581</v>
      </c>
      <c r="DR100" s="19" t="str">
        <f t="shared" ca="1" si="268"/>
        <v>손절</v>
      </c>
      <c r="DS100" s="3">
        <f t="shared" ca="1" si="237"/>
        <v>8.6999999999999993</v>
      </c>
      <c r="DT100" s="19" t="s">
        <v>110</v>
      </c>
      <c r="DU100" s="2">
        <f t="shared" ca="1" si="299"/>
        <v>1005474.4748400188</v>
      </c>
      <c r="DV100" s="19" t="str">
        <f t="shared" ca="1" si="269"/>
        <v>이익</v>
      </c>
      <c r="DW100" s="3">
        <f t="shared" ca="1" si="239"/>
        <v>2.7</v>
      </c>
      <c r="DX100" s="19" t="s">
        <v>110</v>
      </c>
    </row>
    <row r="101" spans="1:128" ht="17.25" thickBot="1">
      <c r="A101" s="44"/>
      <c r="B101" s="44"/>
      <c r="C101" s="42"/>
      <c r="D101" s="42"/>
      <c r="E101" s="42"/>
      <c r="F101" s="42"/>
      <c r="G101" s="48"/>
      <c r="I101" s="69">
        <f t="shared" ca="1" si="270"/>
        <v>1077927.0184348286</v>
      </c>
      <c r="J101" s="70" t="str">
        <f t="shared" ca="1" si="240"/>
        <v>손절</v>
      </c>
      <c r="K101" s="24">
        <f t="shared" ca="1" si="181"/>
        <v>8.9</v>
      </c>
      <c r="L101" s="71" t="s">
        <v>111</v>
      </c>
      <c r="M101" s="65">
        <f t="shared" ca="1" si="271"/>
        <v>1035642.9358170454</v>
      </c>
      <c r="N101" s="19" t="str">
        <f t="shared" ca="1" si="241"/>
        <v>이익</v>
      </c>
      <c r="O101" s="3">
        <f t="shared" ca="1" si="183"/>
        <v>4</v>
      </c>
      <c r="P101" s="19" t="s">
        <v>111</v>
      </c>
      <c r="Q101" s="2">
        <f t="shared" ca="1" si="272"/>
        <v>1191345.2405001286</v>
      </c>
      <c r="R101" s="19" t="str">
        <f t="shared" ca="1" si="242"/>
        <v>이익</v>
      </c>
      <c r="S101" s="3">
        <f t="shared" ca="1" si="185"/>
        <v>3.8</v>
      </c>
      <c r="T101" s="19" t="s">
        <v>111</v>
      </c>
      <c r="U101" s="2">
        <f t="shared" ca="1" si="273"/>
        <v>995017.54030168254</v>
      </c>
      <c r="V101" s="19" t="str">
        <f t="shared" ca="1" si="243"/>
        <v>손절</v>
      </c>
      <c r="W101" s="3">
        <f t="shared" ca="1" si="187"/>
        <v>9.6999999999999993</v>
      </c>
      <c r="X101" s="19" t="s">
        <v>111</v>
      </c>
      <c r="Y101" s="2">
        <f t="shared" ca="1" si="274"/>
        <v>995017.54030168231</v>
      </c>
      <c r="Z101" s="19" t="str">
        <f t="shared" ca="1" si="244"/>
        <v>이익</v>
      </c>
      <c r="AA101" s="3">
        <f t="shared" ca="1" si="189"/>
        <v>5.5</v>
      </c>
      <c r="AB101" s="19" t="s">
        <v>111</v>
      </c>
      <c r="AC101" s="2">
        <f t="shared" ca="1" si="275"/>
        <v>1056573.4721108431</v>
      </c>
      <c r="AD101" s="19" t="str">
        <f t="shared" ca="1" si="245"/>
        <v>이익</v>
      </c>
      <c r="AE101" s="3">
        <f t="shared" ca="1" si="191"/>
        <v>2</v>
      </c>
      <c r="AF101" s="19" t="s">
        <v>111</v>
      </c>
      <c r="AG101" s="2">
        <f t="shared" ca="1" si="276"/>
        <v>882455.48110503913</v>
      </c>
      <c r="AH101" s="19" t="str">
        <f t="shared" ca="1" si="246"/>
        <v>손절</v>
      </c>
      <c r="AI101" s="3">
        <f t="shared" ca="1" si="193"/>
        <v>6.3</v>
      </c>
      <c r="AJ101" s="19" t="s">
        <v>111</v>
      </c>
      <c r="AK101" s="2">
        <f t="shared" ca="1" si="277"/>
        <v>1144612.076089096</v>
      </c>
      <c r="AL101" s="19" t="str">
        <f t="shared" ca="1" si="247"/>
        <v>손절</v>
      </c>
      <c r="AM101" s="3">
        <f t="shared" ca="1" si="195"/>
        <v>8.9</v>
      </c>
      <c r="AN101" s="19" t="s">
        <v>111</v>
      </c>
      <c r="AO101" s="2">
        <f t="shared" ca="1" si="278"/>
        <v>1015127.0297984837</v>
      </c>
      <c r="AP101" s="19" t="str">
        <f t="shared" ca="1" si="248"/>
        <v>이익</v>
      </c>
      <c r="AQ101" s="3">
        <f t="shared" ca="1" si="197"/>
        <v>0.1</v>
      </c>
      <c r="AR101" s="19" t="s">
        <v>111</v>
      </c>
      <c r="AS101" s="2">
        <f t="shared" ca="1" si="279"/>
        <v>975306.41628619772</v>
      </c>
      <c r="AT101" s="19" t="str">
        <f t="shared" ca="1" si="249"/>
        <v>손절</v>
      </c>
      <c r="AU101" s="3">
        <f t="shared" ca="1" si="199"/>
        <v>8.4</v>
      </c>
      <c r="AV101" s="19" t="s">
        <v>111</v>
      </c>
      <c r="AW101" s="2">
        <f t="shared" ca="1" si="280"/>
        <v>918485.10017458978</v>
      </c>
      <c r="AX101" s="19" t="str">
        <f t="shared" ca="1" si="250"/>
        <v>이익</v>
      </c>
      <c r="AY101" s="3">
        <f t="shared" ca="1" si="201"/>
        <v>2.1</v>
      </c>
      <c r="AZ101" s="19" t="s">
        <v>111</v>
      </c>
      <c r="BA101" s="2">
        <f t="shared" ca="1" si="281"/>
        <v>814580.82710444636</v>
      </c>
      <c r="BB101" s="19" t="str">
        <f t="shared" ca="1" si="251"/>
        <v>손절</v>
      </c>
      <c r="BC101" s="3">
        <f t="shared" ca="1" si="203"/>
        <v>9.9</v>
      </c>
      <c r="BD101" s="19" t="s">
        <v>111</v>
      </c>
      <c r="BE101" s="2">
        <f t="shared" ca="1" si="282"/>
        <v>1077927.0184348284</v>
      </c>
      <c r="BF101" s="19" t="str">
        <f t="shared" ca="1" si="252"/>
        <v>손절</v>
      </c>
      <c r="BG101" s="3">
        <f t="shared" ca="1" si="205"/>
        <v>9</v>
      </c>
      <c r="BH101" s="19" t="s">
        <v>111</v>
      </c>
      <c r="BI101" s="2">
        <f t="shared" ca="1" si="283"/>
        <v>1191345.2405001284</v>
      </c>
      <c r="BJ101" s="19" t="str">
        <f t="shared" ca="1" si="253"/>
        <v>손절</v>
      </c>
      <c r="BK101" s="3">
        <f t="shared" ca="1" si="207"/>
        <v>6.5</v>
      </c>
      <c r="BL101" s="19" t="s">
        <v>111</v>
      </c>
      <c r="BM101" s="2">
        <f t="shared" ca="1" si="284"/>
        <v>1191345.2405001279</v>
      </c>
      <c r="BN101" s="19" t="str">
        <f t="shared" ca="1" si="254"/>
        <v>이익</v>
      </c>
      <c r="BO101" s="3">
        <f t="shared" ca="1" si="209"/>
        <v>1.5</v>
      </c>
      <c r="BP101" s="19" t="s">
        <v>111</v>
      </c>
      <c r="BQ101" s="2">
        <f t="shared" ca="1" si="285"/>
        <v>864974.19185969245</v>
      </c>
      <c r="BR101" s="19" t="str">
        <f t="shared" ca="1" si="255"/>
        <v>이익</v>
      </c>
      <c r="BS101" s="3">
        <f t="shared" ca="1" si="211"/>
        <v>1.3</v>
      </c>
      <c r="BT101" s="19" t="s">
        <v>111</v>
      </c>
      <c r="BU101" s="2">
        <f t="shared" ca="1" si="286"/>
        <v>1167744.8989688265</v>
      </c>
      <c r="BV101" s="19" t="str">
        <f t="shared" ca="1" si="256"/>
        <v>이익</v>
      </c>
      <c r="BW101" s="3">
        <f t="shared" ca="1" si="213"/>
        <v>4.7</v>
      </c>
      <c r="BX101" s="19" t="s">
        <v>111</v>
      </c>
      <c r="BY101" s="2">
        <f t="shared" ca="1" si="287"/>
        <v>1015127.0297984841</v>
      </c>
      <c r="BZ101" s="19" t="str">
        <f t="shared" ca="1" si="257"/>
        <v>손절</v>
      </c>
      <c r="CA101" s="3">
        <f t="shared" ca="1" si="215"/>
        <v>8.1</v>
      </c>
      <c r="CB101" s="19" t="s">
        <v>111</v>
      </c>
      <c r="CC101" s="2">
        <f t="shared" ca="1" si="288"/>
        <v>1015127.0297984838</v>
      </c>
      <c r="CD101" s="19" t="str">
        <f t="shared" ca="1" si="258"/>
        <v>이익</v>
      </c>
      <c r="CE101" s="3">
        <f t="shared" ca="1" si="217"/>
        <v>3.1</v>
      </c>
      <c r="CF101" s="19" t="s">
        <v>111</v>
      </c>
      <c r="CG101" s="2">
        <f t="shared" ca="1" si="289"/>
        <v>1077927.0184348286</v>
      </c>
      <c r="CH101" s="19" t="str">
        <f t="shared" ca="1" si="259"/>
        <v>손절</v>
      </c>
      <c r="CI101" s="3">
        <f t="shared" ca="1" si="219"/>
        <v>8.4</v>
      </c>
      <c r="CJ101" s="19" t="s">
        <v>111</v>
      </c>
      <c r="CK101" s="2">
        <f t="shared" ca="1" si="290"/>
        <v>1239986.4650316969</v>
      </c>
      <c r="CL101" s="19" t="str">
        <f t="shared" ca="1" si="260"/>
        <v>이익</v>
      </c>
      <c r="CM101" s="3">
        <f t="shared" ca="1" si="221"/>
        <v>1.7</v>
      </c>
      <c r="CN101" s="19" t="s">
        <v>111</v>
      </c>
      <c r="CO101" s="2">
        <f t="shared" ca="1" si="291"/>
        <v>1343307.8905783975</v>
      </c>
      <c r="CP101" s="19" t="str">
        <f t="shared" ca="1" si="261"/>
        <v>이익</v>
      </c>
      <c r="CQ101" s="3">
        <f t="shared" ca="1" si="223"/>
        <v>3.8</v>
      </c>
      <c r="CR101" s="19" t="s">
        <v>111</v>
      </c>
      <c r="CS101" s="2">
        <f t="shared" ca="1" si="292"/>
        <v>1121937.510397949</v>
      </c>
      <c r="CT101" s="19" t="str">
        <f t="shared" ca="1" si="262"/>
        <v>손절</v>
      </c>
      <c r="CU101" s="3">
        <f t="shared" ca="1" si="225"/>
        <v>6.7</v>
      </c>
      <c r="CV101" s="19" t="s">
        <v>111</v>
      </c>
      <c r="CW101" s="2">
        <f t="shared" ca="1" si="293"/>
        <v>1370456.3928132087</v>
      </c>
      <c r="CX101" s="19" t="str">
        <f t="shared" ca="1" si="263"/>
        <v>손절</v>
      </c>
      <c r="CY101" s="3">
        <f t="shared" ca="1" si="227"/>
        <v>5.7</v>
      </c>
      <c r="CZ101" s="19" t="s">
        <v>111</v>
      </c>
      <c r="DA101" s="2">
        <f t="shared" ca="1" si="294"/>
        <v>1077927.0184348286</v>
      </c>
      <c r="DB101" s="19" t="str">
        <f t="shared" ca="1" si="264"/>
        <v>손절</v>
      </c>
      <c r="DC101" s="3">
        <f t="shared" ca="1" si="229"/>
        <v>9.3000000000000007</v>
      </c>
      <c r="DD101" s="19" t="s">
        <v>111</v>
      </c>
      <c r="DE101" s="2">
        <f t="shared" ca="1" si="295"/>
        <v>1035642.9358170463</v>
      </c>
      <c r="DF101" s="19" t="str">
        <f t="shared" ca="1" si="265"/>
        <v>이익</v>
      </c>
      <c r="DG101" s="3">
        <f t="shared" ca="1" si="231"/>
        <v>0.6</v>
      </c>
      <c r="DH101" s="19" t="s">
        <v>111</v>
      </c>
      <c r="DI101" s="2">
        <f t="shared" ca="1" si="296"/>
        <v>1056573.4721108419</v>
      </c>
      <c r="DJ101" s="19" t="str">
        <f t="shared" ca="1" si="266"/>
        <v>손절</v>
      </c>
      <c r="DK101" s="3">
        <f t="shared" ca="1" si="233"/>
        <v>5.6</v>
      </c>
      <c r="DL101" s="19" t="s">
        <v>111</v>
      </c>
      <c r="DM101" s="2">
        <f t="shared" ca="1" si="297"/>
        <v>1167744.8989688267</v>
      </c>
      <c r="DN101" s="19" t="str">
        <f t="shared" ca="1" si="267"/>
        <v>손절</v>
      </c>
      <c r="DO101" s="3">
        <f t="shared" ca="1" si="235"/>
        <v>7.9</v>
      </c>
      <c r="DP101" s="19" t="s">
        <v>111</v>
      </c>
      <c r="DQ101" s="2">
        <f t="shared" ca="1" si="298"/>
        <v>918485.10017459048</v>
      </c>
      <c r="DR101" s="19" t="str">
        <f t="shared" ca="1" si="268"/>
        <v>이익</v>
      </c>
      <c r="DS101" s="3">
        <f t="shared" ca="1" si="237"/>
        <v>0.7</v>
      </c>
      <c r="DT101" s="19" t="s">
        <v>111</v>
      </c>
      <c r="DU101" s="2">
        <f t="shared" ca="1" si="299"/>
        <v>1015127.0297984829</v>
      </c>
      <c r="DV101" s="19" t="str">
        <f t="shared" ca="1" si="269"/>
        <v>이익</v>
      </c>
      <c r="DW101" s="3">
        <f t="shared" ca="1" si="239"/>
        <v>1.7</v>
      </c>
      <c r="DX101" s="19" t="s">
        <v>111</v>
      </c>
    </row>
    <row r="102" spans="1:128" ht="17.25" thickTop="1">
      <c r="A102" s="44"/>
      <c r="B102" s="44"/>
      <c r="C102" s="42"/>
      <c r="D102" s="42"/>
      <c r="E102" s="42"/>
      <c r="F102" s="42"/>
      <c r="G102" s="48"/>
    </row>
  </sheetData>
  <mergeCells count="6">
    <mergeCell ref="D21:E21"/>
    <mergeCell ref="F21:G21"/>
    <mergeCell ref="D22:E22"/>
    <mergeCell ref="F22:G22"/>
    <mergeCell ref="C5:C19"/>
    <mergeCell ref="A20:C20"/>
  </mergeCells>
  <phoneticPr fontId="1" type="noConversion"/>
  <conditionalFormatting sqref="D6:G6 D8:G8 D10:G10 D12:G12 D14:G14 D16:G16 D18:G18 D20:E2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O24" sqref="O24"/>
    </sheetView>
  </sheetViews>
  <sheetFormatPr defaultRowHeight="16.5"/>
  <cols>
    <col min="8" max="8" width="9.25" bestFit="1" customWidth="1"/>
    <col min="9" max="9" width="9.125" bestFit="1" customWidth="1"/>
  </cols>
  <sheetData>
    <row r="1" spans="1:10">
      <c r="A1" s="43" t="s">
        <v>167</v>
      </c>
    </row>
    <row r="2" spans="1:10">
      <c r="A2" s="19" t="s">
        <v>7</v>
      </c>
      <c r="B2" s="19" t="s">
        <v>169</v>
      </c>
      <c r="C2" s="19" t="s">
        <v>116</v>
      </c>
      <c r="D2" s="19" t="s">
        <v>166</v>
      </c>
      <c r="E2" s="19" t="s">
        <v>171</v>
      </c>
    </row>
    <row r="3" spans="1:10">
      <c r="A3" s="77">
        <v>386.77</v>
      </c>
      <c r="B3" s="1">
        <v>1.5E-3</v>
      </c>
      <c r="C3" s="1">
        <v>1.5E-3</v>
      </c>
      <c r="D3" s="78">
        <f>A3+A3*B3</f>
        <v>387.35015499999997</v>
      </c>
      <c r="E3" s="78">
        <f>A3-A3*C3</f>
        <v>386.18984499999999</v>
      </c>
    </row>
    <row r="5" spans="1:10">
      <c r="A5" s="19" t="s">
        <v>164</v>
      </c>
      <c r="B5" s="19" t="s">
        <v>133</v>
      </c>
      <c r="C5" s="19" t="s">
        <v>134</v>
      </c>
      <c r="D5" s="19" t="s">
        <v>172</v>
      </c>
    </row>
    <row r="6" spans="1:10">
      <c r="A6" s="19">
        <v>7</v>
      </c>
      <c r="B6" s="77">
        <v>5</v>
      </c>
      <c r="C6" s="19">
        <f>A6-B6</f>
        <v>2</v>
      </c>
      <c r="D6" s="19">
        <f>B6/A6*100</f>
        <v>71.428571428571431</v>
      </c>
    </row>
    <row r="8" spans="1:10">
      <c r="A8" s="43" t="s">
        <v>185</v>
      </c>
    </row>
    <row r="9" spans="1:10">
      <c r="A9" s="4" t="s">
        <v>186</v>
      </c>
      <c r="B9" s="4" t="s">
        <v>112</v>
      </c>
      <c r="C9" s="4" t="s">
        <v>116</v>
      </c>
      <c r="D9" s="4" t="s">
        <v>187</v>
      </c>
      <c r="E9" s="4" t="s">
        <v>188</v>
      </c>
      <c r="F9" s="4" t="s">
        <v>189</v>
      </c>
      <c r="G9" s="4" t="s">
        <v>190</v>
      </c>
      <c r="H9" s="4" t="s">
        <v>0</v>
      </c>
      <c r="I9" s="4" t="s">
        <v>192</v>
      </c>
      <c r="J9" s="4" t="s">
        <v>191</v>
      </c>
    </row>
    <row r="10" spans="1:10">
      <c r="A10" s="45">
        <v>1</v>
      </c>
      <c r="B10" s="82">
        <v>1.5E-3</v>
      </c>
      <c r="C10" s="82">
        <v>1.5E-3</v>
      </c>
      <c r="D10" s="45">
        <v>49</v>
      </c>
      <c r="E10" s="45">
        <v>24</v>
      </c>
      <c r="F10" s="45">
        <v>25</v>
      </c>
      <c r="G10" s="83">
        <f>E10/(E10+F10)*100</f>
        <v>48.979591836734691</v>
      </c>
      <c r="H10" s="84">
        <v>1000000</v>
      </c>
      <c r="I10" s="84">
        <v>25000</v>
      </c>
      <c r="J10" s="45">
        <f>(I10-H10)/H10*100</f>
        <v>-97.5</v>
      </c>
    </row>
    <row r="11" spans="1:10">
      <c r="A11" s="45">
        <v>2</v>
      </c>
      <c r="B11" s="82">
        <v>1.5E-3</v>
      </c>
      <c r="C11" s="82">
        <v>1.5E-3</v>
      </c>
      <c r="D11" s="45">
        <v>92</v>
      </c>
      <c r="E11" s="45">
        <v>50</v>
      </c>
      <c r="F11" s="45">
        <v>42</v>
      </c>
      <c r="G11" s="83">
        <f>E11/(E11+F11)*100</f>
        <v>54.347826086956516</v>
      </c>
      <c r="H11" s="84">
        <v>1000000</v>
      </c>
      <c r="I11" s="84">
        <v>7000</v>
      </c>
      <c r="J11" s="45">
        <f>(I11-H11)/H11*100</f>
        <v>-99.3</v>
      </c>
    </row>
    <row r="12" spans="1:10">
      <c r="A12" s="45">
        <v>3</v>
      </c>
      <c r="B12" s="82">
        <v>1.5E-3</v>
      </c>
      <c r="C12" s="82">
        <v>1.5E-3</v>
      </c>
      <c r="D12" s="45">
        <v>104</v>
      </c>
      <c r="E12" s="45">
        <v>61</v>
      </c>
      <c r="F12" s="45">
        <v>43</v>
      </c>
      <c r="G12" s="83">
        <f>E12/(E12+F12)*100</f>
        <v>58.653846153846153</v>
      </c>
      <c r="H12" s="84">
        <v>1000000</v>
      </c>
      <c r="I12" s="84">
        <v>22000</v>
      </c>
      <c r="J12" s="45">
        <f>(I12-H12)/H12*100</f>
        <v>-97.8</v>
      </c>
    </row>
    <row r="13" spans="1:10">
      <c r="A13" s="45">
        <v>4</v>
      </c>
      <c r="B13" s="82">
        <v>1.5E-3</v>
      </c>
      <c r="C13" s="82">
        <v>1.5E-3</v>
      </c>
      <c r="D13" s="45">
        <v>104</v>
      </c>
      <c r="E13" s="45">
        <v>57</v>
      </c>
      <c r="F13" s="45">
        <v>47</v>
      </c>
      <c r="G13" s="83">
        <f>E13/(E13+F13)*100</f>
        <v>54.807692307692314</v>
      </c>
      <c r="H13" s="84">
        <v>1000000</v>
      </c>
      <c r="I13" s="84">
        <v>4500</v>
      </c>
      <c r="J13" s="45">
        <f>(I13-H13)/H13*100</f>
        <v>-99.550000000000011</v>
      </c>
    </row>
    <row r="14" spans="1:10">
      <c r="A14" s="45">
        <v>5</v>
      </c>
      <c r="B14" s="82">
        <v>1.5E-3</v>
      </c>
      <c r="C14" s="82">
        <v>1.5E-3</v>
      </c>
      <c r="D14" s="45">
        <v>48</v>
      </c>
      <c r="E14" s="45">
        <v>28</v>
      </c>
      <c r="F14" s="45">
        <v>20</v>
      </c>
      <c r="G14" s="83">
        <f>E14/(E14+F14)*100</f>
        <v>58.333333333333336</v>
      </c>
      <c r="H14" s="84">
        <v>1000000</v>
      </c>
      <c r="I14" s="84">
        <v>160000</v>
      </c>
      <c r="J14" s="45">
        <f>(I14-H14)/H14*100</f>
        <v>-84</v>
      </c>
    </row>
    <row r="15" spans="1:10">
      <c r="A15" s="45"/>
      <c r="B15" s="82"/>
      <c r="C15" s="82"/>
      <c r="D15" s="45"/>
      <c r="E15" s="45"/>
      <c r="F15" s="45"/>
      <c r="G15" s="83"/>
      <c r="H15" s="84"/>
      <c r="I15" s="84"/>
      <c r="J15" s="45"/>
    </row>
    <row r="16" spans="1:10">
      <c r="A16" s="45"/>
      <c r="B16" s="82"/>
      <c r="C16" s="82"/>
      <c r="D16" s="45"/>
      <c r="E16" s="45"/>
      <c r="F16" s="45"/>
      <c r="G16" s="83"/>
      <c r="H16" s="84"/>
      <c r="I16" s="84"/>
      <c r="J16" s="45"/>
    </row>
    <row r="17" spans="1:10" ht="17.25" thickBot="1">
      <c r="A17" s="45"/>
      <c r="B17" s="82"/>
      <c r="C17" s="82"/>
      <c r="D17" s="45"/>
      <c r="E17" s="45"/>
      <c r="F17" s="45"/>
      <c r="G17" s="83"/>
      <c r="H17" s="84"/>
      <c r="I17" s="84"/>
      <c r="J17" s="45"/>
    </row>
    <row r="18" spans="1:10" ht="17.25" thickBot="1">
      <c r="A18" s="45"/>
      <c r="B18" s="82"/>
      <c r="C18" s="82"/>
      <c r="D18" s="45"/>
      <c r="E18" s="85" t="s">
        <v>190</v>
      </c>
      <c r="F18" s="89">
        <f>SUM(G10:G14)/COUNT(G10:G14)</f>
        <v>55.024457943712605</v>
      </c>
      <c r="G18" s="86" t="s">
        <v>0</v>
      </c>
      <c r="H18" s="88">
        <f>SUM(H10:H14)</f>
        <v>5000000</v>
      </c>
      <c r="I18" s="87" t="s">
        <v>193</v>
      </c>
      <c r="J18" s="88">
        <f>SUM(I10:I14)</f>
        <v>218500</v>
      </c>
    </row>
    <row r="19" spans="1:10">
      <c r="A19" s="45"/>
      <c r="B19" s="82"/>
      <c r="C19" s="82"/>
      <c r="D19" s="45"/>
      <c r="E19" s="45"/>
      <c r="F19" s="45"/>
      <c r="G19" s="83"/>
      <c r="H19" s="84"/>
      <c r="I19" s="84"/>
      <c r="J19" s="45"/>
    </row>
    <row r="20" spans="1:10">
      <c r="A20" s="45"/>
      <c r="B20" s="82"/>
      <c r="C20" s="82"/>
      <c r="D20" s="45"/>
      <c r="E20" s="45"/>
      <c r="F20" s="45"/>
      <c r="G20" s="83"/>
      <c r="H20" s="84"/>
      <c r="I20" s="84"/>
      <c r="J20" s="45"/>
    </row>
    <row r="21" spans="1:10">
      <c r="A21" s="45"/>
      <c r="B21" s="82"/>
      <c r="C21" s="82"/>
      <c r="D21" s="45"/>
      <c r="E21" s="45"/>
      <c r="F21" s="45"/>
      <c r="G21" s="83"/>
      <c r="H21" s="84"/>
      <c r="I21" s="84"/>
      <c r="J21" s="45"/>
    </row>
    <row r="22" spans="1:10">
      <c r="A22" s="45"/>
      <c r="B22" s="82"/>
      <c r="C22" s="82"/>
      <c r="D22" s="45"/>
      <c r="E22" s="45"/>
      <c r="F22" s="45"/>
      <c r="G22" s="83"/>
      <c r="H22" s="84"/>
      <c r="I22" s="84"/>
      <c r="J22" s="45"/>
    </row>
    <row r="23" spans="1:10">
      <c r="A23" s="45"/>
      <c r="B23" s="82"/>
      <c r="C23" s="82"/>
      <c r="D23" s="45"/>
      <c r="E23" s="45"/>
      <c r="F23" s="45"/>
      <c r="G23" s="83"/>
      <c r="H23" s="84"/>
      <c r="I23" s="84"/>
      <c r="J23" s="45"/>
    </row>
    <row r="24" spans="1:10">
      <c r="A24" s="45"/>
      <c r="B24" s="82"/>
      <c r="C24" s="82"/>
      <c r="D24" s="45"/>
      <c r="E24" s="45"/>
      <c r="F24" s="45"/>
      <c r="G24" s="83"/>
      <c r="H24" s="84"/>
      <c r="I24" s="84"/>
      <c r="J24" s="45"/>
    </row>
    <row r="25" spans="1:10">
      <c r="A25" s="45"/>
      <c r="B25" s="82"/>
      <c r="C25" s="82"/>
      <c r="D25" s="45"/>
      <c r="E25" s="45"/>
      <c r="F25" s="45"/>
      <c r="G25" s="83"/>
      <c r="H25" s="84"/>
      <c r="I25" s="84"/>
      <c r="J25" s="45"/>
    </row>
    <row r="26" spans="1:10">
      <c r="A26" s="45"/>
      <c r="B26" s="82"/>
      <c r="C26" s="82"/>
      <c r="D26" s="45"/>
      <c r="E26" s="45"/>
      <c r="F26" s="45"/>
      <c r="G26" s="83"/>
      <c r="H26" s="84"/>
      <c r="I26" s="84"/>
      <c r="J26" s="45"/>
    </row>
    <row r="27" spans="1:10">
      <c r="A27" s="45"/>
      <c r="B27" s="82"/>
      <c r="C27" s="82"/>
      <c r="D27" s="45"/>
      <c r="E27" s="45"/>
      <c r="F27" s="45"/>
      <c r="G27" s="83"/>
      <c r="H27" s="84"/>
      <c r="I27" s="84"/>
      <c r="J27" s="45"/>
    </row>
    <row r="28" spans="1:10">
      <c r="A28" s="45"/>
      <c r="B28" s="82"/>
      <c r="C28" s="82"/>
      <c r="D28" s="45"/>
      <c r="E28" s="45"/>
      <c r="F28" s="45"/>
      <c r="G28" s="83"/>
      <c r="H28" s="84"/>
      <c r="I28" s="84"/>
      <c r="J28" s="45"/>
    </row>
    <row r="29" spans="1:10">
      <c r="A29" s="45"/>
      <c r="B29" s="82"/>
      <c r="C29" s="82"/>
      <c r="D29" s="45"/>
      <c r="E29" s="45"/>
      <c r="F29" s="45"/>
      <c r="G29" s="83"/>
      <c r="H29" s="84"/>
      <c r="I29" s="84"/>
      <c r="J29" s="45"/>
    </row>
    <row r="30" spans="1:10">
      <c r="A30" s="45"/>
      <c r="B30" s="82"/>
      <c r="C30" s="82"/>
      <c r="D30" s="45"/>
      <c r="E30" s="45"/>
      <c r="F30" s="45"/>
      <c r="G30" s="83"/>
      <c r="H30" s="84"/>
      <c r="I30" s="84"/>
      <c r="J30" s="45"/>
    </row>
    <row r="31" spans="1:10">
      <c r="A31" s="45"/>
      <c r="B31" s="82"/>
      <c r="C31" s="82"/>
      <c r="D31" s="45"/>
      <c r="E31" s="45"/>
      <c r="F31" s="45"/>
      <c r="G31" s="83"/>
      <c r="H31" s="84"/>
      <c r="I31" s="84"/>
      <c r="J31" s="45"/>
    </row>
    <row r="32" spans="1:10">
      <c r="A32" s="45"/>
      <c r="B32" s="82"/>
      <c r="C32" s="82"/>
      <c r="D32" s="45"/>
      <c r="E32" s="45"/>
      <c r="F32" s="45"/>
      <c r="G32" s="83"/>
      <c r="H32" s="84"/>
      <c r="I32" s="84"/>
      <c r="J32" s="45"/>
    </row>
    <row r="33" spans="1:10">
      <c r="A33" s="45"/>
      <c r="B33" s="82"/>
      <c r="C33" s="82"/>
      <c r="D33" s="45"/>
      <c r="E33" s="45"/>
      <c r="F33" s="45"/>
      <c r="G33" s="83"/>
      <c r="H33" s="84"/>
      <c r="I33" s="84"/>
      <c r="J33" s="45"/>
    </row>
    <row r="34" spans="1:10">
      <c r="A34" s="45"/>
      <c r="B34" s="82"/>
      <c r="C34" s="82"/>
      <c r="D34" s="45"/>
      <c r="E34" s="45"/>
      <c r="F34" s="45"/>
      <c r="G34" s="83"/>
      <c r="H34" s="84"/>
      <c r="I34" s="84"/>
      <c r="J34" s="45"/>
    </row>
    <row r="35" spans="1:10">
      <c r="A35" s="45"/>
      <c r="B35" s="82"/>
      <c r="C35" s="82"/>
      <c r="D35" s="45"/>
      <c r="E35" s="45"/>
      <c r="F35" s="45"/>
      <c r="G35" s="83"/>
      <c r="H35" s="84"/>
      <c r="I35" s="84"/>
      <c r="J35" s="45"/>
    </row>
    <row r="36" spans="1:10">
      <c r="A36" s="45"/>
      <c r="B36" s="82"/>
      <c r="C36" s="82"/>
      <c r="D36" s="45"/>
      <c r="E36" s="45"/>
      <c r="F36" s="45"/>
      <c r="G36" s="83"/>
      <c r="H36" s="84"/>
      <c r="I36" s="84"/>
      <c r="J36" s="45"/>
    </row>
    <row r="37" spans="1:10">
      <c r="A37" s="45"/>
      <c r="B37" s="82"/>
      <c r="C37" s="82"/>
      <c r="D37" s="45"/>
      <c r="E37" s="45"/>
      <c r="F37" s="45"/>
      <c r="G37" s="83"/>
      <c r="H37" s="84"/>
      <c r="I37" s="84"/>
      <c r="J37" s="45"/>
    </row>
    <row r="38" spans="1:10">
      <c r="A38" s="45"/>
      <c r="B38" s="82"/>
      <c r="C38" s="82"/>
      <c r="D38" s="45"/>
      <c r="E38" s="45"/>
      <c r="F38" s="45"/>
      <c r="G38" s="83"/>
      <c r="H38" s="84"/>
      <c r="I38" s="84"/>
      <c r="J38" s="45"/>
    </row>
    <row r="39" spans="1:10">
      <c r="A39" s="45"/>
      <c r="B39" s="82"/>
      <c r="C39" s="82"/>
      <c r="D39" s="45"/>
      <c r="E39" s="45"/>
      <c r="F39" s="45"/>
      <c r="G39" s="83"/>
      <c r="H39" s="84"/>
      <c r="I39" s="84"/>
      <c r="J39" s="45"/>
    </row>
    <row r="40" spans="1:10">
      <c r="A40" s="45"/>
      <c r="B40" s="82"/>
      <c r="C40" s="82"/>
      <c r="D40" s="45"/>
      <c r="E40" s="45"/>
      <c r="F40" s="45"/>
      <c r="G40" s="83"/>
      <c r="H40" s="84"/>
      <c r="I40" s="84"/>
      <c r="J40" s="45"/>
    </row>
    <row r="41" spans="1:10">
      <c r="A41" s="45"/>
      <c r="B41" s="82"/>
      <c r="C41" s="82"/>
      <c r="D41" s="45"/>
      <c r="E41" s="45"/>
      <c r="F41" s="45"/>
      <c r="G41" s="83"/>
      <c r="H41" s="84"/>
      <c r="I41" s="84"/>
      <c r="J41" s="45"/>
    </row>
    <row r="42" spans="1:10">
      <c r="A42" s="45"/>
      <c r="B42" s="82"/>
      <c r="C42" s="82"/>
      <c r="D42" s="45"/>
      <c r="E42" s="45"/>
      <c r="F42" s="45"/>
      <c r="G42" s="83"/>
      <c r="H42" s="84"/>
      <c r="I42" s="84"/>
      <c r="J42" s="45"/>
    </row>
    <row r="43" spans="1:10">
      <c r="A43" s="45"/>
      <c r="B43" s="82"/>
      <c r="C43" s="82"/>
      <c r="D43" s="45"/>
      <c r="E43" s="45"/>
      <c r="F43" s="45"/>
      <c r="G43" s="83"/>
      <c r="H43" s="84"/>
      <c r="I43" s="84"/>
      <c r="J43" s="45"/>
    </row>
    <row r="44" spans="1:10">
      <c r="A44" s="45"/>
      <c r="B44" s="82"/>
      <c r="C44" s="82"/>
      <c r="D44" s="45"/>
      <c r="E44" s="45"/>
      <c r="F44" s="45"/>
      <c r="G44" s="83"/>
      <c r="H44" s="84"/>
      <c r="I44" s="84"/>
      <c r="J44" s="45"/>
    </row>
    <row r="45" spans="1:10">
      <c r="A45" s="45"/>
      <c r="B45" s="82"/>
      <c r="C45" s="82"/>
      <c r="D45" s="45"/>
      <c r="E45" s="45"/>
      <c r="F45" s="45"/>
      <c r="G45" s="83"/>
      <c r="H45" s="84"/>
      <c r="I45" s="84"/>
      <c r="J45" s="45"/>
    </row>
    <row r="46" spans="1:10">
      <c r="A46" s="45"/>
      <c r="B46" s="82"/>
      <c r="C46" s="82"/>
      <c r="D46" s="45"/>
      <c r="E46" s="45"/>
      <c r="F46" s="45"/>
      <c r="G46" s="83"/>
      <c r="H46" s="84"/>
      <c r="I46" s="84"/>
      <c r="J46" s="45"/>
    </row>
    <row r="47" spans="1:10">
      <c r="A47" s="45"/>
      <c r="B47" s="82"/>
      <c r="C47" s="82"/>
      <c r="D47" s="45"/>
      <c r="E47" s="45"/>
      <c r="F47" s="45"/>
      <c r="G47" s="83"/>
      <c r="H47" s="84"/>
      <c r="I47" s="84"/>
      <c r="J47" s="45"/>
    </row>
    <row r="48" spans="1:10">
      <c r="A48" s="45"/>
      <c r="B48" s="82"/>
      <c r="C48" s="82"/>
      <c r="D48" s="45"/>
      <c r="E48" s="45"/>
      <c r="F48" s="45"/>
      <c r="G48" s="83"/>
      <c r="H48" s="84"/>
      <c r="I48" s="84"/>
      <c r="J48" s="45"/>
    </row>
    <row r="49" spans="1:10">
      <c r="A49" s="45"/>
      <c r="B49" s="82"/>
      <c r="C49" s="82"/>
      <c r="D49" s="45"/>
      <c r="E49" s="45"/>
      <c r="F49" s="45"/>
      <c r="G49" s="83"/>
      <c r="H49" s="84"/>
      <c r="I49" s="84"/>
      <c r="J49" s="45"/>
    </row>
    <row r="50" spans="1:10">
      <c r="A50" s="45"/>
      <c r="B50" s="82"/>
      <c r="C50" s="82"/>
      <c r="D50" s="45"/>
      <c r="E50" s="45"/>
      <c r="F50" s="45"/>
      <c r="G50" s="83"/>
      <c r="H50" s="84"/>
      <c r="I50" s="84"/>
      <c r="J50" s="45"/>
    </row>
    <row r="51" spans="1:10">
      <c r="A51" s="45"/>
      <c r="B51" s="82"/>
      <c r="C51" s="82"/>
      <c r="D51" s="45"/>
      <c r="E51" s="45"/>
      <c r="F51" s="45"/>
      <c r="G51" s="83"/>
      <c r="H51" s="84"/>
      <c r="I51" s="84"/>
      <c r="J51" s="45"/>
    </row>
    <row r="52" spans="1:10">
      <c r="A52" s="45"/>
      <c r="B52" s="82"/>
      <c r="C52" s="82"/>
      <c r="D52" s="45"/>
      <c r="E52" s="45"/>
      <c r="F52" s="45"/>
      <c r="G52" s="83"/>
      <c r="H52" s="84"/>
      <c r="I52" s="84"/>
      <c r="J52" s="45"/>
    </row>
    <row r="53" spans="1:10">
      <c r="A53" s="45"/>
      <c r="B53" s="82"/>
      <c r="C53" s="82"/>
      <c r="D53" s="45"/>
      <c r="E53" s="45"/>
      <c r="F53" s="45"/>
      <c r="G53" s="83"/>
      <c r="H53" s="84"/>
      <c r="I53" s="84"/>
      <c r="J53" s="45"/>
    </row>
    <row r="54" spans="1:10">
      <c r="A54" s="45"/>
      <c r="B54" s="82"/>
      <c r="C54" s="82"/>
      <c r="D54" s="45"/>
      <c r="E54" s="45"/>
      <c r="F54" s="45"/>
      <c r="G54" s="83"/>
      <c r="H54" s="84"/>
      <c r="I54" s="84"/>
      <c r="J54" s="45"/>
    </row>
    <row r="55" spans="1:10">
      <c r="A55" s="45"/>
      <c r="B55" s="82"/>
      <c r="C55" s="82"/>
      <c r="D55" s="45"/>
      <c r="E55" s="45"/>
      <c r="F55" s="45"/>
      <c r="G55" s="83"/>
      <c r="H55" s="84"/>
      <c r="I55" s="84"/>
      <c r="J55" s="45"/>
    </row>
    <row r="56" spans="1:10">
      <c r="A56" s="45"/>
      <c r="B56" s="82"/>
      <c r="C56" s="82"/>
      <c r="D56" s="45"/>
      <c r="E56" s="45"/>
      <c r="F56" s="45"/>
      <c r="G56" s="83"/>
      <c r="H56" s="84"/>
      <c r="I56" s="84"/>
      <c r="J56" s="45"/>
    </row>
    <row r="57" spans="1:10">
      <c r="A57" s="45"/>
      <c r="B57" s="82"/>
      <c r="C57" s="82"/>
      <c r="D57" s="45"/>
      <c r="E57" s="45"/>
      <c r="F57" s="45"/>
      <c r="G57" s="83"/>
      <c r="H57" s="84"/>
      <c r="I57" s="84"/>
      <c r="J57" s="45"/>
    </row>
    <row r="58" spans="1:10">
      <c r="A58" s="45"/>
      <c r="B58" s="82"/>
      <c r="C58" s="82"/>
      <c r="D58" s="45"/>
      <c r="E58" s="45"/>
      <c r="F58" s="45"/>
      <c r="G58" s="83"/>
      <c r="H58" s="84"/>
      <c r="I58" s="84"/>
      <c r="J58" s="45"/>
    </row>
    <row r="59" spans="1:10">
      <c r="A59" s="45"/>
      <c r="B59" s="82"/>
      <c r="C59" s="82"/>
      <c r="D59" s="45"/>
      <c r="E59" s="45"/>
      <c r="F59" s="45"/>
      <c r="G59" s="83"/>
      <c r="H59" s="84"/>
      <c r="I59" s="84"/>
      <c r="J59" s="45"/>
    </row>
    <row r="60" spans="1:10">
      <c r="A60" s="45"/>
      <c r="B60" s="82"/>
      <c r="C60" s="82"/>
      <c r="D60" s="45"/>
      <c r="E60" s="45"/>
      <c r="F60" s="45"/>
      <c r="G60" s="83"/>
      <c r="H60" s="84"/>
      <c r="I60" s="84"/>
      <c r="J60" s="45"/>
    </row>
    <row r="61" spans="1:10">
      <c r="A61" s="45"/>
      <c r="B61" s="82"/>
      <c r="C61" s="82"/>
      <c r="D61" s="45"/>
      <c r="E61" s="45"/>
      <c r="F61" s="45"/>
      <c r="G61" s="83"/>
      <c r="H61" s="84"/>
      <c r="I61" s="84"/>
      <c r="J61" s="45"/>
    </row>
    <row r="62" spans="1:10">
      <c r="A62" s="45"/>
      <c r="B62" s="82"/>
      <c r="C62" s="82"/>
      <c r="D62" s="45"/>
      <c r="E62" s="45"/>
      <c r="F62" s="45"/>
      <c r="G62" s="83"/>
      <c r="H62" s="84"/>
      <c r="I62" s="84"/>
      <c r="J62" s="45"/>
    </row>
    <row r="63" spans="1:10">
      <c r="A63" s="45"/>
      <c r="B63" s="82"/>
      <c r="C63" s="82"/>
      <c r="D63" s="45"/>
      <c r="E63" s="45"/>
      <c r="F63" s="45"/>
      <c r="G63" s="83"/>
      <c r="H63" s="84"/>
      <c r="I63" s="84"/>
      <c r="J63" s="45"/>
    </row>
    <row r="64" spans="1:10">
      <c r="A64" s="45"/>
      <c r="B64" s="82"/>
      <c r="C64" s="82"/>
      <c r="D64" s="45"/>
      <c r="E64" s="45"/>
      <c r="F64" s="45"/>
      <c r="G64" s="83"/>
      <c r="H64" s="84"/>
      <c r="I64" s="84"/>
      <c r="J64" s="45"/>
    </row>
    <row r="65" spans="1:10">
      <c r="A65" s="45"/>
      <c r="B65" s="82"/>
      <c r="C65" s="82"/>
      <c r="D65" s="45"/>
      <c r="E65" s="45"/>
      <c r="F65" s="45"/>
      <c r="G65" s="83"/>
      <c r="H65" s="84"/>
      <c r="I65" s="84"/>
      <c r="J65" s="45"/>
    </row>
    <row r="66" spans="1:10">
      <c r="A66" s="45"/>
      <c r="B66" s="82"/>
      <c r="C66" s="82"/>
      <c r="D66" s="45"/>
      <c r="E66" s="45"/>
      <c r="F66" s="45"/>
      <c r="G66" s="83"/>
      <c r="H66" s="84"/>
      <c r="I66" s="84"/>
      <c r="J66" s="45"/>
    </row>
    <row r="67" spans="1:10">
      <c r="A67" s="45"/>
      <c r="B67" s="82"/>
      <c r="C67" s="82"/>
      <c r="D67" s="45"/>
      <c r="E67" s="45"/>
      <c r="F67" s="45"/>
      <c r="G67" s="83"/>
      <c r="H67" s="84"/>
      <c r="I67" s="84"/>
      <c r="J67" s="45"/>
    </row>
    <row r="68" spans="1:10">
      <c r="A68" s="45"/>
      <c r="B68" s="82"/>
      <c r="C68" s="82"/>
      <c r="D68" s="45"/>
      <c r="E68" s="45"/>
      <c r="F68" s="45"/>
      <c r="G68" s="83"/>
      <c r="H68" s="84"/>
      <c r="I68" s="84"/>
      <c r="J68" s="45"/>
    </row>
    <row r="69" spans="1:10">
      <c r="A69" s="45"/>
      <c r="B69" s="82"/>
      <c r="C69" s="82"/>
      <c r="D69" s="45"/>
      <c r="E69" s="45"/>
      <c r="F69" s="45"/>
      <c r="G69" s="83"/>
      <c r="H69" s="84"/>
      <c r="I69" s="84"/>
      <c r="J69" s="45"/>
    </row>
    <row r="70" spans="1:10">
      <c r="A70" s="45"/>
      <c r="B70" s="82"/>
      <c r="C70" s="82"/>
      <c r="D70" s="45"/>
      <c r="E70" s="45"/>
      <c r="F70" s="45"/>
      <c r="G70" s="83"/>
      <c r="H70" s="84"/>
      <c r="I70" s="84"/>
      <c r="J70" s="45"/>
    </row>
    <row r="71" spans="1:10">
      <c r="A71" s="45"/>
      <c r="B71" s="82"/>
      <c r="C71" s="82"/>
      <c r="D71" s="45"/>
      <c r="E71" s="45"/>
      <c r="F71" s="45"/>
      <c r="G71" s="83"/>
      <c r="H71" s="84"/>
      <c r="I71" s="84"/>
      <c r="J71" s="45"/>
    </row>
    <row r="72" spans="1:10">
      <c r="A72" s="45"/>
      <c r="B72" s="82"/>
      <c r="C72" s="82"/>
      <c r="D72" s="45"/>
      <c r="E72" s="45"/>
      <c r="F72" s="45"/>
      <c r="G72" s="83"/>
      <c r="H72" s="84"/>
      <c r="I72" s="84"/>
      <c r="J72" s="45"/>
    </row>
    <row r="73" spans="1:10">
      <c r="A73" s="45"/>
      <c r="B73" s="82"/>
      <c r="C73" s="82"/>
      <c r="D73" s="45"/>
      <c r="E73" s="45"/>
      <c r="F73" s="45"/>
      <c r="G73" s="83"/>
      <c r="H73" s="84"/>
      <c r="I73" s="84"/>
      <c r="J73" s="45"/>
    </row>
    <row r="74" spans="1:10">
      <c r="A74" s="45"/>
      <c r="B74" s="82"/>
      <c r="C74" s="82"/>
      <c r="D74" s="45"/>
      <c r="E74" s="45"/>
      <c r="F74" s="45"/>
      <c r="G74" s="83"/>
      <c r="H74" s="84"/>
      <c r="I74" s="84"/>
      <c r="J74" s="45"/>
    </row>
    <row r="75" spans="1:10">
      <c r="A75" s="45"/>
      <c r="B75" s="82"/>
      <c r="C75" s="82"/>
      <c r="D75" s="45"/>
      <c r="E75" s="45"/>
      <c r="F75" s="45"/>
      <c r="G75" s="83"/>
      <c r="H75" s="84"/>
      <c r="I75" s="84"/>
      <c r="J75" s="45"/>
    </row>
    <row r="76" spans="1:10">
      <c r="A76" s="45"/>
      <c r="B76" s="82"/>
      <c r="C76" s="82"/>
      <c r="D76" s="45"/>
      <c r="E76" s="45"/>
      <c r="F76" s="45"/>
      <c r="G76" s="83"/>
      <c r="H76" s="84"/>
      <c r="I76" s="84"/>
      <c r="J76" s="45"/>
    </row>
    <row r="77" spans="1:10">
      <c r="A77" s="45"/>
      <c r="B77" s="82"/>
      <c r="C77" s="82"/>
      <c r="D77" s="45"/>
      <c r="E77" s="45"/>
      <c r="F77" s="45"/>
      <c r="G77" s="83"/>
      <c r="H77" s="84"/>
      <c r="I77" s="84"/>
      <c r="J77" s="45"/>
    </row>
    <row r="78" spans="1:10">
      <c r="A78" s="45"/>
      <c r="B78" s="82"/>
      <c r="C78" s="82"/>
      <c r="D78" s="45"/>
      <c r="E78" s="45"/>
      <c r="F78" s="45"/>
      <c r="G78" s="83"/>
      <c r="H78" s="84"/>
      <c r="I78" s="84"/>
      <c r="J78" s="45"/>
    </row>
    <row r="79" spans="1:10">
      <c r="A79" s="45"/>
      <c r="B79" s="82"/>
      <c r="C79" s="82"/>
      <c r="D79" s="45"/>
      <c r="E79" s="45"/>
      <c r="F79" s="45"/>
      <c r="G79" s="83"/>
      <c r="H79" s="84"/>
      <c r="I79" s="84"/>
      <c r="J79" s="45"/>
    </row>
    <row r="80" spans="1:10">
      <c r="A80" s="45"/>
      <c r="B80" s="82"/>
      <c r="C80" s="82"/>
      <c r="D80" s="45"/>
      <c r="E80" s="45"/>
      <c r="F80" s="45"/>
      <c r="G80" s="83"/>
      <c r="H80" s="84"/>
      <c r="I80" s="84"/>
      <c r="J80" s="45"/>
    </row>
    <row r="81" spans="1:10">
      <c r="A81" s="45"/>
      <c r="B81" s="82"/>
      <c r="C81" s="82"/>
      <c r="D81" s="45"/>
      <c r="E81" s="45"/>
      <c r="F81" s="45"/>
      <c r="G81" s="83"/>
      <c r="H81" s="84"/>
      <c r="I81" s="84"/>
      <c r="J81" s="45"/>
    </row>
    <row r="82" spans="1:10">
      <c r="A82" s="45"/>
      <c r="B82" s="82"/>
      <c r="C82" s="82"/>
      <c r="D82" s="45"/>
      <c r="E82" s="45"/>
      <c r="F82" s="45"/>
      <c r="G82" s="83"/>
      <c r="H82" s="84"/>
      <c r="I82" s="84"/>
      <c r="J82" s="45"/>
    </row>
    <row r="83" spans="1:10">
      <c r="A83" s="45"/>
      <c r="B83" s="82"/>
      <c r="C83" s="82"/>
      <c r="D83" s="45"/>
      <c r="E83" s="45"/>
      <c r="F83" s="45"/>
      <c r="G83" s="83"/>
      <c r="H83" s="84"/>
      <c r="I83" s="84"/>
      <c r="J83" s="45"/>
    </row>
    <row r="84" spans="1:10">
      <c r="A84" s="45"/>
      <c r="B84" s="82"/>
      <c r="C84" s="82"/>
      <c r="D84" s="45"/>
      <c r="E84" s="45"/>
      <c r="F84" s="45"/>
      <c r="G84" s="83"/>
      <c r="H84" s="84"/>
      <c r="I84" s="84"/>
      <c r="J84" s="45"/>
    </row>
    <row r="85" spans="1:10">
      <c r="A85" s="45"/>
      <c r="B85" s="82"/>
      <c r="C85" s="82"/>
      <c r="D85" s="45"/>
      <c r="E85" s="45"/>
      <c r="F85" s="45"/>
      <c r="G85" s="83"/>
      <c r="H85" s="84"/>
      <c r="I85" s="84"/>
      <c r="J85" s="45"/>
    </row>
    <row r="86" spans="1:10">
      <c r="A86" s="45"/>
    </row>
    <row r="87" spans="1:10">
      <c r="A87" s="45"/>
    </row>
    <row r="88" spans="1:10">
      <c r="A88" s="45"/>
    </row>
    <row r="89" spans="1:10">
      <c r="A89" s="45"/>
    </row>
    <row r="90" spans="1:10">
      <c r="A90" s="45"/>
    </row>
    <row r="91" spans="1:10">
      <c r="A91" s="45"/>
    </row>
    <row r="92" spans="1:10">
      <c r="A92" s="45"/>
    </row>
    <row r="93" spans="1:10">
      <c r="A93" s="45"/>
    </row>
    <row r="94" spans="1:10">
      <c r="A94" s="45"/>
    </row>
    <row r="95" spans="1:10">
      <c r="A95" s="45"/>
    </row>
    <row r="96" spans="1:10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5"/>
  <sheetViews>
    <sheetView topLeftCell="I1" zoomScale="55" zoomScaleNormal="55" workbookViewId="0">
      <selection activeCell="AR30" sqref="AR30"/>
    </sheetView>
  </sheetViews>
  <sheetFormatPr defaultRowHeight="16.5"/>
  <cols>
    <col min="1" max="8" width="0" hidden="1" customWidth="1"/>
  </cols>
  <sheetData>
    <row r="1" spans="1:128">
      <c r="I1" s="5" t="s">
        <v>4</v>
      </c>
      <c r="J1" s="6" t="s">
        <v>5</v>
      </c>
      <c r="K1" s="5" t="s">
        <v>6</v>
      </c>
      <c r="L1" s="5" t="s">
        <v>3</v>
      </c>
      <c r="M1" s="5" t="s">
        <v>4</v>
      </c>
      <c r="N1" s="6" t="s">
        <v>5</v>
      </c>
      <c r="O1" s="5" t="s">
        <v>6</v>
      </c>
      <c r="P1" s="5" t="s">
        <v>3</v>
      </c>
      <c r="Q1" s="5" t="s">
        <v>4</v>
      </c>
      <c r="R1" s="6" t="s">
        <v>5</v>
      </c>
      <c r="S1" s="5" t="s">
        <v>6</v>
      </c>
      <c r="T1" s="5" t="s">
        <v>3</v>
      </c>
      <c r="U1" s="5" t="s">
        <v>4</v>
      </c>
      <c r="V1" s="6" t="s">
        <v>5</v>
      </c>
      <c r="W1" s="5" t="s">
        <v>6</v>
      </c>
      <c r="X1" s="5" t="s">
        <v>3</v>
      </c>
      <c r="Y1" s="5" t="s">
        <v>4</v>
      </c>
      <c r="Z1" s="6" t="s">
        <v>5</v>
      </c>
      <c r="AA1" s="5" t="s">
        <v>6</v>
      </c>
      <c r="AB1" s="5" t="s">
        <v>3</v>
      </c>
      <c r="AC1" s="5" t="s">
        <v>4</v>
      </c>
      <c r="AD1" s="6" t="s">
        <v>5</v>
      </c>
      <c r="AE1" s="5" t="s">
        <v>6</v>
      </c>
      <c r="AF1" s="5" t="s">
        <v>3</v>
      </c>
      <c r="AG1" s="5" t="s">
        <v>4</v>
      </c>
      <c r="AH1" s="6" t="s">
        <v>5</v>
      </c>
      <c r="AI1" s="5" t="s">
        <v>6</v>
      </c>
      <c r="AJ1" s="5" t="s">
        <v>3</v>
      </c>
      <c r="AK1" s="5" t="s">
        <v>4</v>
      </c>
      <c r="AL1" s="6" t="s">
        <v>5</v>
      </c>
      <c r="AM1" s="5" t="s">
        <v>6</v>
      </c>
      <c r="AN1" s="5" t="s">
        <v>3</v>
      </c>
      <c r="AO1" s="5" t="s">
        <v>4</v>
      </c>
      <c r="AP1" s="6" t="s">
        <v>5</v>
      </c>
      <c r="AQ1" s="5" t="s">
        <v>6</v>
      </c>
      <c r="AR1" s="5" t="s">
        <v>3</v>
      </c>
      <c r="AS1" s="5" t="s">
        <v>4</v>
      </c>
      <c r="AT1" s="6" t="s">
        <v>5</v>
      </c>
      <c r="AU1" s="5" t="s">
        <v>6</v>
      </c>
      <c r="AV1" s="5" t="s">
        <v>3</v>
      </c>
      <c r="AW1" s="5" t="s">
        <v>4</v>
      </c>
      <c r="AX1" s="6" t="s">
        <v>5</v>
      </c>
      <c r="AY1" s="5" t="s">
        <v>6</v>
      </c>
      <c r="AZ1" s="5" t="s">
        <v>3</v>
      </c>
      <c r="BA1" s="5" t="s">
        <v>4</v>
      </c>
      <c r="BB1" s="6" t="s">
        <v>5</v>
      </c>
      <c r="BC1" s="5" t="s">
        <v>6</v>
      </c>
      <c r="BD1" s="5" t="s">
        <v>3</v>
      </c>
      <c r="BE1" s="5" t="s">
        <v>4</v>
      </c>
      <c r="BF1" s="6" t="s">
        <v>5</v>
      </c>
      <c r="BG1" s="5" t="s">
        <v>6</v>
      </c>
      <c r="BH1" s="5" t="s">
        <v>3</v>
      </c>
      <c r="BI1" s="5" t="s">
        <v>4</v>
      </c>
      <c r="BJ1" s="6" t="s">
        <v>5</v>
      </c>
      <c r="BK1" s="5" t="s">
        <v>6</v>
      </c>
      <c r="BL1" s="5" t="s">
        <v>3</v>
      </c>
      <c r="BM1" s="5" t="s">
        <v>4</v>
      </c>
      <c r="BN1" s="6" t="s">
        <v>5</v>
      </c>
      <c r="BO1" s="5" t="s">
        <v>6</v>
      </c>
      <c r="BP1" s="5" t="s">
        <v>3</v>
      </c>
      <c r="BQ1" s="5" t="s">
        <v>4</v>
      </c>
      <c r="BR1" s="6" t="s">
        <v>5</v>
      </c>
      <c r="BS1" s="5" t="s">
        <v>6</v>
      </c>
      <c r="BT1" s="5" t="s">
        <v>3</v>
      </c>
      <c r="BU1" s="5" t="s">
        <v>4</v>
      </c>
      <c r="BV1" s="6" t="s">
        <v>5</v>
      </c>
      <c r="BW1" s="5" t="s">
        <v>6</v>
      </c>
      <c r="BX1" s="5" t="s">
        <v>3</v>
      </c>
      <c r="BY1" s="5" t="s">
        <v>4</v>
      </c>
      <c r="BZ1" s="6" t="s">
        <v>5</v>
      </c>
      <c r="CA1" s="5" t="s">
        <v>6</v>
      </c>
      <c r="CB1" s="5" t="s">
        <v>3</v>
      </c>
      <c r="CC1" s="5" t="s">
        <v>4</v>
      </c>
      <c r="CD1" s="6" t="s">
        <v>5</v>
      </c>
      <c r="CE1" s="5" t="s">
        <v>6</v>
      </c>
      <c r="CF1" s="5" t="s">
        <v>3</v>
      </c>
      <c r="CG1" s="5" t="s">
        <v>4</v>
      </c>
      <c r="CH1" s="6" t="s">
        <v>5</v>
      </c>
      <c r="CI1" s="5" t="s">
        <v>6</v>
      </c>
      <c r="CJ1" s="5" t="s">
        <v>3</v>
      </c>
      <c r="CK1" s="5" t="s">
        <v>4</v>
      </c>
      <c r="CL1" s="6" t="s">
        <v>5</v>
      </c>
      <c r="CM1" s="5" t="s">
        <v>6</v>
      </c>
      <c r="CN1" s="5" t="s">
        <v>3</v>
      </c>
      <c r="CO1" s="5" t="s">
        <v>4</v>
      </c>
      <c r="CP1" s="6" t="s">
        <v>5</v>
      </c>
      <c r="CQ1" s="5" t="s">
        <v>6</v>
      </c>
      <c r="CR1" s="5" t="s">
        <v>3</v>
      </c>
      <c r="CS1" s="5" t="s">
        <v>4</v>
      </c>
      <c r="CT1" s="6" t="s">
        <v>5</v>
      </c>
      <c r="CU1" s="5" t="s">
        <v>6</v>
      </c>
      <c r="CV1" s="5" t="s">
        <v>3</v>
      </c>
      <c r="CW1" s="5" t="s">
        <v>4</v>
      </c>
      <c r="CX1" s="6" t="s">
        <v>5</v>
      </c>
      <c r="CY1" s="5" t="s">
        <v>6</v>
      </c>
      <c r="CZ1" s="5" t="s">
        <v>3</v>
      </c>
      <c r="DA1" s="5" t="s">
        <v>4</v>
      </c>
      <c r="DB1" s="6" t="s">
        <v>5</v>
      </c>
      <c r="DC1" s="5" t="s">
        <v>6</v>
      </c>
      <c r="DD1" s="5" t="s">
        <v>3</v>
      </c>
      <c r="DE1" s="5" t="s">
        <v>4</v>
      </c>
      <c r="DF1" s="6" t="s">
        <v>5</v>
      </c>
      <c r="DG1" s="5" t="s">
        <v>6</v>
      </c>
      <c r="DH1" s="5" t="s">
        <v>3</v>
      </c>
      <c r="DI1" s="5" t="s">
        <v>4</v>
      </c>
      <c r="DJ1" s="6" t="s">
        <v>5</v>
      </c>
      <c r="DK1" s="5" t="s">
        <v>6</v>
      </c>
      <c r="DL1" s="5" t="s">
        <v>3</v>
      </c>
      <c r="DM1" s="5" t="s">
        <v>4</v>
      </c>
      <c r="DN1" s="6" t="s">
        <v>5</v>
      </c>
      <c r="DO1" s="5" t="s">
        <v>6</v>
      </c>
      <c r="DP1" s="5" t="s">
        <v>3</v>
      </c>
      <c r="DQ1" s="5" t="s">
        <v>4</v>
      </c>
      <c r="DR1" s="6" t="s">
        <v>5</v>
      </c>
      <c r="DS1" s="5" t="s">
        <v>6</v>
      </c>
      <c r="DT1" s="5" t="s">
        <v>3</v>
      </c>
      <c r="DU1" s="5" t="s">
        <v>4</v>
      </c>
      <c r="DV1" s="6" t="s">
        <v>5</v>
      </c>
      <c r="DW1" s="5" t="s">
        <v>6</v>
      </c>
      <c r="DX1" s="5" t="s">
        <v>3</v>
      </c>
    </row>
    <row r="2" spans="1:128">
      <c r="A2" s="4" t="s">
        <v>0</v>
      </c>
      <c r="B2" s="6">
        <f>B5</f>
        <v>1000000</v>
      </c>
      <c r="C2" s="4" t="s">
        <v>1</v>
      </c>
      <c r="D2" s="31">
        <f>100000/1200</f>
        <v>83.333333333333329</v>
      </c>
      <c r="E2" s="4" t="s">
        <v>2</v>
      </c>
      <c r="F2" s="30">
        <v>4.0000000000000002E-4</v>
      </c>
      <c r="I2" s="2">
        <f>IF(J2="이익",$B$5+($B$5*$B$6*$B$9)-($B$5*$F$2*$B$9),$B$5-($B$5*$B$7*$B$9)-($B$5*$F$2*$B$9))</f>
        <v>1137500</v>
      </c>
      <c r="J2" s="81" t="s">
        <v>183</v>
      </c>
      <c r="K2" s="3">
        <f ca="1">RANDBETWEEN(1,100)/10</f>
        <v>2</v>
      </c>
      <c r="L2" s="19" t="s">
        <v>9</v>
      </c>
      <c r="M2" s="2">
        <f>IF(N2="이익",$B$5+($B$5*$B$6*$B$9)-($B$5*$F$2*$B$9),$B$5-($B$5*$B$7*$B$9)-($B$5*$F$2*$B$9))</f>
        <v>1137500</v>
      </c>
      <c r="N2" s="81" t="s">
        <v>183</v>
      </c>
      <c r="O2" s="3">
        <f ca="1">RANDBETWEEN(1,100)/10</f>
        <v>7.6</v>
      </c>
      <c r="P2" s="19" t="s">
        <v>9</v>
      </c>
      <c r="Q2" s="2">
        <f>IF(R2="이익",$B$5+($B$5*$B$6*$B$9)-($B$5*$F$2*$B$9),$B$5-($B$5*$B$7*$B$9)-($B$5*$F$2*$B$9))</f>
        <v>1137500</v>
      </c>
      <c r="R2" s="81" t="s">
        <v>183</v>
      </c>
      <c r="S2" s="3">
        <f ca="1">RANDBETWEEN(1,100)/10</f>
        <v>5.2</v>
      </c>
      <c r="T2" s="19" t="s">
        <v>9</v>
      </c>
      <c r="U2" s="2">
        <f>IF(V2="이익",$B$5+($B$5*$B$6*$B$9)-($B$5*$F$2*$B$9),$B$5-($B$5*$B$7*$B$9)-($B$5*$F$2*$B$9))</f>
        <v>762500</v>
      </c>
      <c r="V2" s="81" t="s">
        <v>184</v>
      </c>
      <c r="W2" s="3">
        <f ca="1">RANDBETWEEN(1,100)/10</f>
        <v>1.8</v>
      </c>
      <c r="X2" s="19" t="s">
        <v>9</v>
      </c>
      <c r="Y2" s="2">
        <f>IF(Z2="이익",$B$5+($B$5*$B$6*$B$9)-($B$5*$F$2*$B$9),$B$5-($B$5*$B$7*$B$9)-($B$5*$F$2*$B$9))</f>
        <v>1137500</v>
      </c>
      <c r="Z2" s="81" t="s">
        <v>183</v>
      </c>
      <c r="AA2" s="3">
        <f ca="1">RANDBETWEEN(1,100)/10</f>
        <v>6.7</v>
      </c>
      <c r="AB2" s="19" t="s">
        <v>9</v>
      </c>
      <c r="AC2" s="2"/>
      <c r="AD2" s="19" t="str">
        <f t="shared" ref="AD2:AD33" ca="1" si="0">IF(AE2&gt; 10*$B$10,"손절","이익")</f>
        <v>이익</v>
      </c>
      <c r="AE2" s="3">
        <f ca="1">RANDBETWEEN(1,100)/10</f>
        <v>2.1</v>
      </c>
      <c r="AF2" s="19" t="s">
        <v>9</v>
      </c>
      <c r="AG2" s="2">
        <f ca="1">IF(AH2="이익",$B$5+($B$5*$B$6*$B$9)-($B$5*$F$2*$B$9),$B$5-($B$5*$B$7*$B$9)-($B$5*$F$2*$B$9))</f>
        <v>1137500</v>
      </c>
      <c r="AH2" s="19" t="str">
        <f t="shared" ref="AH2:AH33" ca="1" si="1">IF(AI2&gt; 10*$B$10,"손절","이익")</f>
        <v>이익</v>
      </c>
      <c r="AI2" s="3">
        <f ca="1">RANDBETWEEN(1,100)/10</f>
        <v>0.8</v>
      </c>
      <c r="AJ2" s="19" t="s">
        <v>9</v>
      </c>
      <c r="AK2" s="2">
        <f ca="1">IF(AL2="이익",$B$5+($B$5*$B$6*$B$9)-($B$5*$F$2*$B$9),$B$5-($B$5*$B$7*$B$9)-($B$5*$F$2*$B$9))</f>
        <v>762500</v>
      </c>
      <c r="AL2" s="19" t="str">
        <f t="shared" ref="AL2:AL33" ca="1" si="2">IF(AM2&gt; 10*$B$10,"손절","이익")</f>
        <v>손절</v>
      </c>
      <c r="AM2" s="3">
        <f ca="1">RANDBETWEEN(1,100)/10</f>
        <v>9.3000000000000007</v>
      </c>
      <c r="AN2" s="19" t="s">
        <v>9</v>
      </c>
      <c r="AO2" s="2">
        <f ca="1">IF(AP2="이익",$B$5+($B$5*$B$6*$B$9)-($B$5*$F$2*$B$9),$B$5-($B$5*$B$7*$B$9)-($B$5*$F$2*$B$9))</f>
        <v>762500</v>
      </c>
      <c r="AP2" s="19" t="str">
        <f t="shared" ref="AP2:AP33" ca="1" si="3">IF(AQ2&gt; 10*$B$10,"손절","이익")</f>
        <v>손절</v>
      </c>
      <c r="AQ2" s="3">
        <f ca="1">RANDBETWEEN(1,100)/10</f>
        <v>7.9</v>
      </c>
      <c r="AR2" s="19" t="s">
        <v>9</v>
      </c>
      <c r="AS2" s="2">
        <f ca="1">IF(AT2="이익",$B$5+($B$5*$B$6*$B$9)-($B$5*$F$2*$B$9),$B$5-($B$5*$B$7*$B$9)-($B$5*$F$2*$B$9))</f>
        <v>762500</v>
      </c>
      <c r="AT2" s="19" t="str">
        <f t="shared" ref="AT2:AT33" ca="1" si="4">IF(AU2&gt; 10*$B$10,"손절","이익")</f>
        <v>손절</v>
      </c>
      <c r="AU2" s="3">
        <f ca="1">RANDBETWEEN(1,100)/10</f>
        <v>7.8</v>
      </c>
      <c r="AV2" s="19" t="s">
        <v>9</v>
      </c>
      <c r="AW2" s="2">
        <f ca="1">IF(AX2="이익",$B$5+($B$5*$B$6*$B$9)-($B$5*$F$2*$B$9),$B$5-($B$5*$B$7*$B$9)-($B$5*$F$2*$B$9))</f>
        <v>762500</v>
      </c>
      <c r="AX2" s="19" t="str">
        <f t="shared" ref="AX2:AX33" ca="1" si="5">IF(AY2&gt; 10*$B$10,"손절","이익")</f>
        <v>손절</v>
      </c>
      <c r="AY2" s="3">
        <f ca="1">RANDBETWEEN(1,100)/10</f>
        <v>7.4</v>
      </c>
      <c r="AZ2" s="19" t="s">
        <v>9</v>
      </c>
      <c r="BA2" s="2">
        <f ca="1">IF(BB2="이익",$B$5+($B$5*$B$6*$B$9)-($B$5*$F$2*$B$9),$B$5-($B$5*$B$7*$B$9)-($B$5*$F$2*$B$9))</f>
        <v>762500</v>
      </c>
      <c r="BB2" s="19" t="str">
        <f t="shared" ref="BB2:BB33" ca="1" si="6">IF(BC2&gt; 10*$B$10,"손절","이익")</f>
        <v>손절</v>
      </c>
      <c r="BC2" s="3">
        <f ca="1">RANDBETWEEN(1,100)/10</f>
        <v>9.6</v>
      </c>
      <c r="BD2" s="19" t="s">
        <v>9</v>
      </c>
      <c r="BE2" s="2">
        <f ca="1">IF(BF2="이익",$B$5+($B$5*$B$6*$B$9)-($B$5*$F$2*$B$9),$B$5-($B$5*$B$7*$B$9)-($B$5*$F$2*$B$9))</f>
        <v>762500</v>
      </c>
      <c r="BF2" s="19" t="str">
        <f t="shared" ref="BF2:BF33" ca="1" si="7">IF(BG2&gt; 10*$B$10,"손절","이익")</f>
        <v>손절</v>
      </c>
      <c r="BG2" s="3">
        <f ca="1">RANDBETWEEN(1,100)/10</f>
        <v>6.1</v>
      </c>
      <c r="BH2" s="19" t="s">
        <v>9</v>
      </c>
      <c r="BI2" s="2">
        <f ca="1">IF(BJ2="이익",$B$5+($B$5*$B$6*$B$9)-($B$5*$F$2*$B$9),$B$5-($B$5*$B$7*$B$9)-($B$5*$F$2*$B$9))</f>
        <v>762500</v>
      </c>
      <c r="BJ2" s="19" t="str">
        <f t="shared" ref="BJ2:BJ33" ca="1" si="8">IF(BK2&gt; 10*$B$10,"손절","이익")</f>
        <v>손절</v>
      </c>
      <c r="BK2" s="3">
        <f ca="1">RANDBETWEEN(1,100)/10</f>
        <v>6.6</v>
      </c>
      <c r="BL2" s="19" t="s">
        <v>9</v>
      </c>
      <c r="BM2" s="2">
        <f ca="1">IF(BN2="이익",$B$5+($B$5*$B$6*$B$9)-($B$5*$F$2*$B$9),$B$5-($B$5*$B$7*$B$9)-($B$5*$F$2*$B$9))</f>
        <v>1137500</v>
      </c>
      <c r="BN2" s="19" t="str">
        <f t="shared" ref="BN2:BN33" ca="1" si="9">IF(BO2&gt; 10*$B$10,"손절","이익")</f>
        <v>이익</v>
      </c>
      <c r="BO2" s="3">
        <f ca="1">RANDBETWEEN(1,100)/10</f>
        <v>2.9</v>
      </c>
      <c r="BP2" s="19" t="s">
        <v>9</v>
      </c>
      <c r="BQ2" s="2">
        <f ca="1">IF(BR2="이익",$B$5+($B$5*$B$6*$B$9)-($B$5*$F$2*$B$9),$B$5-($B$5*$B$7*$B$9)-($B$5*$F$2*$B$9))</f>
        <v>762500</v>
      </c>
      <c r="BR2" s="19" t="str">
        <f t="shared" ref="BR2:BR33" ca="1" si="10">IF(BS2&gt; 10*$B$10,"손절","이익")</f>
        <v>손절</v>
      </c>
      <c r="BS2" s="3">
        <f ca="1">RANDBETWEEN(1,100)/10</f>
        <v>8.1999999999999993</v>
      </c>
      <c r="BT2" s="19" t="s">
        <v>9</v>
      </c>
      <c r="BU2" s="2">
        <f ca="1">IF(BV2="이익",$B$5+($B$5*$B$6*$B$9)-($B$5*$F$2*$B$9),$B$5-($B$5*$B$7*$B$9)-($B$5*$F$2*$B$9))</f>
        <v>762500</v>
      </c>
      <c r="BV2" s="19" t="str">
        <f t="shared" ref="BV2:BV33" ca="1" si="11">IF(BW2&gt; 10*$B$10,"손절","이익")</f>
        <v>손절</v>
      </c>
      <c r="BW2" s="3">
        <f ca="1">RANDBETWEEN(1,100)/10</f>
        <v>10</v>
      </c>
      <c r="BX2" s="19" t="s">
        <v>9</v>
      </c>
      <c r="BY2" s="2">
        <f ca="1">IF(BZ2="이익",$B$5+($B$5*$B$6*$B$9)-($B$5*$F$2*$B$9),$B$5-($B$5*$B$7*$B$9)-($B$5*$F$2*$B$9))</f>
        <v>1137500</v>
      </c>
      <c r="BZ2" s="19" t="str">
        <f t="shared" ref="BZ2:BZ33" ca="1" si="12">IF(CA2&gt; 10*$B$10,"손절","이익")</f>
        <v>이익</v>
      </c>
      <c r="CA2" s="3">
        <f ca="1">RANDBETWEEN(1,100)/10</f>
        <v>3</v>
      </c>
      <c r="CB2" s="19" t="s">
        <v>9</v>
      </c>
      <c r="CC2" s="2">
        <f ca="1">IF(CD2="이익",$B$5+($B$5*$B$6*$B$9)-($B$5*$F$2*$B$9),$B$5-($B$5*$B$7*$B$9)-($B$5*$F$2*$B$9))</f>
        <v>762500</v>
      </c>
      <c r="CD2" s="19" t="str">
        <f t="shared" ref="CD2:CD33" ca="1" si="13">IF(CE2&gt; 10*$B$10,"손절","이익")</f>
        <v>손절</v>
      </c>
      <c r="CE2" s="3">
        <f ca="1">RANDBETWEEN(1,100)/10</f>
        <v>6.4</v>
      </c>
      <c r="CF2" s="19" t="s">
        <v>9</v>
      </c>
      <c r="CG2" s="2">
        <f ca="1">IF(CH2="이익",$B$5+($B$5*$B$6*$B$9)-($B$5*$F$2*$B$9),$B$5-($B$5*$B$7*$B$9)-($B$5*$F$2*$B$9))</f>
        <v>1137500</v>
      </c>
      <c r="CH2" s="19" t="str">
        <f t="shared" ref="CH2:CH33" ca="1" si="14">IF(CI2&gt; 10*$B$10,"손절","이익")</f>
        <v>이익</v>
      </c>
      <c r="CI2" s="3">
        <f ca="1">RANDBETWEEN(1,100)/10</f>
        <v>4.7</v>
      </c>
      <c r="CJ2" s="19" t="s">
        <v>9</v>
      </c>
      <c r="CK2" s="2">
        <f ca="1">IF(CL2="이익",$B$5+($B$5*$B$6*$B$9)-($B$5*$F$2*$B$9),$B$5-($B$5*$B$7*$B$9)-($B$5*$F$2*$B$9))</f>
        <v>762500</v>
      </c>
      <c r="CL2" s="19" t="str">
        <f t="shared" ref="CL2:CL33" ca="1" si="15">IF(CM2&gt; 10*$B$10,"손절","이익")</f>
        <v>손절</v>
      </c>
      <c r="CM2" s="3">
        <f ca="1">RANDBETWEEN(1,100)/10</f>
        <v>8.4</v>
      </c>
      <c r="CN2" s="19" t="s">
        <v>9</v>
      </c>
      <c r="CO2" s="2">
        <f ca="1">IF(CP2="이익",$B$5+($B$5*$B$6*$B$9)-($B$5*$F$2*$B$9),$B$5-($B$5*$B$7*$B$9)-($B$5*$F$2*$B$9))</f>
        <v>762500</v>
      </c>
      <c r="CP2" s="19" t="str">
        <f t="shared" ref="CP2:CP33" ca="1" si="16">IF(CQ2&gt; 10*$B$10,"손절","이익")</f>
        <v>손절</v>
      </c>
      <c r="CQ2" s="3">
        <f ca="1">RANDBETWEEN(1,100)/10</f>
        <v>9.8000000000000007</v>
      </c>
      <c r="CR2" s="19" t="s">
        <v>9</v>
      </c>
      <c r="CS2" s="2">
        <f ca="1">IF(CT2="이익",$B$5+($B$5*$B$6*$B$9)-($B$5*$F$2*$B$9),$B$5-($B$5*$B$7*$B$9)-($B$5*$F$2*$B$9))</f>
        <v>762500</v>
      </c>
      <c r="CT2" s="19" t="str">
        <f t="shared" ref="CT2:CT33" ca="1" si="17">IF(CU2&gt; 10*$B$10,"손절","이익")</f>
        <v>손절</v>
      </c>
      <c r="CU2" s="3">
        <f ca="1">RANDBETWEEN(1,100)/10</f>
        <v>9.6</v>
      </c>
      <c r="CV2" s="19" t="s">
        <v>9</v>
      </c>
      <c r="CW2" s="2">
        <f ca="1">IF(CX2="이익",$B$5+($B$5*$B$6*$B$9)-($B$5*$F$2*$B$9),$B$5-($B$5*$B$7*$B$9)-($B$5*$F$2*$B$9))</f>
        <v>1137500</v>
      </c>
      <c r="CX2" s="19" t="str">
        <f t="shared" ref="CX2:CX33" ca="1" si="18">IF(CY2&gt; 10*$B$10,"손절","이익")</f>
        <v>이익</v>
      </c>
      <c r="CY2" s="3">
        <f ca="1">RANDBETWEEN(1,100)/10</f>
        <v>0.8</v>
      </c>
      <c r="CZ2" s="19" t="s">
        <v>9</v>
      </c>
      <c r="DA2" s="2">
        <f ca="1">IF(DB2="이익",$B$5+($B$5*$B$6*$B$9)-($B$5*$F$2*$B$9),$B$5-($B$5*$B$7*$B$9)-($B$5*$F$2*$B$9))</f>
        <v>762500</v>
      </c>
      <c r="DB2" s="19" t="str">
        <f t="shared" ref="DB2:DB33" ca="1" si="19">IF(DC2&gt; 10*$B$10,"손절","이익")</f>
        <v>손절</v>
      </c>
      <c r="DC2" s="3">
        <f ca="1">RANDBETWEEN(1,100)/10</f>
        <v>7.8</v>
      </c>
      <c r="DD2" s="19" t="s">
        <v>9</v>
      </c>
      <c r="DE2" s="2">
        <f ca="1">IF(DF2="이익",$B$5+($B$5*$B$6*$B$9)-($B$5*$F$2*$B$9),$B$5-($B$5*$B$7*$B$9)-($B$5*$F$2*$B$9))</f>
        <v>762500</v>
      </c>
      <c r="DF2" s="19" t="str">
        <f t="shared" ref="DF2:DF33" ca="1" si="20">IF(DG2&gt; 10*$B$10,"손절","이익")</f>
        <v>손절</v>
      </c>
      <c r="DG2" s="3">
        <f ca="1">RANDBETWEEN(1,100)/10</f>
        <v>9.3000000000000007</v>
      </c>
      <c r="DH2" s="19" t="s">
        <v>9</v>
      </c>
      <c r="DI2" s="2">
        <f ca="1">IF(DJ2="이익",$B$5+($B$5*$B$6*$B$9)-($B$5*$F$2*$B$9),$B$5-($B$5*$B$7*$B$9)-($B$5*$F$2*$B$9))</f>
        <v>762500</v>
      </c>
      <c r="DJ2" s="19" t="str">
        <f t="shared" ref="DJ2:DJ33" ca="1" si="21">IF(DK2&gt; 10*$B$10,"손절","이익")</f>
        <v>손절</v>
      </c>
      <c r="DK2" s="3">
        <f ca="1">RANDBETWEEN(1,100)/10</f>
        <v>8.5</v>
      </c>
      <c r="DL2" s="19" t="s">
        <v>9</v>
      </c>
      <c r="DM2" s="2">
        <f ca="1">IF(DN2="이익",$B$5+($B$5*$B$6*$B$9)-($B$5*$F$2*$B$9),$B$5-($B$5*$B$7*$B$9)-($B$5*$F$2*$B$9))</f>
        <v>762500</v>
      </c>
      <c r="DN2" s="19" t="str">
        <f t="shared" ref="DN2:DN33" ca="1" si="22">IF(DO2&gt; 10*$B$10,"손절","이익")</f>
        <v>손절</v>
      </c>
      <c r="DO2" s="3">
        <f ca="1">RANDBETWEEN(1,100)/10</f>
        <v>8.6999999999999993</v>
      </c>
      <c r="DP2" s="19" t="s">
        <v>9</v>
      </c>
      <c r="DQ2" s="2">
        <f ca="1">IF(DR2="이익",$B$5+($B$5*$B$6*$B$9)-($B$5*$F$2*$B$9),$B$5-($B$5*$B$7*$B$9)-($B$5*$F$2*$B$9))</f>
        <v>1137500</v>
      </c>
      <c r="DR2" s="19" t="str">
        <f t="shared" ref="DR2:DR33" ca="1" si="23">IF(DS2&gt; 10*$B$10,"손절","이익")</f>
        <v>이익</v>
      </c>
      <c r="DS2" s="3">
        <f ca="1">RANDBETWEEN(1,100)/10</f>
        <v>5.6</v>
      </c>
      <c r="DT2" s="19" t="s">
        <v>9</v>
      </c>
      <c r="DU2" s="2">
        <f ca="1">IF(DV2="이익",$B$5+($B$5*$B$6*$B$9)-($B$5*$F$2*$B$9),$B$5-($B$5*$B$7*$B$9)-($B$5*$F$2*$B$9))</f>
        <v>762500</v>
      </c>
      <c r="DV2" s="19" t="str">
        <f t="shared" ref="DV2:DV33" ca="1" si="24">IF(DW2&gt; 10*$B$10,"손절","이익")</f>
        <v>손절</v>
      </c>
      <c r="DW2" s="3">
        <f ca="1">RANDBETWEEN(1,100)/10</f>
        <v>8.5</v>
      </c>
      <c r="DX2" s="19" t="s">
        <v>9</v>
      </c>
    </row>
    <row r="3" spans="1:128">
      <c r="A3" s="4" t="s">
        <v>7</v>
      </c>
      <c r="B3" s="31">
        <v>381.5</v>
      </c>
      <c r="C3" s="4" t="s">
        <v>8</v>
      </c>
      <c r="D3" s="31">
        <f>D2/B3</f>
        <v>0.218435998252512</v>
      </c>
      <c r="E3" s="4" t="s">
        <v>124</v>
      </c>
      <c r="F3" s="5">
        <f>B3*B6</f>
        <v>0.57225000000000004</v>
      </c>
      <c r="I3" s="2">
        <f t="shared" ref="I3:I34" si="25">IF(J3="이익",I2+(I2*$B$6*$B$9)-(I2*$F$2*$B$9),I2-(I2*$B$7*$B$9)-(I2*$F$2*$B$9))</f>
        <v>1293906.25</v>
      </c>
      <c r="J3" s="81" t="s">
        <v>183</v>
      </c>
      <c r="K3" s="3">
        <f t="shared" ref="K3:K66" ca="1" si="26">RANDBETWEEN(1,100)/10</f>
        <v>7.5</v>
      </c>
      <c r="L3" s="19" t="s">
        <v>10</v>
      </c>
      <c r="M3" s="2">
        <f t="shared" ref="M3:M34" si="27">IF(N3="이익",M2+(M2*$B$6*$B$9)-(M2*$F$2*$B$9),M2-(M2*$B$7*$B$9)-(M2*$F$2*$B$9))</f>
        <v>867343.75</v>
      </c>
      <c r="N3" s="81" t="s">
        <v>184</v>
      </c>
      <c r="O3" s="3">
        <f t="shared" ref="O3:O66" ca="1" si="28">RANDBETWEEN(1,100)/10</f>
        <v>8.9</v>
      </c>
      <c r="P3" s="19" t="s">
        <v>10</v>
      </c>
      <c r="Q3" s="2">
        <f t="shared" ref="Q3:Q34" si="29">IF(R3="이익",Q2+(Q2*$B$6*$B$9)-(Q2*$F$2*$B$9),Q2-(Q2*$B$7*$B$9)-(Q2*$F$2*$B$9))</f>
        <v>1293906.25</v>
      </c>
      <c r="R3" s="81" t="s">
        <v>183</v>
      </c>
      <c r="S3" s="3">
        <f t="shared" ref="S3:S66" ca="1" si="30">RANDBETWEEN(1,100)/10</f>
        <v>6.5</v>
      </c>
      <c r="T3" s="19" t="s">
        <v>10</v>
      </c>
      <c r="U3" s="2">
        <f t="shared" ref="U3:U34" si="31">IF(V3="이익",U2+(U2*$B$6*$B$9)-(U2*$F$2*$B$9),U2-(U2*$B$7*$B$9)-(U2*$F$2*$B$9))</f>
        <v>581406.25</v>
      </c>
      <c r="V3" s="81" t="s">
        <v>184</v>
      </c>
      <c r="W3" s="3">
        <f t="shared" ref="W3:W66" ca="1" si="32">RANDBETWEEN(1,100)/10</f>
        <v>5.8</v>
      </c>
      <c r="X3" s="19" t="s">
        <v>10</v>
      </c>
      <c r="Y3" s="2">
        <f t="shared" ref="Y3:Y34" si="33">IF(Z3="이익",Y2+(Y2*$B$6*$B$9)-(Y2*$F$2*$B$9),Y2-(Y2*$B$7*$B$9)-(Y2*$F$2*$B$9))</f>
        <v>1293906.25</v>
      </c>
      <c r="Z3" s="81" t="s">
        <v>183</v>
      </c>
      <c r="AA3" s="3">
        <f t="shared" ref="AA3:AA66" ca="1" si="34">RANDBETWEEN(1,100)/10</f>
        <v>9.4</v>
      </c>
      <c r="AB3" s="19" t="s">
        <v>10</v>
      </c>
      <c r="AC3" s="2"/>
      <c r="AD3" s="19" t="str">
        <f t="shared" ca="1" si="0"/>
        <v>손절</v>
      </c>
      <c r="AE3" s="3">
        <f t="shared" ref="AE3:AE66" ca="1" si="35">RANDBETWEEN(1,100)/10</f>
        <v>7.1</v>
      </c>
      <c r="AF3" s="19" t="s">
        <v>10</v>
      </c>
      <c r="AG3" s="2">
        <f t="shared" ref="AG3:AG34" ca="1" si="36">IF(AH3="이익",AG2+(AG2*$B$6*$B$9)-(AG2*$F$2*$B$9),AG2-(AG2*$B$7*$B$9)-(AG2*$F$2*$B$9))</f>
        <v>867343.75</v>
      </c>
      <c r="AH3" s="19" t="str">
        <f t="shared" ca="1" si="1"/>
        <v>손절</v>
      </c>
      <c r="AI3" s="3">
        <f t="shared" ref="AI3:AI66" ca="1" si="37">RANDBETWEEN(1,100)/10</f>
        <v>6.9</v>
      </c>
      <c r="AJ3" s="19" t="s">
        <v>10</v>
      </c>
      <c r="AK3" s="2">
        <f t="shared" ref="AK3:AK34" ca="1" si="38">IF(AL3="이익",AK2+(AK2*$B$6*$B$9)-(AK2*$F$2*$B$9),AK2-(AK2*$B$7*$B$9)-(AK2*$F$2*$B$9))</f>
        <v>867343.75</v>
      </c>
      <c r="AL3" s="19" t="str">
        <f t="shared" ca="1" si="2"/>
        <v>이익</v>
      </c>
      <c r="AM3" s="3">
        <f t="shared" ref="AM3:AM66" ca="1" si="39">RANDBETWEEN(1,100)/10</f>
        <v>1.1000000000000001</v>
      </c>
      <c r="AN3" s="19" t="s">
        <v>10</v>
      </c>
      <c r="AO3" s="2">
        <f t="shared" ref="AO3:AO34" ca="1" si="40">IF(AP3="이익",AO2+(AO2*$B$6*$B$9)-(AO2*$F$2*$B$9),AO2-(AO2*$B$7*$B$9)-(AO2*$F$2*$B$9))</f>
        <v>581406.25</v>
      </c>
      <c r="AP3" s="19" t="str">
        <f t="shared" ca="1" si="3"/>
        <v>손절</v>
      </c>
      <c r="AQ3" s="3">
        <f t="shared" ref="AQ3:AQ66" ca="1" si="41">RANDBETWEEN(1,100)/10</f>
        <v>9.5</v>
      </c>
      <c r="AR3" s="19" t="s">
        <v>10</v>
      </c>
      <c r="AS3" s="2">
        <f t="shared" ref="AS3:AS34" ca="1" si="42">IF(AT3="이익",AS2+(AS2*$B$6*$B$9)-(AS2*$F$2*$B$9),AS2-(AS2*$B$7*$B$9)-(AS2*$F$2*$B$9))</f>
        <v>867343.75</v>
      </c>
      <c r="AT3" s="19" t="str">
        <f t="shared" ca="1" si="4"/>
        <v>이익</v>
      </c>
      <c r="AU3" s="3">
        <f t="shared" ref="AU3:AU66" ca="1" si="43">RANDBETWEEN(1,100)/10</f>
        <v>3.6</v>
      </c>
      <c r="AV3" s="19" t="s">
        <v>10</v>
      </c>
      <c r="AW3" s="2">
        <f t="shared" ref="AW3:AW34" ca="1" si="44">IF(AX3="이익",AW2+(AW2*$B$6*$B$9)-(AW2*$F$2*$B$9),AW2-(AW2*$B$7*$B$9)-(AW2*$F$2*$B$9))</f>
        <v>867343.75</v>
      </c>
      <c r="AX3" s="19" t="str">
        <f t="shared" ca="1" si="5"/>
        <v>이익</v>
      </c>
      <c r="AY3" s="3">
        <f t="shared" ref="AY3:AY66" ca="1" si="45">RANDBETWEEN(1,100)/10</f>
        <v>5.5</v>
      </c>
      <c r="AZ3" s="19" t="s">
        <v>10</v>
      </c>
      <c r="BA3" s="2">
        <f t="shared" ref="BA3:BA34" ca="1" si="46">IF(BB3="이익",BA2+(BA2*$B$6*$B$9)-(BA2*$F$2*$B$9),BA2-(BA2*$B$7*$B$9)-(BA2*$F$2*$B$9))</f>
        <v>867343.75</v>
      </c>
      <c r="BB3" s="19" t="str">
        <f t="shared" ca="1" si="6"/>
        <v>이익</v>
      </c>
      <c r="BC3" s="3">
        <f t="shared" ref="BC3:BC66" ca="1" si="47">RANDBETWEEN(1,100)/10</f>
        <v>3.7</v>
      </c>
      <c r="BD3" s="19" t="s">
        <v>10</v>
      </c>
      <c r="BE3" s="2">
        <f t="shared" ref="BE3:BE34" ca="1" si="48">IF(BF3="이익",BE2+(BE2*$B$6*$B$9)-(BE2*$F$2*$B$9),BE2-(BE2*$B$7*$B$9)-(BE2*$F$2*$B$9))</f>
        <v>867343.75</v>
      </c>
      <c r="BF3" s="19" t="str">
        <f t="shared" ca="1" si="7"/>
        <v>이익</v>
      </c>
      <c r="BG3" s="3">
        <f t="shared" ref="BG3:BG66" ca="1" si="49">RANDBETWEEN(1,100)/10</f>
        <v>4.0999999999999996</v>
      </c>
      <c r="BH3" s="19" t="s">
        <v>10</v>
      </c>
      <c r="BI3" s="2">
        <f t="shared" ref="BI3:BI34" ca="1" si="50">IF(BJ3="이익",BI2+(BI2*$B$6*$B$9)-(BI2*$F$2*$B$9),BI2-(BI2*$B$7*$B$9)-(BI2*$F$2*$B$9))</f>
        <v>581406.25</v>
      </c>
      <c r="BJ3" s="19" t="str">
        <f t="shared" ca="1" si="8"/>
        <v>손절</v>
      </c>
      <c r="BK3" s="3">
        <f t="shared" ref="BK3:BK66" ca="1" si="51">RANDBETWEEN(1,100)/10</f>
        <v>8.3000000000000007</v>
      </c>
      <c r="BL3" s="19" t="s">
        <v>10</v>
      </c>
      <c r="BM3" s="2">
        <f t="shared" ref="BM3:BM34" ca="1" si="52">IF(BN3="이익",BM2+(BM2*$B$6*$B$9)-(BM2*$F$2*$B$9),BM2-(BM2*$B$7*$B$9)-(BM2*$F$2*$B$9))</f>
        <v>1293906.25</v>
      </c>
      <c r="BN3" s="19" t="str">
        <f t="shared" ca="1" si="9"/>
        <v>이익</v>
      </c>
      <c r="BO3" s="3">
        <f t="shared" ref="BO3:BO66" ca="1" si="53">RANDBETWEEN(1,100)/10</f>
        <v>0.3</v>
      </c>
      <c r="BP3" s="19" t="s">
        <v>10</v>
      </c>
      <c r="BQ3" s="2">
        <f t="shared" ref="BQ3:BQ34" ca="1" si="54">IF(BR3="이익",BQ2+(BQ2*$B$6*$B$9)-(BQ2*$F$2*$B$9),BQ2-(BQ2*$B$7*$B$9)-(BQ2*$F$2*$B$9))</f>
        <v>581406.25</v>
      </c>
      <c r="BR3" s="19" t="str">
        <f t="shared" ca="1" si="10"/>
        <v>손절</v>
      </c>
      <c r="BS3" s="3">
        <f t="shared" ref="BS3:BS66" ca="1" si="55">RANDBETWEEN(1,100)/10</f>
        <v>8.1</v>
      </c>
      <c r="BT3" s="19" t="s">
        <v>10</v>
      </c>
      <c r="BU3" s="2">
        <f t="shared" ref="BU3:BU34" ca="1" si="56">IF(BV3="이익",BU2+(BU2*$B$6*$B$9)-(BU2*$F$2*$B$9),BU2-(BU2*$B$7*$B$9)-(BU2*$F$2*$B$9))</f>
        <v>581406.25</v>
      </c>
      <c r="BV3" s="19" t="str">
        <f t="shared" ca="1" si="11"/>
        <v>손절</v>
      </c>
      <c r="BW3" s="3">
        <f t="shared" ref="BW3:BW66" ca="1" si="57">RANDBETWEEN(1,100)/10</f>
        <v>9.9</v>
      </c>
      <c r="BX3" s="19" t="s">
        <v>10</v>
      </c>
      <c r="BY3" s="2">
        <f t="shared" ref="BY3:BY34" ca="1" si="58">IF(BZ3="이익",BY2+(BY2*$B$6*$B$9)-(BY2*$F$2*$B$9),BY2-(BY2*$B$7*$B$9)-(BY2*$F$2*$B$9))</f>
        <v>867343.75</v>
      </c>
      <c r="BZ3" s="19" t="str">
        <f t="shared" ca="1" si="12"/>
        <v>손절</v>
      </c>
      <c r="CA3" s="3">
        <f t="shared" ref="CA3:CA66" ca="1" si="59">RANDBETWEEN(1,100)/10</f>
        <v>7.5</v>
      </c>
      <c r="CB3" s="19" t="s">
        <v>10</v>
      </c>
      <c r="CC3" s="2">
        <f t="shared" ref="CC3:CC34" ca="1" si="60">IF(CD3="이익",CC2+(CC2*$B$6*$B$9)-(CC2*$F$2*$B$9),CC2-(CC2*$B$7*$B$9)-(CC2*$F$2*$B$9))</f>
        <v>867343.75</v>
      </c>
      <c r="CD3" s="19" t="str">
        <f t="shared" ca="1" si="13"/>
        <v>이익</v>
      </c>
      <c r="CE3" s="3">
        <f t="shared" ref="CE3:CE66" ca="1" si="61">RANDBETWEEN(1,100)/10</f>
        <v>1.1000000000000001</v>
      </c>
      <c r="CF3" s="19" t="s">
        <v>10</v>
      </c>
      <c r="CG3" s="2">
        <f t="shared" ref="CG3:CG34" ca="1" si="62">IF(CH3="이익",CG2+(CG2*$B$6*$B$9)-(CG2*$F$2*$B$9),CG2-(CG2*$B$7*$B$9)-(CG2*$F$2*$B$9))</f>
        <v>867343.75</v>
      </c>
      <c r="CH3" s="19" t="str">
        <f t="shared" ca="1" si="14"/>
        <v>손절</v>
      </c>
      <c r="CI3" s="3">
        <f t="shared" ref="CI3:CI66" ca="1" si="63">RANDBETWEEN(1,100)/10</f>
        <v>8.3000000000000007</v>
      </c>
      <c r="CJ3" s="19" t="s">
        <v>10</v>
      </c>
      <c r="CK3" s="2">
        <f t="shared" ref="CK3:CK34" ca="1" si="64">IF(CL3="이익",CK2+(CK2*$B$6*$B$9)-(CK2*$F$2*$B$9),CK2-(CK2*$B$7*$B$9)-(CK2*$F$2*$B$9))</f>
        <v>867343.75</v>
      </c>
      <c r="CL3" s="19" t="str">
        <f t="shared" ca="1" si="15"/>
        <v>이익</v>
      </c>
      <c r="CM3" s="3">
        <f t="shared" ref="CM3:CM66" ca="1" si="65">RANDBETWEEN(1,100)/10</f>
        <v>4.5999999999999996</v>
      </c>
      <c r="CN3" s="19" t="s">
        <v>10</v>
      </c>
      <c r="CO3" s="2">
        <f t="shared" ref="CO3:CO34" ca="1" si="66">IF(CP3="이익",CO2+(CO2*$B$6*$B$9)-(CO2*$F$2*$B$9),CO2-(CO2*$B$7*$B$9)-(CO2*$F$2*$B$9))</f>
        <v>581406.25</v>
      </c>
      <c r="CP3" s="19" t="str">
        <f t="shared" ca="1" si="16"/>
        <v>손절</v>
      </c>
      <c r="CQ3" s="3">
        <f t="shared" ref="CQ3:CQ66" ca="1" si="67">RANDBETWEEN(1,100)/10</f>
        <v>9.6</v>
      </c>
      <c r="CR3" s="19" t="s">
        <v>10</v>
      </c>
      <c r="CS3" s="2">
        <f t="shared" ref="CS3:CS34" ca="1" si="68">IF(CT3="이익",CS2+(CS2*$B$6*$B$9)-(CS2*$F$2*$B$9),CS2-(CS2*$B$7*$B$9)-(CS2*$F$2*$B$9))</f>
        <v>867343.75</v>
      </c>
      <c r="CT3" s="19" t="str">
        <f t="shared" ca="1" si="17"/>
        <v>이익</v>
      </c>
      <c r="CU3" s="3">
        <f t="shared" ref="CU3:CU66" ca="1" si="69">RANDBETWEEN(1,100)/10</f>
        <v>1.2</v>
      </c>
      <c r="CV3" s="19" t="s">
        <v>10</v>
      </c>
      <c r="CW3" s="2">
        <f t="shared" ref="CW3:CW34" ca="1" si="70">IF(CX3="이익",CW2+(CW2*$B$6*$B$9)-(CW2*$F$2*$B$9),CW2-(CW2*$B$7*$B$9)-(CW2*$F$2*$B$9))</f>
        <v>1293906.25</v>
      </c>
      <c r="CX3" s="19" t="str">
        <f t="shared" ca="1" si="18"/>
        <v>이익</v>
      </c>
      <c r="CY3" s="3">
        <f t="shared" ref="CY3:CY66" ca="1" si="71">RANDBETWEEN(1,100)/10</f>
        <v>2.7</v>
      </c>
      <c r="CZ3" s="19" t="s">
        <v>10</v>
      </c>
      <c r="DA3" s="2">
        <f t="shared" ref="DA3:DA34" ca="1" si="72">IF(DB3="이익",DA2+(DA2*$B$6*$B$9)-(DA2*$F$2*$B$9),DA2-(DA2*$B$7*$B$9)-(DA2*$F$2*$B$9))</f>
        <v>867343.75</v>
      </c>
      <c r="DB3" s="19" t="str">
        <f t="shared" ca="1" si="19"/>
        <v>이익</v>
      </c>
      <c r="DC3" s="3">
        <f t="shared" ref="DC3:DC66" ca="1" si="73">RANDBETWEEN(1,100)/10</f>
        <v>2.7</v>
      </c>
      <c r="DD3" s="19" t="s">
        <v>10</v>
      </c>
      <c r="DE3" s="2">
        <f t="shared" ref="DE3:DE34" ca="1" si="74">IF(DF3="이익",DE2+(DE2*$B$6*$B$9)-(DE2*$F$2*$B$9),DE2-(DE2*$B$7*$B$9)-(DE2*$F$2*$B$9))</f>
        <v>867343.75</v>
      </c>
      <c r="DF3" s="19" t="str">
        <f t="shared" ca="1" si="20"/>
        <v>이익</v>
      </c>
      <c r="DG3" s="3">
        <f t="shared" ref="DG3:DG66" ca="1" si="75">RANDBETWEEN(1,100)/10</f>
        <v>2.8</v>
      </c>
      <c r="DH3" s="19" t="s">
        <v>10</v>
      </c>
      <c r="DI3" s="2">
        <f t="shared" ref="DI3:DI34" ca="1" si="76">IF(DJ3="이익",DI2+(DI2*$B$6*$B$9)-(DI2*$F$2*$B$9),DI2-(DI2*$B$7*$B$9)-(DI2*$F$2*$B$9))</f>
        <v>867343.75</v>
      </c>
      <c r="DJ3" s="19" t="str">
        <f t="shared" ca="1" si="21"/>
        <v>이익</v>
      </c>
      <c r="DK3" s="3">
        <f t="shared" ref="DK3:DK66" ca="1" si="77">RANDBETWEEN(1,100)/10</f>
        <v>4.3</v>
      </c>
      <c r="DL3" s="19" t="s">
        <v>10</v>
      </c>
      <c r="DM3" s="2">
        <f t="shared" ref="DM3:DM34" ca="1" si="78">IF(DN3="이익",DM2+(DM2*$B$6*$B$9)-(DM2*$F$2*$B$9),DM2-(DM2*$B$7*$B$9)-(DM2*$F$2*$B$9))</f>
        <v>867343.75</v>
      </c>
      <c r="DN3" s="19" t="str">
        <f t="shared" ca="1" si="22"/>
        <v>이익</v>
      </c>
      <c r="DO3" s="3">
        <f t="shared" ref="DO3:DO66" ca="1" si="79">RANDBETWEEN(1,100)/10</f>
        <v>0.3</v>
      </c>
      <c r="DP3" s="19" t="s">
        <v>10</v>
      </c>
      <c r="DQ3" s="2">
        <f t="shared" ref="DQ3:DQ34" ca="1" si="80">IF(DR3="이익",DQ2+(DQ2*$B$6*$B$9)-(DQ2*$F$2*$B$9),DQ2-(DQ2*$B$7*$B$9)-(DQ2*$F$2*$B$9))</f>
        <v>1293906.25</v>
      </c>
      <c r="DR3" s="19" t="str">
        <f t="shared" ca="1" si="23"/>
        <v>이익</v>
      </c>
      <c r="DS3" s="3">
        <f t="shared" ref="DS3:DS66" ca="1" si="81">RANDBETWEEN(1,100)/10</f>
        <v>3.1</v>
      </c>
      <c r="DT3" s="19" t="s">
        <v>10</v>
      </c>
      <c r="DU3" s="2">
        <f t="shared" ref="DU3:DU34" ca="1" si="82">IF(DV3="이익",DU2+(DU2*$B$6*$B$9)-(DU2*$F$2*$B$9),DU2-(DU2*$B$7*$B$9)-(DU2*$F$2*$B$9))</f>
        <v>867343.75</v>
      </c>
      <c r="DV3" s="19" t="str">
        <f t="shared" ca="1" si="24"/>
        <v>이익</v>
      </c>
      <c r="DW3" s="3">
        <f t="shared" ref="DW3:DW66" ca="1" si="83">RANDBETWEEN(1,100)/10</f>
        <v>3.6</v>
      </c>
      <c r="DX3" s="19" t="s">
        <v>10</v>
      </c>
    </row>
    <row r="4" spans="1:128" ht="17.25" thickBot="1">
      <c r="E4" s="63">
        <f>B3+F3</f>
        <v>382.07225</v>
      </c>
      <c r="F4" s="63">
        <f>B3-F3</f>
        <v>380.92775</v>
      </c>
      <c r="I4" s="2">
        <f t="shared" si="25"/>
        <v>1471818.359375</v>
      </c>
      <c r="J4" s="81" t="s">
        <v>183</v>
      </c>
      <c r="K4" s="3">
        <f t="shared" ca="1" si="26"/>
        <v>6.3</v>
      </c>
      <c r="L4" s="19" t="s">
        <v>11</v>
      </c>
      <c r="M4" s="2">
        <f t="shared" si="27"/>
        <v>986603.515625</v>
      </c>
      <c r="N4" s="81" t="s">
        <v>183</v>
      </c>
      <c r="O4" s="3">
        <f t="shared" ca="1" si="28"/>
        <v>3.3</v>
      </c>
      <c r="P4" s="19" t="s">
        <v>11</v>
      </c>
      <c r="Q4" s="2">
        <f t="shared" si="29"/>
        <v>986603.515625</v>
      </c>
      <c r="R4" s="81" t="s">
        <v>184</v>
      </c>
      <c r="S4" s="3">
        <f t="shared" ca="1" si="30"/>
        <v>2</v>
      </c>
      <c r="T4" s="19" t="s">
        <v>11</v>
      </c>
      <c r="U4" s="2">
        <f t="shared" si="31"/>
        <v>661349.609375</v>
      </c>
      <c r="V4" s="81" t="s">
        <v>183</v>
      </c>
      <c r="W4" s="3">
        <f t="shared" ca="1" si="32"/>
        <v>6.4</v>
      </c>
      <c r="X4" s="19" t="s">
        <v>11</v>
      </c>
      <c r="Y4" s="2">
        <f t="shared" si="33"/>
        <v>1471818.359375</v>
      </c>
      <c r="Z4" s="81" t="s">
        <v>183</v>
      </c>
      <c r="AA4" s="3">
        <f t="shared" ca="1" si="34"/>
        <v>2.9</v>
      </c>
      <c r="AB4" s="19" t="s">
        <v>11</v>
      </c>
      <c r="AC4" s="2"/>
      <c r="AD4" s="19" t="str">
        <f t="shared" ca="1" si="0"/>
        <v>이익</v>
      </c>
      <c r="AE4" s="3">
        <f t="shared" ca="1" si="35"/>
        <v>4.0999999999999996</v>
      </c>
      <c r="AF4" s="19" t="s">
        <v>11</v>
      </c>
      <c r="AG4" s="2">
        <f t="shared" ca="1" si="36"/>
        <v>986603.515625</v>
      </c>
      <c r="AH4" s="19" t="str">
        <f t="shared" ca="1" si="1"/>
        <v>이익</v>
      </c>
      <c r="AI4" s="3">
        <f t="shared" ca="1" si="37"/>
        <v>3.8</v>
      </c>
      <c r="AJ4" s="19" t="s">
        <v>11</v>
      </c>
      <c r="AK4" s="2">
        <f t="shared" ca="1" si="38"/>
        <v>661349.609375</v>
      </c>
      <c r="AL4" s="19" t="str">
        <f t="shared" ca="1" si="2"/>
        <v>손절</v>
      </c>
      <c r="AM4" s="3">
        <f t="shared" ca="1" si="39"/>
        <v>9.1999999999999993</v>
      </c>
      <c r="AN4" s="19" t="s">
        <v>11</v>
      </c>
      <c r="AO4" s="2">
        <f t="shared" ca="1" si="40"/>
        <v>661349.609375</v>
      </c>
      <c r="AP4" s="19" t="str">
        <f t="shared" ca="1" si="3"/>
        <v>이익</v>
      </c>
      <c r="AQ4" s="3">
        <f t="shared" ca="1" si="41"/>
        <v>1.6</v>
      </c>
      <c r="AR4" s="19" t="s">
        <v>11</v>
      </c>
      <c r="AS4" s="2">
        <f t="shared" ca="1" si="42"/>
        <v>986603.515625</v>
      </c>
      <c r="AT4" s="19" t="str">
        <f t="shared" ca="1" si="4"/>
        <v>이익</v>
      </c>
      <c r="AU4" s="3">
        <f t="shared" ca="1" si="43"/>
        <v>1.4</v>
      </c>
      <c r="AV4" s="19" t="s">
        <v>11</v>
      </c>
      <c r="AW4" s="2">
        <f t="shared" ca="1" si="44"/>
        <v>661349.609375</v>
      </c>
      <c r="AX4" s="19" t="str">
        <f t="shared" ca="1" si="5"/>
        <v>손절</v>
      </c>
      <c r="AY4" s="3">
        <f t="shared" ca="1" si="45"/>
        <v>7.3</v>
      </c>
      <c r="AZ4" s="19" t="s">
        <v>11</v>
      </c>
      <c r="BA4" s="2">
        <f t="shared" ca="1" si="46"/>
        <v>661349.609375</v>
      </c>
      <c r="BB4" s="19" t="str">
        <f t="shared" ca="1" si="6"/>
        <v>손절</v>
      </c>
      <c r="BC4" s="3">
        <f t="shared" ca="1" si="47"/>
        <v>8.6</v>
      </c>
      <c r="BD4" s="19" t="s">
        <v>11</v>
      </c>
      <c r="BE4" s="2">
        <f t="shared" ca="1" si="48"/>
        <v>986603.515625</v>
      </c>
      <c r="BF4" s="19" t="str">
        <f t="shared" ca="1" si="7"/>
        <v>이익</v>
      </c>
      <c r="BG4" s="3">
        <f t="shared" ca="1" si="49"/>
        <v>2.2000000000000002</v>
      </c>
      <c r="BH4" s="19" t="s">
        <v>11</v>
      </c>
      <c r="BI4" s="2">
        <f t="shared" ca="1" si="50"/>
        <v>661349.609375</v>
      </c>
      <c r="BJ4" s="19" t="str">
        <f t="shared" ca="1" si="8"/>
        <v>이익</v>
      </c>
      <c r="BK4" s="3">
        <f t="shared" ca="1" si="51"/>
        <v>3.9</v>
      </c>
      <c r="BL4" s="19" t="s">
        <v>11</v>
      </c>
      <c r="BM4" s="2">
        <f t="shared" ca="1" si="52"/>
        <v>1471818.359375</v>
      </c>
      <c r="BN4" s="19" t="str">
        <f t="shared" ca="1" si="9"/>
        <v>이익</v>
      </c>
      <c r="BO4" s="3">
        <f t="shared" ca="1" si="53"/>
        <v>2</v>
      </c>
      <c r="BP4" s="19" t="s">
        <v>11</v>
      </c>
      <c r="BQ4" s="2">
        <f t="shared" ca="1" si="54"/>
        <v>661349.609375</v>
      </c>
      <c r="BR4" s="19" t="str">
        <f t="shared" ca="1" si="10"/>
        <v>이익</v>
      </c>
      <c r="BS4" s="3">
        <f t="shared" ca="1" si="55"/>
        <v>3.2</v>
      </c>
      <c r="BT4" s="19" t="s">
        <v>11</v>
      </c>
      <c r="BU4" s="2">
        <f t="shared" ca="1" si="56"/>
        <v>661349.609375</v>
      </c>
      <c r="BV4" s="19" t="str">
        <f t="shared" ca="1" si="11"/>
        <v>이익</v>
      </c>
      <c r="BW4" s="3">
        <f t="shared" ca="1" si="57"/>
        <v>1.8</v>
      </c>
      <c r="BX4" s="19" t="s">
        <v>11</v>
      </c>
      <c r="BY4" s="2">
        <f t="shared" ca="1" si="58"/>
        <v>661349.609375</v>
      </c>
      <c r="BZ4" s="19" t="str">
        <f t="shared" ca="1" si="12"/>
        <v>손절</v>
      </c>
      <c r="CA4" s="3">
        <f t="shared" ca="1" si="59"/>
        <v>8.6</v>
      </c>
      <c r="CB4" s="19" t="s">
        <v>11</v>
      </c>
      <c r="CC4" s="2">
        <f t="shared" ca="1" si="60"/>
        <v>986603.515625</v>
      </c>
      <c r="CD4" s="19" t="str">
        <f t="shared" ca="1" si="13"/>
        <v>이익</v>
      </c>
      <c r="CE4" s="3">
        <f t="shared" ca="1" si="61"/>
        <v>0.6</v>
      </c>
      <c r="CF4" s="19" t="s">
        <v>11</v>
      </c>
      <c r="CG4" s="2">
        <f t="shared" ca="1" si="62"/>
        <v>986603.515625</v>
      </c>
      <c r="CH4" s="19" t="str">
        <f t="shared" ca="1" si="14"/>
        <v>이익</v>
      </c>
      <c r="CI4" s="3">
        <f t="shared" ca="1" si="63"/>
        <v>2.2999999999999998</v>
      </c>
      <c r="CJ4" s="19" t="s">
        <v>11</v>
      </c>
      <c r="CK4" s="2">
        <f t="shared" ca="1" si="64"/>
        <v>661349.609375</v>
      </c>
      <c r="CL4" s="19" t="str">
        <f t="shared" ca="1" si="15"/>
        <v>손절</v>
      </c>
      <c r="CM4" s="3">
        <f t="shared" ca="1" si="65"/>
        <v>9.6999999999999993</v>
      </c>
      <c r="CN4" s="19" t="s">
        <v>11</v>
      </c>
      <c r="CO4" s="2">
        <f t="shared" ca="1" si="66"/>
        <v>661349.609375</v>
      </c>
      <c r="CP4" s="19" t="str">
        <f t="shared" ca="1" si="16"/>
        <v>이익</v>
      </c>
      <c r="CQ4" s="3">
        <f t="shared" ca="1" si="67"/>
        <v>0.7</v>
      </c>
      <c r="CR4" s="19" t="s">
        <v>11</v>
      </c>
      <c r="CS4" s="2">
        <f t="shared" ca="1" si="68"/>
        <v>661349.609375</v>
      </c>
      <c r="CT4" s="19" t="str">
        <f t="shared" ca="1" si="17"/>
        <v>손절</v>
      </c>
      <c r="CU4" s="3">
        <f t="shared" ca="1" si="69"/>
        <v>9.1999999999999993</v>
      </c>
      <c r="CV4" s="19" t="s">
        <v>11</v>
      </c>
      <c r="CW4" s="2">
        <f t="shared" ca="1" si="70"/>
        <v>986603.515625</v>
      </c>
      <c r="CX4" s="19" t="str">
        <f t="shared" ca="1" si="18"/>
        <v>손절</v>
      </c>
      <c r="CY4" s="3">
        <f t="shared" ca="1" si="71"/>
        <v>9.5</v>
      </c>
      <c r="CZ4" s="19" t="s">
        <v>11</v>
      </c>
      <c r="DA4" s="2">
        <f t="shared" ca="1" si="72"/>
        <v>661349.609375</v>
      </c>
      <c r="DB4" s="19" t="str">
        <f t="shared" ca="1" si="19"/>
        <v>손절</v>
      </c>
      <c r="DC4" s="3">
        <f t="shared" ca="1" si="73"/>
        <v>8.8000000000000007</v>
      </c>
      <c r="DD4" s="19" t="s">
        <v>11</v>
      </c>
      <c r="DE4" s="2">
        <f t="shared" ca="1" si="74"/>
        <v>986603.515625</v>
      </c>
      <c r="DF4" s="19" t="str">
        <f t="shared" ca="1" si="20"/>
        <v>이익</v>
      </c>
      <c r="DG4" s="3">
        <f t="shared" ca="1" si="75"/>
        <v>0.8</v>
      </c>
      <c r="DH4" s="19" t="s">
        <v>11</v>
      </c>
      <c r="DI4" s="2">
        <f t="shared" ca="1" si="76"/>
        <v>661349.609375</v>
      </c>
      <c r="DJ4" s="19" t="str">
        <f t="shared" ca="1" si="21"/>
        <v>손절</v>
      </c>
      <c r="DK4" s="3">
        <f t="shared" ca="1" si="77"/>
        <v>6.8</v>
      </c>
      <c r="DL4" s="19" t="s">
        <v>11</v>
      </c>
      <c r="DM4" s="2">
        <f t="shared" ca="1" si="78"/>
        <v>986603.515625</v>
      </c>
      <c r="DN4" s="19" t="str">
        <f t="shared" ca="1" si="22"/>
        <v>이익</v>
      </c>
      <c r="DO4" s="3">
        <f t="shared" ca="1" si="79"/>
        <v>2.6</v>
      </c>
      <c r="DP4" s="19" t="s">
        <v>11</v>
      </c>
      <c r="DQ4" s="2">
        <f t="shared" ca="1" si="80"/>
        <v>1471818.359375</v>
      </c>
      <c r="DR4" s="19" t="str">
        <f t="shared" ca="1" si="23"/>
        <v>이익</v>
      </c>
      <c r="DS4" s="3">
        <f t="shared" ca="1" si="81"/>
        <v>1.3</v>
      </c>
      <c r="DT4" s="19" t="s">
        <v>11</v>
      </c>
      <c r="DU4" s="2">
        <f t="shared" ca="1" si="82"/>
        <v>986603.515625</v>
      </c>
      <c r="DV4" s="19" t="str">
        <f t="shared" ca="1" si="24"/>
        <v>이익</v>
      </c>
      <c r="DW4" s="3">
        <f t="shared" ca="1" si="83"/>
        <v>5.2</v>
      </c>
      <c r="DX4" s="19" t="s">
        <v>11</v>
      </c>
    </row>
    <row r="5" spans="1:128" ht="17.25" thickTop="1">
      <c r="A5" s="7" t="s">
        <v>0</v>
      </c>
      <c r="B5" s="64">
        <v>1000000</v>
      </c>
      <c r="C5" s="99" t="s">
        <v>113</v>
      </c>
      <c r="D5" s="20">
        <v>1</v>
      </c>
      <c r="E5" s="21">
        <v>2</v>
      </c>
      <c r="F5" s="21">
        <v>3</v>
      </c>
      <c r="G5" s="11">
        <v>4</v>
      </c>
      <c r="I5" s="2">
        <f t="shared" si="25"/>
        <v>1122261.4990234375</v>
      </c>
      <c r="J5" s="81" t="s">
        <v>184</v>
      </c>
      <c r="K5" s="3">
        <f t="shared" ca="1" si="26"/>
        <v>3.4</v>
      </c>
      <c r="L5" s="19" t="s">
        <v>13</v>
      </c>
      <c r="M5" s="2">
        <f t="shared" si="27"/>
        <v>752285.1806640625</v>
      </c>
      <c r="N5" s="81" t="s">
        <v>184</v>
      </c>
      <c r="O5" s="3">
        <f t="shared" ca="1" si="28"/>
        <v>8.8000000000000007</v>
      </c>
      <c r="P5" s="19" t="s">
        <v>13</v>
      </c>
      <c r="Q5" s="2">
        <f t="shared" si="29"/>
        <v>752285.1806640625</v>
      </c>
      <c r="R5" s="81" t="s">
        <v>184</v>
      </c>
      <c r="S5" s="3">
        <f t="shared" ca="1" si="30"/>
        <v>1.4</v>
      </c>
      <c r="T5" s="19" t="s">
        <v>13</v>
      </c>
      <c r="U5" s="2">
        <f t="shared" si="31"/>
        <v>752285.1806640625</v>
      </c>
      <c r="V5" s="81" t="s">
        <v>183</v>
      </c>
      <c r="W5" s="3">
        <f t="shared" ca="1" si="32"/>
        <v>7.7</v>
      </c>
      <c r="X5" s="19" t="s">
        <v>13</v>
      </c>
      <c r="Y5" s="2">
        <f t="shared" si="33"/>
        <v>1122261.4990234375</v>
      </c>
      <c r="Z5" s="81" t="s">
        <v>184</v>
      </c>
      <c r="AA5" s="3">
        <f t="shared" ca="1" si="34"/>
        <v>7.5</v>
      </c>
      <c r="AB5" s="19" t="s">
        <v>13</v>
      </c>
      <c r="AC5" s="2"/>
      <c r="AD5" s="19" t="str">
        <f t="shared" ca="1" si="0"/>
        <v>손절</v>
      </c>
      <c r="AE5" s="3">
        <f t="shared" ca="1" si="35"/>
        <v>9.9</v>
      </c>
      <c r="AF5" s="19" t="s">
        <v>13</v>
      </c>
      <c r="AG5" s="2">
        <f t="shared" ca="1" si="36"/>
        <v>1122261.4990234375</v>
      </c>
      <c r="AH5" s="19" t="str">
        <f t="shared" ca="1" si="1"/>
        <v>이익</v>
      </c>
      <c r="AI5" s="3">
        <f t="shared" ca="1" si="37"/>
        <v>5.7</v>
      </c>
      <c r="AJ5" s="19" t="s">
        <v>13</v>
      </c>
      <c r="AK5" s="2">
        <f t="shared" ca="1" si="38"/>
        <v>752285.1806640625</v>
      </c>
      <c r="AL5" s="19" t="str">
        <f t="shared" ca="1" si="2"/>
        <v>이익</v>
      </c>
      <c r="AM5" s="3">
        <f t="shared" ca="1" si="39"/>
        <v>1.7</v>
      </c>
      <c r="AN5" s="19" t="s">
        <v>13</v>
      </c>
      <c r="AO5" s="2">
        <f t="shared" ca="1" si="40"/>
        <v>752285.1806640625</v>
      </c>
      <c r="AP5" s="19" t="str">
        <f t="shared" ca="1" si="3"/>
        <v>이익</v>
      </c>
      <c r="AQ5" s="3">
        <f t="shared" ca="1" si="41"/>
        <v>2.2999999999999998</v>
      </c>
      <c r="AR5" s="19" t="s">
        <v>13</v>
      </c>
      <c r="AS5" s="2">
        <f t="shared" ca="1" si="42"/>
        <v>752285.1806640625</v>
      </c>
      <c r="AT5" s="19" t="str">
        <f t="shared" ca="1" si="4"/>
        <v>손절</v>
      </c>
      <c r="AU5" s="3">
        <f t="shared" ca="1" si="43"/>
        <v>6.3</v>
      </c>
      <c r="AV5" s="19" t="s">
        <v>13</v>
      </c>
      <c r="AW5" s="2">
        <f t="shared" ca="1" si="44"/>
        <v>752285.1806640625</v>
      </c>
      <c r="AX5" s="19" t="str">
        <f t="shared" ca="1" si="5"/>
        <v>이익</v>
      </c>
      <c r="AY5" s="3">
        <f t="shared" ca="1" si="45"/>
        <v>2.2000000000000002</v>
      </c>
      <c r="AZ5" s="19" t="s">
        <v>13</v>
      </c>
      <c r="BA5" s="2">
        <f t="shared" ca="1" si="46"/>
        <v>752285.1806640625</v>
      </c>
      <c r="BB5" s="19" t="str">
        <f t="shared" ca="1" si="6"/>
        <v>이익</v>
      </c>
      <c r="BC5" s="3">
        <f t="shared" ca="1" si="47"/>
        <v>4</v>
      </c>
      <c r="BD5" s="19" t="s">
        <v>13</v>
      </c>
      <c r="BE5" s="2">
        <f t="shared" ca="1" si="48"/>
        <v>1122261.4990234375</v>
      </c>
      <c r="BF5" s="19" t="str">
        <f t="shared" ca="1" si="7"/>
        <v>이익</v>
      </c>
      <c r="BG5" s="3">
        <f t="shared" ca="1" si="49"/>
        <v>0.6</v>
      </c>
      <c r="BH5" s="19" t="s">
        <v>13</v>
      </c>
      <c r="BI5" s="2">
        <f t="shared" ca="1" si="50"/>
        <v>504279.0771484375</v>
      </c>
      <c r="BJ5" s="19" t="str">
        <f t="shared" ca="1" si="8"/>
        <v>손절</v>
      </c>
      <c r="BK5" s="3">
        <f t="shared" ca="1" si="51"/>
        <v>6.6</v>
      </c>
      <c r="BL5" s="19" t="s">
        <v>13</v>
      </c>
      <c r="BM5" s="2">
        <f t="shared" ca="1" si="52"/>
        <v>1122261.4990234375</v>
      </c>
      <c r="BN5" s="19" t="str">
        <f t="shared" ca="1" si="9"/>
        <v>손절</v>
      </c>
      <c r="BO5" s="3">
        <f t="shared" ca="1" si="53"/>
        <v>6.8</v>
      </c>
      <c r="BP5" s="19" t="s">
        <v>13</v>
      </c>
      <c r="BQ5" s="2">
        <f t="shared" ca="1" si="54"/>
        <v>752285.1806640625</v>
      </c>
      <c r="BR5" s="19" t="str">
        <f t="shared" ca="1" si="10"/>
        <v>이익</v>
      </c>
      <c r="BS5" s="3">
        <f t="shared" ca="1" si="55"/>
        <v>3.2</v>
      </c>
      <c r="BT5" s="19" t="s">
        <v>13</v>
      </c>
      <c r="BU5" s="2">
        <f t="shared" ca="1" si="56"/>
        <v>504279.0771484375</v>
      </c>
      <c r="BV5" s="19" t="str">
        <f t="shared" ca="1" si="11"/>
        <v>손절</v>
      </c>
      <c r="BW5" s="3">
        <f t="shared" ca="1" si="57"/>
        <v>8.1999999999999993</v>
      </c>
      <c r="BX5" s="19" t="s">
        <v>13</v>
      </c>
      <c r="BY5" s="2">
        <f t="shared" ca="1" si="58"/>
        <v>752285.1806640625</v>
      </c>
      <c r="BZ5" s="19" t="str">
        <f t="shared" ca="1" si="12"/>
        <v>이익</v>
      </c>
      <c r="CA5" s="3">
        <f t="shared" ca="1" si="59"/>
        <v>4.4000000000000004</v>
      </c>
      <c r="CB5" s="19" t="s">
        <v>13</v>
      </c>
      <c r="CC5" s="2">
        <f t="shared" ca="1" si="60"/>
        <v>1122261.4990234375</v>
      </c>
      <c r="CD5" s="19" t="str">
        <f t="shared" ca="1" si="13"/>
        <v>이익</v>
      </c>
      <c r="CE5" s="3">
        <f t="shared" ca="1" si="61"/>
        <v>4.5</v>
      </c>
      <c r="CF5" s="19" t="s">
        <v>13</v>
      </c>
      <c r="CG5" s="2">
        <f t="shared" ca="1" si="62"/>
        <v>752285.1806640625</v>
      </c>
      <c r="CH5" s="19" t="str">
        <f t="shared" ca="1" si="14"/>
        <v>손절</v>
      </c>
      <c r="CI5" s="3">
        <f t="shared" ca="1" si="63"/>
        <v>6.1</v>
      </c>
      <c r="CJ5" s="19" t="s">
        <v>13</v>
      </c>
      <c r="CK5" s="2">
        <f t="shared" ca="1" si="64"/>
        <v>504279.0771484375</v>
      </c>
      <c r="CL5" s="19" t="str">
        <f t="shared" ca="1" si="15"/>
        <v>손절</v>
      </c>
      <c r="CM5" s="3">
        <f t="shared" ca="1" si="65"/>
        <v>9.3000000000000007</v>
      </c>
      <c r="CN5" s="19" t="s">
        <v>13</v>
      </c>
      <c r="CO5" s="2">
        <f t="shared" ca="1" si="66"/>
        <v>752285.1806640625</v>
      </c>
      <c r="CP5" s="19" t="str">
        <f t="shared" ca="1" si="16"/>
        <v>이익</v>
      </c>
      <c r="CQ5" s="3">
        <f t="shared" ca="1" si="67"/>
        <v>0.1</v>
      </c>
      <c r="CR5" s="19" t="s">
        <v>13</v>
      </c>
      <c r="CS5" s="2">
        <f t="shared" ca="1" si="68"/>
        <v>504279.0771484375</v>
      </c>
      <c r="CT5" s="19" t="str">
        <f t="shared" ca="1" si="17"/>
        <v>손절</v>
      </c>
      <c r="CU5" s="3">
        <f t="shared" ca="1" si="69"/>
        <v>7.2</v>
      </c>
      <c r="CV5" s="19" t="s">
        <v>13</v>
      </c>
      <c r="CW5" s="2">
        <f t="shared" ca="1" si="70"/>
        <v>1122261.4990234375</v>
      </c>
      <c r="CX5" s="19" t="str">
        <f t="shared" ca="1" si="18"/>
        <v>이익</v>
      </c>
      <c r="CY5" s="3">
        <f t="shared" ca="1" si="71"/>
        <v>1.1000000000000001</v>
      </c>
      <c r="CZ5" s="19" t="s">
        <v>13</v>
      </c>
      <c r="DA5" s="2">
        <f t="shared" ca="1" si="72"/>
        <v>752285.1806640625</v>
      </c>
      <c r="DB5" s="19" t="str">
        <f t="shared" ca="1" si="19"/>
        <v>이익</v>
      </c>
      <c r="DC5" s="3">
        <f t="shared" ca="1" si="73"/>
        <v>2</v>
      </c>
      <c r="DD5" s="19" t="s">
        <v>13</v>
      </c>
      <c r="DE5" s="2">
        <f t="shared" ca="1" si="74"/>
        <v>752285.1806640625</v>
      </c>
      <c r="DF5" s="19" t="str">
        <f t="shared" ca="1" si="20"/>
        <v>손절</v>
      </c>
      <c r="DG5" s="3">
        <f t="shared" ca="1" si="75"/>
        <v>8.8000000000000007</v>
      </c>
      <c r="DH5" s="19" t="s">
        <v>13</v>
      </c>
      <c r="DI5" s="2">
        <f t="shared" ca="1" si="76"/>
        <v>504279.0771484375</v>
      </c>
      <c r="DJ5" s="19" t="str">
        <f t="shared" ca="1" si="21"/>
        <v>손절</v>
      </c>
      <c r="DK5" s="3">
        <f t="shared" ca="1" si="77"/>
        <v>8.1999999999999993</v>
      </c>
      <c r="DL5" s="19" t="s">
        <v>13</v>
      </c>
      <c r="DM5" s="2">
        <f t="shared" ca="1" si="78"/>
        <v>1122261.4990234375</v>
      </c>
      <c r="DN5" s="19" t="str">
        <f t="shared" ca="1" si="22"/>
        <v>이익</v>
      </c>
      <c r="DO5" s="3">
        <f t="shared" ca="1" si="79"/>
        <v>3.5</v>
      </c>
      <c r="DP5" s="19" t="s">
        <v>13</v>
      </c>
      <c r="DQ5" s="2">
        <f t="shared" ca="1" si="80"/>
        <v>1674193.3837890625</v>
      </c>
      <c r="DR5" s="19" t="str">
        <f t="shared" ca="1" si="23"/>
        <v>이익</v>
      </c>
      <c r="DS5" s="3">
        <f t="shared" ca="1" si="81"/>
        <v>3.9</v>
      </c>
      <c r="DT5" s="19" t="s">
        <v>13</v>
      </c>
      <c r="DU5" s="2">
        <f t="shared" ca="1" si="82"/>
        <v>752285.1806640625</v>
      </c>
      <c r="DV5" s="19" t="str">
        <f t="shared" ca="1" si="24"/>
        <v>손절</v>
      </c>
      <c r="DW5" s="3">
        <f t="shared" ca="1" si="83"/>
        <v>7.7</v>
      </c>
      <c r="DX5" s="19" t="s">
        <v>13</v>
      </c>
    </row>
    <row r="6" spans="1:128">
      <c r="A6" s="8" t="s">
        <v>20</v>
      </c>
      <c r="B6" s="29">
        <v>1.5E-3</v>
      </c>
      <c r="C6" s="100"/>
      <c r="D6" s="15">
        <f>INDEX($I$2:$I$101,$B$8,1)-B5</f>
        <v>-200078.80270353332</v>
      </c>
      <c r="E6" s="16">
        <f>INDEX($M$2:$M$101,$B$8,1)-B5</f>
        <v>780206.24423865625</v>
      </c>
      <c r="F6" s="16">
        <f>INDEX($Q$2:$Q$101,$B$8,1)-B5</f>
        <v>-640561.91581449669</v>
      </c>
      <c r="G6" s="9">
        <f>INDEX($U$2:$U$101,$B$8,1)-B5</f>
        <v>-838489.42020839779</v>
      </c>
      <c r="I6" s="2">
        <f t="shared" si="25"/>
        <v>1276572.4551391602</v>
      </c>
      <c r="J6" s="81" t="s">
        <v>183</v>
      </c>
      <c r="K6" s="3">
        <f t="shared" ca="1" si="26"/>
        <v>6.2</v>
      </c>
      <c r="L6" s="19" t="s">
        <v>14</v>
      </c>
      <c r="M6" s="2">
        <f t="shared" si="27"/>
        <v>855724.39300537109</v>
      </c>
      <c r="N6" s="81" t="s">
        <v>183</v>
      </c>
      <c r="O6" s="3">
        <f t="shared" ca="1" si="28"/>
        <v>4.7</v>
      </c>
      <c r="P6" s="19" t="s">
        <v>14</v>
      </c>
      <c r="Q6" s="2">
        <f t="shared" si="29"/>
        <v>855724.39300537109</v>
      </c>
      <c r="R6" s="81" t="s">
        <v>183</v>
      </c>
      <c r="S6" s="3">
        <f t="shared" ca="1" si="30"/>
        <v>4.4000000000000004</v>
      </c>
      <c r="T6" s="19" t="s">
        <v>14</v>
      </c>
      <c r="U6" s="2">
        <f t="shared" si="31"/>
        <v>573617.45025634766</v>
      </c>
      <c r="V6" s="81" t="s">
        <v>184</v>
      </c>
      <c r="W6" s="3">
        <f t="shared" ca="1" si="32"/>
        <v>8.6999999999999993</v>
      </c>
      <c r="X6" s="19" t="s">
        <v>14</v>
      </c>
      <c r="Y6" s="2">
        <f t="shared" si="33"/>
        <v>855724.39300537109</v>
      </c>
      <c r="Z6" s="81" t="s">
        <v>184</v>
      </c>
      <c r="AA6" s="3">
        <f t="shared" ca="1" si="34"/>
        <v>3.8</v>
      </c>
      <c r="AB6" s="19" t="s">
        <v>14</v>
      </c>
      <c r="AC6" s="2"/>
      <c r="AD6" s="19" t="str">
        <f t="shared" ca="1" si="0"/>
        <v>손절</v>
      </c>
      <c r="AE6" s="3">
        <f t="shared" ca="1" si="35"/>
        <v>8.6</v>
      </c>
      <c r="AF6" s="19" t="s">
        <v>14</v>
      </c>
      <c r="AG6" s="2">
        <f t="shared" ca="1" si="36"/>
        <v>1276572.4551391602</v>
      </c>
      <c r="AH6" s="19" t="str">
        <f t="shared" ca="1" si="1"/>
        <v>이익</v>
      </c>
      <c r="AI6" s="3">
        <f t="shared" ca="1" si="37"/>
        <v>4.9000000000000004</v>
      </c>
      <c r="AJ6" s="19" t="s">
        <v>14</v>
      </c>
      <c r="AK6" s="2">
        <f t="shared" ca="1" si="38"/>
        <v>855724.39300537109</v>
      </c>
      <c r="AL6" s="19" t="str">
        <f t="shared" ca="1" si="2"/>
        <v>이익</v>
      </c>
      <c r="AM6" s="3">
        <f t="shared" ca="1" si="39"/>
        <v>2.6</v>
      </c>
      <c r="AN6" s="19" t="s">
        <v>14</v>
      </c>
      <c r="AO6" s="2">
        <f t="shared" ca="1" si="40"/>
        <v>573617.45025634766</v>
      </c>
      <c r="AP6" s="19" t="str">
        <f t="shared" ca="1" si="3"/>
        <v>손절</v>
      </c>
      <c r="AQ6" s="3">
        <f t="shared" ca="1" si="41"/>
        <v>8.4</v>
      </c>
      <c r="AR6" s="19" t="s">
        <v>14</v>
      </c>
      <c r="AS6" s="2">
        <f t="shared" ca="1" si="42"/>
        <v>573617.45025634766</v>
      </c>
      <c r="AT6" s="19" t="str">
        <f t="shared" ca="1" si="4"/>
        <v>손절</v>
      </c>
      <c r="AU6" s="3">
        <f t="shared" ca="1" si="43"/>
        <v>8.6</v>
      </c>
      <c r="AV6" s="19" t="s">
        <v>14</v>
      </c>
      <c r="AW6" s="2">
        <f t="shared" ca="1" si="44"/>
        <v>855724.39300537109</v>
      </c>
      <c r="AX6" s="19" t="str">
        <f t="shared" ca="1" si="5"/>
        <v>이익</v>
      </c>
      <c r="AY6" s="3">
        <f t="shared" ca="1" si="45"/>
        <v>0.8</v>
      </c>
      <c r="AZ6" s="19" t="s">
        <v>14</v>
      </c>
      <c r="BA6" s="2">
        <f t="shared" ca="1" si="46"/>
        <v>573617.45025634766</v>
      </c>
      <c r="BB6" s="19" t="str">
        <f t="shared" ca="1" si="6"/>
        <v>손절</v>
      </c>
      <c r="BC6" s="3">
        <f t="shared" ca="1" si="47"/>
        <v>10</v>
      </c>
      <c r="BD6" s="19" t="s">
        <v>14</v>
      </c>
      <c r="BE6" s="2">
        <f t="shared" ca="1" si="48"/>
        <v>1276572.4551391602</v>
      </c>
      <c r="BF6" s="19" t="str">
        <f t="shared" ca="1" si="7"/>
        <v>이익</v>
      </c>
      <c r="BG6" s="3">
        <f t="shared" ca="1" si="49"/>
        <v>2.2000000000000002</v>
      </c>
      <c r="BH6" s="19" t="s">
        <v>14</v>
      </c>
      <c r="BI6" s="2">
        <f t="shared" ca="1" si="50"/>
        <v>573617.45025634766</v>
      </c>
      <c r="BJ6" s="19" t="str">
        <f t="shared" ca="1" si="8"/>
        <v>이익</v>
      </c>
      <c r="BK6" s="3">
        <f t="shared" ca="1" si="51"/>
        <v>4</v>
      </c>
      <c r="BL6" s="19" t="s">
        <v>14</v>
      </c>
      <c r="BM6" s="2">
        <f t="shared" ca="1" si="52"/>
        <v>855724.39300537109</v>
      </c>
      <c r="BN6" s="19" t="str">
        <f t="shared" ca="1" si="9"/>
        <v>손절</v>
      </c>
      <c r="BO6" s="3">
        <f t="shared" ca="1" si="53"/>
        <v>7.8</v>
      </c>
      <c r="BP6" s="19" t="s">
        <v>14</v>
      </c>
      <c r="BQ6" s="2">
        <f t="shared" ca="1" si="54"/>
        <v>573617.45025634766</v>
      </c>
      <c r="BR6" s="19" t="str">
        <f t="shared" ca="1" si="10"/>
        <v>손절</v>
      </c>
      <c r="BS6" s="3">
        <f t="shared" ca="1" si="55"/>
        <v>6.1</v>
      </c>
      <c r="BT6" s="19" t="s">
        <v>14</v>
      </c>
      <c r="BU6" s="2">
        <f t="shared" ca="1" si="56"/>
        <v>573617.45025634766</v>
      </c>
      <c r="BV6" s="19" t="str">
        <f t="shared" ca="1" si="11"/>
        <v>이익</v>
      </c>
      <c r="BW6" s="3">
        <f t="shared" ca="1" si="57"/>
        <v>2.4</v>
      </c>
      <c r="BX6" s="19" t="s">
        <v>14</v>
      </c>
      <c r="BY6" s="2">
        <f t="shared" ca="1" si="58"/>
        <v>855724.39300537109</v>
      </c>
      <c r="BZ6" s="19" t="str">
        <f t="shared" ca="1" si="12"/>
        <v>이익</v>
      </c>
      <c r="CA6" s="3">
        <f t="shared" ca="1" si="59"/>
        <v>2.7</v>
      </c>
      <c r="CB6" s="19" t="s">
        <v>14</v>
      </c>
      <c r="CC6" s="2">
        <f t="shared" ca="1" si="60"/>
        <v>855724.39300537109</v>
      </c>
      <c r="CD6" s="19" t="str">
        <f t="shared" ca="1" si="13"/>
        <v>손절</v>
      </c>
      <c r="CE6" s="3">
        <f t="shared" ca="1" si="61"/>
        <v>7.8</v>
      </c>
      <c r="CF6" s="19" t="s">
        <v>14</v>
      </c>
      <c r="CG6" s="2">
        <f t="shared" ca="1" si="62"/>
        <v>855724.39300537109</v>
      </c>
      <c r="CH6" s="19" t="str">
        <f t="shared" ca="1" si="14"/>
        <v>이익</v>
      </c>
      <c r="CI6" s="3">
        <f t="shared" ca="1" si="63"/>
        <v>4.8</v>
      </c>
      <c r="CJ6" s="19" t="s">
        <v>14</v>
      </c>
      <c r="CK6" s="2">
        <f t="shared" ca="1" si="64"/>
        <v>573617.45025634766</v>
      </c>
      <c r="CL6" s="19" t="str">
        <f t="shared" ca="1" si="15"/>
        <v>이익</v>
      </c>
      <c r="CM6" s="3">
        <f t="shared" ca="1" si="65"/>
        <v>0.8</v>
      </c>
      <c r="CN6" s="19" t="s">
        <v>14</v>
      </c>
      <c r="CO6" s="2">
        <f t="shared" ca="1" si="66"/>
        <v>855724.39300537109</v>
      </c>
      <c r="CP6" s="19" t="str">
        <f t="shared" ca="1" si="16"/>
        <v>이익</v>
      </c>
      <c r="CQ6" s="3">
        <f t="shared" ca="1" si="67"/>
        <v>2.9</v>
      </c>
      <c r="CR6" s="19" t="s">
        <v>14</v>
      </c>
      <c r="CS6" s="2">
        <f t="shared" ca="1" si="68"/>
        <v>573617.45025634766</v>
      </c>
      <c r="CT6" s="19" t="str">
        <f t="shared" ca="1" si="17"/>
        <v>이익</v>
      </c>
      <c r="CU6" s="3">
        <f t="shared" ca="1" si="69"/>
        <v>0.4</v>
      </c>
      <c r="CV6" s="19" t="s">
        <v>14</v>
      </c>
      <c r="CW6" s="2">
        <f t="shared" ca="1" si="70"/>
        <v>1276572.4551391602</v>
      </c>
      <c r="CX6" s="19" t="str">
        <f t="shared" ca="1" si="18"/>
        <v>이익</v>
      </c>
      <c r="CY6" s="3">
        <f t="shared" ca="1" si="71"/>
        <v>5.0999999999999996</v>
      </c>
      <c r="CZ6" s="19" t="s">
        <v>14</v>
      </c>
      <c r="DA6" s="2">
        <f t="shared" ca="1" si="72"/>
        <v>855724.39300537109</v>
      </c>
      <c r="DB6" s="19" t="str">
        <f t="shared" ca="1" si="19"/>
        <v>이익</v>
      </c>
      <c r="DC6" s="3">
        <f t="shared" ca="1" si="73"/>
        <v>0.2</v>
      </c>
      <c r="DD6" s="19" t="s">
        <v>14</v>
      </c>
      <c r="DE6" s="2">
        <f t="shared" ca="1" si="74"/>
        <v>573617.45025634766</v>
      </c>
      <c r="DF6" s="19" t="str">
        <f t="shared" ca="1" si="20"/>
        <v>손절</v>
      </c>
      <c r="DG6" s="3">
        <f t="shared" ca="1" si="75"/>
        <v>6.8</v>
      </c>
      <c r="DH6" s="19" t="s">
        <v>14</v>
      </c>
      <c r="DI6" s="2">
        <f t="shared" ca="1" si="76"/>
        <v>384512.79632568359</v>
      </c>
      <c r="DJ6" s="19" t="str">
        <f t="shared" ca="1" si="21"/>
        <v>손절</v>
      </c>
      <c r="DK6" s="3">
        <f t="shared" ca="1" si="77"/>
        <v>8.1</v>
      </c>
      <c r="DL6" s="19" t="s">
        <v>14</v>
      </c>
      <c r="DM6" s="2">
        <f t="shared" ca="1" si="78"/>
        <v>1276572.4551391602</v>
      </c>
      <c r="DN6" s="19" t="str">
        <f t="shared" ca="1" si="22"/>
        <v>이익</v>
      </c>
      <c r="DO6" s="3">
        <f t="shared" ca="1" si="79"/>
        <v>1.5</v>
      </c>
      <c r="DP6" s="19" t="s">
        <v>14</v>
      </c>
      <c r="DQ6" s="2">
        <f t="shared" ca="1" si="80"/>
        <v>1904394.9740600586</v>
      </c>
      <c r="DR6" s="19" t="str">
        <f t="shared" ca="1" si="23"/>
        <v>이익</v>
      </c>
      <c r="DS6" s="3">
        <f t="shared" ca="1" si="81"/>
        <v>5.0999999999999996</v>
      </c>
      <c r="DT6" s="19" t="s">
        <v>14</v>
      </c>
      <c r="DU6" s="2">
        <f t="shared" ca="1" si="82"/>
        <v>855724.39300537109</v>
      </c>
      <c r="DV6" s="19" t="str">
        <f t="shared" ca="1" si="24"/>
        <v>이익</v>
      </c>
      <c r="DW6" s="3">
        <f t="shared" ca="1" si="83"/>
        <v>4.5999999999999996</v>
      </c>
      <c r="DX6" s="19" t="s">
        <v>14</v>
      </c>
    </row>
    <row r="7" spans="1:128">
      <c r="A7" s="8" t="s">
        <v>116</v>
      </c>
      <c r="B7" s="29">
        <v>1.5E-3</v>
      </c>
      <c r="C7" s="100"/>
      <c r="D7" s="14">
        <v>5</v>
      </c>
      <c r="E7" s="5">
        <v>6</v>
      </c>
      <c r="F7" s="5">
        <v>7</v>
      </c>
      <c r="G7" s="12">
        <v>8</v>
      </c>
      <c r="I7" s="2">
        <f t="shared" si="25"/>
        <v>1452101.1677207947</v>
      </c>
      <c r="J7" s="81" t="s">
        <v>183</v>
      </c>
      <c r="K7" s="3">
        <f t="shared" ca="1" si="26"/>
        <v>1.6</v>
      </c>
      <c r="L7" s="19" t="s">
        <v>15</v>
      </c>
      <c r="M7" s="2">
        <f t="shared" si="27"/>
        <v>973386.49704360962</v>
      </c>
      <c r="N7" s="81" t="s">
        <v>183</v>
      </c>
      <c r="O7" s="3">
        <f t="shared" ca="1" si="28"/>
        <v>0.8</v>
      </c>
      <c r="P7" s="19" t="s">
        <v>15</v>
      </c>
      <c r="Q7" s="2">
        <f t="shared" si="29"/>
        <v>973386.49704360962</v>
      </c>
      <c r="R7" s="81" t="s">
        <v>183</v>
      </c>
      <c r="S7" s="3">
        <f t="shared" ca="1" si="30"/>
        <v>0.5</v>
      </c>
      <c r="T7" s="19" t="s">
        <v>15</v>
      </c>
      <c r="U7" s="2">
        <f t="shared" si="31"/>
        <v>437383.30582046509</v>
      </c>
      <c r="V7" s="81" t="s">
        <v>184</v>
      </c>
      <c r="W7" s="3">
        <f t="shared" ca="1" si="32"/>
        <v>6.6</v>
      </c>
      <c r="X7" s="19" t="s">
        <v>15</v>
      </c>
      <c r="Y7" s="2">
        <f t="shared" si="33"/>
        <v>973386.49704360962</v>
      </c>
      <c r="Z7" s="81" t="s">
        <v>183</v>
      </c>
      <c r="AA7" s="3">
        <f t="shared" ca="1" si="34"/>
        <v>0.6</v>
      </c>
      <c r="AB7" s="19" t="s">
        <v>15</v>
      </c>
      <c r="AC7" s="2"/>
      <c r="AD7" s="19" t="str">
        <f t="shared" ca="1" si="0"/>
        <v>이익</v>
      </c>
      <c r="AE7" s="3">
        <f t="shared" ca="1" si="35"/>
        <v>0.7</v>
      </c>
      <c r="AF7" s="19" t="s">
        <v>15</v>
      </c>
      <c r="AG7" s="2">
        <f t="shared" ca="1" si="36"/>
        <v>973386.49704360962</v>
      </c>
      <c r="AH7" s="19" t="str">
        <f t="shared" ca="1" si="1"/>
        <v>손절</v>
      </c>
      <c r="AI7" s="3">
        <f t="shared" ca="1" si="37"/>
        <v>6.3</v>
      </c>
      <c r="AJ7" s="19" t="s">
        <v>15</v>
      </c>
      <c r="AK7" s="2">
        <f t="shared" ca="1" si="38"/>
        <v>973386.49704360962</v>
      </c>
      <c r="AL7" s="19" t="str">
        <f t="shared" ca="1" si="2"/>
        <v>이익</v>
      </c>
      <c r="AM7" s="3">
        <f t="shared" ca="1" si="39"/>
        <v>2.2000000000000002</v>
      </c>
      <c r="AN7" s="19" t="s">
        <v>15</v>
      </c>
      <c r="AO7" s="2">
        <f t="shared" ca="1" si="40"/>
        <v>437383.30582046509</v>
      </c>
      <c r="AP7" s="19" t="str">
        <f t="shared" ca="1" si="3"/>
        <v>손절</v>
      </c>
      <c r="AQ7" s="3">
        <f t="shared" ca="1" si="41"/>
        <v>8.8000000000000007</v>
      </c>
      <c r="AR7" s="19" t="s">
        <v>15</v>
      </c>
      <c r="AS7" s="2">
        <f t="shared" ca="1" si="42"/>
        <v>437383.30582046509</v>
      </c>
      <c r="AT7" s="19" t="str">
        <f t="shared" ca="1" si="4"/>
        <v>손절</v>
      </c>
      <c r="AU7" s="3">
        <f t="shared" ca="1" si="43"/>
        <v>9</v>
      </c>
      <c r="AV7" s="19" t="s">
        <v>15</v>
      </c>
      <c r="AW7" s="2">
        <f t="shared" ca="1" si="44"/>
        <v>973386.49704360962</v>
      </c>
      <c r="AX7" s="19" t="str">
        <f t="shared" ca="1" si="5"/>
        <v>이익</v>
      </c>
      <c r="AY7" s="3">
        <f t="shared" ca="1" si="45"/>
        <v>4.3</v>
      </c>
      <c r="AZ7" s="19" t="s">
        <v>15</v>
      </c>
      <c r="BA7" s="2">
        <f t="shared" ca="1" si="46"/>
        <v>437383.30582046509</v>
      </c>
      <c r="BB7" s="19" t="str">
        <f t="shared" ca="1" si="6"/>
        <v>손절</v>
      </c>
      <c r="BC7" s="3">
        <f t="shared" ca="1" si="47"/>
        <v>7.4</v>
      </c>
      <c r="BD7" s="19" t="s">
        <v>15</v>
      </c>
      <c r="BE7" s="2">
        <f t="shared" ca="1" si="48"/>
        <v>973386.49704360962</v>
      </c>
      <c r="BF7" s="19" t="str">
        <f t="shared" ca="1" si="7"/>
        <v>손절</v>
      </c>
      <c r="BG7" s="3">
        <f t="shared" ca="1" si="49"/>
        <v>8.9</v>
      </c>
      <c r="BH7" s="19" t="s">
        <v>15</v>
      </c>
      <c r="BI7" s="2">
        <f t="shared" ca="1" si="50"/>
        <v>652489.84966659546</v>
      </c>
      <c r="BJ7" s="19" t="str">
        <f t="shared" ca="1" si="8"/>
        <v>이익</v>
      </c>
      <c r="BK7" s="3">
        <f t="shared" ca="1" si="51"/>
        <v>4</v>
      </c>
      <c r="BL7" s="19" t="s">
        <v>15</v>
      </c>
      <c r="BM7" s="2">
        <f t="shared" ca="1" si="52"/>
        <v>652489.84966659546</v>
      </c>
      <c r="BN7" s="19" t="str">
        <f t="shared" ca="1" si="9"/>
        <v>손절</v>
      </c>
      <c r="BO7" s="3">
        <f t="shared" ca="1" si="53"/>
        <v>9.6999999999999993</v>
      </c>
      <c r="BP7" s="19" t="s">
        <v>15</v>
      </c>
      <c r="BQ7" s="2">
        <f t="shared" ca="1" si="54"/>
        <v>437383.30582046509</v>
      </c>
      <c r="BR7" s="19" t="str">
        <f t="shared" ca="1" si="10"/>
        <v>손절</v>
      </c>
      <c r="BS7" s="3">
        <f t="shared" ca="1" si="55"/>
        <v>9.6</v>
      </c>
      <c r="BT7" s="19" t="s">
        <v>15</v>
      </c>
      <c r="BU7" s="2">
        <f t="shared" ca="1" si="56"/>
        <v>652489.84966659546</v>
      </c>
      <c r="BV7" s="19" t="str">
        <f t="shared" ca="1" si="11"/>
        <v>이익</v>
      </c>
      <c r="BW7" s="3">
        <f t="shared" ca="1" si="57"/>
        <v>1.8</v>
      </c>
      <c r="BX7" s="19" t="s">
        <v>15</v>
      </c>
      <c r="BY7" s="2">
        <f t="shared" ca="1" si="58"/>
        <v>652489.84966659546</v>
      </c>
      <c r="BZ7" s="19" t="str">
        <f t="shared" ca="1" si="12"/>
        <v>손절</v>
      </c>
      <c r="CA7" s="3">
        <f t="shared" ca="1" si="59"/>
        <v>9.4</v>
      </c>
      <c r="CB7" s="19" t="s">
        <v>15</v>
      </c>
      <c r="CC7" s="2">
        <f t="shared" ca="1" si="60"/>
        <v>973386.49704360962</v>
      </c>
      <c r="CD7" s="19" t="str">
        <f t="shared" ca="1" si="13"/>
        <v>이익</v>
      </c>
      <c r="CE7" s="3">
        <f t="shared" ca="1" si="61"/>
        <v>3.5</v>
      </c>
      <c r="CF7" s="19" t="s">
        <v>15</v>
      </c>
      <c r="CG7" s="2">
        <f t="shared" ca="1" si="62"/>
        <v>652489.84966659546</v>
      </c>
      <c r="CH7" s="19" t="str">
        <f t="shared" ca="1" si="14"/>
        <v>손절</v>
      </c>
      <c r="CI7" s="3">
        <f t="shared" ca="1" si="63"/>
        <v>9.6999999999999993</v>
      </c>
      <c r="CJ7" s="19" t="s">
        <v>15</v>
      </c>
      <c r="CK7" s="2">
        <f t="shared" ca="1" si="64"/>
        <v>652489.84966659546</v>
      </c>
      <c r="CL7" s="19" t="str">
        <f t="shared" ca="1" si="15"/>
        <v>이익</v>
      </c>
      <c r="CM7" s="3">
        <f t="shared" ca="1" si="65"/>
        <v>2.9</v>
      </c>
      <c r="CN7" s="19" t="s">
        <v>15</v>
      </c>
      <c r="CO7" s="2">
        <f t="shared" ca="1" si="66"/>
        <v>973386.49704360962</v>
      </c>
      <c r="CP7" s="19" t="str">
        <f t="shared" ca="1" si="16"/>
        <v>이익</v>
      </c>
      <c r="CQ7" s="3">
        <f t="shared" ca="1" si="67"/>
        <v>4.0999999999999996</v>
      </c>
      <c r="CR7" s="19" t="s">
        <v>15</v>
      </c>
      <c r="CS7" s="2">
        <f t="shared" ca="1" si="68"/>
        <v>652489.84966659546</v>
      </c>
      <c r="CT7" s="19" t="str">
        <f t="shared" ca="1" si="17"/>
        <v>이익</v>
      </c>
      <c r="CU7" s="3">
        <f t="shared" ca="1" si="69"/>
        <v>1</v>
      </c>
      <c r="CV7" s="19" t="s">
        <v>15</v>
      </c>
      <c r="CW7" s="2">
        <f t="shared" ca="1" si="70"/>
        <v>1452101.1677207947</v>
      </c>
      <c r="CX7" s="19" t="str">
        <f t="shared" ca="1" si="18"/>
        <v>이익</v>
      </c>
      <c r="CY7" s="3">
        <f t="shared" ca="1" si="71"/>
        <v>0.1</v>
      </c>
      <c r="CZ7" s="19" t="s">
        <v>15</v>
      </c>
      <c r="DA7" s="2">
        <f t="shared" ca="1" si="72"/>
        <v>973386.49704360962</v>
      </c>
      <c r="DB7" s="19" t="str">
        <f t="shared" ca="1" si="19"/>
        <v>이익</v>
      </c>
      <c r="DC7" s="3">
        <f t="shared" ca="1" si="73"/>
        <v>5.0999999999999996</v>
      </c>
      <c r="DD7" s="19" t="s">
        <v>15</v>
      </c>
      <c r="DE7" s="2">
        <f t="shared" ca="1" si="74"/>
        <v>652489.84966659546</v>
      </c>
      <c r="DF7" s="19" t="str">
        <f t="shared" ca="1" si="20"/>
        <v>이익</v>
      </c>
      <c r="DG7" s="3">
        <f t="shared" ca="1" si="75"/>
        <v>1.8</v>
      </c>
      <c r="DH7" s="19" t="s">
        <v>15</v>
      </c>
      <c r="DI7" s="2">
        <f t="shared" ca="1" si="76"/>
        <v>437383.30582046509</v>
      </c>
      <c r="DJ7" s="19" t="str">
        <f t="shared" ca="1" si="21"/>
        <v>이익</v>
      </c>
      <c r="DK7" s="3">
        <f t="shared" ca="1" si="77"/>
        <v>1.8</v>
      </c>
      <c r="DL7" s="19" t="s">
        <v>15</v>
      </c>
      <c r="DM7" s="2">
        <f t="shared" ca="1" si="78"/>
        <v>1452101.1677207947</v>
      </c>
      <c r="DN7" s="19" t="str">
        <f t="shared" ca="1" si="22"/>
        <v>이익</v>
      </c>
      <c r="DO7" s="3">
        <f t="shared" ca="1" si="79"/>
        <v>5.6</v>
      </c>
      <c r="DP7" s="19" t="s">
        <v>15</v>
      </c>
      <c r="DQ7" s="2">
        <f t="shared" ca="1" si="80"/>
        <v>2166249.2829933167</v>
      </c>
      <c r="DR7" s="19" t="str">
        <f t="shared" ca="1" si="23"/>
        <v>이익</v>
      </c>
      <c r="DS7" s="3">
        <f t="shared" ca="1" si="81"/>
        <v>1.1000000000000001</v>
      </c>
      <c r="DT7" s="19" t="s">
        <v>15</v>
      </c>
      <c r="DU7" s="2">
        <f t="shared" ca="1" si="82"/>
        <v>973386.49704360962</v>
      </c>
      <c r="DV7" s="19" t="str">
        <f t="shared" ca="1" si="24"/>
        <v>이익</v>
      </c>
      <c r="DW7" s="3">
        <f t="shared" ca="1" si="83"/>
        <v>4.3</v>
      </c>
      <c r="DX7" s="19" t="s">
        <v>15</v>
      </c>
    </row>
    <row r="8" spans="1:128">
      <c r="A8" s="8" t="s">
        <v>117</v>
      </c>
      <c r="B8" s="26">
        <v>20</v>
      </c>
      <c r="C8" s="100"/>
      <c r="D8" s="15">
        <f>INDEX($Y$2:$Y$101,$B$8,1)-B5</f>
        <v>-838489.42020839779</v>
      </c>
      <c r="E8" s="16">
        <f>INDEX($AC$2:$AC$101,$B$8,1)-B5</f>
        <v>-1000000</v>
      </c>
      <c r="F8" s="16">
        <f ca="1">INDEX($AG$2:$AG$101,$B$8,1)-B5</f>
        <v>-838489.42020839779</v>
      </c>
      <c r="G8" s="9">
        <f ca="1">INDEX($AK$2:$AK$101,$B$8,1)-B5</f>
        <v>-200078.80270353344</v>
      </c>
      <c r="I8" s="2">
        <f t="shared" si="25"/>
        <v>1651765.078282404</v>
      </c>
      <c r="J8" s="81" t="s">
        <v>183</v>
      </c>
      <c r="K8" s="3">
        <f t="shared" ca="1" si="26"/>
        <v>2.6</v>
      </c>
      <c r="L8" s="19" t="s">
        <v>16</v>
      </c>
      <c r="M8" s="2">
        <f t="shared" si="27"/>
        <v>1107227.140387106</v>
      </c>
      <c r="N8" s="81" t="s">
        <v>183</v>
      </c>
      <c r="O8" s="3">
        <f t="shared" ca="1" si="28"/>
        <v>9.1</v>
      </c>
      <c r="P8" s="19" t="s">
        <v>16</v>
      </c>
      <c r="Q8" s="2">
        <f t="shared" si="29"/>
        <v>742207.20399575238</v>
      </c>
      <c r="R8" s="81" t="s">
        <v>184</v>
      </c>
      <c r="S8" s="3">
        <f t="shared" ca="1" si="30"/>
        <v>6.5</v>
      </c>
      <c r="T8" s="19" t="s">
        <v>16</v>
      </c>
      <c r="U8" s="2">
        <f t="shared" si="31"/>
        <v>333504.77068810462</v>
      </c>
      <c r="V8" s="81" t="s">
        <v>184</v>
      </c>
      <c r="W8" s="3">
        <f t="shared" ca="1" si="32"/>
        <v>4.3</v>
      </c>
      <c r="X8" s="19" t="s">
        <v>16</v>
      </c>
      <c r="Y8" s="2">
        <f t="shared" si="33"/>
        <v>742207.20399575238</v>
      </c>
      <c r="Z8" s="81" t="s">
        <v>184</v>
      </c>
      <c r="AA8" s="3">
        <f t="shared" ca="1" si="34"/>
        <v>5</v>
      </c>
      <c r="AB8" s="19" t="s">
        <v>16</v>
      </c>
      <c r="AC8" s="2"/>
      <c r="AD8" s="19" t="str">
        <f t="shared" ca="1" si="0"/>
        <v>이익</v>
      </c>
      <c r="AE8" s="3">
        <f t="shared" ca="1" si="35"/>
        <v>2.6</v>
      </c>
      <c r="AF8" s="19" t="s">
        <v>16</v>
      </c>
      <c r="AG8" s="2">
        <f t="shared" ca="1" si="36"/>
        <v>742207.20399575238</v>
      </c>
      <c r="AH8" s="19" t="str">
        <f t="shared" ca="1" si="1"/>
        <v>손절</v>
      </c>
      <c r="AI8" s="3">
        <f t="shared" ca="1" si="37"/>
        <v>6.5</v>
      </c>
      <c r="AJ8" s="19" t="s">
        <v>16</v>
      </c>
      <c r="AK8" s="2">
        <f t="shared" ca="1" si="38"/>
        <v>742207.20399575238</v>
      </c>
      <c r="AL8" s="19" t="str">
        <f t="shared" ca="1" si="2"/>
        <v>손절</v>
      </c>
      <c r="AM8" s="3">
        <f t="shared" ca="1" si="39"/>
        <v>8.4</v>
      </c>
      <c r="AN8" s="19" t="s">
        <v>16</v>
      </c>
      <c r="AO8" s="2">
        <f t="shared" ca="1" si="40"/>
        <v>333504.77068810462</v>
      </c>
      <c r="AP8" s="19" t="str">
        <f t="shared" ca="1" si="3"/>
        <v>손절</v>
      </c>
      <c r="AQ8" s="3">
        <f t="shared" ca="1" si="41"/>
        <v>8.8000000000000007</v>
      </c>
      <c r="AR8" s="19" t="s">
        <v>16</v>
      </c>
      <c r="AS8" s="2">
        <f t="shared" ca="1" si="42"/>
        <v>333504.77068810462</v>
      </c>
      <c r="AT8" s="19" t="str">
        <f t="shared" ca="1" si="4"/>
        <v>손절</v>
      </c>
      <c r="AU8" s="3">
        <f t="shared" ca="1" si="43"/>
        <v>9.8000000000000007</v>
      </c>
      <c r="AV8" s="19" t="s">
        <v>16</v>
      </c>
      <c r="AW8" s="2">
        <f t="shared" ca="1" si="44"/>
        <v>1107227.140387106</v>
      </c>
      <c r="AX8" s="19" t="str">
        <f t="shared" ca="1" si="5"/>
        <v>이익</v>
      </c>
      <c r="AY8" s="3">
        <f t="shared" ca="1" si="45"/>
        <v>4.0999999999999996</v>
      </c>
      <c r="AZ8" s="19" t="s">
        <v>16</v>
      </c>
      <c r="BA8" s="2">
        <f t="shared" ca="1" si="46"/>
        <v>497523.51037077903</v>
      </c>
      <c r="BB8" s="19" t="str">
        <f t="shared" ca="1" si="6"/>
        <v>이익</v>
      </c>
      <c r="BC8" s="3">
        <f t="shared" ca="1" si="47"/>
        <v>4.5</v>
      </c>
      <c r="BD8" s="19" t="s">
        <v>16</v>
      </c>
      <c r="BE8" s="2">
        <f t="shared" ca="1" si="48"/>
        <v>742207.20399575238</v>
      </c>
      <c r="BF8" s="19" t="str">
        <f t="shared" ca="1" si="7"/>
        <v>손절</v>
      </c>
      <c r="BG8" s="3">
        <f t="shared" ca="1" si="49"/>
        <v>9.1</v>
      </c>
      <c r="BH8" s="19" t="s">
        <v>16</v>
      </c>
      <c r="BI8" s="2">
        <f t="shared" ca="1" si="50"/>
        <v>497523.51037077903</v>
      </c>
      <c r="BJ8" s="19" t="str">
        <f t="shared" ca="1" si="8"/>
        <v>손절</v>
      </c>
      <c r="BK8" s="3">
        <f t="shared" ca="1" si="51"/>
        <v>7.7</v>
      </c>
      <c r="BL8" s="19" t="s">
        <v>16</v>
      </c>
      <c r="BM8" s="2">
        <f t="shared" ca="1" si="52"/>
        <v>497523.51037077903</v>
      </c>
      <c r="BN8" s="19" t="str">
        <f t="shared" ca="1" si="9"/>
        <v>손절</v>
      </c>
      <c r="BO8" s="3">
        <f t="shared" ca="1" si="53"/>
        <v>9.3000000000000007</v>
      </c>
      <c r="BP8" s="19" t="s">
        <v>16</v>
      </c>
      <c r="BQ8" s="2">
        <f t="shared" ca="1" si="54"/>
        <v>497523.51037077903</v>
      </c>
      <c r="BR8" s="19" t="str">
        <f t="shared" ca="1" si="10"/>
        <v>이익</v>
      </c>
      <c r="BS8" s="3">
        <f t="shared" ca="1" si="55"/>
        <v>3</v>
      </c>
      <c r="BT8" s="19" t="s">
        <v>16</v>
      </c>
      <c r="BU8" s="2">
        <f t="shared" ca="1" si="56"/>
        <v>742207.20399575238</v>
      </c>
      <c r="BV8" s="19" t="str">
        <f t="shared" ca="1" si="11"/>
        <v>이익</v>
      </c>
      <c r="BW8" s="3">
        <f t="shared" ca="1" si="57"/>
        <v>3</v>
      </c>
      <c r="BX8" s="19" t="s">
        <v>16</v>
      </c>
      <c r="BY8" s="2">
        <f t="shared" ca="1" si="58"/>
        <v>497523.51037077903</v>
      </c>
      <c r="BZ8" s="19" t="str">
        <f t="shared" ca="1" si="12"/>
        <v>손절</v>
      </c>
      <c r="CA8" s="3">
        <f t="shared" ca="1" si="59"/>
        <v>8.9</v>
      </c>
      <c r="CB8" s="19" t="s">
        <v>16</v>
      </c>
      <c r="CC8" s="2">
        <f t="shared" ca="1" si="60"/>
        <v>742207.20399575238</v>
      </c>
      <c r="CD8" s="19" t="str">
        <f t="shared" ca="1" si="13"/>
        <v>손절</v>
      </c>
      <c r="CE8" s="3">
        <f t="shared" ca="1" si="61"/>
        <v>7.5</v>
      </c>
      <c r="CF8" s="19" t="s">
        <v>16</v>
      </c>
      <c r="CG8" s="2">
        <f t="shared" ca="1" si="62"/>
        <v>497523.51037077903</v>
      </c>
      <c r="CH8" s="19" t="str">
        <f t="shared" ca="1" si="14"/>
        <v>손절</v>
      </c>
      <c r="CI8" s="3">
        <f t="shared" ca="1" si="63"/>
        <v>6.8</v>
      </c>
      <c r="CJ8" s="19" t="s">
        <v>16</v>
      </c>
      <c r="CK8" s="2">
        <f t="shared" ca="1" si="64"/>
        <v>742207.20399575238</v>
      </c>
      <c r="CL8" s="19" t="str">
        <f t="shared" ca="1" si="15"/>
        <v>이익</v>
      </c>
      <c r="CM8" s="3">
        <f t="shared" ca="1" si="65"/>
        <v>3.2</v>
      </c>
      <c r="CN8" s="19" t="s">
        <v>16</v>
      </c>
      <c r="CO8" s="2">
        <f t="shared" ca="1" si="66"/>
        <v>1107227.140387106</v>
      </c>
      <c r="CP8" s="19" t="str">
        <f t="shared" ca="1" si="16"/>
        <v>이익</v>
      </c>
      <c r="CQ8" s="3">
        <f t="shared" ca="1" si="67"/>
        <v>3</v>
      </c>
      <c r="CR8" s="19" t="s">
        <v>16</v>
      </c>
      <c r="CS8" s="2">
        <f t="shared" ca="1" si="68"/>
        <v>742207.20399575238</v>
      </c>
      <c r="CT8" s="19" t="str">
        <f t="shared" ca="1" si="17"/>
        <v>이익</v>
      </c>
      <c r="CU8" s="3">
        <f t="shared" ca="1" si="69"/>
        <v>3.6</v>
      </c>
      <c r="CV8" s="19" t="s">
        <v>16</v>
      </c>
      <c r="CW8" s="2">
        <f t="shared" ca="1" si="70"/>
        <v>1107227.140387106</v>
      </c>
      <c r="CX8" s="19" t="str">
        <f t="shared" ca="1" si="18"/>
        <v>손절</v>
      </c>
      <c r="CY8" s="3">
        <f t="shared" ca="1" si="71"/>
        <v>10</v>
      </c>
      <c r="CZ8" s="19" t="s">
        <v>16</v>
      </c>
      <c r="DA8" s="2">
        <f t="shared" ca="1" si="72"/>
        <v>1107227.140387106</v>
      </c>
      <c r="DB8" s="19" t="str">
        <f t="shared" ca="1" si="19"/>
        <v>이익</v>
      </c>
      <c r="DC8" s="3">
        <f t="shared" ca="1" si="73"/>
        <v>4.5</v>
      </c>
      <c r="DD8" s="19" t="s">
        <v>16</v>
      </c>
      <c r="DE8" s="2">
        <f t="shared" ca="1" si="74"/>
        <v>742207.20399575238</v>
      </c>
      <c r="DF8" s="19" t="str">
        <f t="shared" ca="1" si="20"/>
        <v>이익</v>
      </c>
      <c r="DG8" s="3">
        <f t="shared" ca="1" si="75"/>
        <v>2.6</v>
      </c>
      <c r="DH8" s="19" t="s">
        <v>16</v>
      </c>
      <c r="DI8" s="2">
        <f t="shared" ca="1" si="76"/>
        <v>497523.51037077903</v>
      </c>
      <c r="DJ8" s="19" t="str">
        <f t="shared" ca="1" si="21"/>
        <v>이익</v>
      </c>
      <c r="DK8" s="3">
        <f t="shared" ca="1" si="77"/>
        <v>4.8</v>
      </c>
      <c r="DL8" s="19" t="s">
        <v>16</v>
      </c>
      <c r="DM8" s="2">
        <f t="shared" ca="1" si="78"/>
        <v>1651765.078282404</v>
      </c>
      <c r="DN8" s="19" t="str">
        <f t="shared" ca="1" si="22"/>
        <v>이익</v>
      </c>
      <c r="DO8" s="3">
        <f t="shared" ca="1" si="79"/>
        <v>4</v>
      </c>
      <c r="DP8" s="19" t="s">
        <v>16</v>
      </c>
      <c r="DQ8" s="2">
        <f t="shared" ca="1" si="80"/>
        <v>1651765.078282404</v>
      </c>
      <c r="DR8" s="19" t="str">
        <f t="shared" ca="1" si="23"/>
        <v>손절</v>
      </c>
      <c r="DS8" s="3">
        <f t="shared" ca="1" si="81"/>
        <v>7</v>
      </c>
      <c r="DT8" s="19" t="s">
        <v>16</v>
      </c>
      <c r="DU8" s="2">
        <f t="shared" ca="1" si="82"/>
        <v>742207.20399575238</v>
      </c>
      <c r="DV8" s="19" t="str">
        <f t="shared" ca="1" si="24"/>
        <v>손절</v>
      </c>
      <c r="DW8" s="3">
        <f t="shared" ca="1" si="83"/>
        <v>8.4</v>
      </c>
      <c r="DX8" s="19" t="s">
        <v>16</v>
      </c>
    </row>
    <row r="9" spans="1:128">
      <c r="A9" s="8" t="s">
        <v>12</v>
      </c>
      <c r="B9" s="26">
        <v>125</v>
      </c>
      <c r="C9" s="100"/>
      <c r="D9" s="14">
        <v>9</v>
      </c>
      <c r="E9" s="5">
        <v>10</v>
      </c>
      <c r="F9" s="5">
        <v>11</v>
      </c>
      <c r="G9" s="12">
        <v>12</v>
      </c>
      <c r="I9" s="2">
        <f t="shared" si="25"/>
        <v>1878882.7765462347</v>
      </c>
      <c r="J9" s="81" t="s">
        <v>183</v>
      </c>
      <c r="K9" s="3">
        <f t="shared" ca="1" si="26"/>
        <v>2.6</v>
      </c>
      <c r="L9" s="19" t="s">
        <v>17</v>
      </c>
      <c r="M9" s="2">
        <f t="shared" si="27"/>
        <v>1259470.8721903332</v>
      </c>
      <c r="N9" s="81" t="s">
        <v>183</v>
      </c>
      <c r="O9" s="3">
        <f t="shared" ca="1" si="28"/>
        <v>7.5</v>
      </c>
      <c r="P9" s="19" t="s">
        <v>17</v>
      </c>
      <c r="Q9" s="2">
        <f t="shared" si="29"/>
        <v>844260.69454516831</v>
      </c>
      <c r="R9" s="81" t="s">
        <v>183</v>
      </c>
      <c r="S9" s="3">
        <f t="shared" ca="1" si="30"/>
        <v>9.5</v>
      </c>
      <c r="T9" s="19" t="s">
        <v>17</v>
      </c>
      <c r="U9" s="2">
        <f t="shared" si="31"/>
        <v>379361.67665771901</v>
      </c>
      <c r="V9" s="81" t="s">
        <v>183</v>
      </c>
      <c r="W9" s="3">
        <f t="shared" ca="1" si="32"/>
        <v>10</v>
      </c>
      <c r="X9" s="19" t="s">
        <v>17</v>
      </c>
      <c r="Y9" s="2">
        <f t="shared" si="33"/>
        <v>844260.69454516831</v>
      </c>
      <c r="Z9" s="81" t="s">
        <v>183</v>
      </c>
      <c r="AA9" s="3">
        <f t="shared" ca="1" si="34"/>
        <v>6.7</v>
      </c>
      <c r="AB9" s="19" t="s">
        <v>17</v>
      </c>
      <c r="AC9" s="2"/>
      <c r="AD9" s="19" t="str">
        <f t="shared" ca="1" si="0"/>
        <v>손절</v>
      </c>
      <c r="AE9" s="3">
        <f t="shared" ca="1" si="35"/>
        <v>6</v>
      </c>
      <c r="AF9" s="19" t="s">
        <v>17</v>
      </c>
      <c r="AG9" s="2">
        <f t="shared" ca="1" si="36"/>
        <v>565932.99304676114</v>
      </c>
      <c r="AH9" s="19" t="str">
        <f t="shared" ca="1" si="1"/>
        <v>손절</v>
      </c>
      <c r="AI9" s="3">
        <f t="shared" ca="1" si="37"/>
        <v>7.8</v>
      </c>
      <c r="AJ9" s="19" t="s">
        <v>17</v>
      </c>
      <c r="AK9" s="2">
        <f t="shared" ca="1" si="38"/>
        <v>844260.69454516831</v>
      </c>
      <c r="AL9" s="19" t="str">
        <f t="shared" ca="1" si="2"/>
        <v>이익</v>
      </c>
      <c r="AM9" s="3">
        <f t="shared" ca="1" si="39"/>
        <v>1.4</v>
      </c>
      <c r="AN9" s="19" t="s">
        <v>17</v>
      </c>
      <c r="AO9" s="2">
        <f t="shared" ca="1" si="40"/>
        <v>379361.67665771901</v>
      </c>
      <c r="AP9" s="19" t="str">
        <f t="shared" ca="1" si="3"/>
        <v>이익</v>
      </c>
      <c r="AQ9" s="3">
        <f t="shared" ca="1" si="41"/>
        <v>2.2000000000000002</v>
      </c>
      <c r="AR9" s="19" t="s">
        <v>17</v>
      </c>
      <c r="AS9" s="2">
        <f t="shared" ca="1" si="42"/>
        <v>379361.67665771901</v>
      </c>
      <c r="AT9" s="19" t="str">
        <f t="shared" ca="1" si="4"/>
        <v>이익</v>
      </c>
      <c r="AU9" s="3">
        <f t="shared" ca="1" si="43"/>
        <v>0.2</v>
      </c>
      <c r="AV9" s="19" t="s">
        <v>17</v>
      </c>
      <c r="AW9" s="2">
        <f t="shared" ca="1" si="44"/>
        <v>1259470.8721903332</v>
      </c>
      <c r="AX9" s="19" t="str">
        <f t="shared" ca="1" si="5"/>
        <v>이익</v>
      </c>
      <c r="AY9" s="3">
        <f t="shared" ca="1" si="45"/>
        <v>3.2</v>
      </c>
      <c r="AZ9" s="19" t="s">
        <v>17</v>
      </c>
      <c r="BA9" s="2">
        <f t="shared" ca="1" si="46"/>
        <v>565932.99304676114</v>
      </c>
      <c r="BB9" s="19" t="str">
        <f t="shared" ca="1" si="6"/>
        <v>이익</v>
      </c>
      <c r="BC9" s="3">
        <f t="shared" ca="1" si="47"/>
        <v>4.4000000000000004</v>
      </c>
      <c r="BD9" s="19" t="s">
        <v>17</v>
      </c>
      <c r="BE9" s="2">
        <f t="shared" ca="1" si="48"/>
        <v>565932.99304676114</v>
      </c>
      <c r="BF9" s="19" t="str">
        <f t="shared" ca="1" si="7"/>
        <v>손절</v>
      </c>
      <c r="BG9" s="3">
        <f t="shared" ca="1" si="49"/>
        <v>6.3</v>
      </c>
      <c r="BH9" s="19" t="s">
        <v>17</v>
      </c>
      <c r="BI9" s="2">
        <f t="shared" ca="1" si="50"/>
        <v>565932.99304676114</v>
      </c>
      <c r="BJ9" s="19" t="str">
        <f t="shared" ca="1" si="8"/>
        <v>이익</v>
      </c>
      <c r="BK9" s="3">
        <f t="shared" ca="1" si="51"/>
        <v>1</v>
      </c>
      <c r="BL9" s="19" t="s">
        <v>17</v>
      </c>
      <c r="BM9" s="2">
        <f t="shared" ca="1" si="52"/>
        <v>379361.67665771896</v>
      </c>
      <c r="BN9" s="19" t="str">
        <f t="shared" ca="1" si="9"/>
        <v>손절</v>
      </c>
      <c r="BO9" s="3">
        <f t="shared" ca="1" si="53"/>
        <v>7.6</v>
      </c>
      <c r="BP9" s="19" t="s">
        <v>17</v>
      </c>
      <c r="BQ9" s="2">
        <f t="shared" ca="1" si="54"/>
        <v>565932.99304676114</v>
      </c>
      <c r="BR9" s="19" t="str">
        <f t="shared" ca="1" si="10"/>
        <v>이익</v>
      </c>
      <c r="BS9" s="3">
        <f t="shared" ca="1" si="55"/>
        <v>4.9000000000000004</v>
      </c>
      <c r="BT9" s="19" t="s">
        <v>17</v>
      </c>
      <c r="BU9" s="2">
        <f t="shared" ca="1" si="56"/>
        <v>565932.99304676114</v>
      </c>
      <c r="BV9" s="19" t="str">
        <f t="shared" ca="1" si="11"/>
        <v>손절</v>
      </c>
      <c r="BW9" s="3">
        <f t="shared" ca="1" si="57"/>
        <v>7.4</v>
      </c>
      <c r="BX9" s="19" t="s">
        <v>17</v>
      </c>
      <c r="BY9" s="2">
        <f t="shared" ca="1" si="58"/>
        <v>565932.99304676114</v>
      </c>
      <c r="BZ9" s="19" t="str">
        <f t="shared" ca="1" si="12"/>
        <v>이익</v>
      </c>
      <c r="CA9" s="3">
        <f t="shared" ca="1" si="59"/>
        <v>1.2</v>
      </c>
      <c r="CB9" s="19" t="s">
        <v>17</v>
      </c>
      <c r="CC9" s="2">
        <f t="shared" ca="1" si="60"/>
        <v>844260.69454516831</v>
      </c>
      <c r="CD9" s="19" t="str">
        <f t="shared" ca="1" si="13"/>
        <v>이익</v>
      </c>
      <c r="CE9" s="3">
        <f t="shared" ca="1" si="61"/>
        <v>1.4</v>
      </c>
      <c r="CF9" s="19" t="s">
        <v>17</v>
      </c>
      <c r="CG9" s="2">
        <f t="shared" ca="1" si="62"/>
        <v>565932.99304676114</v>
      </c>
      <c r="CH9" s="19" t="str">
        <f t="shared" ca="1" si="14"/>
        <v>이익</v>
      </c>
      <c r="CI9" s="3">
        <f t="shared" ca="1" si="63"/>
        <v>4.9000000000000004</v>
      </c>
      <c r="CJ9" s="19" t="s">
        <v>17</v>
      </c>
      <c r="CK9" s="2">
        <f t="shared" ca="1" si="64"/>
        <v>844260.69454516831</v>
      </c>
      <c r="CL9" s="19" t="str">
        <f t="shared" ca="1" si="15"/>
        <v>이익</v>
      </c>
      <c r="CM9" s="3">
        <f t="shared" ca="1" si="65"/>
        <v>2</v>
      </c>
      <c r="CN9" s="19" t="s">
        <v>17</v>
      </c>
      <c r="CO9" s="2">
        <f t="shared" ca="1" si="66"/>
        <v>1259470.8721903332</v>
      </c>
      <c r="CP9" s="19" t="str">
        <f t="shared" ca="1" si="16"/>
        <v>이익</v>
      </c>
      <c r="CQ9" s="3">
        <f t="shared" ca="1" si="67"/>
        <v>0.7</v>
      </c>
      <c r="CR9" s="19" t="s">
        <v>17</v>
      </c>
      <c r="CS9" s="2">
        <f t="shared" ca="1" si="68"/>
        <v>565932.99304676114</v>
      </c>
      <c r="CT9" s="19" t="str">
        <f t="shared" ca="1" si="17"/>
        <v>손절</v>
      </c>
      <c r="CU9" s="3">
        <f t="shared" ca="1" si="69"/>
        <v>9.8000000000000007</v>
      </c>
      <c r="CV9" s="19" t="s">
        <v>17</v>
      </c>
      <c r="CW9" s="2">
        <f t="shared" ca="1" si="70"/>
        <v>1259470.8721903332</v>
      </c>
      <c r="CX9" s="19" t="str">
        <f t="shared" ca="1" si="18"/>
        <v>이익</v>
      </c>
      <c r="CY9" s="3">
        <f t="shared" ca="1" si="71"/>
        <v>2.2000000000000002</v>
      </c>
      <c r="CZ9" s="19" t="s">
        <v>17</v>
      </c>
      <c r="DA9" s="2">
        <f t="shared" ca="1" si="72"/>
        <v>844260.69454516831</v>
      </c>
      <c r="DB9" s="19" t="str">
        <f t="shared" ca="1" si="19"/>
        <v>손절</v>
      </c>
      <c r="DC9" s="3">
        <f t="shared" ca="1" si="73"/>
        <v>8.1999999999999993</v>
      </c>
      <c r="DD9" s="19" t="s">
        <v>17</v>
      </c>
      <c r="DE9" s="2">
        <f t="shared" ca="1" si="74"/>
        <v>844260.69454516831</v>
      </c>
      <c r="DF9" s="19" t="str">
        <f t="shared" ca="1" si="20"/>
        <v>이익</v>
      </c>
      <c r="DG9" s="3">
        <f t="shared" ca="1" si="75"/>
        <v>0.9</v>
      </c>
      <c r="DH9" s="19" t="s">
        <v>17</v>
      </c>
      <c r="DI9" s="2">
        <f t="shared" ca="1" si="76"/>
        <v>565932.99304676114</v>
      </c>
      <c r="DJ9" s="19" t="str">
        <f t="shared" ca="1" si="21"/>
        <v>이익</v>
      </c>
      <c r="DK9" s="3">
        <f t="shared" ca="1" si="77"/>
        <v>1.6</v>
      </c>
      <c r="DL9" s="19" t="s">
        <v>17</v>
      </c>
      <c r="DM9" s="2">
        <f t="shared" ca="1" si="78"/>
        <v>1878882.7765462347</v>
      </c>
      <c r="DN9" s="19" t="str">
        <f t="shared" ca="1" si="22"/>
        <v>이익</v>
      </c>
      <c r="DO9" s="3">
        <f t="shared" ca="1" si="79"/>
        <v>3.6</v>
      </c>
      <c r="DP9" s="19" t="s">
        <v>17</v>
      </c>
      <c r="DQ9" s="2">
        <f t="shared" ca="1" si="80"/>
        <v>1878882.7765462347</v>
      </c>
      <c r="DR9" s="19" t="str">
        <f t="shared" ca="1" si="23"/>
        <v>이익</v>
      </c>
      <c r="DS9" s="3">
        <f t="shared" ca="1" si="81"/>
        <v>5.2</v>
      </c>
      <c r="DT9" s="19" t="s">
        <v>17</v>
      </c>
      <c r="DU9" s="2">
        <f t="shared" ca="1" si="82"/>
        <v>844260.69454516831</v>
      </c>
      <c r="DV9" s="19" t="str">
        <f t="shared" ca="1" si="24"/>
        <v>이익</v>
      </c>
      <c r="DW9" s="3">
        <f t="shared" ca="1" si="83"/>
        <v>5.2</v>
      </c>
      <c r="DX9" s="19" t="s">
        <v>17</v>
      </c>
    </row>
    <row r="10" spans="1:128">
      <c r="A10" s="8" t="s">
        <v>23</v>
      </c>
      <c r="B10" s="27">
        <v>0.57999999999999996</v>
      </c>
      <c r="C10" s="100"/>
      <c r="D10" s="15">
        <f ca="1">INDEX($AO$2:$AO$101,$B$8,1)-B5</f>
        <v>-759057.98752400326</v>
      </c>
      <c r="E10" s="16">
        <f ca="1">INDEX($AS$2:$AS$101,$B$8,1)-B5</f>
        <v>-927426.5345484179</v>
      </c>
      <c r="F10" s="16">
        <f ca="1">INDEX($AW$2:$AW$101,$B$8,1)-B5</f>
        <v>-463789.08752654435</v>
      </c>
      <c r="G10" s="9">
        <f ca="1">INDEX($BA$2:$BA$101,$B$8,1)-B5</f>
        <v>-463789.08752654435</v>
      </c>
      <c r="I10" s="2">
        <f t="shared" si="25"/>
        <v>2137229.158321342</v>
      </c>
      <c r="J10" s="81" t="s">
        <v>183</v>
      </c>
      <c r="K10" s="3">
        <f t="shared" ca="1" si="26"/>
        <v>3.3</v>
      </c>
      <c r="L10" s="19" t="s">
        <v>18</v>
      </c>
      <c r="M10" s="2">
        <f t="shared" si="27"/>
        <v>1432648.1171165039</v>
      </c>
      <c r="N10" s="81" t="s">
        <v>183</v>
      </c>
      <c r="O10" s="3">
        <f t="shared" ca="1" si="28"/>
        <v>7.4</v>
      </c>
      <c r="P10" s="19" t="s">
        <v>18</v>
      </c>
      <c r="Q10" s="2">
        <f t="shared" si="29"/>
        <v>643748.77959069086</v>
      </c>
      <c r="R10" s="81" t="s">
        <v>184</v>
      </c>
      <c r="S10" s="3">
        <f t="shared" ca="1" si="30"/>
        <v>4.5999999999999996</v>
      </c>
      <c r="T10" s="19" t="s">
        <v>18</v>
      </c>
      <c r="U10" s="2">
        <f t="shared" si="31"/>
        <v>289263.27845151071</v>
      </c>
      <c r="V10" s="81" t="s">
        <v>184</v>
      </c>
      <c r="W10" s="3">
        <f t="shared" ca="1" si="32"/>
        <v>2.2999999999999998</v>
      </c>
      <c r="X10" s="19" t="s">
        <v>18</v>
      </c>
      <c r="Y10" s="2">
        <f t="shared" si="33"/>
        <v>643748.77959069086</v>
      </c>
      <c r="Z10" s="81" t="s">
        <v>184</v>
      </c>
      <c r="AA10" s="3">
        <f t="shared" ca="1" si="34"/>
        <v>4.4000000000000004</v>
      </c>
      <c r="AB10" s="19" t="s">
        <v>18</v>
      </c>
      <c r="AC10" s="2"/>
      <c r="AD10" s="19" t="str">
        <f t="shared" ca="1" si="0"/>
        <v>이익</v>
      </c>
      <c r="AE10" s="3">
        <f t="shared" ca="1" si="35"/>
        <v>2.6</v>
      </c>
      <c r="AF10" s="19" t="s">
        <v>18</v>
      </c>
      <c r="AG10" s="2">
        <f t="shared" ca="1" si="36"/>
        <v>431523.90719815536</v>
      </c>
      <c r="AH10" s="19" t="str">
        <f t="shared" ca="1" si="1"/>
        <v>손절</v>
      </c>
      <c r="AI10" s="3">
        <f t="shared" ca="1" si="37"/>
        <v>8.5</v>
      </c>
      <c r="AJ10" s="19" t="s">
        <v>18</v>
      </c>
      <c r="AK10" s="2">
        <f t="shared" ca="1" si="38"/>
        <v>643748.77959069086</v>
      </c>
      <c r="AL10" s="19" t="str">
        <f t="shared" ca="1" si="2"/>
        <v>손절</v>
      </c>
      <c r="AM10" s="3">
        <f t="shared" ca="1" si="39"/>
        <v>5.9</v>
      </c>
      <c r="AN10" s="19" t="s">
        <v>18</v>
      </c>
      <c r="AO10" s="2">
        <f t="shared" ca="1" si="40"/>
        <v>431523.90719815542</v>
      </c>
      <c r="AP10" s="19" t="str">
        <f t="shared" ca="1" si="3"/>
        <v>이익</v>
      </c>
      <c r="AQ10" s="3">
        <f t="shared" ca="1" si="41"/>
        <v>4.7</v>
      </c>
      <c r="AR10" s="19" t="s">
        <v>18</v>
      </c>
      <c r="AS10" s="2">
        <f t="shared" ca="1" si="42"/>
        <v>289263.27845151071</v>
      </c>
      <c r="AT10" s="19" t="str">
        <f t="shared" ca="1" si="4"/>
        <v>손절</v>
      </c>
      <c r="AU10" s="3">
        <f t="shared" ca="1" si="43"/>
        <v>7.2</v>
      </c>
      <c r="AV10" s="19" t="s">
        <v>18</v>
      </c>
      <c r="AW10" s="2">
        <f t="shared" ca="1" si="44"/>
        <v>960346.54004512902</v>
      </c>
      <c r="AX10" s="19" t="str">
        <f t="shared" ca="1" si="5"/>
        <v>손절</v>
      </c>
      <c r="AY10" s="3">
        <f t="shared" ca="1" si="45"/>
        <v>6.8</v>
      </c>
      <c r="AZ10" s="19" t="s">
        <v>18</v>
      </c>
      <c r="BA10" s="2">
        <f t="shared" ca="1" si="46"/>
        <v>431523.90719815536</v>
      </c>
      <c r="BB10" s="19" t="str">
        <f t="shared" ca="1" si="6"/>
        <v>손절</v>
      </c>
      <c r="BC10" s="3">
        <f t="shared" ca="1" si="47"/>
        <v>7.1</v>
      </c>
      <c r="BD10" s="19" t="s">
        <v>18</v>
      </c>
      <c r="BE10" s="2">
        <f t="shared" ca="1" si="48"/>
        <v>431523.90719815536</v>
      </c>
      <c r="BF10" s="19" t="str">
        <f t="shared" ca="1" si="7"/>
        <v>손절</v>
      </c>
      <c r="BG10" s="3">
        <f t="shared" ca="1" si="49"/>
        <v>7.4</v>
      </c>
      <c r="BH10" s="19" t="s">
        <v>18</v>
      </c>
      <c r="BI10" s="2">
        <f t="shared" ca="1" si="50"/>
        <v>643748.77959069086</v>
      </c>
      <c r="BJ10" s="19" t="str">
        <f t="shared" ca="1" si="8"/>
        <v>이익</v>
      </c>
      <c r="BK10" s="3">
        <f t="shared" ca="1" si="51"/>
        <v>5</v>
      </c>
      <c r="BL10" s="19" t="s">
        <v>18</v>
      </c>
      <c r="BM10" s="2">
        <f t="shared" ca="1" si="52"/>
        <v>289263.27845151071</v>
      </c>
      <c r="BN10" s="19" t="str">
        <f t="shared" ca="1" si="9"/>
        <v>손절</v>
      </c>
      <c r="BO10" s="3">
        <f t="shared" ca="1" si="53"/>
        <v>8.4</v>
      </c>
      <c r="BP10" s="19" t="s">
        <v>18</v>
      </c>
      <c r="BQ10" s="2">
        <f t="shared" ca="1" si="54"/>
        <v>643748.77959069086</v>
      </c>
      <c r="BR10" s="19" t="str">
        <f t="shared" ca="1" si="10"/>
        <v>이익</v>
      </c>
      <c r="BS10" s="3">
        <f t="shared" ca="1" si="55"/>
        <v>4.9000000000000004</v>
      </c>
      <c r="BT10" s="19" t="s">
        <v>18</v>
      </c>
      <c r="BU10" s="2">
        <f t="shared" ca="1" si="56"/>
        <v>643748.77959069086</v>
      </c>
      <c r="BV10" s="19" t="str">
        <f t="shared" ca="1" si="11"/>
        <v>이익</v>
      </c>
      <c r="BW10" s="3">
        <f t="shared" ca="1" si="57"/>
        <v>0.4</v>
      </c>
      <c r="BX10" s="19" t="s">
        <v>18</v>
      </c>
      <c r="BY10" s="2">
        <f t="shared" ca="1" si="58"/>
        <v>643748.77959069086</v>
      </c>
      <c r="BZ10" s="19" t="str">
        <f t="shared" ca="1" si="12"/>
        <v>이익</v>
      </c>
      <c r="CA10" s="3">
        <f t="shared" ca="1" si="59"/>
        <v>2.8</v>
      </c>
      <c r="CB10" s="19" t="s">
        <v>18</v>
      </c>
      <c r="CC10" s="2">
        <f t="shared" ca="1" si="60"/>
        <v>643748.77959069086</v>
      </c>
      <c r="CD10" s="19" t="str">
        <f t="shared" ca="1" si="13"/>
        <v>손절</v>
      </c>
      <c r="CE10" s="3">
        <f t="shared" ca="1" si="61"/>
        <v>8.6</v>
      </c>
      <c r="CF10" s="19" t="s">
        <v>18</v>
      </c>
      <c r="CG10" s="2">
        <f t="shared" ca="1" si="62"/>
        <v>431523.90719815536</v>
      </c>
      <c r="CH10" s="19" t="str">
        <f t="shared" ca="1" si="14"/>
        <v>손절</v>
      </c>
      <c r="CI10" s="3">
        <f t="shared" ca="1" si="63"/>
        <v>9.6</v>
      </c>
      <c r="CJ10" s="19" t="s">
        <v>18</v>
      </c>
      <c r="CK10" s="2">
        <f t="shared" ca="1" si="64"/>
        <v>960346.54004512902</v>
      </c>
      <c r="CL10" s="19" t="str">
        <f t="shared" ca="1" si="15"/>
        <v>이익</v>
      </c>
      <c r="CM10" s="3">
        <f t="shared" ca="1" si="65"/>
        <v>5.8</v>
      </c>
      <c r="CN10" s="19" t="s">
        <v>18</v>
      </c>
      <c r="CO10" s="2">
        <f t="shared" ca="1" si="66"/>
        <v>1432648.1171165039</v>
      </c>
      <c r="CP10" s="19" t="str">
        <f t="shared" ca="1" si="16"/>
        <v>이익</v>
      </c>
      <c r="CQ10" s="3">
        <f t="shared" ca="1" si="67"/>
        <v>0.2</v>
      </c>
      <c r="CR10" s="19" t="s">
        <v>18</v>
      </c>
      <c r="CS10" s="2">
        <f t="shared" ca="1" si="68"/>
        <v>643748.77959069086</v>
      </c>
      <c r="CT10" s="19" t="str">
        <f t="shared" ca="1" si="17"/>
        <v>이익</v>
      </c>
      <c r="CU10" s="3">
        <f t="shared" ca="1" si="69"/>
        <v>4.2</v>
      </c>
      <c r="CV10" s="19" t="s">
        <v>18</v>
      </c>
      <c r="CW10" s="2">
        <f t="shared" ca="1" si="70"/>
        <v>1432648.1171165039</v>
      </c>
      <c r="CX10" s="19" t="str">
        <f t="shared" ca="1" si="18"/>
        <v>이익</v>
      </c>
      <c r="CY10" s="3">
        <f t="shared" ca="1" si="71"/>
        <v>3.1</v>
      </c>
      <c r="CZ10" s="19" t="s">
        <v>18</v>
      </c>
      <c r="DA10" s="2">
        <f t="shared" ca="1" si="72"/>
        <v>643748.77959069086</v>
      </c>
      <c r="DB10" s="19" t="str">
        <f t="shared" ca="1" si="19"/>
        <v>손절</v>
      </c>
      <c r="DC10" s="3">
        <f t="shared" ca="1" si="73"/>
        <v>6.1</v>
      </c>
      <c r="DD10" s="19" t="s">
        <v>18</v>
      </c>
      <c r="DE10" s="2">
        <f t="shared" ca="1" si="74"/>
        <v>960346.54004512902</v>
      </c>
      <c r="DF10" s="19" t="str">
        <f t="shared" ca="1" si="20"/>
        <v>이익</v>
      </c>
      <c r="DG10" s="3">
        <f t="shared" ca="1" si="75"/>
        <v>3</v>
      </c>
      <c r="DH10" s="19" t="s">
        <v>18</v>
      </c>
      <c r="DI10" s="2">
        <f t="shared" ca="1" si="76"/>
        <v>431523.90719815536</v>
      </c>
      <c r="DJ10" s="19" t="str">
        <f t="shared" ca="1" si="21"/>
        <v>손절</v>
      </c>
      <c r="DK10" s="3">
        <f t="shared" ca="1" si="77"/>
        <v>7.2</v>
      </c>
      <c r="DL10" s="19" t="s">
        <v>18</v>
      </c>
      <c r="DM10" s="2">
        <f t="shared" ca="1" si="78"/>
        <v>1432648.1171165039</v>
      </c>
      <c r="DN10" s="19" t="str">
        <f t="shared" ca="1" si="22"/>
        <v>손절</v>
      </c>
      <c r="DO10" s="3">
        <f t="shared" ca="1" si="79"/>
        <v>7</v>
      </c>
      <c r="DP10" s="19" t="s">
        <v>18</v>
      </c>
      <c r="DQ10" s="2">
        <f t="shared" ca="1" si="80"/>
        <v>2137229.158321342</v>
      </c>
      <c r="DR10" s="19" t="str">
        <f t="shared" ca="1" si="23"/>
        <v>이익</v>
      </c>
      <c r="DS10" s="3">
        <f t="shared" ca="1" si="81"/>
        <v>3.2</v>
      </c>
      <c r="DT10" s="19" t="s">
        <v>18</v>
      </c>
      <c r="DU10" s="2">
        <f t="shared" ca="1" si="82"/>
        <v>643748.77959069086</v>
      </c>
      <c r="DV10" s="19" t="str">
        <f t="shared" ca="1" si="24"/>
        <v>손절</v>
      </c>
      <c r="DW10" s="3">
        <f t="shared" ca="1" si="83"/>
        <v>7.5</v>
      </c>
      <c r="DX10" s="19" t="s">
        <v>18</v>
      </c>
    </row>
    <row r="11" spans="1:128">
      <c r="A11" s="8" t="s">
        <v>125</v>
      </c>
      <c r="B11" s="28">
        <f>INDEX($I$2:$I$101,B8,1)</f>
        <v>799921.19729646668</v>
      </c>
      <c r="C11" s="100"/>
      <c r="D11" s="14">
        <v>13</v>
      </c>
      <c r="E11" s="5">
        <v>14</v>
      </c>
      <c r="F11" s="5">
        <v>15</v>
      </c>
      <c r="G11" s="12">
        <v>16</v>
      </c>
      <c r="I11" s="2">
        <f t="shared" si="25"/>
        <v>1629637.2332200231</v>
      </c>
      <c r="J11" s="81" t="s">
        <v>184</v>
      </c>
      <c r="K11" s="3">
        <f t="shared" ca="1" si="26"/>
        <v>6.9</v>
      </c>
      <c r="L11" s="19" t="s">
        <v>19</v>
      </c>
      <c r="M11" s="2">
        <f t="shared" si="27"/>
        <v>1629637.2332200231</v>
      </c>
      <c r="N11" s="81" t="s">
        <v>183</v>
      </c>
      <c r="O11" s="3">
        <f t="shared" ca="1" si="28"/>
        <v>7</v>
      </c>
      <c r="P11" s="19" t="s">
        <v>19</v>
      </c>
      <c r="Q11" s="2">
        <f t="shared" si="29"/>
        <v>490858.44443790178</v>
      </c>
      <c r="R11" s="81" t="s">
        <v>184</v>
      </c>
      <c r="S11" s="3">
        <f t="shared" ca="1" si="30"/>
        <v>0.6</v>
      </c>
      <c r="T11" s="19" t="s">
        <v>19</v>
      </c>
      <c r="U11" s="2">
        <f t="shared" si="31"/>
        <v>329036.97923859343</v>
      </c>
      <c r="V11" s="81" t="s">
        <v>183</v>
      </c>
      <c r="W11" s="3">
        <f t="shared" ca="1" si="32"/>
        <v>7.6</v>
      </c>
      <c r="X11" s="19" t="s">
        <v>19</v>
      </c>
      <c r="Y11" s="2">
        <f t="shared" si="33"/>
        <v>490858.44443790178</v>
      </c>
      <c r="Z11" s="81" t="s">
        <v>184</v>
      </c>
      <c r="AA11" s="3">
        <f t="shared" ca="1" si="34"/>
        <v>3.2</v>
      </c>
      <c r="AB11" s="19" t="s">
        <v>19</v>
      </c>
      <c r="AC11" s="2"/>
      <c r="AD11" s="19" t="str">
        <f t="shared" ca="1" si="0"/>
        <v>이익</v>
      </c>
      <c r="AE11" s="3">
        <f t="shared" ca="1" si="35"/>
        <v>2.5</v>
      </c>
      <c r="AF11" s="19" t="s">
        <v>19</v>
      </c>
      <c r="AG11" s="2">
        <f t="shared" ca="1" si="36"/>
        <v>329036.97923859349</v>
      </c>
      <c r="AH11" s="19" t="str">
        <f t="shared" ca="1" si="1"/>
        <v>손절</v>
      </c>
      <c r="AI11" s="3">
        <f t="shared" ca="1" si="37"/>
        <v>6.1</v>
      </c>
      <c r="AJ11" s="19" t="s">
        <v>19</v>
      </c>
      <c r="AK11" s="2">
        <f t="shared" ca="1" si="38"/>
        <v>732264.2367844109</v>
      </c>
      <c r="AL11" s="19" t="str">
        <f t="shared" ca="1" si="2"/>
        <v>이익</v>
      </c>
      <c r="AM11" s="3">
        <f t="shared" ca="1" si="39"/>
        <v>1.9</v>
      </c>
      <c r="AN11" s="19" t="s">
        <v>19</v>
      </c>
      <c r="AO11" s="2">
        <f t="shared" ca="1" si="40"/>
        <v>329036.97923859354</v>
      </c>
      <c r="AP11" s="19" t="str">
        <f t="shared" ca="1" si="3"/>
        <v>손절</v>
      </c>
      <c r="AQ11" s="3">
        <f t="shared" ca="1" si="41"/>
        <v>7.3</v>
      </c>
      <c r="AR11" s="19" t="s">
        <v>19</v>
      </c>
      <c r="AS11" s="2">
        <f t="shared" ca="1" si="42"/>
        <v>220563.24981927691</v>
      </c>
      <c r="AT11" s="19" t="str">
        <f t="shared" ca="1" si="4"/>
        <v>손절</v>
      </c>
      <c r="AU11" s="3">
        <f t="shared" ca="1" si="43"/>
        <v>6.8</v>
      </c>
      <c r="AV11" s="19" t="s">
        <v>19</v>
      </c>
      <c r="AW11" s="2">
        <f t="shared" ca="1" si="44"/>
        <v>732264.2367844109</v>
      </c>
      <c r="AX11" s="19" t="str">
        <f t="shared" ca="1" si="5"/>
        <v>손절</v>
      </c>
      <c r="AY11" s="3">
        <f t="shared" ca="1" si="45"/>
        <v>7.2</v>
      </c>
      <c r="AZ11" s="19" t="s">
        <v>19</v>
      </c>
      <c r="BA11" s="2">
        <f t="shared" ca="1" si="46"/>
        <v>490858.44443790172</v>
      </c>
      <c r="BB11" s="19" t="str">
        <f t="shared" ca="1" si="6"/>
        <v>이익</v>
      </c>
      <c r="BC11" s="3">
        <f t="shared" ca="1" si="47"/>
        <v>4.3</v>
      </c>
      <c r="BD11" s="19" t="s">
        <v>19</v>
      </c>
      <c r="BE11" s="2">
        <f t="shared" ca="1" si="48"/>
        <v>329036.97923859349</v>
      </c>
      <c r="BF11" s="19" t="str">
        <f t="shared" ca="1" si="7"/>
        <v>손절</v>
      </c>
      <c r="BG11" s="3">
        <f t="shared" ca="1" si="49"/>
        <v>6.6</v>
      </c>
      <c r="BH11" s="19" t="s">
        <v>19</v>
      </c>
      <c r="BI11" s="2">
        <f t="shared" ca="1" si="50"/>
        <v>490858.44443790178</v>
      </c>
      <c r="BJ11" s="19" t="str">
        <f t="shared" ca="1" si="8"/>
        <v>손절</v>
      </c>
      <c r="BK11" s="3">
        <f t="shared" ca="1" si="51"/>
        <v>9.8000000000000007</v>
      </c>
      <c r="BL11" s="19" t="s">
        <v>19</v>
      </c>
      <c r="BM11" s="2">
        <f t="shared" ca="1" si="52"/>
        <v>220563.24981927691</v>
      </c>
      <c r="BN11" s="19" t="str">
        <f t="shared" ca="1" si="9"/>
        <v>손절</v>
      </c>
      <c r="BO11" s="3">
        <f t="shared" ca="1" si="53"/>
        <v>8.9</v>
      </c>
      <c r="BP11" s="19" t="s">
        <v>19</v>
      </c>
      <c r="BQ11" s="2">
        <f t="shared" ca="1" si="54"/>
        <v>732264.2367844109</v>
      </c>
      <c r="BR11" s="19" t="str">
        <f t="shared" ca="1" si="10"/>
        <v>이익</v>
      </c>
      <c r="BS11" s="3">
        <f t="shared" ca="1" si="55"/>
        <v>4.0999999999999996</v>
      </c>
      <c r="BT11" s="19" t="s">
        <v>19</v>
      </c>
      <c r="BU11" s="2">
        <f t="shared" ca="1" si="56"/>
        <v>732264.2367844109</v>
      </c>
      <c r="BV11" s="19" t="str">
        <f t="shared" ca="1" si="11"/>
        <v>이익</v>
      </c>
      <c r="BW11" s="3">
        <f t="shared" ca="1" si="57"/>
        <v>0.6</v>
      </c>
      <c r="BX11" s="19" t="s">
        <v>19</v>
      </c>
      <c r="BY11" s="2">
        <f t="shared" ca="1" si="58"/>
        <v>490858.44443790178</v>
      </c>
      <c r="BZ11" s="19" t="str">
        <f t="shared" ca="1" si="12"/>
        <v>손절</v>
      </c>
      <c r="CA11" s="3">
        <f t="shared" ca="1" si="59"/>
        <v>9.9</v>
      </c>
      <c r="CB11" s="19" t="s">
        <v>19</v>
      </c>
      <c r="CC11" s="2">
        <f t="shared" ca="1" si="60"/>
        <v>490858.44443790178</v>
      </c>
      <c r="CD11" s="19" t="str">
        <f t="shared" ca="1" si="13"/>
        <v>손절</v>
      </c>
      <c r="CE11" s="3">
        <f t="shared" ca="1" si="61"/>
        <v>8.8000000000000007</v>
      </c>
      <c r="CF11" s="19" t="s">
        <v>19</v>
      </c>
      <c r="CG11" s="2">
        <f t="shared" ca="1" si="62"/>
        <v>490858.44443790172</v>
      </c>
      <c r="CH11" s="19" t="str">
        <f t="shared" ca="1" si="14"/>
        <v>이익</v>
      </c>
      <c r="CI11" s="3">
        <f t="shared" ca="1" si="63"/>
        <v>1.5</v>
      </c>
      <c r="CJ11" s="19" t="s">
        <v>19</v>
      </c>
      <c r="CK11" s="2">
        <f t="shared" ca="1" si="64"/>
        <v>732264.2367844109</v>
      </c>
      <c r="CL11" s="19" t="str">
        <f t="shared" ca="1" si="15"/>
        <v>손절</v>
      </c>
      <c r="CM11" s="3">
        <f t="shared" ca="1" si="65"/>
        <v>9.5</v>
      </c>
      <c r="CN11" s="19" t="s">
        <v>19</v>
      </c>
      <c r="CO11" s="2">
        <f t="shared" ca="1" si="66"/>
        <v>1629637.2332200231</v>
      </c>
      <c r="CP11" s="19" t="str">
        <f t="shared" ca="1" si="16"/>
        <v>이익</v>
      </c>
      <c r="CQ11" s="3">
        <f t="shared" ca="1" si="67"/>
        <v>3.1</v>
      </c>
      <c r="CR11" s="19" t="s">
        <v>19</v>
      </c>
      <c r="CS11" s="2">
        <f t="shared" ca="1" si="68"/>
        <v>732264.2367844109</v>
      </c>
      <c r="CT11" s="19" t="str">
        <f t="shared" ca="1" si="17"/>
        <v>이익</v>
      </c>
      <c r="CU11" s="3">
        <f t="shared" ca="1" si="69"/>
        <v>4.3</v>
      </c>
      <c r="CV11" s="19" t="s">
        <v>19</v>
      </c>
      <c r="CW11" s="2">
        <f t="shared" ca="1" si="70"/>
        <v>1629637.2332200231</v>
      </c>
      <c r="CX11" s="19" t="str">
        <f t="shared" ca="1" si="18"/>
        <v>이익</v>
      </c>
      <c r="CY11" s="3">
        <f t="shared" ca="1" si="71"/>
        <v>5.3</v>
      </c>
      <c r="CZ11" s="19" t="s">
        <v>19</v>
      </c>
      <c r="DA11" s="2">
        <f t="shared" ca="1" si="72"/>
        <v>732264.2367844109</v>
      </c>
      <c r="DB11" s="19" t="str">
        <f t="shared" ca="1" si="19"/>
        <v>이익</v>
      </c>
      <c r="DC11" s="3">
        <f t="shared" ca="1" si="73"/>
        <v>4.9000000000000004</v>
      </c>
      <c r="DD11" s="19" t="s">
        <v>19</v>
      </c>
      <c r="DE11" s="2">
        <f t="shared" ca="1" si="74"/>
        <v>1092394.1893013343</v>
      </c>
      <c r="DF11" s="19" t="str">
        <f t="shared" ca="1" si="20"/>
        <v>이익</v>
      </c>
      <c r="DG11" s="3">
        <f t="shared" ca="1" si="75"/>
        <v>3.1</v>
      </c>
      <c r="DH11" s="19" t="s">
        <v>19</v>
      </c>
      <c r="DI11" s="2">
        <f t="shared" ca="1" si="76"/>
        <v>329036.97923859349</v>
      </c>
      <c r="DJ11" s="19" t="str">
        <f t="shared" ca="1" si="21"/>
        <v>손절</v>
      </c>
      <c r="DK11" s="3">
        <f t="shared" ca="1" si="77"/>
        <v>8.6</v>
      </c>
      <c r="DL11" s="19" t="s">
        <v>19</v>
      </c>
      <c r="DM11" s="2">
        <f t="shared" ca="1" si="78"/>
        <v>1092394.1893013343</v>
      </c>
      <c r="DN11" s="19" t="str">
        <f t="shared" ca="1" si="22"/>
        <v>손절</v>
      </c>
      <c r="DO11" s="3">
        <f t="shared" ca="1" si="79"/>
        <v>5.9</v>
      </c>
      <c r="DP11" s="19" t="s">
        <v>19</v>
      </c>
      <c r="DQ11" s="2">
        <f t="shared" ca="1" si="80"/>
        <v>2431098.1675905269</v>
      </c>
      <c r="DR11" s="19" t="str">
        <f t="shared" ca="1" si="23"/>
        <v>이익</v>
      </c>
      <c r="DS11" s="3">
        <f t="shared" ca="1" si="81"/>
        <v>5.2</v>
      </c>
      <c r="DT11" s="19" t="s">
        <v>19</v>
      </c>
      <c r="DU11" s="2">
        <f t="shared" ca="1" si="82"/>
        <v>732264.2367844109</v>
      </c>
      <c r="DV11" s="19" t="str">
        <f t="shared" ca="1" si="24"/>
        <v>이익</v>
      </c>
      <c r="DW11" s="3">
        <f t="shared" ca="1" si="83"/>
        <v>2.8</v>
      </c>
      <c r="DX11" s="19" t="s">
        <v>19</v>
      </c>
    </row>
    <row r="12" spans="1:128" ht="17.25" thickBot="1">
      <c r="A12" s="10" t="s">
        <v>112</v>
      </c>
      <c r="B12" s="13">
        <f>B11/B5*100 - 100</f>
        <v>-20.007880270353326</v>
      </c>
      <c r="C12" s="100"/>
      <c r="D12" s="15">
        <f ca="1">INDEX($BE$2:$BE$101,$B$8,1)-B5</f>
        <v>-640561.91581449681</v>
      </c>
      <c r="E12" s="16">
        <f ca="1">INDEX($BI$2:$BI$101,$B$8,1)-B5</f>
        <v>-640561.91581449669</v>
      </c>
      <c r="F12" s="16">
        <f ca="1">INDEX($BM$2:$BM$101,$B$8,1)-B5</f>
        <v>-838489.42020839779</v>
      </c>
      <c r="G12" s="9">
        <f ca="1">INDEX($BQ$2:$BQ$101,$B$8,1)-B5</f>
        <v>193325.06481931941</v>
      </c>
      <c r="I12" s="2">
        <f t="shared" si="25"/>
        <v>1242598.3903302676</v>
      </c>
      <c r="J12" s="81" t="s">
        <v>184</v>
      </c>
      <c r="K12" s="3">
        <f t="shared" ca="1" si="26"/>
        <v>6.1</v>
      </c>
      <c r="L12" s="19" t="s">
        <v>21</v>
      </c>
      <c r="M12" s="2">
        <f t="shared" si="27"/>
        <v>1853712.3527877764</v>
      </c>
      <c r="N12" s="81" t="s">
        <v>183</v>
      </c>
      <c r="O12" s="3">
        <f t="shared" ca="1" si="28"/>
        <v>6.3</v>
      </c>
      <c r="P12" s="19" t="s">
        <v>21</v>
      </c>
      <c r="Q12" s="2">
        <f t="shared" si="29"/>
        <v>374279.56388390012</v>
      </c>
      <c r="R12" s="81" t="s">
        <v>184</v>
      </c>
      <c r="S12" s="3">
        <f t="shared" ca="1" si="30"/>
        <v>7.5</v>
      </c>
      <c r="T12" s="19" t="s">
        <v>21</v>
      </c>
      <c r="U12" s="2">
        <f t="shared" si="31"/>
        <v>250890.6966694275</v>
      </c>
      <c r="V12" s="81" t="s">
        <v>184</v>
      </c>
      <c r="W12" s="3">
        <f t="shared" ca="1" si="32"/>
        <v>5.4</v>
      </c>
      <c r="X12" s="19" t="s">
        <v>21</v>
      </c>
      <c r="Y12" s="2">
        <f t="shared" si="33"/>
        <v>558351.48054811335</v>
      </c>
      <c r="Z12" s="81" t="s">
        <v>183</v>
      </c>
      <c r="AA12" s="3">
        <f t="shared" ca="1" si="34"/>
        <v>1.2</v>
      </c>
      <c r="AB12" s="19" t="s">
        <v>21</v>
      </c>
      <c r="AC12" s="2"/>
      <c r="AD12" s="19" t="str">
        <f t="shared" ca="1" si="0"/>
        <v>손절</v>
      </c>
      <c r="AE12" s="3">
        <f t="shared" ca="1" si="35"/>
        <v>8.9</v>
      </c>
      <c r="AF12" s="19" t="s">
        <v>21</v>
      </c>
      <c r="AG12" s="2">
        <f t="shared" ca="1" si="36"/>
        <v>250890.69666942756</v>
      </c>
      <c r="AH12" s="19" t="str">
        <f t="shared" ca="1" si="1"/>
        <v>손절</v>
      </c>
      <c r="AI12" s="3">
        <f t="shared" ca="1" si="37"/>
        <v>6.7</v>
      </c>
      <c r="AJ12" s="19" t="s">
        <v>21</v>
      </c>
      <c r="AK12" s="2">
        <f t="shared" ca="1" si="38"/>
        <v>832950.56934226747</v>
      </c>
      <c r="AL12" s="19" t="str">
        <f t="shared" ca="1" si="2"/>
        <v>이익</v>
      </c>
      <c r="AM12" s="3">
        <f t="shared" ca="1" si="39"/>
        <v>0.3</v>
      </c>
      <c r="AN12" s="19" t="s">
        <v>21</v>
      </c>
      <c r="AO12" s="2">
        <f t="shared" ca="1" si="40"/>
        <v>250890.69666942756</v>
      </c>
      <c r="AP12" s="19" t="str">
        <f t="shared" ca="1" si="3"/>
        <v>손절</v>
      </c>
      <c r="AQ12" s="3">
        <f t="shared" ca="1" si="41"/>
        <v>7</v>
      </c>
      <c r="AR12" s="19" t="s">
        <v>21</v>
      </c>
      <c r="AS12" s="2">
        <f t="shared" ca="1" si="42"/>
        <v>168179.47798719865</v>
      </c>
      <c r="AT12" s="19" t="str">
        <f t="shared" ca="1" si="4"/>
        <v>손절</v>
      </c>
      <c r="AU12" s="3">
        <f t="shared" ca="1" si="43"/>
        <v>9.5</v>
      </c>
      <c r="AV12" s="19" t="s">
        <v>21</v>
      </c>
      <c r="AW12" s="2">
        <f t="shared" ca="1" si="44"/>
        <v>832950.56934226747</v>
      </c>
      <c r="AX12" s="19" t="str">
        <f t="shared" ca="1" si="5"/>
        <v>이익</v>
      </c>
      <c r="AY12" s="3">
        <f t="shared" ca="1" si="45"/>
        <v>2.7</v>
      </c>
      <c r="AZ12" s="19" t="s">
        <v>21</v>
      </c>
      <c r="BA12" s="2">
        <f t="shared" ca="1" si="46"/>
        <v>558351.48054811324</v>
      </c>
      <c r="BB12" s="19" t="str">
        <f t="shared" ca="1" si="6"/>
        <v>이익</v>
      </c>
      <c r="BC12" s="3">
        <f t="shared" ca="1" si="47"/>
        <v>2.1</v>
      </c>
      <c r="BD12" s="19" t="s">
        <v>21</v>
      </c>
      <c r="BE12" s="2">
        <f t="shared" ca="1" si="48"/>
        <v>374279.56388390006</v>
      </c>
      <c r="BF12" s="19" t="str">
        <f t="shared" ca="1" si="7"/>
        <v>이익</v>
      </c>
      <c r="BG12" s="3">
        <f t="shared" ca="1" si="49"/>
        <v>4.5999999999999996</v>
      </c>
      <c r="BH12" s="19" t="s">
        <v>21</v>
      </c>
      <c r="BI12" s="2">
        <f t="shared" ca="1" si="50"/>
        <v>374279.56388390012</v>
      </c>
      <c r="BJ12" s="19" t="str">
        <f t="shared" ca="1" si="8"/>
        <v>손절</v>
      </c>
      <c r="BK12" s="3">
        <f t="shared" ca="1" si="51"/>
        <v>7.8</v>
      </c>
      <c r="BL12" s="19" t="s">
        <v>21</v>
      </c>
      <c r="BM12" s="2">
        <f t="shared" ca="1" si="52"/>
        <v>250890.69666942747</v>
      </c>
      <c r="BN12" s="19" t="str">
        <f t="shared" ca="1" si="9"/>
        <v>이익</v>
      </c>
      <c r="BO12" s="3">
        <f t="shared" ca="1" si="53"/>
        <v>4.9000000000000004</v>
      </c>
      <c r="BP12" s="19" t="s">
        <v>21</v>
      </c>
      <c r="BQ12" s="2">
        <f t="shared" ca="1" si="54"/>
        <v>558351.48054811335</v>
      </c>
      <c r="BR12" s="19" t="str">
        <f t="shared" ca="1" si="10"/>
        <v>손절</v>
      </c>
      <c r="BS12" s="3">
        <f t="shared" ca="1" si="55"/>
        <v>8.6999999999999993</v>
      </c>
      <c r="BT12" s="19" t="s">
        <v>21</v>
      </c>
      <c r="BU12" s="2">
        <f t="shared" ca="1" si="56"/>
        <v>832950.56934226747</v>
      </c>
      <c r="BV12" s="19" t="str">
        <f t="shared" ca="1" si="11"/>
        <v>이익</v>
      </c>
      <c r="BW12" s="3">
        <f t="shared" ca="1" si="57"/>
        <v>3.9</v>
      </c>
      <c r="BX12" s="19" t="s">
        <v>21</v>
      </c>
      <c r="BY12" s="2">
        <f t="shared" ca="1" si="58"/>
        <v>558351.48054811335</v>
      </c>
      <c r="BZ12" s="19" t="str">
        <f t="shared" ca="1" si="12"/>
        <v>이익</v>
      </c>
      <c r="CA12" s="3">
        <f t="shared" ca="1" si="59"/>
        <v>3.3</v>
      </c>
      <c r="CB12" s="19" t="s">
        <v>21</v>
      </c>
      <c r="CC12" s="2">
        <f t="shared" ca="1" si="60"/>
        <v>374279.56388390012</v>
      </c>
      <c r="CD12" s="19" t="str">
        <f t="shared" ca="1" si="13"/>
        <v>손절</v>
      </c>
      <c r="CE12" s="3">
        <f t="shared" ca="1" si="61"/>
        <v>6.9</v>
      </c>
      <c r="CF12" s="19" t="s">
        <v>21</v>
      </c>
      <c r="CG12" s="2">
        <f t="shared" ca="1" si="62"/>
        <v>374279.56388390006</v>
      </c>
      <c r="CH12" s="19" t="str">
        <f t="shared" ca="1" si="14"/>
        <v>손절</v>
      </c>
      <c r="CI12" s="3">
        <f t="shared" ca="1" si="63"/>
        <v>6.1</v>
      </c>
      <c r="CJ12" s="19" t="s">
        <v>21</v>
      </c>
      <c r="CK12" s="2">
        <f t="shared" ca="1" si="64"/>
        <v>832950.56934226747</v>
      </c>
      <c r="CL12" s="19" t="str">
        <f t="shared" ca="1" si="15"/>
        <v>이익</v>
      </c>
      <c r="CM12" s="3">
        <f t="shared" ca="1" si="65"/>
        <v>4.9000000000000004</v>
      </c>
      <c r="CN12" s="19" t="s">
        <v>21</v>
      </c>
      <c r="CO12" s="2">
        <f t="shared" ca="1" si="66"/>
        <v>1242598.3903302676</v>
      </c>
      <c r="CP12" s="19" t="str">
        <f t="shared" ca="1" si="16"/>
        <v>손절</v>
      </c>
      <c r="CQ12" s="3">
        <f t="shared" ca="1" si="67"/>
        <v>8.9</v>
      </c>
      <c r="CR12" s="19" t="s">
        <v>21</v>
      </c>
      <c r="CS12" s="2">
        <f t="shared" ca="1" si="68"/>
        <v>558351.48054811335</v>
      </c>
      <c r="CT12" s="19" t="str">
        <f t="shared" ca="1" si="17"/>
        <v>손절</v>
      </c>
      <c r="CU12" s="3">
        <f t="shared" ca="1" si="69"/>
        <v>7.9</v>
      </c>
      <c r="CV12" s="19" t="s">
        <v>21</v>
      </c>
      <c r="CW12" s="2">
        <f t="shared" ca="1" si="70"/>
        <v>1853712.3527877764</v>
      </c>
      <c r="CX12" s="19" t="str">
        <f t="shared" ca="1" si="18"/>
        <v>이익</v>
      </c>
      <c r="CY12" s="3">
        <f t="shared" ca="1" si="71"/>
        <v>5.3</v>
      </c>
      <c r="CZ12" s="19" t="s">
        <v>21</v>
      </c>
      <c r="DA12" s="2">
        <f t="shared" ca="1" si="72"/>
        <v>558351.48054811335</v>
      </c>
      <c r="DB12" s="19" t="str">
        <f t="shared" ca="1" si="19"/>
        <v>손절</v>
      </c>
      <c r="DC12" s="3">
        <f t="shared" ca="1" si="73"/>
        <v>7.7</v>
      </c>
      <c r="DD12" s="19" t="s">
        <v>21</v>
      </c>
      <c r="DE12" s="2">
        <f t="shared" ca="1" si="74"/>
        <v>832950.56934226747</v>
      </c>
      <c r="DF12" s="19" t="str">
        <f t="shared" ca="1" si="20"/>
        <v>손절</v>
      </c>
      <c r="DG12" s="3">
        <f t="shared" ca="1" si="75"/>
        <v>8.8000000000000007</v>
      </c>
      <c r="DH12" s="19" t="s">
        <v>21</v>
      </c>
      <c r="DI12" s="2">
        <f t="shared" ca="1" si="76"/>
        <v>250890.69666942756</v>
      </c>
      <c r="DJ12" s="19" t="str">
        <f t="shared" ca="1" si="21"/>
        <v>손절</v>
      </c>
      <c r="DK12" s="3">
        <f t="shared" ca="1" si="77"/>
        <v>9.3000000000000007</v>
      </c>
      <c r="DL12" s="19" t="s">
        <v>21</v>
      </c>
      <c r="DM12" s="2">
        <f t="shared" ca="1" si="78"/>
        <v>832950.56934226747</v>
      </c>
      <c r="DN12" s="19" t="str">
        <f t="shared" ca="1" si="22"/>
        <v>손절</v>
      </c>
      <c r="DO12" s="3">
        <f t="shared" ca="1" si="79"/>
        <v>5.9</v>
      </c>
      <c r="DP12" s="19" t="s">
        <v>21</v>
      </c>
      <c r="DQ12" s="2">
        <f t="shared" ca="1" si="80"/>
        <v>2765374.1656342242</v>
      </c>
      <c r="DR12" s="19" t="str">
        <f t="shared" ca="1" si="23"/>
        <v>이익</v>
      </c>
      <c r="DS12" s="3">
        <f t="shared" ca="1" si="81"/>
        <v>3.3</v>
      </c>
      <c r="DT12" s="19" t="s">
        <v>21</v>
      </c>
      <c r="DU12" s="2">
        <f t="shared" ca="1" si="82"/>
        <v>832950.56934226747</v>
      </c>
      <c r="DV12" s="19" t="str">
        <f t="shared" ca="1" si="24"/>
        <v>이익</v>
      </c>
      <c r="DW12" s="3">
        <f t="shared" ca="1" si="83"/>
        <v>3.9</v>
      </c>
      <c r="DX12" s="19" t="s">
        <v>21</v>
      </c>
    </row>
    <row r="13" spans="1:128" ht="17.25" thickTop="1">
      <c r="A13" s="32" t="s">
        <v>123</v>
      </c>
      <c r="B13" s="33">
        <f>MAX(I2:I101)</f>
        <v>2366398.1293200804</v>
      </c>
      <c r="C13" s="100"/>
      <c r="D13" s="14">
        <v>17</v>
      </c>
      <c r="E13" s="5">
        <v>18</v>
      </c>
      <c r="F13" s="5">
        <v>19</v>
      </c>
      <c r="G13" s="12">
        <v>20</v>
      </c>
      <c r="I13" s="2">
        <f t="shared" si="25"/>
        <v>1413455.6690006794</v>
      </c>
      <c r="J13" s="81" t="s">
        <v>183</v>
      </c>
      <c r="K13" s="3">
        <f t="shared" ca="1" si="26"/>
        <v>1.2</v>
      </c>
      <c r="L13" s="19" t="s">
        <v>22</v>
      </c>
      <c r="M13" s="2">
        <f t="shared" si="27"/>
        <v>2108597.8012960954</v>
      </c>
      <c r="N13" s="81" t="s">
        <v>183</v>
      </c>
      <c r="O13" s="3">
        <f t="shared" ca="1" si="28"/>
        <v>6.2</v>
      </c>
      <c r="P13" s="19" t="s">
        <v>22</v>
      </c>
      <c r="Q13" s="2">
        <f t="shared" si="29"/>
        <v>285388.16746147384</v>
      </c>
      <c r="R13" s="81" t="s">
        <v>184</v>
      </c>
      <c r="S13" s="3">
        <f t="shared" ca="1" si="30"/>
        <v>0.3</v>
      </c>
      <c r="T13" s="19" t="s">
        <v>22</v>
      </c>
      <c r="U13" s="2">
        <f t="shared" si="31"/>
        <v>285388.16746147379</v>
      </c>
      <c r="V13" s="81" t="s">
        <v>183</v>
      </c>
      <c r="W13" s="3">
        <f t="shared" ca="1" si="32"/>
        <v>1.3</v>
      </c>
      <c r="X13" s="19" t="s">
        <v>22</v>
      </c>
      <c r="Y13" s="2">
        <f t="shared" si="33"/>
        <v>425743.00391793647</v>
      </c>
      <c r="Z13" s="81" t="s">
        <v>184</v>
      </c>
      <c r="AA13" s="3">
        <f t="shared" ca="1" si="34"/>
        <v>7.5</v>
      </c>
      <c r="AB13" s="19" t="s">
        <v>22</v>
      </c>
      <c r="AC13" s="2"/>
      <c r="AD13" s="19" t="str">
        <f t="shared" ca="1" si="0"/>
        <v>이익</v>
      </c>
      <c r="AE13" s="3">
        <f t="shared" ca="1" si="35"/>
        <v>3</v>
      </c>
      <c r="AF13" s="19" t="s">
        <v>22</v>
      </c>
      <c r="AG13" s="2">
        <f t="shared" ca="1" si="36"/>
        <v>191304.15621043852</v>
      </c>
      <c r="AH13" s="19" t="str">
        <f t="shared" ca="1" si="1"/>
        <v>손절</v>
      </c>
      <c r="AI13" s="3">
        <f t="shared" ca="1" si="37"/>
        <v>6.4</v>
      </c>
      <c r="AJ13" s="19" t="s">
        <v>22</v>
      </c>
      <c r="AK13" s="2">
        <f t="shared" ca="1" si="38"/>
        <v>635124.80912347895</v>
      </c>
      <c r="AL13" s="19" t="str">
        <f t="shared" ca="1" si="2"/>
        <v>손절</v>
      </c>
      <c r="AM13" s="3">
        <f t="shared" ca="1" si="39"/>
        <v>9.1</v>
      </c>
      <c r="AN13" s="19" t="s">
        <v>22</v>
      </c>
      <c r="AO13" s="2">
        <f t="shared" ca="1" si="40"/>
        <v>191304.15621043852</v>
      </c>
      <c r="AP13" s="19" t="str">
        <f t="shared" ca="1" si="3"/>
        <v>손절</v>
      </c>
      <c r="AQ13" s="3">
        <f t="shared" ca="1" si="41"/>
        <v>8.1999999999999993</v>
      </c>
      <c r="AR13" s="19" t="s">
        <v>22</v>
      </c>
      <c r="AS13" s="2">
        <f t="shared" ca="1" si="42"/>
        <v>191304.15621043846</v>
      </c>
      <c r="AT13" s="19" t="str">
        <f t="shared" ca="1" si="4"/>
        <v>이익</v>
      </c>
      <c r="AU13" s="3">
        <f t="shared" ca="1" si="43"/>
        <v>5.4</v>
      </c>
      <c r="AV13" s="19" t="s">
        <v>22</v>
      </c>
      <c r="AW13" s="2">
        <f t="shared" ca="1" si="44"/>
        <v>947481.27262682922</v>
      </c>
      <c r="AX13" s="19" t="str">
        <f t="shared" ca="1" si="5"/>
        <v>이익</v>
      </c>
      <c r="AY13" s="3">
        <f t="shared" ca="1" si="45"/>
        <v>3.4</v>
      </c>
      <c r="AZ13" s="19" t="s">
        <v>22</v>
      </c>
      <c r="BA13" s="2">
        <f t="shared" ca="1" si="46"/>
        <v>425743.00391793635</v>
      </c>
      <c r="BB13" s="19" t="str">
        <f t="shared" ca="1" si="6"/>
        <v>손절</v>
      </c>
      <c r="BC13" s="3">
        <f t="shared" ca="1" si="47"/>
        <v>8.3000000000000007</v>
      </c>
      <c r="BD13" s="19" t="s">
        <v>22</v>
      </c>
      <c r="BE13" s="2">
        <f t="shared" ca="1" si="48"/>
        <v>425743.00391793629</v>
      </c>
      <c r="BF13" s="19" t="str">
        <f t="shared" ca="1" si="7"/>
        <v>이익</v>
      </c>
      <c r="BG13" s="3">
        <f t="shared" ca="1" si="49"/>
        <v>3.5</v>
      </c>
      <c r="BH13" s="19" t="s">
        <v>22</v>
      </c>
      <c r="BI13" s="2">
        <f t="shared" ca="1" si="50"/>
        <v>285388.16746147384</v>
      </c>
      <c r="BJ13" s="19" t="str">
        <f t="shared" ca="1" si="8"/>
        <v>손절</v>
      </c>
      <c r="BK13" s="3">
        <f t="shared" ca="1" si="51"/>
        <v>8.1999999999999993</v>
      </c>
      <c r="BL13" s="19" t="s">
        <v>22</v>
      </c>
      <c r="BM13" s="2">
        <f t="shared" ca="1" si="52"/>
        <v>285388.16746147379</v>
      </c>
      <c r="BN13" s="19" t="str">
        <f t="shared" ca="1" si="9"/>
        <v>이익</v>
      </c>
      <c r="BO13" s="3">
        <f t="shared" ca="1" si="53"/>
        <v>0.7</v>
      </c>
      <c r="BP13" s="19" t="s">
        <v>22</v>
      </c>
      <c r="BQ13" s="2">
        <f t="shared" ca="1" si="54"/>
        <v>635124.80912347895</v>
      </c>
      <c r="BR13" s="19" t="str">
        <f t="shared" ca="1" si="10"/>
        <v>이익</v>
      </c>
      <c r="BS13" s="3">
        <f t="shared" ca="1" si="55"/>
        <v>3</v>
      </c>
      <c r="BT13" s="19" t="s">
        <v>22</v>
      </c>
      <c r="BU13" s="2">
        <f t="shared" ca="1" si="56"/>
        <v>947481.27262682922</v>
      </c>
      <c r="BV13" s="19" t="str">
        <f t="shared" ca="1" si="11"/>
        <v>이익</v>
      </c>
      <c r="BW13" s="3">
        <f t="shared" ca="1" si="57"/>
        <v>2.8</v>
      </c>
      <c r="BX13" s="19" t="s">
        <v>22</v>
      </c>
      <c r="BY13" s="2">
        <f t="shared" ca="1" si="58"/>
        <v>425743.00391793647</v>
      </c>
      <c r="BZ13" s="19" t="str">
        <f t="shared" ca="1" si="12"/>
        <v>손절</v>
      </c>
      <c r="CA13" s="3">
        <f t="shared" ca="1" si="59"/>
        <v>7.1</v>
      </c>
      <c r="CB13" s="19" t="s">
        <v>22</v>
      </c>
      <c r="CC13" s="2">
        <f t="shared" ca="1" si="60"/>
        <v>425743.00391793635</v>
      </c>
      <c r="CD13" s="19" t="str">
        <f t="shared" ca="1" si="13"/>
        <v>이익</v>
      </c>
      <c r="CE13" s="3">
        <f t="shared" ca="1" si="61"/>
        <v>4.5999999999999996</v>
      </c>
      <c r="CF13" s="19" t="s">
        <v>22</v>
      </c>
      <c r="CG13" s="2">
        <f t="shared" ca="1" si="62"/>
        <v>425743.00391793629</v>
      </c>
      <c r="CH13" s="19" t="str">
        <f t="shared" ca="1" si="14"/>
        <v>이익</v>
      </c>
      <c r="CI13" s="3">
        <f t="shared" ca="1" si="63"/>
        <v>0.3</v>
      </c>
      <c r="CJ13" s="19" t="s">
        <v>22</v>
      </c>
      <c r="CK13" s="2">
        <f t="shared" ca="1" si="64"/>
        <v>947481.27262682922</v>
      </c>
      <c r="CL13" s="19" t="str">
        <f t="shared" ca="1" si="15"/>
        <v>이익</v>
      </c>
      <c r="CM13" s="3">
        <f t="shared" ca="1" si="65"/>
        <v>1.6</v>
      </c>
      <c r="CN13" s="19" t="s">
        <v>22</v>
      </c>
      <c r="CO13" s="2">
        <f t="shared" ca="1" si="66"/>
        <v>1413455.6690006794</v>
      </c>
      <c r="CP13" s="19" t="str">
        <f t="shared" ca="1" si="16"/>
        <v>이익</v>
      </c>
      <c r="CQ13" s="3">
        <f t="shared" ca="1" si="67"/>
        <v>0.6</v>
      </c>
      <c r="CR13" s="19" t="s">
        <v>22</v>
      </c>
      <c r="CS13" s="2">
        <f t="shared" ca="1" si="68"/>
        <v>425743.00391793647</v>
      </c>
      <c r="CT13" s="19" t="str">
        <f t="shared" ca="1" si="17"/>
        <v>손절</v>
      </c>
      <c r="CU13" s="3">
        <f t="shared" ca="1" si="69"/>
        <v>8.6</v>
      </c>
      <c r="CV13" s="19" t="s">
        <v>22</v>
      </c>
      <c r="CW13" s="2">
        <f t="shared" ca="1" si="70"/>
        <v>1413455.6690006794</v>
      </c>
      <c r="CX13" s="19" t="str">
        <f t="shared" ca="1" si="18"/>
        <v>손절</v>
      </c>
      <c r="CY13" s="3">
        <f t="shared" ca="1" si="71"/>
        <v>6.3</v>
      </c>
      <c r="CZ13" s="19" t="s">
        <v>22</v>
      </c>
      <c r="DA13" s="2">
        <f t="shared" ca="1" si="72"/>
        <v>635124.80912347895</v>
      </c>
      <c r="DB13" s="19" t="str">
        <f t="shared" ca="1" si="19"/>
        <v>이익</v>
      </c>
      <c r="DC13" s="3">
        <f t="shared" ca="1" si="73"/>
        <v>0.9</v>
      </c>
      <c r="DD13" s="19" t="s">
        <v>22</v>
      </c>
      <c r="DE13" s="2">
        <f t="shared" ca="1" si="74"/>
        <v>635124.80912347895</v>
      </c>
      <c r="DF13" s="19" t="str">
        <f t="shared" ca="1" si="20"/>
        <v>손절</v>
      </c>
      <c r="DG13" s="3">
        <f t="shared" ca="1" si="75"/>
        <v>8.3000000000000007</v>
      </c>
      <c r="DH13" s="19" t="s">
        <v>22</v>
      </c>
      <c r="DI13" s="2">
        <f t="shared" ca="1" si="76"/>
        <v>285388.16746147384</v>
      </c>
      <c r="DJ13" s="19" t="str">
        <f t="shared" ca="1" si="21"/>
        <v>이익</v>
      </c>
      <c r="DK13" s="3">
        <f t="shared" ca="1" si="77"/>
        <v>2.9</v>
      </c>
      <c r="DL13" s="19" t="s">
        <v>22</v>
      </c>
      <c r="DM13" s="2">
        <f t="shared" ca="1" si="78"/>
        <v>947481.27262682922</v>
      </c>
      <c r="DN13" s="19" t="str">
        <f t="shared" ca="1" si="22"/>
        <v>이익</v>
      </c>
      <c r="DO13" s="3">
        <f t="shared" ca="1" si="79"/>
        <v>1.3</v>
      </c>
      <c r="DP13" s="19" t="s">
        <v>22</v>
      </c>
      <c r="DQ13" s="2">
        <f t="shared" ca="1" si="80"/>
        <v>3145613.1134089301</v>
      </c>
      <c r="DR13" s="19" t="str">
        <f t="shared" ca="1" si="23"/>
        <v>이익</v>
      </c>
      <c r="DS13" s="3">
        <f t="shared" ca="1" si="81"/>
        <v>0.3</v>
      </c>
      <c r="DT13" s="19" t="s">
        <v>22</v>
      </c>
      <c r="DU13" s="2">
        <f t="shared" ca="1" si="82"/>
        <v>635124.80912347895</v>
      </c>
      <c r="DV13" s="19" t="str">
        <f t="shared" ca="1" si="24"/>
        <v>손절</v>
      </c>
      <c r="DW13" s="3">
        <f t="shared" ca="1" si="83"/>
        <v>6.1</v>
      </c>
      <c r="DX13" s="19" t="s">
        <v>22</v>
      </c>
    </row>
    <row r="14" spans="1:128">
      <c r="A14" s="8" t="s">
        <v>118</v>
      </c>
      <c r="B14" s="28">
        <f>MIN(I2:I101)</f>
        <v>3.0355336176233908E-4</v>
      </c>
      <c r="C14" s="100"/>
      <c r="D14" s="15">
        <f ca="1">INDEX($BU$2:$BU$101,$B$8,1)-B5</f>
        <v>-463789.08752654435</v>
      </c>
      <c r="E14" s="16">
        <f ca="1">INDEX($BY$2:$BY$101,$B$8,1)-B5</f>
        <v>-640561.91581449646</v>
      </c>
      <c r="F14" s="16">
        <f ca="1">INDEX($CC$2:$CC$101,$B$8,1)-B5</f>
        <v>-838489.42020839779</v>
      </c>
      <c r="G14" s="9">
        <f ca="1">INDEX($CG$2:$CG$101,$B$8,1)-B5</f>
        <v>-463789.08752654435</v>
      </c>
      <c r="I14" s="2">
        <f t="shared" si="25"/>
        <v>1607805.8234882727</v>
      </c>
      <c r="J14" s="81" t="s">
        <v>183</v>
      </c>
      <c r="K14" s="3">
        <f t="shared" ca="1" si="26"/>
        <v>6.9</v>
      </c>
      <c r="L14" s="19" t="s">
        <v>24</v>
      </c>
      <c r="M14" s="2">
        <f t="shared" si="27"/>
        <v>1607805.8234882727</v>
      </c>
      <c r="N14" s="81" t="s">
        <v>184</v>
      </c>
      <c r="O14" s="3">
        <f t="shared" ca="1" si="28"/>
        <v>5.5</v>
      </c>
      <c r="P14" s="19" t="s">
        <v>24</v>
      </c>
      <c r="Q14" s="2">
        <f t="shared" si="29"/>
        <v>324629.04048742651</v>
      </c>
      <c r="R14" s="81" t="s">
        <v>183</v>
      </c>
      <c r="S14" s="3">
        <f t="shared" ca="1" si="30"/>
        <v>7.7</v>
      </c>
      <c r="T14" s="19" t="s">
        <v>24</v>
      </c>
      <c r="U14" s="2">
        <f t="shared" si="31"/>
        <v>324629.04048742645</v>
      </c>
      <c r="V14" s="81" t="s">
        <v>183</v>
      </c>
      <c r="W14" s="3">
        <f t="shared" ca="1" si="32"/>
        <v>4.8</v>
      </c>
      <c r="X14" s="19" t="s">
        <v>24</v>
      </c>
      <c r="Y14" s="2">
        <f t="shared" si="33"/>
        <v>324629.04048742657</v>
      </c>
      <c r="Z14" s="81" t="s">
        <v>184</v>
      </c>
      <c r="AA14" s="3">
        <f t="shared" ca="1" si="34"/>
        <v>0.8</v>
      </c>
      <c r="AB14" s="19" t="s">
        <v>24</v>
      </c>
      <c r="AC14" s="2"/>
      <c r="AD14" s="19" t="str">
        <f t="shared" ca="1" si="0"/>
        <v>이익</v>
      </c>
      <c r="AE14" s="3">
        <f t="shared" ca="1" si="35"/>
        <v>2.6</v>
      </c>
      <c r="AF14" s="19" t="s">
        <v>24</v>
      </c>
      <c r="AG14" s="2">
        <f t="shared" ca="1" si="36"/>
        <v>217608.47768937383</v>
      </c>
      <c r="AH14" s="19" t="str">
        <f t="shared" ca="1" si="1"/>
        <v>이익</v>
      </c>
      <c r="AI14" s="3">
        <f t="shared" ca="1" si="37"/>
        <v>2.8</v>
      </c>
      <c r="AJ14" s="19" t="s">
        <v>24</v>
      </c>
      <c r="AK14" s="2">
        <f t="shared" ca="1" si="38"/>
        <v>722454.47037795733</v>
      </c>
      <c r="AL14" s="19" t="str">
        <f t="shared" ca="1" si="2"/>
        <v>이익</v>
      </c>
      <c r="AM14" s="3">
        <f t="shared" ca="1" si="39"/>
        <v>5.8</v>
      </c>
      <c r="AN14" s="19" t="s">
        <v>24</v>
      </c>
      <c r="AO14" s="2">
        <f t="shared" ca="1" si="40"/>
        <v>217608.47768937383</v>
      </c>
      <c r="AP14" s="19" t="str">
        <f t="shared" ca="1" si="3"/>
        <v>이익</v>
      </c>
      <c r="AQ14" s="3">
        <f t="shared" ca="1" si="41"/>
        <v>4.4000000000000004</v>
      </c>
      <c r="AR14" s="19" t="s">
        <v>24</v>
      </c>
      <c r="AS14" s="2">
        <f t="shared" ca="1" si="42"/>
        <v>145869.41911045933</v>
      </c>
      <c r="AT14" s="19" t="str">
        <f t="shared" ca="1" si="4"/>
        <v>손절</v>
      </c>
      <c r="AU14" s="3">
        <f t="shared" ca="1" si="43"/>
        <v>9.8000000000000007</v>
      </c>
      <c r="AV14" s="19" t="s">
        <v>24</v>
      </c>
      <c r="AW14" s="2">
        <f t="shared" ca="1" si="44"/>
        <v>1077759.9476130181</v>
      </c>
      <c r="AX14" s="19" t="str">
        <f t="shared" ca="1" si="5"/>
        <v>이익</v>
      </c>
      <c r="AY14" s="3">
        <f t="shared" ca="1" si="45"/>
        <v>5.5</v>
      </c>
      <c r="AZ14" s="19" t="s">
        <v>24</v>
      </c>
      <c r="BA14" s="2">
        <f t="shared" ca="1" si="46"/>
        <v>484282.6669566526</v>
      </c>
      <c r="BB14" s="19" t="str">
        <f t="shared" ca="1" si="6"/>
        <v>이익</v>
      </c>
      <c r="BC14" s="3">
        <f t="shared" ca="1" si="47"/>
        <v>4.2</v>
      </c>
      <c r="BD14" s="19" t="s">
        <v>24</v>
      </c>
      <c r="BE14" s="2">
        <f t="shared" ca="1" si="48"/>
        <v>484282.66695665254</v>
      </c>
      <c r="BF14" s="19" t="str">
        <f t="shared" ca="1" si="7"/>
        <v>이익</v>
      </c>
      <c r="BG14" s="3">
        <f t="shared" ca="1" si="49"/>
        <v>0.1</v>
      </c>
      <c r="BH14" s="19" t="s">
        <v>24</v>
      </c>
      <c r="BI14" s="2">
        <f t="shared" ca="1" si="50"/>
        <v>217608.4776893738</v>
      </c>
      <c r="BJ14" s="19" t="str">
        <f t="shared" ca="1" si="8"/>
        <v>손절</v>
      </c>
      <c r="BK14" s="3">
        <f t="shared" ca="1" si="51"/>
        <v>8.4</v>
      </c>
      <c r="BL14" s="19" t="s">
        <v>24</v>
      </c>
      <c r="BM14" s="2">
        <f t="shared" ca="1" si="52"/>
        <v>324629.04048742645</v>
      </c>
      <c r="BN14" s="19" t="str">
        <f t="shared" ca="1" si="9"/>
        <v>이익</v>
      </c>
      <c r="BO14" s="3">
        <f t="shared" ca="1" si="53"/>
        <v>0.1</v>
      </c>
      <c r="BP14" s="19" t="s">
        <v>24</v>
      </c>
      <c r="BQ14" s="2">
        <f t="shared" ca="1" si="54"/>
        <v>722454.47037795733</v>
      </c>
      <c r="BR14" s="19" t="str">
        <f t="shared" ca="1" si="10"/>
        <v>이익</v>
      </c>
      <c r="BS14" s="3">
        <f t="shared" ca="1" si="55"/>
        <v>5.4</v>
      </c>
      <c r="BT14" s="19" t="s">
        <v>24</v>
      </c>
      <c r="BU14" s="2">
        <f t="shared" ca="1" si="56"/>
        <v>722454.47037795733</v>
      </c>
      <c r="BV14" s="19" t="str">
        <f t="shared" ca="1" si="11"/>
        <v>손절</v>
      </c>
      <c r="BW14" s="3">
        <f t="shared" ca="1" si="57"/>
        <v>9.9</v>
      </c>
      <c r="BX14" s="19" t="s">
        <v>24</v>
      </c>
      <c r="BY14" s="2">
        <f t="shared" ca="1" si="58"/>
        <v>484282.66695665277</v>
      </c>
      <c r="BZ14" s="19" t="str">
        <f t="shared" ca="1" si="12"/>
        <v>이익</v>
      </c>
      <c r="CA14" s="3">
        <f t="shared" ca="1" si="59"/>
        <v>3.5</v>
      </c>
      <c r="CB14" s="19" t="s">
        <v>24</v>
      </c>
      <c r="CC14" s="2">
        <f t="shared" ca="1" si="60"/>
        <v>324629.04048742651</v>
      </c>
      <c r="CD14" s="19" t="str">
        <f t="shared" ca="1" si="13"/>
        <v>손절</v>
      </c>
      <c r="CE14" s="3">
        <f t="shared" ca="1" si="61"/>
        <v>7.7</v>
      </c>
      <c r="CF14" s="19" t="s">
        <v>24</v>
      </c>
      <c r="CG14" s="2">
        <f t="shared" ca="1" si="62"/>
        <v>324629.04048742645</v>
      </c>
      <c r="CH14" s="19" t="str">
        <f t="shared" ca="1" si="14"/>
        <v>손절</v>
      </c>
      <c r="CI14" s="3">
        <f t="shared" ca="1" si="63"/>
        <v>7.4</v>
      </c>
      <c r="CJ14" s="19" t="s">
        <v>24</v>
      </c>
      <c r="CK14" s="2">
        <f t="shared" ca="1" si="64"/>
        <v>1077759.9476130181</v>
      </c>
      <c r="CL14" s="19" t="str">
        <f t="shared" ca="1" si="15"/>
        <v>이익</v>
      </c>
      <c r="CM14" s="3">
        <f t="shared" ca="1" si="65"/>
        <v>4.5999999999999996</v>
      </c>
      <c r="CN14" s="19" t="s">
        <v>24</v>
      </c>
      <c r="CO14" s="2">
        <f t="shared" ca="1" si="66"/>
        <v>1607805.8234882727</v>
      </c>
      <c r="CP14" s="19" t="str">
        <f t="shared" ca="1" si="16"/>
        <v>이익</v>
      </c>
      <c r="CQ14" s="3">
        <f t="shared" ca="1" si="67"/>
        <v>3.2</v>
      </c>
      <c r="CR14" s="19" t="s">
        <v>24</v>
      </c>
      <c r="CS14" s="2">
        <f t="shared" ca="1" si="68"/>
        <v>324629.04048742657</v>
      </c>
      <c r="CT14" s="19" t="str">
        <f t="shared" ca="1" si="17"/>
        <v>손절</v>
      </c>
      <c r="CU14" s="3">
        <f t="shared" ca="1" si="69"/>
        <v>8.1</v>
      </c>
      <c r="CV14" s="19" t="s">
        <v>24</v>
      </c>
      <c r="CW14" s="2">
        <f t="shared" ca="1" si="70"/>
        <v>1077759.9476130181</v>
      </c>
      <c r="CX14" s="19" t="str">
        <f t="shared" ca="1" si="18"/>
        <v>손절</v>
      </c>
      <c r="CY14" s="3">
        <f t="shared" ca="1" si="71"/>
        <v>6.4</v>
      </c>
      <c r="CZ14" s="19" t="s">
        <v>24</v>
      </c>
      <c r="DA14" s="2">
        <f t="shared" ca="1" si="72"/>
        <v>722454.47037795733</v>
      </c>
      <c r="DB14" s="19" t="str">
        <f t="shared" ca="1" si="19"/>
        <v>이익</v>
      </c>
      <c r="DC14" s="3">
        <f t="shared" ca="1" si="73"/>
        <v>2.6</v>
      </c>
      <c r="DD14" s="19" t="s">
        <v>24</v>
      </c>
      <c r="DE14" s="2">
        <f t="shared" ca="1" si="74"/>
        <v>484282.66695665271</v>
      </c>
      <c r="DF14" s="19" t="str">
        <f t="shared" ca="1" si="20"/>
        <v>손절</v>
      </c>
      <c r="DG14" s="3">
        <f t="shared" ca="1" si="75"/>
        <v>6.2</v>
      </c>
      <c r="DH14" s="19" t="s">
        <v>24</v>
      </c>
      <c r="DI14" s="2">
        <f t="shared" ca="1" si="76"/>
        <v>217608.4776893738</v>
      </c>
      <c r="DJ14" s="19" t="str">
        <f t="shared" ca="1" si="21"/>
        <v>손절</v>
      </c>
      <c r="DK14" s="3">
        <f t="shared" ca="1" si="77"/>
        <v>6.3</v>
      </c>
      <c r="DL14" s="19" t="s">
        <v>24</v>
      </c>
      <c r="DM14" s="2">
        <f t="shared" ca="1" si="78"/>
        <v>722454.47037795733</v>
      </c>
      <c r="DN14" s="19" t="str">
        <f t="shared" ca="1" si="22"/>
        <v>손절</v>
      </c>
      <c r="DO14" s="3">
        <f t="shared" ca="1" si="79"/>
        <v>9.1</v>
      </c>
      <c r="DP14" s="19" t="s">
        <v>24</v>
      </c>
      <c r="DQ14" s="2">
        <f t="shared" ca="1" si="80"/>
        <v>2398529.9989743093</v>
      </c>
      <c r="DR14" s="19" t="str">
        <f t="shared" ca="1" si="23"/>
        <v>손절</v>
      </c>
      <c r="DS14" s="3">
        <f t="shared" ca="1" si="81"/>
        <v>7.2</v>
      </c>
      <c r="DT14" s="19" t="s">
        <v>24</v>
      </c>
      <c r="DU14" s="2">
        <f t="shared" ca="1" si="82"/>
        <v>484282.66695665271</v>
      </c>
      <c r="DV14" s="19" t="str">
        <f t="shared" ca="1" si="24"/>
        <v>손절</v>
      </c>
      <c r="DW14" s="3">
        <f t="shared" ca="1" si="83"/>
        <v>7.4</v>
      </c>
      <c r="DX14" s="19" t="s">
        <v>24</v>
      </c>
    </row>
    <row r="15" spans="1:128">
      <c r="A15" s="8" t="s">
        <v>119</v>
      </c>
      <c r="B15" s="26" t="str">
        <f>VLOOKUP(B13,$I$2:$L$101,4,FALSE)</f>
        <v>16회</v>
      </c>
      <c r="C15" s="100"/>
      <c r="D15" s="22">
        <v>21</v>
      </c>
      <c r="E15" s="6">
        <v>22</v>
      </c>
      <c r="F15" s="6">
        <v>23</v>
      </c>
      <c r="G15" s="23">
        <v>24</v>
      </c>
      <c r="I15" s="2">
        <f t="shared" si="25"/>
        <v>1828879.1242179102</v>
      </c>
      <c r="J15" s="81" t="s">
        <v>183</v>
      </c>
      <c r="K15" s="3">
        <f t="shared" ca="1" si="26"/>
        <v>1.7</v>
      </c>
      <c r="L15" s="19" t="s">
        <v>25</v>
      </c>
      <c r="M15" s="2">
        <f t="shared" si="27"/>
        <v>1828879.1242179102</v>
      </c>
      <c r="N15" s="81" t="s">
        <v>183</v>
      </c>
      <c r="O15" s="3">
        <f t="shared" ca="1" si="28"/>
        <v>3.1</v>
      </c>
      <c r="P15" s="19" t="s">
        <v>25</v>
      </c>
      <c r="Q15" s="2">
        <f t="shared" si="29"/>
        <v>247529.64337166268</v>
      </c>
      <c r="R15" s="81" t="s">
        <v>184</v>
      </c>
      <c r="S15" s="3">
        <f t="shared" ca="1" si="30"/>
        <v>7.7</v>
      </c>
      <c r="T15" s="19" t="s">
        <v>25</v>
      </c>
      <c r="U15" s="2">
        <f t="shared" si="31"/>
        <v>369265.53355444764</v>
      </c>
      <c r="V15" s="81" t="s">
        <v>183</v>
      </c>
      <c r="W15" s="3">
        <f t="shared" ca="1" si="32"/>
        <v>0.9</v>
      </c>
      <c r="X15" s="19" t="s">
        <v>25</v>
      </c>
      <c r="Y15" s="2">
        <f t="shared" si="33"/>
        <v>247529.64337166274</v>
      </c>
      <c r="Z15" s="81" t="s">
        <v>184</v>
      </c>
      <c r="AA15" s="3">
        <f t="shared" ca="1" si="34"/>
        <v>6.9</v>
      </c>
      <c r="AB15" s="19" t="s">
        <v>25</v>
      </c>
      <c r="AC15" s="2"/>
      <c r="AD15" s="19" t="str">
        <f t="shared" ca="1" si="0"/>
        <v>이익</v>
      </c>
      <c r="AE15" s="3">
        <f t="shared" ca="1" si="35"/>
        <v>1.3</v>
      </c>
      <c r="AF15" s="19" t="s">
        <v>25</v>
      </c>
      <c r="AG15" s="2">
        <f t="shared" ca="1" si="36"/>
        <v>165926.46423814754</v>
      </c>
      <c r="AH15" s="19" t="str">
        <f t="shared" ca="1" si="1"/>
        <v>손절</v>
      </c>
      <c r="AI15" s="3">
        <f t="shared" ca="1" si="37"/>
        <v>8</v>
      </c>
      <c r="AJ15" s="19" t="s">
        <v>25</v>
      </c>
      <c r="AK15" s="2">
        <f t="shared" ca="1" si="38"/>
        <v>550871.53366319241</v>
      </c>
      <c r="AL15" s="19" t="str">
        <f t="shared" ca="1" si="2"/>
        <v>손절</v>
      </c>
      <c r="AM15" s="3">
        <f t="shared" ca="1" si="39"/>
        <v>6</v>
      </c>
      <c r="AN15" s="19" t="s">
        <v>25</v>
      </c>
      <c r="AO15" s="2">
        <f t="shared" ca="1" si="40"/>
        <v>247529.64337166271</v>
      </c>
      <c r="AP15" s="19" t="str">
        <f t="shared" ca="1" si="3"/>
        <v>이익</v>
      </c>
      <c r="AQ15" s="3">
        <f t="shared" ca="1" si="41"/>
        <v>3</v>
      </c>
      <c r="AR15" s="19" t="s">
        <v>25</v>
      </c>
      <c r="AS15" s="2">
        <f t="shared" ca="1" si="42"/>
        <v>111225.43207172524</v>
      </c>
      <c r="AT15" s="19" t="str">
        <f t="shared" ca="1" si="4"/>
        <v>손절</v>
      </c>
      <c r="AU15" s="3">
        <f t="shared" ca="1" si="43"/>
        <v>6.2</v>
      </c>
      <c r="AV15" s="19" t="s">
        <v>25</v>
      </c>
      <c r="AW15" s="2">
        <f t="shared" ca="1" si="44"/>
        <v>821791.96005492622</v>
      </c>
      <c r="AX15" s="19" t="str">
        <f t="shared" ca="1" si="5"/>
        <v>손절</v>
      </c>
      <c r="AY15" s="3">
        <f t="shared" ca="1" si="45"/>
        <v>6.5</v>
      </c>
      <c r="AZ15" s="19" t="s">
        <v>25</v>
      </c>
      <c r="BA15" s="2">
        <f t="shared" ca="1" si="46"/>
        <v>550871.5336631923</v>
      </c>
      <c r="BB15" s="19" t="str">
        <f t="shared" ca="1" si="6"/>
        <v>이익</v>
      </c>
      <c r="BC15" s="3">
        <f t="shared" ca="1" si="47"/>
        <v>2.9</v>
      </c>
      <c r="BD15" s="19" t="s">
        <v>25</v>
      </c>
      <c r="BE15" s="2">
        <f t="shared" ca="1" si="48"/>
        <v>550871.5336631923</v>
      </c>
      <c r="BF15" s="19" t="str">
        <f t="shared" ca="1" si="7"/>
        <v>이익</v>
      </c>
      <c r="BG15" s="3">
        <f t="shared" ca="1" si="49"/>
        <v>3.2</v>
      </c>
      <c r="BH15" s="19" t="s">
        <v>25</v>
      </c>
      <c r="BI15" s="2">
        <f t="shared" ca="1" si="50"/>
        <v>165926.46423814754</v>
      </c>
      <c r="BJ15" s="19" t="str">
        <f t="shared" ca="1" si="8"/>
        <v>손절</v>
      </c>
      <c r="BK15" s="3">
        <f t="shared" ca="1" si="51"/>
        <v>8.6</v>
      </c>
      <c r="BL15" s="19" t="s">
        <v>25</v>
      </c>
      <c r="BM15" s="2">
        <f t="shared" ca="1" si="52"/>
        <v>247529.64337166262</v>
      </c>
      <c r="BN15" s="19" t="str">
        <f t="shared" ca="1" si="9"/>
        <v>손절</v>
      </c>
      <c r="BO15" s="3">
        <f t="shared" ca="1" si="53"/>
        <v>8.9</v>
      </c>
      <c r="BP15" s="19" t="s">
        <v>25</v>
      </c>
      <c r="BQ15" s="2">
        <f t="shared" ca="1" si="54"/>
        <v>821791.96005492646</v>
      </c>
      <c r="BR15" s="19" t="str">
        <f t="shared" ca="1" si="10"/>
        <v>이익</v>
      </c>
      <c r="BS15" s="3">
        <f t="shared" ca="1" si="55"/>
        <v>0.4</v>
      </c>
      <c r="BT15" s="19" t="s">
        <v>25</v>
      </c>
      <c r="BU15" s="2">
        <f t="shared" ca="1" si="56"/>
        <v>550871.53366319241</v>
      </c>
      <c r="BV15" s="19" t="str">
        <f t="shared" ca="1" si="11"/>
        <v>손절</v>
      </c>
      <c r="BW15" s="3">
        <f t="shared" ca="1" si="57"/>
        <v>7.8</v>
      </c>
      <c r="BX15" s="19" t="s">
        <v>25</v>
      </c>
      <c r="BY15" s="2">
        <f t="shared" ca="1" si="58"/>
        <v>550871.53366319253</v>
      </c>
      <c r="BZ15" s="19" t="str">
        <f t="shared" ca="1" si="12"/>
        <v>이익</v>
      </c>
      <c r="CA15" s="3">
        <f t="shared" ca="1" si="59"/>
        <v>4.5999999999999996</v>
      </c>
      <c r="CB15" s="19" t="s">
        <v>25</v>
      </c>
      <c r="CC15" s="2">
        <f t="shared" ca="1" si="60"/>
        <v>247529.64337166268</v>
      </c>
      <c r="CD15" s="19" t="str">
        <f t="shared" ca="1" si="13"/>
        <v>손절</v>
      </c>
      <c r="CE15" s="3">
        <f t="shared" ca="1" si="61"/>
        <v>10</v>
      </c>
      <c r="CF15" s="19" t="s">
        <v>25</v>
      </c>
      <c r="CG15" s="2">
        <f t="shared" ca="1" si="62"/>
        <v>369265.53355444764</v>
      </c>
      <c r="CH15" s="19" t="str">
        <f t="shared" ca="1" si="14"/>
        <v>이익</v>
      </c>
      <c r="CI15" s="3">
        <f t="shared" ca="1" si="63"/>
        <v>3.4</v>
      </c>
      <c r="CJ15" s="19" t="s">
        <v>25</v>
      </c>
      <c r="CK15" s="2">
        <f t="shared" ca="1" si="64"/>
        <v>1225951.9404098082</v>
      </c>
      <c r="CL15" s="19" t="str">
        <f t="shared" ca="1" si="15"/>
        <v>이익</v>
      </c>
      <c r="CM15" s="3">
        <f t="shared" ca="1" si="65"/>
        <v>2.7</v>
      </c>
      <c r="CN15" s="19" t="s">
        <v>25</v>
      </c>
      <c r="CO15" s="2">
        <f t="shared" ca="1" si="66"/>
        <v>1828879.1242179102</v>
      </c>
      <c r="CP15" s="19" t="str">
        <f t="shared" ca="1" si="16"/>
        <v>이익</v>
      </c>
      <c r="CQ15" s="3">
        <f t="shared" ca="1" si="67"/>
        <v>2.4</v>
      </c>
      <c r="CR15" s="19" t="s">
        <v>25</v>
      </c>
      <c r="CS15" s="2">
        <f t="shared" ca="1" si="68"/>
        <v>247529.64337166274</v>
      </c>
      <c r="CT15" s="19" t="str">
        <f t="shared" ca="1" si="17"/>
        <v>손절</v>
      </c>
      <c r="CU15" s="3">
        <f t="shared" ca="1" si="69"/>
        <v>6.1</v>
      </c>
      <c r="CV15" s="19" t="s">
        <v>25</v>
      </c>
      <c r="CW15" s="2">
        <f t="shared" ca="1" si="70"/>
        <v>1225951.9404098082</v>
      </c>
      <c r="CX15" s="19" t="str">
        <f t="shared" ca="1" si="18"/>
        <v>이익</v>
      </c>
      <c r="CY15" s="3">
        <f t="shared" ca="1" si="71"/>
        <v>3.2</v>
      </c>
      <c r="CZ15" s="19" t="s">
        <v>25</v>
      </c>
      <c r="DA15" s="2">
        <f t="shared" ca="1" si="72"/>
        <v>821791.96005492646</v>
      </c>
      <c r="DB15" s="19" t="str">
        <f t="shared" ca="1" si="19"/>
        <v>이익</v>
      </c>
      <c r="DC15" s="3">
        <f t="shared" ca="1" si="73"/>
        <v>1.2</v>
      </c>
      <c r="DD15" s="19" t="s">
        <v>25</v>
      </c>
      <c r="DE15" s="2">
        <f t="shared" ca="1" si="74"/>
        <v>369265.53355444764</v>
      </c>
      <c r="DF15" s="19" t="str">
        <f t="shared" ca="1" si="20"/>
        <v>손절</v>
      </c>
      <c r="DG15" s="3">
        <f t="shared" ca="1" si="75"/>
        <v>7.8</v>
      </c>
      <c r="DH15" s="19" t="s">
        <v>25</v>
      </c>
      <c r="DI15" s="2">
        <f t="shared" ca="1" si="76"/>
        <v>247529.64337166271</v>
      </c>
      <c r="DJ15" s="19" t="str">
        <f t="shared" ca="1" si="21"/>
        <v>이익</v>
      </c>
      <c r="DK15" s="3">
        <f t="shared" ca="1" si="77"/>
        <v>4.3</v>
      </c>
      <c r="DL15" s="19" t="s">
        <v>25</v>
      </c>
      <c r="DM15" s="2">
        <f t="shared" ca="1" si="78"/>
        <v>821791.96005492646</v>
      </c>
      <c r="DN15" s="19" t="str">
        <f t="shared" ca="1" si="22"/>
        <v>이익</v>
      </c>
      <c r="DO15" s="3">
        <f t="shared" ca="1" si="79"/>
        <v>3.2</v>
      </c>
      <c r="DP15" s="19" t="s">
        <v>25</v>
      </c>
      <c r="DQ15" s="2">
        <f t="shared" ca="1" si="80"/>
        <v>2728327.8738332768</v>
      </c>
      <c r="DR15" s="19" t="str">
        <f t="shared" ca="1" si="23"/>
        <v>이익</v>
      </c>
      <c r="DS15" s="3">
        <f t="shared" ca="1" si="81"/>
        <v>2.7</v>
      </c>
      <c r="DT15" s="19" t="s">
        <v>25</v>
      </c>
      <c r="DU15" s="2">
        <f t="shared" ca="1" si="82"/>
        <v>550871.53366319253</v>
      </c>
      <c r="DV15" s="19" t="str">
        <f t="shared" ca="1" si="24"/>
        <v>이익</v>
      </c>
      <c r="DW15" s="3">
        <f t="shared" ca="1" si="83"/>
        <v>5.3</v>
      </c>
      <c r="DX15" s="19" t="s">
        <v>25</v>
      </c>
    </row>
    <row r="16" spans="1:128">
      <c r="A16" s="8" t="s">
        <v>120</v>
      </c>
      <c r="B16" s="26" t="str">
        <f>VLOOKUP(B14,$I$2:$L$101,4,FALSE)</f>
        <v>100회</v>
      </c>
      <c r="C16" s="100"/>
      <c r="D16" s="15">
        <f ca="1">INDEX($CK$2:$CK$101,$B$8,1)-B5</f>
        <v>-463789.08752654435</v>
      </c>
      <c r="E16" s="16">
        <f ca="1">INDEX($CO$2:$CO$101,$B$8,1)-B5</f>
        <v>193325.06481931941</v>
      </c>
      <c r="F16" s="16">
        <f ca="1">INDEX($CS$2:$CS$101,$B$8,1)-B5</f>
        <v>-759057.98752400326</v>
      </c>
      <c r="G16" s="9">
        <f ca="1">INDEX($CW$2:$CW$101,$B$8,1)-B5</f>
        <v>193325.06481931917</v>
      </c>
      <c r="I16" s="2">
        <f t="shared" si="25"/>
        <v>2080350.0037978729</v>
      </c>
      <c r="J16" s="81" t="s">
        <v>183</v>
      </c>
      <c r="K16" s="3">
        <f t="shared" ca="1" si="26"/>
        <v>8.6999999999999993</v>
      </c>
      <c r="L16" s="19" t="s">
        <v>26</v>
      </c>
      <c r="M16" s="2">
        <f t="shared" si="27"/>
        <v>1394520.3322161566</v>
      </c>
      <c r="N16" s="81" t="s">
        <v>184</v>
      </c>
      <c r="O16" s="3">
        <f t="shared" ca="1" si="28"/>
        <v>5.3</v>
      </c>
      <c r="P16" s="19" t="s">
        <v>26</v>
      </c>
      <c r="Q16" s="2">
        <f t="shared" si="29"/>
        <v>281564.96933526627</v>
      </c>
      <c r="R16" s="81" t="s">
        <v>183</v>
      </c>
      <c r="S16" s="3">
        <f t="shared" ca="1" si="30"/>
        <v>1</v>
      </c>
      <c r="T16" s="19" t="s">
        <v>26</v>
      </c>
      <c r="U16" s="2">
        <f t="shared" si="31"/>
        <v>281564.96933526633</v>
      </c>
      <c r="V16" s="81" t="s">
        <v>184</v>
      </c>
      <c r="W16" s="3">
        <f t="shared" ca="1" si="32"/>
        <v>0.4</v>
      </c>
      <c r="X16" s="19" t="s">
        <v>26</v>
      </c>
      <c r="Y16" s="2">
        <f t="shared" si="33"/>
        <v>281564.96933526633</v>
      </c>
      <c r="Z16" s="81" t="s">
        <v>183</v>
      </c>
      <c r="AA16" s="3">
        <f t="shared" ca="1" si="34"/>
        <v>7.4</v>
      </c>
      <c r="AB16" s="19" t="s">
        <v>26</v>
      </c>
      <c r="AC16" s="2"/>
      <c r="AD16" s="19" t="str">
        <f t="shared" ca="1" si="0"/>
        <v>이익</v>
      </c>
      <c r="AE16" s="3">
        <f t="shared" ca="1" si="35"/>
        <v>4.3</v>
      </c>
      <c r="AF16" s="19" t="s">
        <v>26</v>
      </c>
      <c r="AG16" s="2">
        <f t="shared" ca="1" si="36"/>
        <v>188741.35307089283</v>
      </c>
      <c r="AH16" s="19" t="str">
        <f t="shared" ca="1" si="1"/>
        <v>이익</v>
      </c>
      <c r="AI16" s="3">
        <f t="shared" ca="1" si="37"/>
        <v>4.9000000000000004</v>
      </c>
      <c r="AJ16" s="19" t="s">
        <v>26</v>
      </c>
      <c r="AK16" s="2">
        <f t="shared" ca="1" si="38"/>
        <v>626616.36954188137</v>
      </c>
      <c r="AL16" s="19" t="str">
        <f t="shared" ca="1" si="2"/>
        <v>이익</v>
      </c>
      <c r="AM16" s="3">
        <f t="shared" ca="1" si="39"/>
        <v>0.7</v>
      </c>
      <c r="AN16" s="19" t="s">
        <v>26</v>
      </c>
      <c r="AO16" s="2">
        <f t="shared" ca="1" si="40"/>
        <v>188741.3530708928</v>
      </c>
      <c r="AP16" s="19" t="str">
        <f t="shared" ca="1" si="3"/>
        <v>손절</v>
      </c>
      <c r="AQ16" s="3">
        <f t="shared" ca="1" si="41"/>
        <v>8.6999999999999993</v>
      </c>
      <c r="AR16" s="19" t="s">
        <v>26</v>
      </c>
      <c r="AS16" s="2">
        <f t="shared" ca="1" si="42"/>
        <v>126518.92898158747</v>
      </c>
      <c r="AT16" s="19" t="str">
        <f t="shared" ca="1" si="4"/>
        <v>이익</v>
      </c>
      <c r="AU16" s="3">
        <f t="shared" ca="1" si="43"/>
        <v>4.9000000000000004</v>
      </c>
      <c r="AV16" s="19" t="s">
        <v>26</v>
      </c>
      <c r="AW16" s="2">
        <f t="shared" ca="1" si="44"/>
        <v>626616.36954188126</v>
      </c>
      <c r="AX16" s="19" t="str">
        <f t="shared" ca="1" si="5"/>
        <v>손절</v>
      </c>
      <c r="AY16" s="3">
        <f t="shared" ca="1" si="45"/>
        <v>7.3</v>
      </c>
      <c r="AZ16" s="19" t="s">
        <v>26</v>
      </c>
      <c r="BA16" s="2">
        <f t="shared" ca="1" si="46"/>
        <v>626616.36954188126</v>
      </c>
      <c r="BB16" s="19" t="str">
        <f t="shared" ca="1" si="6"/>
        <v>이익</v>
      </c>
      <c r="BC16" s="3">
        <f t="shared" ca="1" si="47"/>
        <v>4.5</v>
      </c>
      <c r="BD16" s="19" t="s">
        <v>26</v>
      </c>
      <c r="BE16" s="2">
        <f t="shared" ca="1" si="48"/>
        <v>420039.54441818414</v>
      </c>
      <c r="BF16" s="19" t="str">
        <f t="shared" ca="1" si="7"/>
        <v>손절</v>
      </c>
      <c r="BG16" s="3">
        <f t="shared" ca="1" si="49"/>
        <v>8.3000000000000007</v>
      </c>
      <c r="BH16" s="19" t="s">
        <v>26</v>
      </c>
      <c r="BI16" s="2">
        <f t="shared" ca="1" si="50"/>
        <v>188741.35307089283</v>
      </c>
      <c r="BJ16" s="19" t="str">
        <f t="shared" ca="1" si="8"/>
        <v>이익</v>
      </c>
      <c r="BK16" s="3">
        <f t="shared" ca="1" si="51"/>
        <v>4.2</v>
      </c>
      <c r="BL16" s="19" t="s">
        <v>26</v>
      </c>
      <c r="BM16" s="2">
        <f t="shared" ca="1" si="52"/>
        <v>188741.35307089274</v>
      </c>
      <c r="BN16" s="19" t="str">
        <f t="shared" ca="1" si="9"/>
        <v>손절</v>
      </c>
      <c r="BO16" s="3">
        <f t="shared" ca="1" si="53"/>
        <v>8.1999999999999993</v>
      </c>
      <c r="BP16" s="19" t="s">
        <v>26</v>
      </c>
      <c r="BQ16" s="2">
        <f t="shared" ca="1" si="54"/>
        <v>626616.36954188137</v>
      </c>
      <c r="BR16" s="19" t="str">
        <f t="shared" ca="1" si="10"/>
        <v>손절</v>
      </c>
      <c r="BS16" s="3">
        <f t="shared" ca="1" si="55"/>
        <v>6.5</v>
      </c>
      <c r="BT16" s="19" t="s">
        <v>26</v>
      </c>
      <c r="BU16" s="2">
        <f t="shared" ca="1" si="56"/>
        <v>420039.5444181842</v>
      </c>
      <c r="BV16" s="19" t="str">
        <f t="shared" ca="1" si="11"/>
        <v>손절</v>
      </c>
      <c r="BW16" s="3">
        <f t="shared" ca="1" si="57"/>
        <v>7.4</v>
      </c>
      <c r="BX16" s="19" t="s">
        <v>26</v>
      </c>
      <c r="BY16" s="2">
        <f t="shared" ca="1" si="58"/>
        <v>626616.36954188161</v>
      </c>
      <c r="BZ16" s="19" t="str">
        <f t="shared" ca="1" si="12"/>
        <v>이익</v>
      </c>
      <c r="CA16" s="3">
        <f t="shared" ca="1" si="59"/>
        <v>3.6</v>
      </c>
      <c r="CB16" s="19" t="s">
        <v>26</v>
      </c>
      <c r="CC16" s="2">
        <f t="shared" ca="1" si="60"/>
        <v>188741.35307089277</v>
      </c>
      <c r="CD16" s="19" t="str">
        <f t="shared" ca="1" si="13"/>
        <v>손절</v>
      </c>
      <c r="CE16" s="3">
        <f t="shared" ca="1" si="61"/>
        <v>9.6999999999999993</v>
      </c>
      <c r="CF16" s="19" t="s">
        <v>26</v>
      </c>
      <c r="CG16" s="2">
        <f t="shared" ca="1" si="62"/>
        <v>420039.54441818414</v>
      </c>
      <c r="CH16" s="19" t="str">
        <f t="shared" ca="1" si="14"/>
        <v>이익</v>
      </c>
      <c r="CI16" s="3">
        <f t="shared" ca="1" si="63"/>
        <v>4.8</v>
      </c>
      <c r="CJ16" s="19" t="s">
        <v>26</v>
      </c>
      <c r="CK16" s="2">
        <f t="shared" ca="1" si="64"/>
        <v>1394520.3322161569</v>
      </c>
      <c r="CL16" s="19" t="str">
        <f t="shared" ca="1" si="15"/>
        <v>이익</v>
      </c>
      <c r="CM16" s="3">
        <f t="shared" ca="1" si="65"/>
        <v>3.5</v>
      </c>
      <c r="CN16" s="19" t="s">
        <v>26</v>
      </c>
      <c r="CO16" s="2">
        <f t="shared" ca="1" si="66"/>
        <v>1394520.3322161566</v>
      </c>
      <c r="CP16" s="19" t="str">
        <f t="shared" ca="1" si="16"/>
        <v>손절</v>
      </c>
      <c r="CQ16" s="3">
        <f t="shared" ca="1" si="67"/>
        <v>6.4</v>
      </c>
      <c r="CR16" s="19" t="s">
        <v>26</v>
      </c>
      <c r="CS16" s="2">
        <f t="shared" ca="1" si="68"/>
        <v>188741.35307089283</v>
      </c>
      <c r="CT16" s="19" t="str">
        <f t="shared" ca="1" si="17"/>
        <v>손절</v>
      </c>
      <c r="CU16" s="3">
        <f t="shared" ca="1" si="69"/>
        <v>7.2</v>
      </c>
      <c r="CV16" s="19" t="s">
        <v>26</v>
      </c>
      <c r="CW16" s="2">
        <f t="shared" ca="1" si="70"/>
        <v>934788.35456247872</v>
      </c>
      <c r="CX16" s="19" t="str">
        <f t="shared" ca="1" si="18"/>
        <v>손절</v>
      </c>
      <c r="CY16" s="3">
        <f t="shared" ca="1" si="71"/>
        <v>5.9</v>
      </c>
      <c r="CZ16" s="19" t="s">
        <v>26</v>
      </c>
      <c r="DA16" s="2">
        <f t="shared" ca="1" si="72"/>
        <v>934788.35456247884</v>
      </c>
      <c r="DB16" s="19" t="str">
        <f t="shared" ca="1" si="19"/>
        <v>이익</v>
      </c>
      <c r="DC16" s="3">
        <f t="shared" ca="1" si="73"/>
        <v>4.2</v>
      </c>
      <c r="DD16" s="19" t="s">
        <v>26</v>
      </c>
      <c r="DE16" s="2">
        <f t="shared" ca="1" si="74"/>
        <v>281564.96933526633</v>
      </c>
      <c r="DF16" s="19" t="str">
        <f t="shared" ca="1" si="20"/>
        <v>손절</v>
      </c>
      <c r="DG16" s="3">
        <f t="shared" ca="1" si="75"/>
        <v>7.8</v>
      </c>
      <c r="DH16" s="19" t="s">
        <v>26</v>
      </c>
      <c r="DI16" s="2">
        <f t="shared" ca="1" si="76"/>
        <v>281564.96933526633</v>
      </c>
      <c r="DJ16" s="19" t="str">
        <f t="shared" ca="1" si="21"/>
        <v>이익</v>
      </c>
      <c r="DK16" s="3">
        <f t="shared" ca="1" si="77"/>
        <v>3.3</v>
      </c>
      <c r="DL16" s="19" t="s">
        <v>26</v>
      </c>
      <c r="DM16" s="2">
        <f t="shared" ca="1" si="78"/>
        <v>626616.36954188137</v>
      </c>
      <c r="DN16" s="19" t="str">
        <f t="shared" ca="1" si="22"/>
        <v>손절</v>
      </c>
      <c r="DO16" s="3">
        <f t="shared" ca="1" si="79"/>
        <v>7.7</v>
      </c>
      <c r="DP16" s="19" t="s">
        <v>26</v>
      </c>
      <c r="DQ16" s="2">
        <f t="shared" ca="1" si="80"/>
        <v>3103472.9564853525</v>
      </c>
      <c r="DR16" s="19" t="str">
        <f t="shared" ca="1" si="23"/>
        <v>이익</v>
      </c>
      <c r="DS16" s="3">
        <f t="shared" ca="1" si="81"/>
        <v>4.7</v>
      </c>
      <c r="DT16" s="19" t="s">
        <v>26</v>
      </c>
      <c r="DU16" s="2">
        <f t="shared" ca="1" si="82"/>
        <v>420039.54441818432</v>
      </c>
      <c r="DV16" s="19" t="str">
        <f t="shared" ca="1" si="24"/>
        <v>손절</v>
      </c>
      <c r="DW16" s="3">
        <f t="shared" ca="1" si="83"/>
        <v>9.9</v>
      </c>
      <c r="DX16" s="19" t="s">
        <v>26</v>
      </c>
    </row>
    <row r="17" spans="1:128">
      <c r="A17" s="8" t="s">
        <v>121</v>
      </c>
      <c r="B17" s="34">
        <f>COUNTIF($J$2:$J$101,"이익")</f>
        <v>13</v>
      </c>
      <c r="C17" s="100"/>
      <c r="D17" s="22">
        <v>25</v>
      </c>
      <c r="E17" s="6">
        <v>26</v>
      </c>
      <c r="F17" s="6">
        <v>27</v>
      </c>
      <c r="G17" s="23">
        <v>28</v>
      </c>
      <c r="I17" s="2">
        <f t="shared" si="25"/>
        <v>2366398.1293200804</v>
      </c>
      <c r="J17" s="81" t="s">
        <v>183</v>
      </c>
      <c r="K17" s="3">
        <f t="shared" ca="1" si="26"/>
        <v>7.1</v>
      </c>
      <c r="L17" s="19" t="s">
        <v>27</v>
      </c>
      <c r="M17" s="2">
        <f t="shared" si="27"/>
        <v>1586266.8778958782</v>
      </c>
      <c r="N17" s="81" t="s">
        <v>183</v>
      </c>
      <c r="O17" s="3">
        <f t="shared" ca="1" si="28"/>
        <v>6.7</v>
      </c>
      <c r="P17" s="19" t="s">
        <v>27</v>
      </c>
      <c r="Q17" s="2">
        <f t="shared" si="29"/>
        <v>320280.15261886542</v>
      </c>
      <c r="R17" s="81" t="s">
        <v>183</v>
      </c>
      <c r="S17" s="3">
        <f t="shared" ca="1" si="30"/>
        <v>4.7</v>
      </c>
      <c r="T17" s="19" t="s">
        <v>27</v>
      </c>
      <c r="U17" s="2">
        <f t="shared" si="31"/>
        <v>214693.28911814056</v>
      </c>
      <c r="V17" s="81" t="s">
        <v>184</v>
      </c>
      <c r="W17" s="3">
        <f t="shared" ca="1" si="32"/>
        <v>6.4</v>
      </c>
      <c r="X17" s="19" t="s">
        <v>27</v>
      </c>
      <c r="Y17" s="2">
        <f t="shared" si="33"/>
        <v>214693.28911814056</v>
      </c>
      <c r="Z17" s="81" t="s">
        <v>184</v>
      </c>
      <c r="AA17" s="3">
        <f t="shared" ca="1" si="34"/>
        <v>9.1</v>
      </c>
      <c r="AB17" s="19" t="s">
        <v>27</v>
      </c>
      <c r="AC17" s="2"/>
      <c r="AD17" s="19" t="str">
        <f t="shared" ca="1" si="0"/>
        <v>이익</v>
      </c>
      <c r="AE17" s="3">
        <f t="shared" ca="1" si="35"/>
        <v>1.1000000000000001</v>
      </c>
      <c r="AF17" s="19" t="s">
        <v>27</v>
      </c>
      <c r="AG17" s="2">
        <f t="shared" ca="1" si="36"/>
        <v>214693.28911814059</v>
      </c>
      <c r="AH17" s="19" t="str">
        <f t="shared" ca="1" si="1"/>
        <v>이익</v>
      </c>
      <c r="AI17" s="3">
        <f t="shared" ca="1" si="37"/>
        <v>5.0999999999999996</v>
      </c>
      <c r="AJ17" s="19" t="s">
        <v>27</v>
      </c>
      <c r="AK17" s="2">
        <f t="shared" ca="1" si="38"/>
        <v>477794.98177568452</v>
      </c>
      <c r="AL17" s="19" t="str">
        <f t="shared" ca="1" si="2"/>
        <v>손절</v>
      </c>
      <c r="AM17" s="3">
        <f t="shared" ca="1" si="39"/>
        <v>8</v>
      </c>
      <c r="AN17" s="19" t="s">
        <v>27</v>
      </c>
      <c r="AO17" s="2">
        <f t="shared" ca="1" si="40"/>
        <v>214693.28911814056</v>
      </c>
      <c r="AP17" s="19" t="str">
        <f t="shared" ca="1" si="3"/>
        <v>이익</v>
      </c>
      <c r="AQ17" s="3">
        <f t="shared" ca="1" si="41"/>
        <v>0.1</v>
      </c>
      <c r="AR17" s="19" t="s">
        <v>27</v>
      </c>
      <c r="AS17" s="2">
        <f t="shared" ca="1" si="42"/>
        <v>143915.28171655574</v>
      </c>
      <c r="AT17" s="19" t="str">
        <f t="shared" ca="1" si="4"/>
        <v>이익</v>
      </c>
      <c r="AU17" s="3">
        <f t="shared" ca="1" si="43"/>
        <v>2.2000000000000002</v>
      </c>
      <c r="AV17" s="19" t="s">
        <v>27</v>
      </c>
      <c r="AW17" s="2">
        <f t="shared" ca="1" si="44"/>
        <v>477794.98177568446</v>
      </c>
      <c r="AX17" s="19" t="str">
        <f t="shared" ca="1" si="5"/>
        <v>손절</v>
      </c>
      <c r="AY17" s="3">
        <f t="shared" ca="1" si="45"/>
        <v>8.4</v>
      </c>
      <c r="AZ17" s="19" t="s">
        <v>27</v>
      </c>
      <c r="BA17" s="2">
        <f t="shared" ca="1" si="46"/>
        <v>477794.98177568446</v>
      </c>
      <c r="BB17" s="19" t="str">
        <f t="shared" ca="1" si="6"/>
        <v>손절</v>
      </c>
      <c r="BC17" s="3">
        <f t="shared" ca="1" si="47"/>
        <v>10</v>
      </c>
      <c r="BD17" s="19" t="s">
        <v>27</v>
      </c>
      <c r="BE17" s="2">
        <f t="shared" ca="1" si="48"/>
        <v>477794.98177568446</v>
      </c>
      <c r="BF17" s="19" t="str">
        <f t="shared" ca="1" si="7"/>
        <v>이익</v>
      </c>
      <c r="BG17" s="3">
        <f t="shared" ca="1" si="49"/>
        <v>1.7</v>
      </c>
      <c r="BH17" s="19" t="s">
        <v>27</v>
      </c>
      <c r="BI17" s="2">
        <f t="shared" ca="1" si="50"/>
        <v>214693.28911814059</v>
      </c>
      <c r="BJ17" s="19" t="str">
        <f t="shared" ca="1" si="8"/>
        <v>이익</v>
      </c>
      <c r="BK17" s="3">
        <f t="shared" ca="1" si="51"/>
        <v>3.6</v>
      </c>
      <c r="BL17" s="19" t="s">
        <v>27</v>
      </c>
      <c r="BM17" s="2">
        <f t="shared" ca="1" si="52"/>
        <v>143915.28171655574</v>
      </c>
      <c r="BN17" s="19" t="str">
        <f t="shared" ca="1" si="9"/>
        <v>손절</v>
      </c>
      <c r="BO17" s="3">
        <f t="shared" ca="1" si="53"/>
        <v>8.1</v>
      </c>
      <c r="BP17" s="19" t="s">
        <v>27</v>
      </c>
      <c r="BQ17" s="2">
        <f t="shared" ca="1" si="54"/>
        <v>712776.12035389012</v>
      </c>
      <c r="BR17" s="19" t="str">
        <f t="shared" ca="1" si="10"/>
        <v>이익</v>
      </c>
      <c r="BS17" s="3">
        <f t="shared" ca="1" si="55"/>
        <v>3.3</v>
      </c>
      <c r="BT17" s="19" t="s">
        <v>27</v>
      </c>
      <c r="BU17" s="2">
        <f t="shared" ca="1" si="56"/>
        <v>477794.98177568452</v>
      </c>
      <c r="BV17" s="19" t="str">
        <f t="shared" ca="1" si="11"/>
        <v>이익</v>
      </c>
      <c r="BW17" s="3">
        <f t="shared" ca="1" si="57"/>
        <v>4.3</v>
      </c>
      <c r="BX17" s="19" t="s">
        <v>27</v>
      </c>
      <c r="BY17" s="2">
        <f t="shared" ca="1" si="58"/>
        <v>712776.12035389035</v>
      </c>
      <c r="BZ17" s="19" t="str">
        <f t="shared" ca="1" si="12"/>
        <v>이익</v>
      </c>
      <c r="CA17" s="3">
        <f t="shared" ca="1" si="59"/>
        <v>3.2</v>
      </c>
      <c r="CB17" s="19" t="s">
        <v>27</v>
      </c>
      <c r="CC17" s="2">
        <f t="shared" ca="1" si="60"/>
        <v>214693.28911814053</v>
      </c>
      <c r="CD17" s="19" t="str">
        <f t="shared" ca="1" si="13"/>
        <v>이익</v>
      </c>
      <c r="CE17" s="3">
        <f t="shared" ca="1" si="61"/>
        <v>1</v>
      </c>
      <c r="CF17" s="19" t="s">
        <v>27</v>
      </c>
      <c r="CG17" s="2">
        <f t="shared" ca="1" si="62"/>
        <v>477794.98177568446</v>
      </c>
      <c r="CH17" s="19" t="str">
        <f t="shared" ca="1" si="14"/>
        <v>이익</v>
      </c>
      <c r="CI17" s="3">
        <f t="shared" ca="1" si="63"/>
        <v>5</v>
      </c>
      <c r="CJ17" s="19" t="s">
        <v>27</v>
      </c>
      <c r="CK17" s="2">
        <f t="shared" ca="1" si="64"/>
        <v>1063321.7533148197</v>
      </c>
      <c r="CL17" s="19" t="str">
        <f t="shared" ca="1" si="15"/>
        <v>손절</v>
      </c>
      <c r="CM17" s="3">
        <f t="shared" ca="1" si="65"/>
        <v>8.4</v>
      </c>
      <c r="CN17" s="19" t="s">
        <v>27</v>
      </c>
      <c r="CO17" s="2">
        <f t="shared" ca="1" si="66"/>
        <v>1063321.7533148197</v>
      </c>
      <c r="CP17" s="19" t="str">
        <f t="shared" ca="1" si="16"/>
        <v>손절</v>
      </c>
      <c r="CQ17" s="3">
        <f t="shared" ca="1" si="67"/>
        <v>8</v>
      </c>
      <c r="CR17" s="19" t="s">
        <v>27</v>
      </c>
      <c r="CS17" s="2">
        <f t="shared" ca="1" si="68"/>
        <v>214693.28911814059</v>
      </c>
      <c r="CT17" s="19" t="str">
        <f t="shared" ca="1" si="17"/>
        <v>이익</v>
      </c>
      <c r="CU17" s="3">
        <f t="shared" ca="1" si="69"/>
        <v>5.0999999999999996</v>
      </c>
      <c r="CV17" s="19" t="s">
        <v>27</v>
      </c>
      <c r="CW17" s="2">
        <f t="shared" ca="1" si="70"/>
        <v>1063321.7533148194</v>
      </c>
      <c r="CX17" s="19" t="str">
        <f t="shared" ca="1" si="18"/>
        <v>이익</v>
      </c>
      <c r="CY17" s="3">
        <f t="shared" ca="1" si="71"/>
        <v>1.8</v>
      </c>
      <c r="CZ17" s="19" t="s">
        <v>27</v>
      </c>
      <c r="DA17" s="2">
        <f t="shared" ca="1" si="72"/>
        <v>1063321.7533148197</v>
      </c>
      <c r="DB17" s="19" t="str">
        <f t="shared" ca="1" si="19"/>
        <v>이익</v>
      </c>
      <c r="DC17" s="3">
        <f t="shared" ca="1" si="73"/>
        <v>3.2</v>
      </c>
      <c r="DD17" s="19" t="s">
        <v>27</v>
      </c>
      <c r="DE17" s="2">
        <f t="shared" ca="1" si="74"/>
        <v>214693.28911814056</v>
      </c>
      <c r="DF17" s="19" t="str">
        <f t="shared" ca="1" si="20"/>
        <v>손절</v>
      </c>
      <c r="DG17" s="3">
        <f t="shared" ca="1" si="75"/>
        <v>6.6</v>
      </c>
      <c r="DH17" s="19" t="s">
        <v>27</v>
      </c>
      <c r="DI17" s="2">
        <f t="shared" ca="1" si="76"/>
        <v>320280.15261886548</v>
      </c>
      <c r="DJ17" s="19" t="str">
        <f t="shared" ca="1" si="21"/>
        <v>이익</v>
      </c>
      <c r="DK17" s="3">
        <f t="shared" ca="1" si="77"/>
        <v>5.3</v>
      </c>
      <c r="DL17" s="19" t="s">
        <v>27</v>
      </c>
      <c r="DM17" s="2">
        <f t="shared" ca="1" si="78"/>
        <v>477794.98177568452</v>
      </c>
      <c r="DN17" s="19" t="str">
        <f t="shared" ca="1" si="22"/>
        <v>손절</v>
      </c>
      <c r="DO17" s="3">
        <f t="shared" ca="1" si="79"/>
        <v>8.9</v>
      </c>
      <c r="DP17" s="19" t="s">
        <v>27</v>
      </c>
      <c r="DQ17" s="2">
        <f t="shared" ca="1" si="80"/>
        <v>3530200.4880020889</v>
      </c>
      <c r="DR17" s="19" t="str">
        <f t="shared" ca="1" si="23"/>
        <v>이익</v>
      </c>
      <c r="DS17" s="3">
        <f t="shared" ca="1" si="81"/>
        <v>1.8</v>
      </c>
      <c r="DT17" s="19" t="s">
        <v>27</v>
      </c>
      <c r="DU17" s="2">
        <f t="shared" ca="1" si="82"/>
        <v>477794.98177568469</v>
      </c>
      <c r="DV17" s="19" t="str">
        <f t="shared" ca="1" si="24"/>
        <v>이익</v>
      </c>
      <c r="DW17" s="3">
        <f t="shared" ca="1" si="83"/>
        <v>4.2</v>
      </c>
      <c r="DX17" s="19" t="s">
        <v>27</v>
      </c>
    </row>
    <row r="18" spans="1:128" ht="17.25" thickBot="1">
      <c r="A18" s="8" t="s">
        <v>126</v>
      </c>
      <c r="B18" s="34">
        <f>COUNTIF($J$2:$J$101,"손절")</f>
        <v>7</v>
      </c>
      <c r="C18" s="100"/>
      <c r="D18" s="15">
        <f ca="1">INDEX($DA$2:$DA$101,$B$8,1)-B5</f>
        <v>-640561.91581449658</v>
      </c>
      <c r="E18" s="16">
        <f ca="1">INDEX($DE$2:$DE$101,$B$8,1)-B5</f>
        <v>-759057.98752400326</v>
      </c>
      <c r="F18" s="17">
        <f ca="1">INDEX($DI$2:$DI$101,$B$8,1)-B5</f>
        <v>-463789.08752654411</v>
      </c>
      <c r="G18" s="18">
        <f ca="1">INDEX($DM$2:$DM$101,$B$8,1)-B5</f>
        <v>-463789.08752654435</v>
      </c>
      <c r="I18" s="2">
        <f t="shared" si="25"/>
        <v>1804378.5736065614</v>
      </c>
      <c r="J18" s="81" t="s">
        <v>184</v>
      </c>
      <c r="K18" s="3">
        <f t="shared" ca="1" si="26"/>
        <v>9.4</v>
      </c>
      <c r="L18" s="19" t="s">
        <v>28</v>
      </c>
      <c r="M18" s="2">
        <f t="shared" si="27"/>
        <v>1804378.5736065614</v>
      </c>
      <c r="N18" s="81" t="s">
        <v>183</v>
      </c>
      <c r="O18" s="3">
        <f t="shared" ca="1" si="28"/>
        <v>1.7</v>
      </c>
      <c r="P18" s="19" t="s">
        <v>28</v>
      </c>
      <c r="Q18" s="2">
        <f t="shared" si="29"/>
        <v>244213.61637188488</v>
      </c>
      <c r="R18" s="81" t="s">
        <v>184</v>
      </c>
      <c r="S18" s="3">
        <f t="shared" ca="1" si="30"/>
        <v>0.4</v>
      </c>
      <c r="T18" s="19" t="s">
        <v>28</v>
      </c>
      <c r="U18" s="2">
        <f t="shared" si="31"/>
        <v>244213.61637188488</v>
      </c>
      <c r="V18" s="81" t="s">
        <v>183</v>
      </c>
      <c r="W18" s="3">
        <f t="shared" ca="1" si="32"/>
        <v>2.2000000000000002</v>
      </c>
      <c r="X18" s="19" t="s">
        <v>28</v>
      </c>
      <c r="Y18" s="2">
        <f t="shared" si="33"/>
        <v>163703.63295258215</v>
      </c>
      <c r="Z18" s="81" t="s">
        <v>184</v>
      </c>
      <c r="AA18" s="3">
        <f t="shared" ca="1" si="34"/>
        <v>5.9</v>
      </c>
      <c r="AB18" s="19" t="s">
        <v>28</v>
      </c>
      <c r="AC18" s="2"/>
      <c r="AD18" s="19" t="str">
        <f t="shared" ca="1" si="0"/>
        <v>손절</v>
      </c>
      <c r="AE18" s="3">
        <f t="shared" ca="1" si="35"/>
        <v>6.8</v>
      </c>
      <c r="AF18" s="19" t="s">
        <v>28</v>
      </c>
      <c r="AG18" s="2">
        <f t="shared" ca="1" si="36"/>
        <v>244213.61637188491</v>
      </c>
      <c r="AH18" s="19" t="str">
        <f t="shared" ca="1" si="1"/>
        <v>이익</v>
      </c>
      <c r="AI18" s="3">
        <f t="shared" ca="1" si="37"/>
        <v>1.2</v>
      </c>
      <c r="AJ18" s="19" t="s">
        <v>28</v>
      </c>
      <c r="AK18" s="2">
        <f t="shared" ca="1" si="38"/>
        <v>543491.7917698411</v>
      </c>
      <c r="AL18" s="19" t="str">
        <f t="shared" ca="1" si="2"/>
        <v>이익</v>
      </c>
      <c r="AM18" s="3">
        <f t="shared" ca="1" si="39"/>
        <v>4.9000000000000004</v>
      </c>
      <c r="AN18" s="19" t="s">
        <v>28</v>
      </c>
      <c r="AO18" s="2">
        <f t="shared" ca="1" si="40"/>
        <v>244213.61637188488</v>
      </c>
      <c r="AP18" s="19" t="str">
        <f t="shared" ca="1" si="3"/>
        <v>이익</v>
      </c>
      <c r="AQ18" s="3">
        <f t="shared" ca="1" si="41"/>
        <v>0.7</v>
      </c>
      <c r="AR18" s="19" t="s">
        <v>28</v>
      </c>
      <c r="AS18" s="2">
        <f t="shared" ca="1" si="42"/>
        <v>109735.40230887374</v>
      </c>
      <c r="AT18" s="19" t="str">
        <f t="shared" ca="1" si="4"/>
        <v>손절</v>
      </c>
      <c r="AU18" s="3">
        <f t="shared" ca="1" si="43"/>
        <v>7.5</v>
      </c>
      <c r="AV18" s="19" t="s">
        <v>28</v>
      </c>
      <c r="AW18" s="2">
        <f t="shared" ca="1" si="44"/>
        <v>543491.7917698411</v>
      </c>
      <c r="AX18" s="19" t="str">
        <f t="shared" ca="1" si="5"/>
        <v>이익</v>
      </c>
      <c r="AY18" s="3">
        <f t="shared" ca="1" si="45"/>
        <v>2.6</v>
      </c>
      <c r="AZ18" s="19" t="s">
        <v>28</v>
      </c>
      <c r="BA18" s="2">
        <f t="shared" ca="1" si="46"/>
        <v>543491.7917698411</v>
      </c>
      <c r="BB18" s="19" t="str">
        <f t="shared" ca="1" si="6"/>
        <v>이익</v>
      </c>
      <c r="BC18" s="3">
        <f t="shared" ca="1" si="47"/>
        <v>5</v>
      </c>
      <c r="BD18" s="19" t="s">
        <v>28</v>
      </c>
      <c r="BE18" s="2">
        <f t="shared" ca="1" si="48"/>
        <v>364318.67360395938</v>
      </c>
      <c r="BF18" s="19" t="str">
        <f t="shared" ca="1" si="7"/>
        <v>손절</v>
      </c>
      <c r="BG18" s="3">
        <f t="shared" ca="1" si="49"/>
        <v>7.3</v>
      </c>
      <c r="BH18" s="19" t="s">
        <v>28</v>
      </c>
      <c r="BI18" s="2">
        <f t="shared" ca="1" si="50"/>
        <v>244213.61637188491</v>
      </c>
      <c r="BJ18" s="19" t="str">
        <f t="shared" ca="1" si="8"/>
        <v>이익</v>
      </c>
      <c r="BK18" s="3">
        <f t="shared" ca="1" si="51"/>
        <v>2.9</v>
      </c>
      <c r="BL18" s="19" t="s">
        <v>28</v>
      </c>
      <c r="BM18" s="2">
        <f t="shared" ca="1" si="52"/>
        <v>163703.63295258218</v>
      </c>
      <c r="BN18" s="19" t="str">
        <f t="shared" ca="1" si="9"/>
        <v>이익</v>
      </c>
      <c r="BO18" s="3">
        <f t="shared" ca="1" si="53"/>
        <v>1</v>
      </c>
      <c r="BP18" s="19" t="s">
        <v>28</v>
      </c>
      <c r="BQ18" s="2">
        <f t="shared" ca="1" si="54"/>
        <v>810782.83690254996</v>
      </c>
      <c r="BR18" s="19" t="str">
        <f t="shared" ca="1" si="10"/>
        <v>이익</v>
      </c>
      <c r="BS18" s="3">
        <f t="shared" ca="1" si="55"/>
        <v>4</v>
      </c>
      <c r="BT18" s="19" t="s">
        <v>28</v>
      </c>
      <c r="BU18" s="2">
        <f t="shared" ca="1" si="56"/>
        <v>543491.7917698411</v>
      </c>
      <c r="BV18" s="19" t="str">
        <f t="shared" ca="1" si="11"/>
        <v>이익</v>
      </c>
      <c r="BW18" s="3">
        <f t="shared" ca="1" si="57"/>
        <v>1.6</v>
      </c>
      <c r="BX18" s="19" t="s">
        <v>28</v>
      </c>
      <c r="BY18" s="2">
        <f t="shared" ca="1" si="58"/>
        <v>543491.79176984145</v>
      </c>
      <c r="BZ18" s="19" t="str">
        <f t="shared" ca="1" si="12"/>
        <v>손절</v>
      </c>
      <c r="CA18" s="3">
        <f t="shared" ca="1" si="59"/>
        <v>6.8</v>
      </c>
      <c r="CB18" s="19" t="s">
        <v>28</v>
      </c>
      <c r="CC18" s="2">
        <f t="shared" ca="1" si="60"/>
        <v>163703.63295258215</v>
      </c>
      <c r="CD18" s="19" t="str">
        <f t="shared" ca="1" si="13"/>
        <v>손절</v>
      </c>
      <c r="CE18" s="3">
        <f t="shared" ca="1" si="61"/>
        <v>6.6</v>
      </c>
      <c r="CF18" s="19" t="s">
        <v>28</v>
      </c>
      <c r="CG18" s="2">
        <f t="shared" ca="1" si="62"/>
        <v>543491.7917698411</v>
      </c>
      <c r="CH18" s="19" t="str">
        <f t="shared" ca="1" si="14"/>
        <v>이익</v>
      </c>
      <c r="CI18" s="3">
        <f t="shared" ca="1" si="63"/>
        <v>0.1</v>
      </c>
      <c r="CJ18" s="19" t="s">
        <v>28</v>
      </c>
      <c r="CK18" s="2">
        <f t="shared" ca="1" si="64"/>
        <v>1209528.4943956072</v>
      </c>
      <c r="CL18" s="19" t="str">
        <f t="shared" ca="1" si="15"/>
        <v>이익</v>
      </c>
      <c r="CM18" s="3">
        <f t="shared" ca="1" si="65"/>
        <v>5.7</v>
      </c>
      <c r="CN18" s="19" t="s">
        <v>28</v>
      </c>
      <c r="CO18" s="2">
        <f t="shared" ca="1" si="66"/>
        <v>810782.83690254996</v>
      </c>
      <c r="CP18" s="19" t="str">
        <f t="shared" ca="1" si="16"/>
        <v>손절</v>
      </c>
      <c r="CQ18" s="3">
        <f t="shared" ca="1" si="67"/>
        <v>9.1999999999999993</v>
      </c>
      <c r="CR18" s="19" t="s">
        <v>28</v>
      </c>
      <c r="CS18" s="2">
        <f t="shared" ca="1" si="68"/>
        <v>244213.61637188491</v>
      </c>
      <c r="CT18" s="19" t="str">
        <f t="shared" ca="1" si="17"/>
        <v>이익</v>
      </c>
      <c r="CU18" s="3">
        <f t="shared" ca="1" si="69"/>
        <v>4.5999999999999996</v>
      </c>
      <c r="CV18" s="19" t="s">
        <v>28</v>
      </c>
      <c r="CW18" s="2">
        <f t="shared" ca="1" si="70"/>
        <v>1209528.4943956072</v>
      </c>
      <c r="CX18" s="19" t="str">
        <f t="shared" ca="1" si="18"/>
        <v>이익</v>
      </c>
      <c r="CY18" s="3">
        <f t="shared" ca="1" si="71"/>
        <v>0.8</v>
      </c>
      <c r="CZ18" s="19" t="s">
        <v>28</v>
      </c>
      <c r="DA18" s="2">
        <f t="shared" ca="1" si="72"/>
        <v>810782.83690254996</v>
      </c>
      <c r="DB18" s="19" t="str">
        <f t="shared" ca="1" si="19"/>
        <v>손절</v>
      </c>
      <c r="DC18" s="3">
        <f t="shared" ca="1" si="73"/>
        <v>7.7</v>
      </c>
      <c r="DD18" s="19" t="s">
        <v>28</v>
      </c>
      <c r="DE18" s="2">
        <f t="shared" ca="1" si="74"/>
        <v>244213.61637188488</v>
      </c>
      <c r="DF18" s="19" t="str">
        <f t="shared" ca="1" si="20"/>
        <v>이익</v>
      </c>
      <c r="DG18" s="3">
        <f t="shared" ca="1" si="75"/>
        <v>1</v>
      </c>
      <c r="DH18" s="19" t="s">
        <v>28</v>
      </c>
      <c r="DI18" s="2">
        <f t="shared" ca="1" si="76"/>
        <v>364318.6736039595</v>
      </c>
      <c r="DJ18" s="19" t="str">
        <f t="shared" ca="1" si="21"/>
        <v>이익</v>
      </c>
      <c r="DK18" s="3">
        <f t="shared" ca="1" si="77"/>
        <v>1.5</v>
      </c>
      <c r="DL18" s="19" t="s">
        <v>28</v>
      </c>
      <c r="DM18" s="2">
        <f t="shared" ca="1" si="78"/>
        <v>543491.7917698411</v>
      </c>
      <c r="DN18" s="19" t="str">
        <f t="shared" ca="1" si="22"/>
        <v>이익</v>
      </c>
      <c r="DO18" s="3">
        <f t="shared" ca="1" si="79"/>
        <v>5</v>
      </c>
      <c r="DP18" s="19" t="s">
        <v>28</v>
      </c>
      <c r="DQ18" s="2">
        <f t="shared" ca="1" si="80"/>
        <v>4015603.0551023763</v>
      </c>
      <c r="DR18" s="19" t="str">
        <f t="shared" ca="1" si="23"/>
        <v>이익</v>
      </c>
      <c r="DS18" s="3">
        <f t="shared" ca="1" si="81"/>
        <v>3.9</v>
      </c>
      <c r="DT18" s="19" t="s">
        <v>28</v>
      </c>
      <c r="DU18" s="2">
        <f t="shared" ca="1" si="82"/>
        <v>543491.79176984134</v>
      </c>
      <c r="DV18" s="19" t="str">
        <f t="shared" ca="1" si="24"/>
        <v>이익</v>
      </c>
      <c r="DW18" s="3">
        <f t="shared" ca="1" si="83"/>
        <v>2.7</v>
      </c>
      <c r="DX18" s="19" t="s">
        <v>28</v>
      </c>
    </row>
    <row r="19" spans="1:128" ht="18" thickTop="1" thickBot="1">
      <c r="A19" s="61" t="s">
        <v>122</v>
      </c>
      <c r="B19" s="62">
        <f>B17/100*100</f>
        <v>13</v>
      </c>
      <c r="C19" s="101"/>
      <c r="D19" s="22">
        <v>29</v>
      </c>
      <c r="E19" s="36">
        <v>30</v>
      </c>
      <c r="F19" s="38" t="s">
        <v>127</v>
      </c>
      <c r="G19" s="39">
        <f ca="1">MAX(D6:G6,D8:G8,D10:G10,D12:G12,D14:G14,D16:G16,D18:G18,D20:E20)</f>
        <v>4910238.3004620168</v>
      </c>
      <c r="I19" s="2">
        <f t="shared" si="25"/>
        <v>1375838.6623750031</v>
      </c>
      <c r="J19" s="81" t="s">
        <v>184</v>
      </c>
      <c r="K19" s="3">
        <f t="shared" ca="1" si="26"/>
        <v>0.4</v>
      </c>
      <c r="L19" s="19" t="s">
        <v>29</v>
      </c>
      <c r="M19" s="2">
        <f t="shared" si="27"/>
        <v>2052480.6274774633</v>
      </c>
      <c r="N19" s="81" t="s">
        <v>183</v>
      </c>
      <c r="O19" s="3">
        <f t="shared" ca="1" si="28"/>
        <v>1.1000000000000001</v>
      </c>
      <c r="P19" s="19" t="s">
        <v>29</v>
      </c>
      <c r="Q19" s="2">
        <f t="shared" si="29"/>
        <v>277792.98862301908</v>
      </c>
      <c r="R19" s="81" t="s">
        <v>183</v>
      </c>
      <c r="S19" s="3">
        <f t="shared" ca="1" si="30"/>
        <v>2.7</v>
      </c>
      <c r="T19" s="19" t="s">
        <v>29</v>
      </c>
      <c r="U19" s="2">
        <f t="shared" si="31"/>
        <v>186212.88248356222</v>
      </c>
      <c r="V19" s="81" t="s">
        <v>184</v>
      </c>
      <c r="W19" s="3">
        <f t="shared" ca="1" si="32"/>
        <v>7.2</v>
      </c>
      <c r="X19" s="19" t="s">
        <v>29</v>
      </c>
      <c r="Y19" s="2">
        <f t="shared" si="33"/>
        <v>124824.02012634389</v>
      </c>
      <c r="Z19" s="81" t="s">
        <v>184</v>
      </c>
      <c r="AA19" s="3">
        <f t="shared" ca="1" si="34"/>
        <v>1.6</v>
      </c>
      <c r="AB19" s="19" t="s">
        <v>29</v>
      </c>
      <c r="AC19" s="2"/>
      <c r="AD19" s="19" t="str">
        <f t="shared" ca="1" si="0"/>
        <v>이익</v>
      </c>
      <c r="AE19" s="3">
        <f t="shared" ca="1" si="35"/>
        <v>0.2</v>
      </c>
      <c r="AF19" s="19" t="s">
        <v>29</v>
      </c>
      <c r="AG19" s="2">
        <f t="shared" ca="1" si="36"/>
        <v>277792.98862301908</v>
      </c>
      <c r="AH19" s="19" t="str">
        <f t="shared" ca="1" si="1"/>
        <v>이익</v>
      </c>
      <c r="AI19" s="3">
        <f t="shared" ca="1" si="37"/>
        <v>4.4000000000000004</v>
      </c>
      <c r="AJ19" s="19" t="s">
        <v>29</v>
      </c>
      <c r="AK19" s="2">
        <f t="shared" ca="1" si="38"/>
        <v>618221.91313819424</v>
      </c>
      <c r="AL19" s="19" t="str">
        <f t="shared" ca="1" si="2"/>
        <v>이익</v>
      </c>
      <c r="AM19" s="3">
        <f t="shared" ca="1" si="39"/>
        <v>1.7</v>
      </c>
      <c r="AN19" s="19" t="s">
        <v>29</v>
      </c>
      <c r="AO19" s="2">
        <f t="shared" ca="1" si="40"/>
        <v>277792.98862301908</v>
      </c>
      <c r="AP19" s="19" t="str">
        <f t="shared" ca="1" si="3"/>
        <v>이익</v>
      </c>
      <c r="AQ19" s="3">
        <f t="shared" ca="1" si="41"/>
        <v>1.7</v>
      </c>
      <c r="AR19" s="19" t="s">
        <v>29</v>
      </c>
      <c r="AS19" s="2">
        <f t="shared" ca="1" si="42"/>
        <v>83673.244260516221</v>
      </c>
      <c r="AT19" s="19" t="str">
        <f t="shared" ca="1" si="4"/>
        <v>손절</v>
      </c>
      <c r="AU19" s="3">
        <f t="shared" ca="1" si="43"/>
        <v>8.6</v>
      </c>
      <c r="AV19" s="19" t="s">
        <v>29</v>
      </c>
      <c r="AW19" s="2">
        <f t="shared" ca="1" si="44"/>
        <v>414412.49122450384</v>
      </c>
      <c r="AX19" s="19" t="str">
        <f t="shared" ca="1" si="5"/>
        <v>손절</v>
      </c>
      <c r="AY19" s="3">
        <f t="shared" ca="1" si="45"/>
        <v>6.3</v>
      </c>
      <c r="AZ19" s="19" t="s">
        <v>29</v>
      </c>
      <c r="BA19" s="2">
        <f t="shared" ca="1" si="46"/>
        <v>414412.49122450384</v>
      </c>
      <c r="BB19" s="19" t="str">
        <f t="shared" ca="1" si="6"/>
        <v>손절</v>
      </c>
      <c r="BC19" s="3">
        <f t="shared" ca="1" si="47"/>
        <v>8.6999999999999993</v>
      </c>
      <c r="BD19" s="19" t="s">
        <v>29</v>
      </c>
      <c r="BE19" s="2">
        <f t="shared" ca="1" si="48"/>
        <v>277792.98862301902</v>
      </c>
      <c r="BF19" s="19" t="str">
        <f t="shared" ca="1" si="7"/>
        <v>손절</v>
      </c>
      <c r="BG19" s="3">
        <f t="shared" ca="1" si="49"/>
        <v>7.9</v>
      </c>
      <c r="BH19" s="19" t="s">
        <v>29</v>
      </c>
      <c r="BI19" s="2">
        <f t="shared" ca="1" si="50"/>
        <v>277792.98862301908</v>
      </c>
      <c r="BJ19" s="19" t="str">
        <f t="shared" ca="1" si="8"/>
        <v>이익</v>
      </c>
      <c r="BK19" s="3">
        <f t="shared" ca="1" si="51"/>
        <v>3.4</v>
      </c>
      <c r="BL19" s="19" t="s">
        <v>29</v>
      </c>
      <c r="BM19" s="2">
        <f t="shared" ca="1" si="52"/>
        <v>186212.88248356225</v>
      </c>
      <c r="BN19" s="19" t="str">
        <f t="shared" ca="1" si="9"/>
        <v>이익</v>
      </c>
      <c r="BO19" s="3">
        <f t="shared" ca="1" si="53"/>
        <v>1.8</v>
      </c>
      <c r="BP19" s="19" t="s">
        <v>29</v>
      </c>
      <c r="BQ19" s="2">
        <f t="shared" ca="1" si="54"/>
        <v>922265.47697665065</v>
      </c>
      <c r="BR19" s="19" t="str">
        <f t="shared" ca="1" si="10"/>
        <v>이익</v>
      </c>
      <c r="BS19" s="3">
        <f t="shared" ca="1" si="55"/>
        <v>4.3</v>
      </c>
      <c r="BT19" s="19" t="s">
        <v>29</v>
      </c>
      <c r="BU19" s="2">
        <f t="shared" ca="1" si="56"/>
        <v>618221.91313819424</v>
      </c>
      <c r="BV19" s="19" t="str">
        <f t="shared" ca="1" si="11"/>
        <v>이익</v>
      </c>
      <c r="BW19" s="3">
        <f t="shared" ca="1" si="57"/>
        <v>1</v>
      </c>
      <c r="BX19" s="19" t="s">
        <v>29</v>
      </c>
      <c r="BY19" s="2">
        <f t="shared" ca="1" si="58"/>
        <v>414412.49122450413</v>
      </c>
      <c r="BZ19" s="19" t="str">
        <f t="shared" ca="1" si="12"/>
        <v>손절</v>
      </c>
      <c r="CA19" s="3">
        <f t="shared" ca="1" si="59"/>
        <v>6.9</v>
      </c>
      <c r="CB19" s="19" t="s">
        <v>29</v>
      </c>
      <c r="CC19" s="2">
        <f t="shared" ca="1" si="60"/>
        <v>186212.88248356219</v>
      </c>
      <c r="CD19" s="19" t="str">
        <f t="shared" ca="1" si="13"/>
        <v>이익</v>
      </c>
      <c r="CE19" s="3">
        <f t="shared" ca="1" si="61"/>
        <v>4.5999999999999996</v>
      </c>
      <c r="CF19" s="19" t="s">
        <v>29</v>
      </c>
      <c r="CG19" s="2">
        <f t="shared" ca="1" si="62"/>
        <v>618221.91313819424</v>
      </c>
      <c r="CH19" s="19" t="str">
        <f t="shared" ca="1" si="14"/>
        <v>이익</v>
      </c>
      <c r="CI19" s="3">
        <f t="shared" ca="1" si="63"/>
        <v>3.9</v>
      </c>
      <c r="CJ19" s="19" t="s">
        <v>29</v>
      </c>
      <c r="CK19" s="2">
        <f t="shared" ca="1" si="64"/>
        <v>922265.47697665042</v>
      </c>
      <c r="CL19" s="19" t="str">
        <f t="shared" ca="1" si="15"/>
        <v>손절</v>
      </c>
      <c r="CM19" s="3">
        <f t="shared" ca="1" si="65"/>
        <v>9.1999999999999993</v>
      </c>
      <c r="CN19" s="19" t="s">
        <v>29</v>
      </c>
      <c r="CO19" s="2">
        <f t="shared" ca="1" si="66"/>
        <v>922265.47697665065</v>
      </c>
      <c r="CP19" s="19" t="str">
        <f t="shared" ca="1" si="16"/>
        <v>이익</v>
      </c>
      <c r="CQ19" s="3">
        <f t="shared" ca="1" si="67"/>
        <v>5.7</v>
      </c>
      <c r="CR19" s="19" t="s">
        <v>29</v>
      </c>
      <c r="CS19" s="2">
        <f t="shared" ca="1" si="68"/>
        <v>186212.88248356225</v>
      </c>
      <c r="CT19" s="19" t="str">
        <f t="shared" ca="1" si="17"/>
        <v>손절</v>
      </c>
      <c r="CU19" s="3">
        <f t="shared" ca="1" si="69"/>
        <v>8.1</v>
      </c>
      <c r="CV19" s="19" t="s">
        <v>29</v>
      </c>
      <c r="CW19" s="2">
        <f t="shared" ca="1" si="70"/>
        <v>1375838.6623750031</v>
      </c>
      <c r="CX19" s="19" t="str">
        <f t="shared" ca="1" si="18"/>
        <v>이익</v>
      </c>
      <c r="CY19" s="3">
        <f t="shared" ca="1" si="71"/>
        <v>4.2</v>
      </c>
      <c r="CZ19" s="19" t="s">
        <v>29</v>
      </c>
      <c r="DA19" s="2">
        <f t="shared" ca="1" si="72"/>
        <v>618221.91313819436</v>
      </c>
      <c r="DB19" s="19" t="str">
        <f t="shared" ca="1" si="19"/>
        <v>손절</v>
      </c>
      <c r="DC19" s="3">
        <f t="shared" ca="1" si="73"/>
        <v>7</v>
      </c>
      <c r="DD19" s="19" t="s">
        <v>29</v>
      </c>
      <c r="DE19" s="2">
        <f t="shared" ca="1" si="74"/>
        <v>186212.88248356222</v>
      </c>
      <c r="DF19" s="19" t="str">
        <f t="shared" ca="1" si="20"/>
        <v>손절</v>
      </c>
      <c r="DG19" s="3">
        <f t="shared" ca="1" si="75"/>
        <v>8.1</v>
      </c>
      <c r="DH19" s="19" t="s">
        <v>29</v>
      </c>
      <c r="DI19" s="2">
        <f t="shared" ca="1" si="76"/>
        <v>414412.4912245039</v>
      </c>
      <c r="DJ19" s="19" t="str">
        <f t="shared" ca="1" si="21"/>
        <v>이익</v>
      </c>
      <c r="DK19" s="3">
        <f t="shared" ca="1" si="77"/>
        <v>2</v>
      </c>
      <c r="DL19" s="19" t="s">
        <v>29</v>
      </c>
      <c r="DM19" s="2">
        <f t="shared" ca="1" si="78"/>
        <v>618221.91313819424</v>
      </c>
      <c r="DN19" s="19" t="str">
        <f t="shared" ca="1" si="22"/>
        <v>이익</v>
      </c>
      <c r="DO19" s="3">
        <f t="shared" ca="1" si="79"/>
        <v>3.8</v>
      </c>
      <c r="DP19" s="19" t="s">
        <v>29</v>
      </c>
      <c r="DQ19" s="2">
        <f t="shared" ca="1" si="80"/>
        <v>4567748.4751789533</v>
      </c>
      <c r="DR19" s="19" t="str">
        <f t="shared" ca="1" si="23"/>
        <v>이익</v>
      </c>
      <c r="DS19" s="3">
        <f t="shared" ca="1" si="81"/>
        <v>1.8</v>
      </c>
      <c r="DT19" s="19" t="s">
        <v>29</v>
      </c>
      <c r="DU19" s="2">
        <f t="shared" ca="1" si="82"/>
        <v>618221.91313819448</v>
      </c>
      <c r="DV19" s="19" t="str">
        <f t="shared" ca="1" si="24"/>
        <v>이익</v>
      </c>
      <c r="DW19" s="3">
        <f t="shared" ca="1" si="83"/>
        <v>1.5</v>
      </c>
      <c r="DX19" s="19" t="s">
        <v>29</v>
      </c>
    </row>
    <row r="20" spans="1:128" ht="18" thickTop="1" thickBot="1">
      <c r="A20" s="102" t="s">
        <v>160</v>
      </c>
      <c r="B20" s="103"/>
      <c r="C20" s="104"/>
      <c r="D20" s="35">
        <f ca="1">INDEX($DQ$2:$DQ$101,$B$8,1)-B5</f>
        <v>4910238.3004620168</v>
      </c>
      <c r="E20" s="37">
        <f ca="1">INDEX($DU$2:$DU$101,$B$8,1)-B5</f>
        <v>-640561.91581449658</v>
      </c>
      <c r="F20" s="40" t="s">
        <v>128</v>
      </c>
      <c r="G20" s="40">
        <f ca="1">MIN(D6:G6,D8:G8,D10:G10,D12:G12,D14:G14,D16:G16,D18:G18,D20:E20)</f>
        <v>-1000000</v>
      </c>
      <c r="I20" s="2">
        <f t="shared" si="25"/>
        <v>1049076.9800609399</v>
      </c>
      <c r="J20" s="81" t="s">
        <v>184</v>
      </c>
      <c r="K20" s="3">
        <f t="shared" ca="1" si="26"/>
        <v>7</v>
      </c>
      <c r="L20" s="19" t="s">
        <v>30</v>
      </c>
      <c r="M20" s="2">
        <f t="shared" si="27"/>
        <v>1565016.4784515658</v>
      </c>
      <c r="N20" s="81" t="s">
        <v>184</v>
      </c>
      <c r="O20" s="3">
        <f t="shared" ca="1" si="28"/>
        <v>7.7</v>
      </c>
      <c r="P20" s="19" t="s">
        <v>30</v>
      </c>
      <c r="Q20" s="2">
        <f t="shared" si="29"/>
        <v>315989.52455868421</v>
      </c>
      <c r="R20" s="81" t="s">
        <v>183</v>
      </c>
      <c r="S20" s="3">
        <f t="shared" ca="1" si="30"/>
        <v>9.6999999999999993</v>
      </c>
      <c r="T20" s="19" t="s">
        <v>30</v>
      </c>
      <c r="U20" s="2">
        <f t="shared" si="31"/>
        <v>141987.32289371622</v>
      </c>
      <c r="V20" s="81" t="s">
        <v>184</v>
      </c>
      <c r="W20" s="3">
        <f t="shared" ca="1" si="32"/>
        <v>9.1</v>
      </c>
      <c r="X20" s="19" t="s">
        <v>30</v>
      </c>
      <c r="Y20" s="2">
        <f t="shared" si="33"/>
        <v>141987.32289371619</v>
      </c>
      <c r="Z20" s="81" t="s">
        <v>183</v>
      </c>
      <c r="AA20" s="3">
        <f t="shared" ca="1" si="34"/>
        <v>2.2999999999999998</v>
      </c>
      <c r="AB20" s="19" t="s">
        <v>30</v>
      </c>
      <c r="AC20" s="2"/>
      <c r="AD20" s="19" t="str">
        <f t="shared" ca="1" si="0"/>
        <v>이익</v>
      </c>
      <c r="AE20" s="3">
        <f t="shared" ca="1" si="35"/>
        <v>5.3</v>
      </c>
      <c r="AF20" s="19" t="s">
        <v>30</v>
      </c>
      <c r="AG20" s="2">
        <f t="shared" ca="1" si="36"/>
        <v>211817.15382505205</v>
      </c>
      <c r="AH20" s="19" t="str">
        <f t="shared" ca="1" si="1"/>
        <v>손절</v>
      </c>
      <c r="AI20" s="3">
        <f t="shared" ca="1" si="37"/>
        <v>8.1999999999999993</v>
      </c>
      <c r="AJ20" s="19" t="s">
        <v>30</v>
      </c>
      <c r="AK20" s="2">
        <f t="shared" ca="1" si="38"/>
        <v>703227.42619469587</v>
      </c>
      <c r="AL20" s="19" t="str">
        <f t="shared" ca="1" si="2"/>
        <v>이익</v>
      </c>
      <c r="AM20" s="3">
        <f t="shared" ca="1" si="39"/>
        <v>5.8</v>
      </c>
      <c r="AN20" s="19" t="s">
        <v>30</v>
      </c>
      <c r="AO20" s="2">
        <f t="shared" ca="1" si="40"/>
        <v>315989.52455868421</v>
      </c>
      <c r="AP20" s="19" t="str">
        <f t="shared" ca="1" si="3"/>
        <v>이익</v>
      </c>
      <c r="AQ20" s="3">
        <f t="shared" ca="1" si="41"/>
        <v>3.4</v>
      </c>
      <c r="AR20" s="19" t="s">
        <v>30</v>
      </c>
      <c r="AS20" s="2">
        <f t="shared" ca="1" si="42"/>
        <v>63800.848748643613</v>
      </c>
      <c r="AT20" s="19" t="str">
        <f t="shared" ca="1" si="4"/>
        <v>손절</v>
      </c>
      <c r="AU20" s="3">
        <f t="shared" ca="1" si="43"/>
        <v>8.6999999999999993</v>
      </c>
      <c r="AV20" s="19" t="s">
        <v>30</v>
      </c>
      <c r="AW20" s="2">
        <f t="shared" ca="1" si="44"/>
        <v>471394.20876787312</v>
      </c>
      <c r="AX20" s="19" t="str">
        <f t="shared" ca="1" si="5"/>
        <v>이익</v>
      </c>
      <c r="AY20" s="3">
        <f t="shared" ca="1" si="45"/>
        <v>4.4000000000000004</v>
      </c>
      <c r="AZ20" s="19" t="s">
        <v>30</v>
      </c>
      <c r="BA20" s="2">
        <f t="shared" ca="1" si="46"/>
        <v>471394.20876787312</v>
      </c>
      <c r="BB20" s="19" t="str">
        <f t="shared" ca="1" si="6"/>
        <v>이익</v>
      </c>
      <c r="BC20" s="3">
        <f t="shared" ca="1" si="47"/>
        <v>3.4</v>
      </c>
      <c r="BD20" s="19" t="s">
        <v>30</v>
      </c>
      <c r="BE20" s="2">
        <f t="shared" ca="1" si="48"/>
        <v>315989.52455868415</v>
      </c>
      <c r="BF20" s="19" t="str">
        <f t="shared" ca="1" si="7"/>
        <v>이익</v>
      </c>
      <c r="BG20" s="3">
        <f t="shared" ca="1" si="49"/>
        <v>3.4</v>
      </c>
      <c r="BH20" s="19" t="s">
        <v>30</v>
      </c>
      <c r="BI20" s="2">
        <f t="shared" ca="1" si="50"/>
        <v>315989.52455868421</v>
      </c>
      <c r="BJ20" s="19" t="str">
        <f t="shared" ca="1" si="8"/>
        <v>이익</v>
      </c>
      <c r="BK20" s="3">
        <f t="shared" ca="1" si="51"/>
        <v>0.7</v>
      </c>
      <c r="BL20" s="19" t="s">
        <v>30</v>
      </c>
      <c r="BM20" s="2">
        <f t="shared" ca="1" si="52"/>
        <v>141987.32289371622</v>
      </c>
      <c r="BN20" s="19" t="str">
        <f t="shared" ca="1" si="9"/>
        <v>손절</v>
      </c>
      <c r="BO20" s="3">
        <f t="shared" ca="1" si="53"/>
        <v>6.4</v>
      </c>
      <c r="BP20" s="19" t="s">
        <v>30</v>
      </c>
      <c r="BQ20" s="2">
        <f t="shared" ca="1" si="54"/>
        <v>1049076.9800609401</v>
      </c>
      <c r="BR20" s="19" t="str">
        <f t="shared" ca="1" si="10"/>
        <v>이익</v>
      </c>
      <c r="BS20" s="3">
        <f t="shared" ca="1" si="55"/>
        <v>5.3</v>
      </c>
      <c r="BT20" s="19" t="s">
        <v>30</v>
      </c>
      <c r="BU20" s="2">
        <f t="shared" ca="1" si="56"/>
        <v>471394.20876787312</v>
      </c>
      <c r="BV20" s="19" t="str">
        <f t="shared" ca="1" si="11"/>
        <v>손절</v>
      </c>
      <c r="BW20" s="3">
        <f t="shared" ca="1" si="57"/>
        <v>7.4</v>
      </c>
      <c r="BX20" s="19" t="s">
        <v>30</v>
      </c>
      <c r="BY20" s="2">
        <f t="shared" ca="1" si="58"/>
        <v>315989.52455868444</v>
      </c>
      <c r="BZ20" s="19" t="str">
        <f t="shared" ca="1" si="12"/>
        <v>손절</v>
      </c>
      <c r="CA20" s="3">
        <f t="shared" ca="1" si="59"/>
        <v>7.6</v>
      </c>
      <c r="CB20" s="19" t="s">
        <v>30</v>
      </c>
      <c r="CC20" s="2">
        <f t="shared" ca="1" si="60"/>
        <v>211817.153825052</v>
      </c>
      <c r="CD20" s="19" t="str">
        <f t="shared" ca="1" si="13"/>
        <v>이익</v>
      </c>
      <c r="CE20" s="3">
        <f t="shared" ca="1" si="61"/>
        <v>4.2</v>
      </c>
      <c r="CF20" s="19" t="s">
        <v>30</v>
      </c>
      <c r="CG20" s="2">
        <f t="shared" ca="1" si="62"/>
        <v>703227.42619469587</v>
      </c>
      <c r="CH20" s="19" t="str">
        <f t="shared" ca="1" si="14"/>
        <v>이익</v>
      </c>
      <c r="CI20" s="3">
        <f t="shared" ca="1" si="63"/>
        <v>2.8</v>
      </c>
      <c r="CJ20" s="19" t="s">
        <v>30</v>
      </c>
      <c r="CK20" s="2">
        <f t="shared" ca="1" si="64"/>
        <v>703227.42619469599</v>
      </c>
      <c r="CL20" s="19" t="str">
        <f t="shared" ca="1" si="15"/>
        <v>손절</v>
      </c>
      <c r="CM20" s="3">
        <f t="shared" ca="1" si="65"/>
        <v>7.8</v>
      </c>
      <c r="CN20" s="19" t="s">
        <v>30</v>
      </c>
      <c r="CO20" s="2">
        <f t="shared" ca="1" si="66"/>
        <v>1049076.9800609401</v>
      </c>
      <c r="CP20" s="19" t="str">
        <f t="shared" ca="1" si="16"/>
        <v>이익</v>
      </c>
      <c r="CQ20" s="3">
        <f t="shared" ca="1" si="67"/>
        <v>3.9</v>
      </c>
      <c r="CR20" s="19" t="s">
        <v>30</v>
      </c>
      <c r="CS20" s="2">
        <f t="shared" ca="1" si="68"/>
        <v>211817.15382505208</v>
      </c>
      <c r="CT20" s="19" t="str">
        <f t="shared" ca="1" si="17"/>
        <v>이익</v>
      </c>
      <c r="CU20" s="3">
        <f t="shared" ca="1" si="69"/>
        <v>0.4</v>
      </c>
      <c r="CV20" s="19" t="s">
        <v>30</v>
      </c>
      <c r="CW20" s="2">
        <f t="shared" ca="1" si="70"/>
        <v>1049076.9800609399</v>
      </c>
      <c r="CX20" s="19" t="str">
        <f t="shared" ca="1" si="18"/>
        <v>손절</v>
      </c>
      <c r="CY20" s="3">
        <f t="shared" ca="1" si="71"/>
        <v>7.4</v>
      </c>
      <c r="CZ20" s="19" t="s">
        <v>30</v>
      </c>
      <c r="DA20" s="2">
        <f t="shared" ca="1" si="72"/>
        <v>471394.20876787324</v>
      </c>
      <c r="DB20" s="19" t="str">
        <f t="shared" ca="1" si="19"/>
        <v>손절</v>
      </c>
      <c r="DC20" s="3">
        <f t="shared" ca="1" si="73"/>
        <v>8.1</v>
      </c>
      <c r="DD20" s="19" t="s">
        <v>30</v>
      </c>
      <c r="DE20" s="2">
        <f t="shared" ca="1" si="74"/>
        <v>211817.15382505202</v>
      </c>
      <c r="DF20" s="19" t="str">
        <f t="shared" ca="1" si="20"/>
        <v>이익</v>
      </c>
      <c r="DG20" s="3">
        <f t="shared" ca="1" si="75"/>
        <v>3.9</v>
      </c>
      <c r="DH20" s="19" t="s">
        <v>30</v>
      </c>
      <c r="DI20" s="2">
        <f t="shared" ca="1" si="76"/>
        <v>471394.20876787324</v>
      </c>
      <c r="DJ20" s="19" t="str">
        <f t="shared" ca="1" si="21"/>
        <v>이익</v>
      </c>
      <c r="DK20" s="3">
        <f t="shared" ca="1" si="77"/>
        <v>3</v>
      </c>
      <c r="DL20" s="19" t="s">
        <v>30</v>
      </c>
      <c r="DM20" s="2">
        <f t="shared" ca="1" si="78"/>
        <v>471394.20876787312</v>
      </c>
      <c r="DN20" s="19" t="str">
        <f t="shared" ca="1" si="22"/>
        <v>손절</v>
      </c>
      <c r="DO20" s="3">
        <f t="shared" ca="1" si="79"/>
        <v>8.1999999999999993</v>
      </c>
      <c r="DP20" s="19" t="s">
        <v>30</v>
      </c>
      <c r="DQ20" s="2">
        <f t="shared" ca="1" si="80"/>
        <v>5195813.8905160595</v>
      </c>
      <c r="DR20" s="19" t="str">
        <f t="shared" ca="1" si="23"/>
        <v>이익</v>
      </c>
      <c r="DS20" s="3">
        <f t="shared" ca="1" si="81"/>
        <v>0.2</v>
      </c>
      <c r="DT20" s="19" t="s">
        <v>30</v>
      </c>
      <c r="DU20" s="2">
        <f t="shared" ca="1" si="82"/>
        <v>471394.20876787324</v>
      </c>
      <c r="DV20" s="19" t="str">
        <f t="shared" ca="1" si="24"/>
        <v>손절</v>
      </c>
      <c r="DW20" s="3">
        <f t="shared" ca="1" si="83"/>
        <v>7</v>
      </c>
      <c r="DX20" s="19" t="s">
        <v>30</v>
      </c>
    </row>
    <row r="21" spans="1:128" ht="16.5" customHeight="1" thickTop="1">
      <c r="A21" s="72" t="s">
        <v>112</v>
      </c>
      <c r="B21" s="66" t="s">
        <v>116</v>
      </c>
      <c r="C21" s="76" t="s">
        <v>161</v>
      </c>
      <c r="D21" s="91" t="s">
        <v>114</v>
      </c>
      <c r="E21" s="92"/>
      <c r="F21" s="93">
        <f ca="1">SUM(D6:G6,D8:G8,D10:G10,D12:G12,D14:G14)</f>
        <v>-10722961.932827666</v>
      </c>
      <c r="G21" s="94"/>
      <c r="I21" s="2">
        <f t="shared" si="25"/>
        <v>799921.19729646668</v>
      </c>
      <c r="J21" s="81" t="s">
        <v>184</v>
      </c>
      <c r="K21" s="3">
        <f t="shared" ca="1" si="26"/>
        <v>6.9</v>
      </c>
      <c r="L21" s="19" t="s">
        <v>31</v>
      </c>
      <c r="M21" s="2">
        <f t="shared" si="27"/>
        <v>1780206.2442386562</v>
      </c>
      <c r="N21" s="81" t="s">
        <v>183</v>
      </c>
      <c r="O21" s="3">
        <f t="shared" ca="1" si="28"/>
        <v>0.5</v>
      </c>
      <c r="P21" s="19" t="s">
        <v>31</v>
      </c>
      <c r="Q21" s="2">
        <f t="shared" si="29"/>
        <v>359438.08418550331</v>
      </c>
      <c r="R21" s="81" t="s">
        <v>183</v>
      </c>
      <c r="S21" s="3">
        <f t="shared" ca="1" si="30"/>
        <v>4.3</v>
      </c>
      <c r="T21" s="19" t="s">
        <v>31</v>
      </c>
      <c r="U21" s="2">
        <f t="shared" si="31"/>
        <v>161510.57979160221</v>
      </c>
      <c r="V21" s="81" t="s">
        <v>183</v>
      </c>
      <c r="W21" s="3">
        <f t="shared" ca="1" si="32"/>
        <v>5.3</v>
      </c>
      <c r="X21" s="19" t="s">
        <v>31</v>
      </c>
      <c r="Y21" s="2">
        <f t="shared" si="33"/>
        <v>161510.57979160218</v>
      </c>
      <c r="Z21" s="81" t="s">
        <v>183</v>
      </c>
      <c r="AA21" s="3">
        <f t="shared" ca="1" si="34"/>
        <v>5.4</v>
      </c>
      <c r="AB21" s="19" t="s">
        <v>31</v>
      </c>
      <c r="AC21" s="2"/>
      <c r="AD21" s="19" t="str">
        <f t="shared" ca="1" si="0"/>
        <v>손절</v>
      </c>
      <c r="AE21" s="3">
        <f t="shared" ca="1" si="35"/>
        <v>7.6</v>
      </c>
      <c r="AF21" s="19" t="s">
        <v>31</v>
      </c>
      <c r="AG21" s="2">
        <f t="shared" ca="1" si="36"/>
        <v>161510.57979160218</v>
      </c>
      <c r="AH21" s="19" t="str">
        <f t="shared" ca="1" si="1"/>
        <v>손절</v>
      </c>
      <c r="AI21" s="3">
        <f t="shared" ca="1" si="37"/>
        <v>9.6</v>
      </c>
      <c r="AJ21" s="19" t="s">
        <v>31</v>
      </c>
      <c r="AK21" s="2">
        <f t="shared" ca="1" si="38"/>
        <v>799921.19729646656</v>
      </c>
      <c r="AL21" s="19" t="str">
        <f t="shared" ca="1" si="2"/>
        <v>이익</v>
      </c>
      <c r="AM21" s="3">
        <f t="shared" ca="1" si="39"/>
        <v>4.9000000000000004</v>
      </c>
      <c r="AN21" s="19" t="s">
        <v>31</v>
      </c>
      <c r="AO21" s="2">
        <f t="shared" ca="1" si="40"/>
        <v>240942.01247599671</v>
      </c>
      <c r="AP21" s="19" t="str">
        <f t="shared" ca="1" si="3"/>
        <v>손절</v>
      </c>
      <c r="AQ21" s="3">
        <f t="shared" ca="1" si="41"/>
        <v>6.7</v>
      </c>
      <c r="AR21" s="19" t="s">
        <v>31</v>
      </c>
      <c r="AS21" s="2">
        <f t="shared" ca="1" si="42"/>
        <v>72573.465451582117</v>
      </c>
      <c r="AT21" s="19" t="str">
        <f t="shared" ca="1" si="4"/>
        <v>이익</v>
      </c>
      <c r="AU21" s="3">
        <f t="shared" ca="1" si="43"/>
        <v>3.8</v>
      </c>
      <c r="AV21" s="19" t="s">
        <v>31</v>
      </c>
      <c r="AW21" s="2">
        <f t="shared" ca="1" si="44"/>
        <v>536210.91247345565</v>
      </c>
      <c r="AX21" s="19" t="str">
        <f t="shared" ca="1" si="5"/>
        <v>이익</v>
      </c>
      <c r="AY21" s="3">
        <f t="shared" ca="1" si="45"/>
        <v>4.3</v>
      </c>
      <c r="AZ21" s="19" t="s">
        <v>31</v>
      </c>
      <c r="BA21" s="2">
        <f t="shared" ca="1" si="46"/>
        <v>536210.91247345565</v>
      </c>
      <c r="BB21" s="19" t="str">
        <f t="shared" ca="1" si="6"/>
        <v>이익</v>
      </c>
      <c r="BC21" s="3">
        <f t="shared" ca="1" si="47"/>
        <v>2.2000000000000002</v>
      </c>
      <c r="BD21" s="19" t="s">
        <v>31</v>
      </c>
      <c r="BE21" s="2">
        <f t="shared" ca="1" si="48"/>
        <v>359438.08418550325</v>
      </c>
      <c r="BF21" s="19" t="str">
        <f t="shared" ca="1" si="7"/>
        <v>이익</v>
      </c>
      <c r="BG21" s="3">
        <f t="shared" ca="1" si="49"/>
        <v>4.4000000000000004</v>
      </c>
      <c r="BH21" s="19" t="s">
        <v>31</v>
      </c>
      <c r="BI21" s="2">
        <f t="shared" ca="1" si="50"/>
        <v>359438.08418550331</v>
      </c>
      <c r="BJ21" s="19" t="str">
        <f t="shared" ca="1" si="8"/>
        <v>이익</v>
      </c>
      <c r="BK21" s="3">
        <f t="shared" ca="1" si="51"/>
        <v>4.4000000000000004</v>
      </c>
      <c r="BL21" s="19" t="s">
        <v>31</v>
      </c>
      <c r="BM21" s="2">
        <f t="shared" ca="1" si="52"/>
        <v>161510.57979160221</v>
      </c>
      <c r="BN21" s="19" t="str">
        <f t="shared" ca="1" si="9"/>
        <v>이익</v>
      </c>
      <c r="BO21" s="3">
        <f t="shared" ca="1" si="53"/>
        <v>2.7</v>
      </c>
      <c r="BP21" s="19" t="s">
        <v>31</v>
      </c>
      <c r="BQ21" s="2">
        <f t="shared" ca="1" si="54"/>
        <v>1193325.0648193194</v>
      </c>
      <c r="BR21" s="19" t="str">
        <f t="shared" ca="1" si="10"/>
        <v>이익</v>
      </c>
      <c r="BS21" s="3">
        <f t="shared" ca="1" si="55"/>
        <v>1.5</v>
      </c>
      <c r="BT21" s="19" t="s">
        <v>31</v>
      </c>
      <c r="BU21" s="2">
        <f t="shared" ca="1" si="56"/>
        <v>536210.91247345565</v>
      </c>
      <c r="BV21" s="19" t="str">
        <f t="shared" ca="1" si="11"/>
        <v>이익</v>
      </c>
      <c r="BW21" s="3">
        <f t="shared" ca="1" si="57"/>
        <v>1.8</v>
      </c>
      <c r="BX21" s="19" t="s">
        <v>31</v>
      </c>
      <c r="BY21" s="2">
        <f t="shared" ca="1" si="58"/>
        <v>359438.08418550354</v>
      </c>
      <c r="BZ21" s="19" t="str">
        <f t="shared" ca="1" si="12"/>
        <v>이익</v>
      </c>
      <c r="CA21" s="3">
        <f t="shared" ca="1" si="59"/>
        <v>2.7</v>
      </c>
      <c r="CB21" s="19" t="s">
        <v>31</v>
      </c>
      <c r="CC21" s="2">
        <f t="shared" ca="1" si="60"/>
        <v>161510.57979160215</v>
      </c>
      <c r="CD21" s="19" t="str">
        <f t="shared" ca="1" si="13"/>
        <v>손절</v>
      </c>
      <c r="CE21" s="3">
        <f t="shared" ca="1" si="61"/>
        <v>6.5</v>
      </c>
      <c r="CF21" s="19" t="s">
        <v>31</v>
      </c>
      <c r="CG21" s="2">
        <f t="shared" ca="1" si="62"/>
        <v>536210.91247345565</v>
      </c>
      <c r="CH21" s="19" t="str">
        <f t="shared" ca="1" si="14"/>
        <v>손절</v>
      </c>
      <c r="CI21" s="3">
        <f t="shared" ca="1" si="63"/>
        <v>9.6</v>
      </c>
      <c r="CJ21" s="19" t="s">
        <v>31</v>
      </c>
      <c r="CK21" s="2">
        <f t="shared" ca="1" si="64"/>
        <v>536210.91247345565</v>
      </c>
      <c r="CL21" s="19" t="str">
        <f t="shared" ca="1" si="15"/>
        <v>손절</v>
      </c>
      <c r="CM21" s="3">
        <f t="shared" ca="1" si="65"/>
        <v>8.5</v>
      </c>
      <c r="CN21" s="19" t="s">
        <v>31</v>
      </c>
      <c r="CO21" s="2">
        <f t="shared" ca="1" si="66"/>
        <v>1193325.0648193194</v>
      </c>
      <c r="CP21" s="19" t="str">
        <f t="shared" ca="1" si="16"/>
        <v>이익</v>
      </c>
      <c r="CQ21" s="3">
        <f t="shared" ca="1" si="67"/>
        <v>1.9</v>
      </c>
      <c r="CR21" s="19" t="s">
        <v>31</v>
      </c>
      <c r="CS21" s="2">
        <f t="shared" ca="1" si="68"/>
        <v>240942.01247599674</v>
      </c>
      <c r="CT21" s="19" t="str">
        <f t="shared" ca="1" si="17"/>
        <v>이익</v>
      </c>
      <c r="CU21" s="3">
        <f t="shared" ca="1" si="69"/>
        <v>4.0999999999999996</v>
      </c>
      <c r="CV21" s="19" t="s">
        <v>31</v>
      </c>
      <c r="CW21" s="2">
        <f t="shared" ca="1" si="70"/>
        <v>1193325.0648193192</v>
      </c>
      <c r="CX21" s="19" t="str">
        <f t="shared" ca="1" si="18"/>
        <v>이익</v>
      </c>
      <c r="CY21" s="3">
        <f t="shared" ca="1" si="71"/>
        <v>0.5</v>
      </c>
      <c r="CZ21" s="19" t="s">
        <v>31</v>
      </c>
      <c r="DA21" s="2">
        <f t="shared" ca="1" si="72"/>
        <v>359438.08418550337</v>
      </c>
      <c r="DB21" s="19" t="str">
        <f t="shared" ca="1" si="19"/>
        <v>손절</v>
      </c>
      <c r="DC21" s="3">
        <f t="shared" ca="1" si="73"/>
        <v>9.9</v>
      </c>
      <c r="DD21" s="19" t="s">
        <v>31</v>
      </c>
      <c r="DE21" s="2">
        <f t="shared" ca="1" si="74"/>
        <v>240942.01247599669</v>
      </c>
      <c r="DF21" s="19" t="str">
        <f t="shared" ca="1" si="20"/>
        <v>이익</v>
      </c>
      <c r="DG21" s="3">
        <f t="shared" ca="1" si="75"/>
        <v>2.2999999999999998</v>
      </c>
      <c r="DH21" s="19" t="s">
        <v>31</v>
      </c>
      <c r="DI21" s="2">
        <f t="shared" ca="1" si="76"/>
        <v>536210.91247345589</v>
      </c>
      <c r="DJ21" s="19" t="str">
        <f t="shared" ca="1" si="21"/>
        <v>이익</v>
      </c>
      <c r="DK21" s="3">
        <f t="shared" ca="1" si="77"/>
        <v>4.8</v>
      </c>
      <c r="DL21" s="19" t="s">
        <v>31</v>
      </c>
      <c r="DM21" s="2">
        <f t="shared" ca="1" si="78"/>
        <v>536210.91247345565</v>
      </c>
      <c r="DN21" s="19" t="str">
        <f t="shared" ca="1" si="22"/>
        <v>이익</v>
      </c>
      <c r="DO21" s="3">
        <f t="shared" ca="1" si="79"/>
        <v>2.2999999999999998</v>
      </c>
      <c r="DP21" s="19" t="s">
        <v>31</v>
      </c>
      <c r="DQ21" s="2">
        <f t="shared" ca="1" si="80"/>
        <v>5910238.3004620168</v>
      </c>
      <c r="DR21" s="19" t="str">
        <f t="shared" ca="1" si="23"/>
        <v>이익</v>
      </c>
      <c r="DS21" s="3">
        <f t="shared" ca="1" si="81"/>
        <v>2.2999999999999998</v>
      </c>
      <c r="DT21" s="19" t="s">
        <v>31</v>
      </c>
      <c r="DU21" s="2">
        <f t="shared" ca="1" si="82"/>
        <v>359438.08418550337</v>
      </c>
      <c r="DV21" s="19" t="str">
        <f t="shared" ca="1" si="24"/>
        <v>손절</v>
      </c>
      <c r="DW21" s="3">
        <f t="shared" ca="1" si="83"/>
        <v>5.9</v>
      </c>
      <c r="DX21" s="19" t="s">
        <v>31</v>
      </c>
    </row>
    <row r="22" spans="1:128" ht="16.5" customHeight="1" thickBot="1">
      <c r="A22" s="74">
        <v>2E-3</v>
      </c>
      <c r="B22" s="75">
        <v>2E-3</v>
      </c>
      <c r="C22" s="73" t="s">
        <v>162</v>
      </c>
      <c r="D22" s="95" t="s">
        <v>115</v>
      </c>
      <c r="E22" s="96"/>
      <c r="F22" s="97">
        <f ca="1">F21/B5*100 - 100</f>
        <v>-1172.2961932827666</v>
      </c>
      <c r="G22" s="98"/>
      <c r="I22" s="2">
        <f t="shared" si="25"/>
        <v>609939.91293855582</v>
      </c>
      <c r="J22" s="81"/>
      <c r="K22" s="3">
        <f t="shared" ca="1" si="26"/>
        <v>1.8</v>
      </c>
      <c r="L22" s="19" t="s">
        <v>32</v>
      </c>
      <c r="M22" s="2">
        <f t="shared" si="27"/>
        <v>1357407.2612319754</v>
      </c>
      <c r="N22" s="81"/>
      <c r="O22" s="3">
        <f t="shared" ca="1" si="28"/>
        <v>4.5999999999999996</v>
      </c>
      <c r="P22" s="19" t="s">
        <v>32</v>
      </c>
      <c r="Q22" s="2">
        <f t="shared" si="29"/>
        <v>274071.53919144627</v>
      </c>
      <c r="R22" s="81"/>
      <c r="S22" s="3">
        <f t="shared" ca="1" si="30"/>
        <v>8.5</v>
      </c>
      <c r="T22" s="19" t="s">
        <v>32</v>
      </c>
      <c r="U22" s="2">
        <f t="shared" si="31"/>
        <v>123151.81709109669</v>
      </c>
      <c r="V22" s="81"/>
      <c r="W22" s="3">
        <f t="shared" ca="1" si="32"/>
        <v>6.3</v>
      </c>
      <c r="X22" s="19" t="s">
        <v>32</v>
      </c>
      <c r="Y22" s="2">
        <f t="shared" si="33"/>
        <v>183718.28451294749</v>
      </c>
      <c r="Z22" s="81" t="s">
        <v>183</v>
      </c>
      <c r="AA22" s="3">
        <f t="shared" ca="1" si="34"/>
        <v>0.3</v>
      </c>
      <c r="AB22" s="19" t="s">
        <v>32</v>
      </c>
      <c r="AC22" s="2"/>
      <c r="AD22" s="19" t="str">
        <f t="shared" ca="1" si="0"/>
        <v>손절</v>
      </c>
      <c r="AE22" s="3">
        <f t="shared" ca="1" si="35"/>
        <v>7.7</v>
      </c>
      <c r="AF22" s="19" t="s">
        <v>32</v>
      </c>
      <c r="AG22" s="2">
        <f t="shared" ca="1" si="36"/>
        <v>183718.28451294749</v>
      </c>
      <c r="AH22" s="19" t="str">
        <f t="shared" ca="1" si="1"/>
        <v>이익</v>
      </c>
      <c r="AI22" s="3">
        <f t="shared" ca="1" si="37"/>
        <v>3.6</v>
      </c>
      <c r="AJ22" s="19" t="s">
        <v>32</v>
      </c>
      <c r="AK22" s="2">
        <f t="shared" ca="1" si="38"/>
        <v>609939.9129385557</v>
      </c>
      <c r="AL22" s="19" t="str">
        <f t="shared" ca="1" si="2"/>
        <v>손절</v>
      </c>
      <c r="AM22" s="3">
        <f t="shared" ca="1" si="39"/>
        <v>6.8</v>
      </c>
      <c r="AN22" s="19" t="s">
        <v>32</v>
      </c>
      <c r="AO22" s="2">
        <f t="shared" ca="1" si="40"/>
        <v>183718.28451294749</v>
      </c>
      <c r="AP22" s="19" t="str">
        <f t="shared" ca="1" si="3"/>
        <v>손절</v>
      </c>
      <c r="AQ22" s="3">
        <f t="shared" ca="1" si="41"/>
        <v>7.3</v>
      </c>
      <c r="AR22" s="19" t="s">
        <v>32</v>
      </c>
      <c r="AS22" s="2">
        <f t="shared" ca="1" si="42"/>
        <v>82552.316951174653</v>
      </c>
      <c r="AT22" s="19" t="str">
        <f t="shared" ca="1" si="4"/>
        <v>이익</v>
      </c>
      <c r="AU22" s="3">
        <f t="shared" ca="1" si="43"/>
        <v>2.7</v>
      </c>
      <c r="AV22" s="19" t="s">
        <v>32</v>
      </c>
      <c r="AW22" s="2">
        <f t="shared" ca="1" si="44"/>
        <v>609939.91293855582</v>
      </c>
      <c r="AX22" s="19" t="str">
        <f t="shared" ca="1" si="5"/>
        <v>이익</v>
      </c>
      <c r="AY22" s="3">
        <f t="shared" ca="1" si="45"/>
        <v>0.4</v>
      </c>
      <c r="AZ22" s="19" t="s">
        <v>32</v>
      </c>
      <c r="BA22" s="2">
        <f t="shared" ca="1" si="46"/>
        <v>609939.91293855582</v>
      </c>
      <c r="BB22" s="19" t="str">
        <f t="shared" ca="1" si="6"/>
        <v>이익</v>
      </c>
      <c r="BC22" s="3">
        <f t="shared" ca="1" si="47"/>
        <v>2.4</v>
      </c>
      <c r="BD22" s="19" t="s">
        <v>32</v>
      </c>
      <c r="BE22" s="2">
        <f t="shared" ca="1" si="48"/>
        <v>274071.53919144627</v>
      </c>
      <c r="BF22" s="19" t="str">
        <f t="shared" ca="1" si="7"/>
        <v>손절</v>
      </c>
      <c r="BG22" s="3">
        <f t="shared" ca="1" si="49"/>
        <v>8.1999999999999993</v>
      </c>
      <c r="BH22" s="19" t="s">
        <v>32</v>
      </c>
      <c r="BI22" s="2">
        <f t="shared" ca="1" si="50"/>
        <v>408860.82076101005</v>
      </c>
      <c r="BJ22" s="19" t="str">
        <f t="shared" ca="1" si="8"/>
        <v>이익</v>
      </c>
      <c r="BK22" s="3">
        <f t="shared" ca="1" si="51"/>
        <v>3.2</v>
      </c>
      <c r="BL22" s="19" t="s">
        <v>32</v>
      </c>
      <c r="BM22" s="2">
        <f t="shared" ca="1" si="52"/>
        <v>123151.81709109669</v>
      </c>
      <c r="BN22" s="19" t="str">
        <f t="shared" ca="1" si="9"/>
        <v>손절</v>
      </c>
      <c r="BO22" s="3">
        <f t="shared" ca="1" si="53"/>
        <v>6.3</v>
      </c>
      <c r="BP22" s="19" t="s">
        <v>32</v>
      </c>
      <c r="BQ22" s="2">
        <f t="shared" ca="1" si="54"/>
        <v>1357407.2612319759</v>
      </c>
      <c r="BR22" s="19" t="str">
        <f t="shared" ca="1" si="10"/>
        <v>이익</v>
      </c>
      <c r="BS22" s="3">
        <f t="shared" ca="1" si="55"/>
        <v>1.8</v>
      </c>
      <c r="BT22" s="19" t="s">
        <v>32</v>
      </c>
      <c r="BU22" s="2">
        <f t="shared" ca="1" si="56"/>
        <v>408860.82076100993</v>
      </c>
      <c r="BV22" s="19" t="str">
        <f t="shared" ca="1" si="11"/>
        <v>손절</v>
      </c>
      <c r="BW22" s="3">
        <f t="shared" ca="1" si="57"/>
        <v>7.3</v>
      </c>
      <c r="BX22" s="19" t="s">
        <v>32</v>
      </c>
      <c r="BY22" s="2">
        <f t="shared" ca="1" si="58"/>
        <v>408860.82076101028</v>
      </c>
      <c r="BZ22" s="19" t="str">
        <f t="shared" ca="1" si="12"/>
        <v>이익</v>
      </c>
      <c r="CA22" s="3">
        <f t="shared" ca="1" si="59"/>
        <v>1.5</v>
      </c>
      <c r="CB22" s="19" t="s">
        <v>32</v>
      </c>
      <c r="CC22" s="2">
        <f t="shared" ca="1" si="60"/>
        <v>123151.81709109663</v>
      </c>
      <c r="CD22" s="19" t="str">
        <f t="shared" ca="1" si="13"/>
        <v>손절</v>
      </c>
      <c r="CE22" s="3">
        <f t="shared" ca="1" si="61"/>
        <v>8.1999999999999993</v>
      </c>
      <c r="CF22" s="19" t="s">
        <v>32</v>
      </c>
      <c r="CG22" s="2">
        <f t="shared" ca="1" si="62"/>
        <v>609939.91293855582</v>
      </c>
      <c r="CH22" s="19" t="str">
        <f t="shared" ca="1" si="14"/>
        <v>이익</v>
      </c>
      <c r="CI22" s="3">
        <f t="shared" ca="1" si="63"/>
        <v>3.5</v>
      </c>
      <c r="CJ22" s="19" t="s">
        <v>32</v>
      </c>
      <c r="CK22" s="2">
        <f t="shared" ca="1" si="64"/>
        <v>609939.91293855582</v>
      </c>
      <c r="CL22" s="19" t="str">
        <f t="shared" ca="1" si="15"/>
        <v>이익</v>
      </c>
      <c r="CM22" s="3">
        <f t="shared" ca="1" si="65"/>
        <v>1.8</v>
      </c>
      <c r="CN22" s="19" t="s">
        <v>32</v>
      </c>
      <c r="CO22" s="2">
        <f t="shared" ca="1" si="66"/>
        <v>909910.36192473094</v>
      </c>
      <c r="CP22" s="19" t="str">
        <f t="shared" ca="1" si="16"/>
        <v>손절</v>
      </c>
      <c r="CQ22" s="3">
        <f t="shared" ca="1" si="67"/>
        <v>7.7</v>
      </c>
      <c r="CR22" s="19" t="s">
        <v>32</v>
      </c>
      <c r="CS22" s="2">
        <f t="shared" ca="1" si="68"/>
        <v>274071.53919144627</v>
      </c>
      <c r="CT22" s="19" t="str">
        <f t="shared" ca="1" si="17"/>
        <v>이익</v>
      </c>
      <c r="CU22" s="3">
        <f t="shared" ca="1" si="69"/>
        <v>1.6</v>
      </c>
      <c r="CV22" s="19" t="s">
        <v>32</v>
      </c>
      <c r="CW22" s="2">
        <f t="shared" ca="1" si="70"/>
        <v>909910.36192473082</v>
      </c>
      <c r="CX22" s="19" t="str">
        <f t="shared" ca="1" si="18"/>
        <v>손절</v>
      </c>
      <c r="CY22" s="3">
        <f t="shared" ca="1" si="71"/>
        <v>6.5</v>
      </c>
      <c r="CZ22" s="19" t="s">
        <v>32</v>
      </c>
      <c r="DA22" s="2">
        <f t="shared" ca="1" si="72"/>
        <v>408860.82076101011</v>
      </c>
      <c r="DB22" s="19" t="str">
        <f t="shared" ca="1" si="19"/>
        <v>이익</v>
      </c>
      <c r="DC22" s="3">
        <f t="shared" ca="1" si="73"/>
        <v>3</v>
      </c>
      <c r="DD22" s="19" t="s">
        <v>32</v>
      </c>
      <c r="DE22" s="2">
        <f t="shared" ca="1" si="74"/>
        <v>183718.28451294746</v>
      </c>
      <c r="DF22" s="19" t="str">
        <f t="shared" ca="1" si="20"/>
        <v>손절</v>
      </c>
      <c r="DG22" s="3">
        <f t="shared" ca="1" si="75"/>
        <v>8</v>
      </c>
      <c r="DH22" s="19" t="s">
        <v>32</v>
      </c>
      <c r="DI22" s="2">
        <f t="shared" ca="1" si="76"/>
        <v>609939.91293855605</v>
      </c>
      <c r="DJ22" s="19" t="str">
        <f t="shared" ca="1" si="21"/>
        <v>이익</v>
      </c>
      <c r="DK22" s="3">
        <f t="shared" ca="1" si="77"/>
        <v>4.9000000000000004</v>
      </c>
      <c r="DL22" s="19" t="s">
        <v>32</v>
      </c>
      <c r="DM22" s="2">
        <f t="shared" ca="1" si="78"/>
        <v>408860.82076100993</v>
      </c>
      <c r="DN22" s="19" t="str">
        <f t="shared" ca="1" si="22"/>
        <v>손절</v>
      </c>
      <c r="DO22" s="3">
        <f t="shared" ca="1" si="79"/>
        <v>7</v>
      </c>
      <c r="DP22" s="19" t="s">
        <v>32</v>
      </c>
      <c r="DQ22" s="2">
        <f t="shared" ca="1" si="80"/>
        <v>4506556.704102288</v>
      </c>
      <c r="DR22" s="19" t="str">
        <f t="shared" ca="1" si="23"/>
        <v>손절</v>
      </c>
      <c r="DS22" s="3">
        <f t="shared" ca="1" si="81"/>
        <v>7.7</v>
      </c>
      <c r="DT22" s="19" t="s">
        <v>32</v>
      </c>
      <c r="DU22" s="2">
        <f t="shared" ca="1" si="82"/>
        <v>408860.82076101011</v>
      </c>
      <c r="DV22" s="19" t="str">
        <f t="shared" ca="1" si="24"/>
        <v>이익</v>
      </c>
      <c r="DW22" s="3">
        <f t="shared" ca="1" si="83"/>
        <v>0.3</v>
      </c>
      <c r="DX22" s="19" t="s">
        <v>32</v>
      </c>
    </row>
    <row r="23" spans="1:128" ht="16.5" customHeight="1" thickTop="1">
      <c r="I23" s="2">
        <f t="shared" si="25"/>
        <v>465079.18361564883</v>
      </c>
      <c r="J23" s="81"/>
      <c r="K23" s="3">
        <f t="shared" ca="1" si="26"/>
        <v>5</v>
      </c>
      <c r="L23" s="19" t="s">
        <v>33</v>
      </c>
      <c r="M23" s="2">
        <f t="shared" si="27"/>
        <v>1035023.0366893813</v>
      </c>
      <c r="N23" s="81"/>
      <c r="O23" s="3">
        <f t="shared" ca="1" si="28"/>
        <v>5.6</v>
      </c>
      <c r="P23" s="19" t="s">
        <v>33</v>
      </c>
      <c r="Q23" s="2">
        <f t="shared" si="29"/>
        <v>208979.54863347777</v>
      </c>
      <c r="R23" s="81"/>
      <c r="S23" s="3">
        <f t="shared" ca="1" si="30"/>
        <v>2.4</v>
      </c>
      <c r="T23" s="19" t="s">
        <v>33</v>
      </c>
      <c r="U23" s="2">
        <f t="shared" si="31"/>
        <v>93903.260531961234</v>
      </c>
      <c r="V23" s="81"/>
      <c r="W23" s="3">
        <f t="shared" ca="1" si="32"/>
        <v>1.1000000000000001</v>
      </c>
      <c r="X23" s="19" t="s">
        <v>33</v>
      </c>
      <c r="Y23" s="2">
        <f t="shared" si="33"/>
        <v>208979.54863347777</v>
      </c>
      <c r="Z23" s="81" t="s">
        <v>183</v>
      </c>
      <c r="AA23" s="3">
        <f t="shared" ca="1" si="34"/>
        <v>2.5</v>
      </c>
      <c r="AB23" s="19" t="s">
        <v>33</v>
      </c>
      <c r="AC23" s="2"/>
      <c r="AD23" s="19" t="str">
        <f t="shared" ca="1" si="0"/>
        <v>이익</v>
      </c>
      <c r="AE23" s="3">
        <f t="shared" ca="1" si="35"/>
        <v>5</v>
      </c>
      <c r="AF23" s="19" t="s">
        <v>33</v>
      </c>
      <c r="AG23" s="2">
        <f t="shared" ca="1" si="36"/>
        <v>208979.54863347777</v>
      </c>
      <c r="AH23" s="19" t="str">
        <f t="shared" ca="1" si="1"/>
        <v>이익</v>
      </c>
      <c r="AI23" s="3">
        <f t="shared" ca="1" si="37"/>
        <v>4.2</v>
      </c>
      <c r="AJ23" s="19" t="s">
        <v>33</v>
      </c>
      <c r="AK23" s="2">
        <f t="shared" ca="1" si="38"/>
        <v>693806.65096760716</v>
      </c>
      <c r="AL23" s="19" t="str">
        <f t="shared" ca="1" si="2"/>
        <v>이익</v>
      </c>
      <c r="AM23" s="3">
        <f t="shared" ca="1" si="39"/>
        <v>1.3</v>
      </c>
      <c r="AN23" s="19" t="s">
        <v>33</v>
      </c>
      <c r="AO23" s="2">
        <f t="shared" ca="1" si="40"/>
        <v>208979.54863347777</v>
      </c>
      <c r="AP23" s="19" t="str">
        <f t="shared" ca="1" si="3"/>
        <v>이익</v>
      </c>
      <c r="AQ23" s="3">
        <f t="shared" ca="1" si="41"/>
        <v>2</v>
      </c>
      <c r="AR23" s="19" t="s">
        <v>33</v>
      </c>
      <c r="AS23" s="2">
        <f t="shared" ca="1" si="42"/>
        <v>93903.260531961176</v>
      </c>
      <c r="AT23" s="19" t="str">
        <f t="shared" ca="1" si="4"/>
        <v>이익</v>
      </c>
      <c r="AU23" s="3">
        <f t="shared" ca="1" si="43"/>
        <v>4</v>
      </c>
      <c r="AV23" s="19" t="s">
        <v>33</v>
      </c>
      <c r="AW23" s="2">
        <f t="shared" ca="1" si="44"/>
        <v>693806.65096760727</v>
      </c>
      <c r="AX23" s="19" t="str">
        <f t="shared" ca="1" si="5"/>
        <v>이익</v>
      </c>
      <c r="AY23" s="3">
        <f t="shared" ca="1" si="45"/>
        <v>1.4</v>
      </c>
      <c r="AZ23" s="19" t="s">
        <v>33</v>
      </c>
      <c r="BA23" s="2">
        <f t="shared" ca="1" si="46"/>
        <v>693806.65096760727</v>
      </c>
      <c r="BB23" s="19" t="str">
        <f t="shared" ca="1" si="6"/>
        <v>이익</v>
      </c>
      <c r="BC23" s="3">
        <f t="shared" ca="1" si="47"/>
        <v>1.6</v>
      </c>
      <c r="BD23" s="19" t="s">
        <v>33</v>
      </c>
      <c r="BE23" s="2">
        <f t="shared" ca="1" si="48"/>
        <v>311756.37583027012</v>
      </c>
      <c r="BF23" s="19" t="str">
        <f t="shared" ca="1" si="7"/>
        <v>이익</v>
      </c>
      <c r="BG23" s="3">
        <f t="shared" ca="1" si="49"/>
        <v>2.8</v>
      </c>
      <c r="BH23" s="19" t="s">
        <v>33</v>
      </c>
      <c r="BI23" s="2">
        <f t="shared" ca="1" si="50"/>
        <v>311756.37583027018</v>
      </c>
      <c r="BJ23" s="19" t="str">
        <f t="shared" ca="1" si="8"/>
        <v>손절</v>
      </c>
      <c r="BK23" s="3">
        <f t="shared" ca="1" si="51"/>
        <v>6.1</v>
      </c>
      <c r="BL23" s="19" t="s">
        <v>33</v>
      </c>
      <c r="BM23" s="2">
        <f t="shared" ca="1" si="52"/>
        <v>93903.260531961234</v>
      </c>
      <c r="BN23" s="19" t="str">
        <f t="shared" ca="1" si="9"/>
        <v>손절</v>
      </c>
      <c r="BO23" s="3">
        <f t="shared" ca="1" si="53"/>
        <v>8.3000000000000007</v>
      </c>
      <c r="BP23" s="19" t="s">
        <v>33</v>
      </c>
      <c r="BQ23" s="2">
        <f t="shared" ca="1" si="54"/>
        <v>1544050.7596513727</v>
      </c>
      <c r="BR23" s="19" t="str">
        <f t="shared" ca="1" si="10"/>
        <v>이익</v>
      </c>
      <c r="BS23" s="3">
        <f t="shared" ca="1" si="55"/>
        <v>4.5999999999999996</v>
      </c>
      <c r="BT23" s="19" t="s">
        <v>33</v>
      </c>
      <c r="BU23" s="2">
        <f t="shared" ca="1" si="56"/>
        <v>465079.18361564883</v>
      </c>
      <c r="BV23" s="19" t="str">
        <f t="shared" ca="1" si="11"/>
        <v>이익</v>
      </c>
      <c r="BW23" s="3">
        <f t="shared" ca="1" si="57"/>
        <v>4.2</v>
      </c>
      <c r="BX23" s="19" t="s">
        <v>33</v>
      </c>
      <c r="BY23" s="2">
        <f t="shared" ca="1" si="58"/>
        <v>311756.37583027035</v>
      </c>
      <c r="BZ23" s="19" t="str">
        <f t="shared" ca="1" si="12"/>
        <v>손절</v>
      </c>
      <c r="CA23" s="3">
        <f t="shared" ca="1" si="59"/>
        <v>7.5</v>
      </c>
      <c r="CB23" s="19" t="s">
        <v>33</v>
      </c>
      <c r="CC23" s="2">
        <f t="shared" ca="1" si="60"/>
        <v>140085.19194112241</v>
      </c>
      <c r="CD23" s="19" t="str">
        <f t="shared" ca="1" si="13"/>
        <v>이익</v>
      </c>
      <c r="CE23" s="3">
        <f t="shared" ca="1" si="61"/>
        <v>5</v>
      </c>
      <c r="CF23" s="19" t="s">
        <v>33</v>
      </c>
      <c r="CG23" s="2">
        <f t="shared" ca="1" si="62"/>
        <v>465079.18361564883</v>
      </c>
      <c r="CH23" s="19" t="str">
        <f t="shared" ca="1" si="14"/>
        <v>손절</v>
      </c>
      <c r="CI23" s="3">
        <f t="shared" ca="1" si="63"/>
        <v>6.1</v>
      </c>
      <c r="CJ23" s="19" t="s">
        <v>33</v>
      </c>
      <c r="CK23" s="2">
        <f t="shared" ca="1" si="64"/>
        <v>693806.65096760727</v>
      </c>
      <c r="CL23" s="19" t="str">
        <f t="shared" ca="1" si="15"/>
        <v>이익</v>
      </c>
      <c r="CM23" s="3">
        <f t="shared" ca="1" si="65"/>
        <v>2</v>
      </c>
      <c r="CN23" s="19" t="s">
        <v>33</v>
      </c>
      <c r="CO23" s="2">
        <f t="shared" ca="1" si="66"/>
        <v>1035023.0366893816</v>
      </c>
      <c r="CP23" s="19" t="str">
        <f t="shared" ca="1" si="16"/>
        <v>이익</v>
      </c>
      <c r="CQ23" s="3">
        <f t="shared" ca="1" si="67"/>
        <v>5.4</v>
      </c>
      <c r="CR23" s="19" t="s">
        <v>33</v>
      </c>
      <c r="CS23" s="2">
        <f t="shared" ca="1" si="68"/>
        <v>208979.54863347777</v>
      </c>
      <c r="CT23" s="19" t="str">
        <f t="shared" ca="1" si="17"/>
        <v>손절</v>
      </c>
      <c r="CU23" s="3">
        <f t="shared" ca="1" si="69"/>
        <v>6.8</v>
      </c>
      <c r="CV23" s="19" t="s">
        <v>33</v>
      </c>
      <c r="CW23" s="2">
        <f t="shared" ca="1" si="70"/>
        <v>1035023.0366893813</v>
      </c>
      <c r="CX23" s="19" t="str">
        <f t="shared" ca="1" si="18"/>
        <v>이익</v>
      </c>
      <c r="CY23" s="3">
        <f t="shared" ca="1" si="71"/>
        <v>4.3</v>
      </c>
      <c r="CZ23" s="19" t="s">
        <v>33</v>
      </c>
      <c r="DA23" s="2">
        <f t="shared" ca="1" si="72"/>
        <v>311756.37583027023</v>
      </c>
      <c r="DB23" s="19" t="str">
        <f t="shared" ca="1" si="19"/>
        <v>손절</v>
      </c>
      <c r="DC23" s="3">
        <f t="shared" ca="1" si="73"/>
        <v>6.6</v>
      </c>
      <c r="DD23" s="19" t="s">
        <v>33</v>
      </c>
      <c r="DE23" s="2">
        <f t="shared" ca="1" si="74"/>
        <v>208979.54863347774</v>
      </c>
      <c r="DF23" s="19" t="str">
        <f t="shared" ca="1" si="20"/>
        <v>이익</v>
      </c>
      <c r="DG23" s="3">
        <f t="shared" ca="1" si="75"/>
        <v>3</v>
      </c>
      <c r="DH23" s="19" t="s">
        <v>33</v>
      </c>
      <c r="DI23" s="2">
        <f t="shared" ca="1" si="76"/>
        <v>693806.65096760751</v>
      </c>
      <c r="DJ23" s="19" t="str">
        <f t="shared" ca="1" si="21"/>
        <v>이익</v>
      </c>
      <c r="DK23" s="3">
        <f t="shared" ca="1" si="77"/>
        <v>3</v>
      </c>
      <c r="DL23" s="19" t="s">
        <v>33</v>
      </c>
      <c r="DM23" s="2">
        <f t="shared" ca="1" si="78"/>
        <v>465079.18361564883</v>
      </c>
      <c r="DN23" s="19" t="str">
        <f t="shared" ca="1" si="22"/>
        <v>이익</v>
      </c>
      <c r="DO23" s="3">
        <f t="shared" ca="1" si="79"/>
        <v>1.1000000000000001</v>
      </c>
      <c r="DP23" s="19" t="s">
        <v>33</v>
      </c>
      <c r="DQ23" s="2">
        <f t="shared" ca="1" si="80"/>
        <v>5126208.2509163525</v>
      </c>
      <c r="DR23" s="19" t="str">
        <f t="shared" ca="1" si="23"/>
        <v>이익</v>
      </c>
      <c r="DS23" s="3">
        <f t="shared" ca="1" si="81"/>
        <v>2.6</v>
      </c>
      <c r="DT23" s="19" t="s">
        <v>33</v>
      </c>
      <c r="DU23" s="2">
        <f t="shared" ca="1" si="82"/>
        <v>465079.183615649</v>
      </c>
      <c r="DV23" s="19" t="str">
        <f t="shared" ca="1" si="24"/>
        <v>이익</v>
      </c>
      <c r="DW23" s="3">
        <f t="shared" ca="1" si="83"/>
        <v>3.6</v>
      </c>
      <c r="DX23" s="19" t="s">
        <v>33</v>
      </c>
    </row>
    <row r="24" spans="1:128" ht="16.5" customHeight="1">
      <c r="A24" s="50" t="s">
        <v>155</v>
      </c>
      <c r="B24" s="41"/>
      <c r="C24" s="41"/>
      <c r="D24" s="41"/>
      <c r="E24" s="41"/>
      <c r="F24" s="50" t="s">
        <v>156</v>
      </c>
      <c r="G24" s="41"/>
      <c r="I24" s="2">
        <f t="shared" si="25"/>
        <v>354622.87750693224</v>
      </c>
      <c r="J24" s="81"/>
      <c r="K24" s="3">
        <f t="shared" ca="1" si="26"/>
        <v>3.6</v>
      </c>
      <c r="L24" s="19" t="s">
        <v>34</v>
      </c>
      <c r="M24" s="2">
        <f t="shared" si="27"/>
        <v>789205.06547565327</v>
      </c>
      <c r="N24" s="81"/>
      <c r="O24" s="3">
        <f t="shared" ca="1" si="28"/>
        <v>7.2</v>
      </c>
      <c r="P24" s="19" t="s">
        <v>34</v>
      </c>
      <c r="Q24" s="2">
        <f t="shared" si="29"/>
        <v>159346.9058330268</v>
      </c>
      <c r="R24" s="81"/>
      <c r="S24" s="3">
        <f t="shared" ca="1" si="30"/>
        <v>4.5999999999999996</v>
      </c>
      <c r="T24" s="19" t="s">
        <v>34</v>
      </c>
      <c r="U24" s="2">
        <f t="shared" si="31"/>
        <v>71601.236155620441</v>
      </c>
      <c r="V24" s="81"/>
      <c r="W24" s="3">
        <f t="shared" ca="1" si="32"/>
        <v>2.6</v>
      </c>
      <c r="X24" s="19" t="s">
        <v>34</v>
      </c>
      <c r="Y24" s="2">
        <f t="shared" si="33"/>
        <v>237714.23657058098</v>
      </c>
      <c r="Z24" s="81" t="s">
        <v>183</v>
      </c>
      <c r="AA24" s="3">
        <f t="shared" ca="1" si="34"/>
        <v>5.7</v>
      </c>
      <c r="AB24" s="19" t="s">
        <v>34</v>
      </c>
      <c r="AC24" s="2"/>
      <c r="AD24" s="19" t="str">
        <f t="shared" ca="1" si="0"/>
        <v>손절</v>
      </c>
      <c r="AE24" s="3">
        <f t="shared" ca="1" si="35"/>
        <v>9.8000000000000007</v>
      </c>
      <c r="AF24" s="19" t="s">
        <v>34</v>
      </c>
      <c r="AG24" s="2">
        <f t="shared" ca="1" si="36"/>
        <v>237714.23657058098</v>
      </c>
      <c r="AH24" s="19" t="str">
        <f t="shared" ca="1" si="1"/>
        <v>이익</v>
      </c>
      <c r="AI24" s="3">
        <f t="shared" ca="1" si="37"/>
        <v>1.3</v>
      </c>
      <c r="AJ24" s="19" t="s">
        <v>34</v>
      </c>
      <c r="AK24" s="2">
        <f t="shared" ca="1" si="38"/>
        <v>529027.57136280043</v>
      </c>
      <c r="AL24" s="19" t="str">
        <f t="shared" ca="1" si="2"/>
        <v>손절</v>
      </c>
      <c r="AM24" s="3">
        <f t="shared" ca="1" si="39"/>
        <v>7.9</v>
      </c>
      <c r="AN24" s="19" t="s">
        <v>34</v>
      </c>
      <c r="AO24" s="2">
        <f t="shared" ca="1" si="40"/>
        <v>237714.23657058098</v>
      </c>
      <c r="AP24" s="19" t="str">
        <f t="shared" ca="1" si="3"/>
        <v>이익</v>
      </c>
      <c r="AQ24" s="3">
        <f t="shared" ca="1" si="41"/>
        <v>2</v>
      </c>
      <c r="AR24" s="19" t="s">
        <v>34</v>
      </c>
      <c r="AS24" s="2">
        <f t="shared" ca="1" si="42"/>
        <v>106814.95885510584</v>
      </c>
      <c r="AT24" s="19" t="str">
        <f t="shared" ca="1" si="4"/>
        <v>이익</v>
      </c>
      <c r="AU24" s="3">
        <f t="shared" ca="1" si="43"/>
        <v>5.5</v>
      </c>
      <c r="AV24" s="19" t="s">
        <v>34</v>
      </c>
      <c r="AW24" s="2">
        <f t="shared" ca="1" si="44"/>
        <v>529027.57136280055</v>
      </c>
      <c r="AX24" s="19" t="str">
        <f t="shared" ca="1" si="5"/>
        <v>손절</v>
      </c>
      <c r="AY24" s="3">
        <f t="shared" ca="1" si="45"/>
        <v>9.4</v>
      </c>
      <c r="AZ24" s="19" t="s">
        <v>34</v>
      </c>
      <c r="BA24" s="2">
        <f t="shared" ca="1" si="46"/>
        <v>789205.06547565327</v>
      </c>
      <c r="BB24" s="19" t="str">
        <f t="shared" ca="1" si="6"/>
        <v>이익</v>
      </c>
      <c r="BC24" s="3">
        <f t="shared" ca="1" si="47"/>
        <v>2.5</v>
      </c>
      <c r="BD24" s="19" t="s">
        <v>34</v>
      </c>
      <c r="BE24" s="2">
        <f t="shared" ca="1" si="48"/>
        <v>354622.87750693224</v>
      </c>
      <c r="BF24" s="19" t="str">
        <f t="shared" ca="1" si="7"/>
        <v>이익</v>
      </c>
      <c r="BG24" s="3">
        <f t="shared" ca="1" si="49"/>
        <v>4</v>
      </c>
      <c r="BH24" s="19" t="s">
        <v>34</v>
      </c>
      <c r="BI24" s="2">
        <f t="shared" ca="1" si="50"/>
        <v>354622.8775069323</v>
      </c>
      <c r="BJ24" s="19" t="str">
        <f t="shared" ca="1" si="8"/>
        <v>이익</v>
      </c>
      <c r="BK24" s="3">
        <f t="shared" ca="1" si="51"/>
        <v>3.8</v>
      </c>
      <c r="BL24" s="19" t="s">
        <v>34</v>
      </c>
      <c r="BM24" s="2">
        <f t="shared" ca="1" si="52"/>
        <v>106814.9588551059</v>
      </c>
      <c r="BN24" s="19" t="str">
        <f t="shared" ca="1" si="9"/>
        <v>이익</v>
      </c>
      <c r="BO24" s="3">
        <f t="shared" ca="1" si="53"/>
        <v>1.6</v>
      </c>
      <c r="BP24" s="19" t="s">
        <v>34</v>
      </c>
      <c r="BQ24" s="2">
        <f t="shared" ca="1" si="54"/>
        <v>1756357.7391034365</v>
      </c>
      <c r="BR24" s="19" t="str">
        <f t="shared" ca="1" si="10"/>
        <v>이익</v>
      </c>
      <c r="BS24" s="3">
        <f t="shared" ca="1" si="55"/>
        <v>2.7</v>
      </c>
      <c r="BT24" s="19" t="s">
        <v>34</v>
      </c>
      <c r="BU24" s="2">
        <f t="shared" ca="1" si="56"/>
        <v>529027.57136280055</v>
      </c>
      <c r="BV24" s="19" t="str">
        <f t="shared" ca="1" si="11"/>
        <v>이익</v>
      </c>
      <c r="BW24" s="3">
        <f t="shared" ca="1" si="57"/>
        <v>1.5</v>
      </c>
      <c r="BX24" s="19" t="s">
        <v>34</v>
      </c>
      <c r="BY24" s="2">
        <f t="shared" ca="1" si="58"/>
        <v>354622.87750693253</v>
      </c>
      <c r="BZ24" s="19" t="str">
        <f t="shared" ca="1" si="12"/>
        <v>이익</v>
      </c>
      <c r="CA24" s="3">
        <f t="shared" ca="1" si="59"/>
        <v>0.9</v>
      </c>
      <c r="CB24" s="19" t="s">
        <v>34</v>
      </c>
      <c r="CC24" s="2">
        <f t="shared" ca="1" si="60"/>
        <v>159346.90583302674</v>
      </c>
      <c r="CD24" s="19" t="str">
        <f t="shared" ca="1" si="13"/>
        <v>이익</v>
      </c>
      <c r="CE24" s="3">
        <f t="shared" ca="1" si="61"/>
        <v>3</v>
      </c>
      <c r="CF24" s="19" t="s">
        <v>34</v>
      </c>
      <c r="CG24" s="2">
        <f t="shared" ca="1" si="62"/>
        <v>529027.57136280055</v>
      </c>
      <c r="CH24" s="19" t="str">
        <f t="shared" ca="1" si="14"/>
        <v>이익</v>
      </c>
      <c r="CI24" s="3">
        <f t="shared" ca="1" si="63"/>
        <v>4.9000000000000004</v>
      </c>
      <c r="CJ24" s="19" t="s">
        <v>34</v>
      </c>
      <c r="CK24" s="2">
        <f t="shared" ca="1" si="64"/>
        <v>789205.06547565327</v>
      </c>
      <c r="CL24" s="19" t="str">
        <f t="shared" ca="1" si="15"/>
        <v>이익</v>
      </c>
      <c r="CM24" s="3">
        <f t="shared" ca="1" si="65"/>
        <v>0.1</v>
      </c>
      <c r="CN24" s="19" t="s">
        <v>34</v>
      </c>
      <c r="CO24" s="2">
        <f t="shared" ca="1" si="66"/>
        <v>789205.06547565351</v>
      </c>
      <c r="CP24" s="19" t="str">
        <f t="shared" ca="1" si="16"/>
        <v>손절</v>
      </c>
      <c r="CQ24" s="3">
        <f t="shared" ca="1" si="67"/>
        <v>6.2</v>
      </c>
      <c r="CR24" s="19" t="s">
        <v>34</v>
      </c>
      <c r="CS24" s="2">
        <f t="shared" ca="1" si="68"/>
        <v>237714.23657058098</v>
      </c>
      <c r="CT24" s="19" t="str">
        <f t="shared" ca="1" si="17"/>
        <v>이익</v>
      </c>
      <c r="CU24" s="3">
        <f t="shared" ca="1" si="69"/>
        <v>3.4</v>
      </c>
      <c r="CV24" s="19" t="s">
        <v>34</v>
      </c>
      <c r="CW24" s="2">
        <f t="shared" ca="1" si="70"/>
        <v>1177338.7042341714</v>
      </c>
      <c r="CX24" s="19" t="str">
        <f t="shared" ca="1" si="18"/>
        <v>이익</v>
      </c>
      <c r="CY24" s="3">
        <f t="shared" ca="1" si="71"/>
        <v>3.6</v>
      </c>
      <c r="CZ24" s="19" t="s">
        <v>34</v>
      </c>
      <c r="DA24" s="2">
        <f t="shared" ca="1" si="72"/>
        <v>354622.87750693242</v>
      </c>
      <c r="DB24" s="19" t="str">
        <f t="shared" ca="1" si="19"/>
        <v>이익</v>
      </c>
      <c r="DC24" s="3">
        <f t="shared" ca="1" si="73"/>
        <v>1</v>
      </c>
      <c r="DD24" s="19" t="s">
        <v>34</v>
      </c>
      <c r="DE24" s="2">
        <f t="shared" ca="1" si="74"/>
        <v>159346.90583302677</v>
      </c>
      <c r="DF24" s="19" t="str">
        <f t="shared" ca="1" si="20"/>
        <v>손절</v>
      </c>
      <c r="DG24" s="3">
        <f t="shared" ca="1" si="75"/>
        <v>8.5</v>
      </c>
      <c r="DH24" s="19" t="s">
        <v>34</v>
      </c>
      <c r="DI24" s="2">
        <f t="shared" ca="1" si="76"/>
        <v>789205.06547565351</v>
      </c>
      <c r="DJ24" s="19" t="str">
        <f t="shared" ca="1" si="21"/>
        <v>이익</v>
      </c>
      <c r="DK24" s="3">
        <f t="shared" ca="1" si="77"/>
        <v>5.4</v>
      </c>
      <c r="DL24" s="19" t="s">
        <v>34</v>
      </c>
      <c r="DM24" s="2">
        <f t="shared" ca="1" si="78"/>
        <v>529027.57136280055</v>
      </c>
      <c r="DN24" s="19" t="str">
        <f t="shared" ca="1" si="22"/>
        <v>이익</v>
      </c>
      <c r="DO24" s="3">
        <f t="shared" ca="1" si="79"/>
        <v>3.1</v>
      </c>
      <c r="DP24" s="19" t="s">
        <v>34</v>
      </c>
      <c r="DQ24" s="2">
        <f t="shared" ca="1" si="80"/>
        <v>3908733.7913237191</v>
      </c>
      <c r="DR24" s="19" t="str">
        <f t="shared" ca="1" si="23"/>
        <v>손절</v>
      </c>
      <c r="DS24" s="3">
        <f t="shared" ca="1" si="81"/>
        <v>8.6</v>
      </c>
      <c r="DT24" s="19" t="s">
        <v>34</v>
      </c>
      <c r="DU24" s="2">
        <f t="shared" ca="1" si="82"/>
        <v>529027.57136280078</v>
      </c>
      <c r="DV24" s="19" t="str">
        <f t="shared" ca="1" si="24"/>
        <v>이익</v>
      </c>
      <c r="DW24" s="3">
        <f t="shared" ca="1" si="83"/>
        <v>3.1</v>
      </c>
      <c r="DX24" s="19" t="s">
        <v>34</v>
      </c>
    </row>
    <row r="25" spans="1:128" ht="16.5" customHeight="1">
      <c r="A25" s="46" t="s">
        <v>135</v>
      </c>
      <c r="B25" s="46" t="s">
        <v>136</v>
      </c>
      <c r="C25" s="46" t="s">
        <v>129</v>
      </c>
      <c r="D25" s="46" t="s">
        <v>131</v>
      </c>
      <c r="E25" s="46" t="s">
        <v>133</v>
      </c>
      <c r="F25" s="46" t="s">
        <v>134</v>
      </c>
      <c r="G25" s="47" t="s">
        <v>138</v>
      </c>
      <c r="I25" s="2">
        <f t="shared" si="25"/>
        <v>270399.94409903581</v>
      </c>
      <c r="J25" s="81"/>
      <c r="K25" s="3">
        <f t="shared" ca="1" si="26"/>
        <v>3.8</v>
      </c>
      <c r="L25" s="19" t="s">
        <v>35</v>
      </c>
      <c r="M25" s="2">
        <f t="shared" si="27"/>
        <v>601768.86242518562</v>
      </c>
      <c r="N25" s="81"/>
      <c r="O25" s="3">
        <f t="shared" ca="1" si="28"/>
        <v>4.5999999999999996</v>
      </c>
      <c r="P25" s="19" t="s">
        <v>35</v>
      </c>
      <c r="Q25" s="2">
        <f t="shared" si="29"/>
        <v>121502.01569768295</v>
      </c>
      <c r="R25" s="81"/>
      <c r="S25" s="3">
        <f t="shared" ca="1" si="30"/>
        <v>8.9</v>
      </c>
      <c r="T25" s="19" t="s">
        <v>35</v>
      </c>
      <c r="U25" s="2">
        <f t="shared" si="31"/>
        <v>54595.942568660583</v>
      </c>
      <c r="V25" s="81"/>
      <c r="W25" s="3">
        <f t="shared" ca="1" si="32"/>
        <v>7.1</v>
      </c>
      <c r="X25" s="19" t="s">
        <v>35</v>
      </c>
      <c r="Y25" s="2">
        <f t="shared" si="33"/>
        <v>270399.94409903581</v>
      </c>
      <c r="Z25" s="81" t="s">
        <v>183</v>
      </c>
      <c r="AA25" s="3">
        <f t="shared" ca="1" si="34"/>
        <v>7.6</v>
      </c>
      <c r="AB25" s="19" t="s">
        <v>35</v>
      </c>
      <c r="AC25" s="2"/>
      <c r="AD25" s="19" t="str">
        <f t="shared" ca="1" si="0"/>
        <v>손절</v>
      </c>
      <c r="AE25" s="3">
        <f t="shared" ca="1" si="35"/>
        <v>7.7</v>
      </c>
      <c r="AF25" s="19" t="s">
        <v>35</v>
      </c>
      <c r="AG25" s="2">
        <f t="shared" ca="1" si="36"/>
        <v>270399.94409903581</v>
      </c>
      <c r="AH25" s="19" t="str">
        <f t="shared" ca="1" si="1"/>
        <v>이익</v>
      </c>
      <c r="AI25" s="3">
        <f t="shared" ca="1" si="37"/>
        <v>1.1000000000000001</v>
      </c>
      <c r="AJ25" s="19" t="s">
        <v>35</v>
      </c>
      <c r="AK25" s="2">
        <f t="shared" ca="1" si="38"/>
        <v>403383.52316413529</v>
      </c>
      <c r="AL25" s="19" t="str">
        <f t="shared" ca="1" si="2"/>
        <v>손절</v>
      </c>
      <c r="AM25" s="3">
        <f t="shared" ca="1" si="39"/>
        <v>6.7</v>
      </c>
      <c r="AN25" s="19" t="s">
        <v>35</v>
      </c>
      <c r="AO25" s="2">
        <f t="shared" ca="1" si="40"/>
        <v>181257.10538506799</v>
      </c>
      <c r="AP25" s="19" t="str">
        <f t="shared" ca="1" si="3"/>
        <v>손절</v>
      </c>
      <c r="AQ25" s="3">
        <f t="shared" ca="1" si="41"/>
        <v>7.8</v>
      </c>
      <c r="AR25" s="19" t="s">
        <v>35</v>
      </c>
      <c r="AS25" s="2">
        <f t="shared" ca="1" si="42"/>
        <v>121502.0156976829</v>
      </c>
      <c r="AT25" s="19" t="str">
        <f t="shared" ca="1" si="4"/>
        <v>이익</v>
      </c>
      <c r="AU25" s="3">
        <f t="shared" ca="1" si="43"/>
        <v>1.1000000000000001</v>
      </c>
      <c r="AV25" s="19" t="s">
        <v>35</v>
      </c>
      <c r="AW25" s="2">
        <f t="shared" ca="1" si="44"/>
        <v>601768.86242518562</v>
      </c>
      <c r="AX25" s="19" t="str">
        <f t="shared" ca="1" si="5"/>
        <v>이익</v>
      </c>
      <c r="AY25" s="3">
        <f t="shared" ca="1" si="45"/>
        <v>5.6</v>
      </c>
      <c r="AZ25" s="19" t="s">
        <v>35</v>
      </c>
      <c r="BA25" s="2">
        <f t="shared" ca="1" si="46"/>
        <v>897720.76197855559</v>
      </c>
      <c r="BB25" s="19" t="str">
        <f t="shared" ca="1" si="6"/>
        <v>이익</v>
      </c>
      <c r="BC25" s="3">
        <f t="shared" ca="1" si="47"/>
        <v>3.4</v>
      </c>
      <c r="BD25" s="19" t="s">
        <v>35</v>
      </c>
      <c r="BE25" s="2">
        <f t="shared" ca="1" si="48"/>
        <v>403383.5231641354</v>
      </c>
      <c r="BF25" s="19" t="str">
        <f t="shared" ca="1" si="7"/>
        <v>이익</v>
      </c>
      <c r="BG25" s="3">
        <f t="shared" ca="1" si="49"/>
        <v>4.7</v>
      </c>
      <c r="BH25" s="19" t="s">
        <v>35</v>
      </c>
      <c r="BI25" s="2">
        <f t="shared" ca="1" si="50"/>
        <v>270399.94409903587</v>
      </c>
      <c r="BJ25" s="19" t="str">
        <f t="shared" ca="1" si="8"/>
        <v>손절</v>
      </c>
      <c r="BK25" s="3">
        <f t="shared" ca="1" si="51"/>
        <v>9.3000000000000007</v>
      </c>
      <c r="BL25" s="19" t="s">
        <v>35</v>
      </c>
      <c r="BM25" s="2">
        <f t="shared" ca="1" si="52"/>
        <v>121502.01569768297</v>
      </c>
      <c r="BN25" s="19" t="str">
        <f t="shared" ca="1" si="9"/>
        <v>이익</v>
      </c>
      <c r="BO25" s="3">
        <f t="shared" ca="1" si="53"/>
        <v>5.4</v>
      </c>
      <c r="BP25" s="19" t="s">
        <v>35</v>
      </c>
      <c r="BQ25" s="2">
        <f t="shared" ca="1" si="54"/>
        <v>1997856.928230159</v>
      </c>
      <c r="BR25" s="19" t="str">
        <f t="shared" ca="1" si="10"/>
        <v>이익</v>
      </c>
      <c r="BS25" s="3">
        <f t="shared" ca="1" si="55"/>
        <v>1</v>
      </c>
      <c r="BT25" s="19" t="s">
        <v>35</v>
      </c>
      <c r="BU25" s="2">
        <f t="shared" ca="1" si="56"/>
        <v>601768.86242518562</v>
      </c>
      <c r="BV25" s="19" t="str">
        <f t="shared" ca="1" si="11"/>
        <v>이익</v>
      </c>
      <c r="BW25" s="3">
        <f t="shared" ca="1" si="57"/>
        <v>5.8</v>
      </c>
      <c r="BX25" s="19" t="s">
        <v>35</v>
      </c>
      <c r="BY25" s="2">
        <f t="shared" ca="1" si="58"/>
        <v>403383.52316413575</v>
      </c>
      <c r="BZ25" s="19" t="str">
        <f t="shared" ca="1" si="12"/>
        <v>이익</v>
      </c>
      <c r="CA25" s="3">
        <f t="shared" ca="1" si="59"/>
        <v>2.5</v>
      </c>
      <c r="CB25" s="19" t="s">
        <v>35</v>
      </c>
      <c r="CC25" s="2">
        <f t="shared" ca="1" si="60"/>
        <v>121502.0156976829</v>
      </c>
      <c r="CD25" s="19" t="str">
        <f t="shared" ca="1" si="13"/>
        <v>손절</v>
      </c>
      <c r="CE25" s="3">
        <f t="shared" ca="1" si="61"/>
        <v>10</v>
      </c>
      <c r="CF25" s="19" t="s">
        <v>35</v>
      </c>
      <c r="CG25" s="2">
        <f t="shared" ca="1" si="62"/>
        <v>601768.86242518562</v>
      </c>
      <c r="CH25" s="19" t="str">
        <f t="shared" ca="1" si="14"/>
        <v>이익</v>
      </c>
      <c r="CI25" s="3">
        <f t="shared" ca="1" si="63"/>
        <v>4.8</v>
      </c>
      <c r="CJ25" s="19" t="s">
        <v>35</v>
      </c>
      <c r="CK25" s="2">
        <f t="shared" ca="1" si="64"/>
        <v>897720.76197855559</v>
      </c>
      <c r="CL25" s="19" t="str">
        <f t="shared" ca="1" si="15"/>
        <v>이익</v>
      </c>
      <c r="CM25" s="3">
        <f t="shared" ca="1" si="65"/>
        <v>2.5</v>
      </c>
      <c r="CN25" s="19" t="s">
        <v>35</v>
      </c>
      <c r="CO25" s="2">
        <f t="shared" ca="1" si="66"/>
        <v>897720.76197855582</v>
      </c>
      <c r="CP25" s="19" t="str">
        <f t="shared" ca="1" si="16"/>
        <v>이익</v>
      </c>
      <c r="CQ25" s="3">
        <f t="shared" ca="1" si="67"/>
        <v>3.8</v>
      </c>
      <c r="CR25" s="19" t="s">
        <v>35</v>
      </c>
      <c r="CS25" s="2">
        <f t="shared" ca="1" si="68"/>
        <v>270399.94409903581</v>
      </c>
      <c r="CT25" s="19" t="str">
        <f t="shared" ca="1" si="17"/>
        <v>이익</v>
      </c>
      <c r="CU25" s="3">
        <f t="shared" ca="1" si="69"/>
        <v>2.1</v>
      </c>
      <c r="CV25" s="19" t="s">
        <v>35</v>
      </c>
      <c r="CW25" s="2">
        <f t="shared" ca="1" si="70"/>
        <v>897720.7619785557</v>
      </c>
      <c r="CX25" s="19" t="str">
        <f t="shared" ca="1" si="18"/>
        <v>손절</v>
      </c>
      <c r="CY25" s="3">
        <f t="shared" ca="1" si="71"/>
        <v>6.7</v>
      </c>
      <c r="CZ25" s="19" t="s">
        <v>35</v>
      </c>
      <c r="DA25" s="2">
        <f t="shared" ca="1" si="72"/>
        <v>270399.94409903593</v>
      </c>
      <c r="DB25" s="19" t="str">
        <f t="shared" ca="1" si="19"/>
        <v>손절</v>
      </c>
      <c r="DC25" s="3">
        <f t="shared" ca="1" si="73"/>
        <v>8.6</v>
      </c>
      <c r="DD25" s="19" t="s">
        <v>35</v>
      </c>
      <c r="DE25" s="2">
        <f t="shared" ca="1" si="74"/>
        <v>181257.10538506793</v>
      </c>
      <c r="DF25" s="19" t="str">
        <f t="shared" ca="1" si="20"/>
        <v>이익</v>
      </c>
      <c r="DG25" s="3">
        <f t="shared" ca="1" si="75"/>
        <v>4.0999999999999996</v>
      </c>
      <c r="DH25" s="19" t="s">
        <v>35</v>
      </c>
      <c r="DI25" s="2">
        <f t="shared" ca="1" si="76"/>
        <v>897720.76197855582</v>
      </c>
      <c r="DJ25" s="19" t="str">
        <f t="shared" ca="1" si="21"/>
        <v>이익</v>
      </c>
      <c r="DK25" s="3">
        <f t="shared" ca="1" si="77"/>
        <v>1.3</v>
      </c>
      <c r="DL25" s="19" t="s">
        <v>35</v>
      </c>
      <c r="DM25" s="2">
        <f t="shared" ca="1" si="78"/>
        <v>403383.5231641354</v>
      </c>
      <c r="DN25" s="19" t="str">
        <f t="shared" ca="1" si="22"/>
        <v>손절</v>
      </c>
      <c r="DO25" s="3">
        <f t="shared" ca="1" si="79"/>
        <v>8.4</v>
      </c>
      <c r="DP25" s="19" t="s">
        <v>35</v>
      </c>
      <c r="DQ25" s="2">
        <f t="shared" ca="1" si="80"/>
        <v>2980409.5158843356</v>
      </c>
      <c r="DR25" s="19" t="str">
        <f t="shared" ca="1" si="23"/>
        <v>손절</v>
      </c>
      <c r="DS25" s="3">
        <f t="shared" ca="1" si="81"/>
        <v>8.9</v>
      </c>
      <c r="DT25" s="19" t="s">
        <v>35</v>
      </c>
      <c r="DU25" s="2">
        <f t="shared" ca="1" si="82"/>
        <v>403383.52316413558</v>
      </c>
      <c r="DV25" s="19" t="str">
        <f t="shared" ca="1" si="24"/>
        <v>손절</v>
      </c>
      <c r="DW25" s="3">
        <f t="shared" ca="1" si="83"/>
        <v>9.9</v>
      </c>
      <c r="DX25" s="19" t="s">
        <v>35</v>
      </c>
    </row>
    <row r="26" spans="1:128" ht="16.5" customHeight="1">
      <c r="A26" s="51" t="s">
        <v>139</v>
      </c>
      <c r="B26" s="51">
        <v>0.7</v>
      </c>
      <c r="C26" s="52" t="s">
        <v>157</v>
      </c>
      <c r="D26" s="52" t="s">
        <v>132</v>
      </c>
      <c r="E26" s="52">
        <v>4</v>
      </c>
      <c r="F26" s="52">
        <v>6</v>
      </c>
      <c r="G26" s="53" t="s">
        <v>150</v>
      </c>
      <c r="I26" s="2">
        <f t="shared" si="25"/>
        <v>206179.95737551482</v>
      </c>
      <c r="J26" s="81"/>
      <c r="K26" s="3">
        <f t="shared" ca="1" si="26"/>
        <v>2.8</v>
      </c>
      <c r="L26" s="19" t="s">
        <v>36</v>
      </c>
      <c r="M26" s="2">
        <f t="shared" si="27"/>
        <v>458848.75759920402</v>
      </c>
      <c r="N26" s="81"/>
      <c r="O26" s="3">
        <f t="shared" ca="1" si="28"/>
        <v>9.3000000000000007</v>
      </c>
      <c r="P26" s="19" t="s">
        <v>36</v>
      </c>
      <c r="Q26" s="2">
        <f t="shared" si="29"/>
        <v>92645.286969483248</v>
      </c>
      <c r="R26" s="81"/>
      <c r="S26" s="3">
        <f t="shared" ca="1" si="30"/>
        <v>1.6</v>
      </c>
      <c r="T26" s="19" t="s">
        <v>36</v>
      </c>
      <c r="U26" s="2">
        <f t="shared" si="31"/>
        <v>41629.406208603694</v>
      </c>
      <c r="V26" s="81"/>
      <c r="W26" s="3">
        <f t="shared" ca="1" si="32"/>
        <v>1.2</v>
      </c>
      <c r="X26" s="19" t="s">
        <v>36</v>
      </c>
      <c r="Y26" s="2">
        <f t="shared" si="33"/>
        <v>206179.95737551482</v>
      </c>
      <c r="Z26" s="81" t="s">
        <v>184</v>
      </c>
      <c r="AA26" s="3">
        <f t="shared" ca="1" si="34"/>
        <v>4.4000000000000004</v>
      </c>
      <c r="AB26" s="19" t="s">
        <v>36</v>
      </c>
      <c r="AC26" s="2"/>
      <c r="AD26" s="19" t="str">
        <f t="shared" ca="1" si="0"/>
        <v>이익</v>
      </c>
      <c r="AE26" s="3">
        <f t="shared" ca="1" si="35"/>
        <v>1.6</v>
      </c>
      <c r="AF26" s="19" t="s">
        <v>36</v>
      </c>
      <c r="AG26" s="2">
        <f t="shared" ca="1" si="36"/>
        <v>307579.93641265325</v>
      </c>
      <c r="AH26" s="19" t="str">
        <f t="shared" ca="1" si="1"/>
        <v>이익</v>
      </c>
      <c r="AI26" s="3">
        <f t="shared" ca="1" si="37"/>
        <v>1.5</v>
      </c>
      <c r="AJ26" s="19" t="s">
        <v>36</v>
      </c>
      <c r="AK26" s="2">
        <f t="shared" ca="1" si="38"/>
        <v>458848.75759920385</v>
      </c>
      <c r="AL26" s="19" t="str">
        <f t="shared" ca="1" si="2"/>
        <v>이익</v>
      </c>
      <c r="AM26" s="3">
        <f t="shared" ca="1" si="39"/>
        <v>3.5</v>
      </c>
      <c r="AN26" s="19" t="s">
        <v>36</v>
      </c>
      <c r="AO26" s="2">
        <f t="shared" ca="1" si="40"/>
        <v>138208.54285611433</v>
      </c>
      <c r="AP26" s="19" t="str">
        <f t="shared" ca="1" si="3"/>
        <v>손절</v>
      </c>
      <c r="AQ26" s="3">
        <f t="shared" ca="1" si="41"/>
        <v>7.1</v>
      </c>
      <c r="AR26" s="19" t="s">
        <v>36</v>
      </c>
      <c r="AS26" s="2">
        <f t="shared" ca="1" si="42"/>
        <v>138208.54285611431</v>
      </c>
      <c r="AT26" s="19" t="str">
        <f t="shared" ca="1" si="4"/>
        <v>이익</v>
      </c>
      <c r="AU26" s="3">
        <f t="shared" ca="1" si="43"/>
        <v>0.6</v>
      </c>
      <c r="AV26" s="19" t="s">
        <v>36</v>
      </c>
      <c r="AW26" s="2">
        <f t="shared" ca="1" si="44"/>
        <v>684512.08100864862</v>
      </c>
      <c r="AX26" s="19" t="str">
        <f t="shared" ca="1" si="5"/>
        <v>이익</v>
      </c>
      <c r="AY26" s="3">
        <f t="shared" ca="1" si="45"/>
        <v>4.3</v>
      </c>
      <c r="AZ26" s="19" t="s">
        <v>36</v>
      </c>
      <c r="BA26" s="2">
        <f t="shared" ca="1" si="46"/>
        <v>1021157.366750607</v>
      </c>
      <c r="BB26" s="19" t="str">
        <f t="shared" ca="1" si="6"/>
        <v>이익</v>
      </c>
      <c r="BC26" s="3">
        <f t="shared" ca="1" si="47"/>
        <v>0.4</v>
      </c>
      <c r="BD26" s="19" t="s">
        <v>36</v>
      </c>
      <c r="BE26" s="2">
        <f t="shared" ca="1" si="48"/>
        <v>458848.75759920402</v>
      </c>
      <c r="BF26" s="19" t="str">
        <f t="shared" ca="1" si="7"/>
        <v>이익</v>
      </c>
      <c r="BG26" s="3">
        <f t="shared" ca="1" si="49"/>
        <v>3</v>
      </c>
      <c r="BH26" s="19" t="s">
        <v>36</v>
      </c>
      <c r="BI26" s="2">
        <f t="shared" ca="1" si="50"/>
        <v>206179.95737551484</v>
      </c>
      <c r="BJ26" s="19" t="str">
        <f t="shared" ca="1" si="8"/>
        <v>손절</v>
      </c>
      <c r="BK26" s="3">
        <f t="shared" ca="1" si="51"/>
        <v>10</v>
      </c>
      <c r="BL26" s="19" t="s">
        <v>36</v>
      </c>
      <c r="BM26" s="2">
        <f t="shared" ca="1" si="52"/>
        <v>92645.286969483263</v>
      </c>
      <c r="BN26" s="19" t="str">
        <f t="shared" ca="1" si="9"/>
        <v>손절</v>
      </c>
      <c r="BO26" s="3">
        <f t="shared" ca="1" si="53"/>
        <v>7</v>
      </c>
      <c r="BP26" s="19" t="s">
        <v>36</v>
      </c>
      <c r="BQ26" s="2">
        <f t="shared" ca="1" si="54"/>
        <v>1523365.9077754961</v>
      </c>
      <c r="BR26" s="19" t="str">
        <f t="shared" ca="1" si="10"/>
        <v>손절</v>
      </c>
      <c r="BS26" s="3">
        <f t="shared" ca="1" si="55"/>
        <v>9</v>
      </c>
      <c r="BT26" s="19" t="s">
        <v>36</v>
      </c>
      <c r="BU26" s="2">
        <f t="shared" ca="1" si="56"/>
        <v>684512.08100864862</v>
      </c>
      <c r="BV26" s="19" t="str">
        <f t="shared" ca="1" si="11"/>
        <v>이익</v>
      </c>
      <c r="BW26" s="3">
        <f t="shared" ca="1" si="57"/>
        <v>0.9</v>
      </c>
      <c r="BX26" s="19" t="s">
        <v>36</v>
      </c>
      <c r="BY26" s="2">
        <f t="shared" ca="1" si="58"/>
        <v>458848.75759920443</v>
      </c>
      <c r="BZ26" s="19" t="str">
        <f t="shared" ca="1" si="12"/>
        <v>이익</v>
      </c>
      <c r="CA26" s="3">
        <f t="shared" ca="1" si="59"/>
        <v>5.6</v>
      </c>
      <c r="CB26" s="19" t="s">
        <v>36</v>
      </c>
      <c r="CC26" s="2">
        <f t="shared" ca="1" si="60"/>
        <v>138208.54285611431</v>
      </c>
      <c r="CD26" s="19" t="str">
        <f t="shared" ca="1" si="13"/>
        <v>이익</v>
      </c>
      <c r="CE26" s="3">
        <f t="shared" ca="1" si="61"/>
        <v>1.2</v>
      </c>
      <c r="CF26" s="19" t="s">
        <v>36</v>
      </c>
      <c r="CG26" s="2">
        <f t="shared" ca="1" si="62"/>
        <v>684512.08100864862</v>
      </c>
      <c r="CH26" s="19" t="str">
        <f t="shared" ca="1" si="14"/>
        <v>이익</v>
      </c>
      <c r="CI26" s="3">
        <f t="shared" ca="1" si="63"/>
        <v>3.3</v>
      </c>
      <c r="CJ26" s="19" t="s">
        <v>36</v>
      </c>
      <c r="CK26" s="2">
        <f t="shared" ca="1" si="64"/>
        <v>684512.08100864862</v>
      </c>
      <c r="CL26" s="19" t="str">
        <f t="shared" ca="1" si="15"/>
        <v>손절</v>
      </c>
      <c r="CM26" s="3">
        <f t="shared" ca="1" si="65"/>
        <v>6.3</v>
      </c>
      <c r="CN26" s="19" t="s">
        <v>36</v>
      </c>
      <c r="CO26" s="2">
        <f t="shared" ca="1" si="66"/>
        <v>684512.08100864873</v>
      </c>
      <c r="CP26" s="19" t="str">
        <f t="shared" ca="1" si="16"/>
        <v>손절</v>
      </c>
      <c r="CQ26" s="3">
        <f t="shared" ca="1" si="67"/>
        <v>7.8</v>
      </c>
      <c r="CR26" s="19" t="s">
        <v>36</v>
      </c>
      <c r="CS26" s="2">
        <f t="shared" ca="1" si="68"/>
        <v>206179.95737551482</v>
      </c>
      <c r="CT26" s="19" t="str">
        <f t="shared" ca="1" si="17"/>
        <v>손절</v>
      </c>
      <c r="CU26" s="3">
        <f t="shared" ca="1" si="69"/>
        <v>8.1</v>
      </c>
      <c r="CV26" s="19" t="s">
        <v>36</v>
      </c>
      <c r="CW26" s="2">
        <f t="shared" ca="1" si="70"/>
        <v>684512.08100864873</v>
      </c>
      <c r="CX26" s="19" t="str">
        <f t="shared" ca="1" si="18"/>
        <v>손절</v>
      </c>
      <c r="CY26" s="3">
        <f t="shared" ca="1" si="71"/>
        <v>9</v>
      </c>
      <c r="CZ26" s="19" t="s">
        <v>36</v>
      </c>
      <c r="DA26" s="2">
        <f t="shared" ca="1" si="72"/>
        <v>307579.93641265336</v>
      </c>
      <c r="DB26" s="19" t="str">
        <f t="shared" ca="1" si="19"/>
        <v>이익</v>
      </c>
      <c r="DC26" s="3">
        <f t="shared" ca="1" si="73"/>
        <v>2.2999999999999998</v>
      </c>
      <c r="DD26" s="19" t="s">
        <v>36</v>
      </c>
      <c r="DE26" s="2">
        <f t="shared" ca="1" si="74"/>
        <v>206179.95737551476</v>
      </c>
      <c r="DF26" s="19" t="str">
        <f t="shared" ca="1" si="20"/>
        <v>이익</v>
      </c>
      <c r="DG26" s="3">
        <f t="shared" ca="1" si="75"/>
        <v>1.6</v>
      </c>
      <c r="DH26" s="19" t="s">
        <v>36</v>
      </c>
      <c r="DI26" s="2">
        <f t="shared" ca="1" si="76"/>
        <v>1021157.3667506073</v>
      </c>
      <c r="DJ26" s="19" t="str">
        <f t="shared" ca="1" si="21"/>
        <v>이익</v>
      </c>
      <c r="DK26" s="3">
        <f t="shared" ca="1" si="77"/>
        <v>0.9</v>
      </c>
      <c r="DL26" s="19" t="s">
        <v>36</v>
      </c>
      <c r="DM26" s="2">
        <f t="shared" ca="1" si="78"/>
        <v>458848.75759920402</v>
      </c>
      <c r="DN26" s="19" t="str">
        <f t="shared" ca="1" si="22"/>
        <v>이익</v>
      </c>
      <c r="DO26" s="3">
        <f t="shared" ca="1" si="79"/>
        <v>0.8</v>
      </c>
      <c r="DP26" s="19" t="s">
        <v>36</v>
      </c>
      <c r="DQ26" s="2">
        <f t="shared" ca="1" si="80"/>
        <v>3390215.8243184318</v>
      </c>
      <c r="DR26" s="19" t="str">
        <f t="shared" ca="1" si="23"/>
        <v>이익</v>
      </c>
      <c r="DS26" s="3">
        <f t="shared" ca="1" si="81"/>
        <v>3.6</v>
      </c>
      <c r="DT26" s="19" t="s">
        <v>36</v>
      </c>
      <c r="DU26" s="2">
        <f t="shared" ca="1" si="82"/>
        <v>458848.7575992042</v>
      </c>
      <c r="DV26" s="19" t="str">
        <f t="shared" ca="1" si="24"/>
        <v>이익</v>
      </c>
      <c r="DW26" s="3">
        <f t="shared" ca="1" si="83"/>
        <v>5.2</v>
      </c>
      <c r="DX26" s="19" t="s">
        <v>36</v>
      </c>
    </row>
    <row r="27" spans="1:128" ht="16.5" customHeight="1">
      <c r="A27" s="49" t="s">
        <v>139</v>
      </c>
      <c r="B27" s="49">
        <v>0.75</v>
      </c>
      <c r="C27" s="42" t="s">
        <v>157</v>
      </c>
      <c r="D27" s="42" t="s">
        <v>132</v>
      </c>
      <c r="E27" s="42">
        <v>9</v>
      </c>
      <c r="F27" s="42">
        <v>1</v>
      </c>
      <c r="G27" s="48" t="s">
        <v>133</v>
      </c>
      <c r="I27" s="2">
        <f t="shared" si="25"/>
        <v>157212.21749883005</v>
      </c>
      <c r="J27" s="81"/>
      <c r="K27" s="3">
        <f t="shared" ca="1" si="26"/>
        <v>9.4</v>
      </c>
      <c r="L27" s="19" t="s">
        <v>37</v>
      </c>
      <c r="M27" s="2">
        <f t="shared" si="27"/>
        <v>349872.17766939307</v>
      </c>
      <c r="N27" s="81"/>
      <c r="O27" s="3">
        <f t="shared" ca="1" si="28"/>
        <v>6.8</v>
      </c>
      <c r="P27" s="19" t="s">
        <v>37</v>
      </c>
      <c r="Q27" s="2">
        <f t="shared" si="29"/>
        <v>70642.03131423099</v>
      </c>
      <c r="R27" s="81"/>
      <c r="S27" s="3">
        <f t="shared" ca="1" si="30"/>
        <v>0.9</v>
      </c>
      <c r="T27" s="19" t="s">
        <v>37</v>
      </c>
      <c r="U27" s="2">
        <f t="shared" si="31"/>
        <v>31742.422234060319</v>
      </c>
      <c r="V27" s="81"/>
      <c r="W27" s="3">
        <f t="shared" ca="1" si="32"/>
        <v>7.1</v>
      </c>
      <c r="X27" s="19" t="s">
        <v>37</v>
      </c>
      <c r="Y27" s="2">
        <f t="shared" si="33"/>
        <v>234529.7015146481</v>
      </c>
      <c r="Z27" s="81" t="s">
        <v>183</v>
      </c>
      <c r="AA27" s="3">
        <f t="shared" ca="1" si="34"/>
        <v>4.5999999999999996</v>
      </c>
      <c r="AB27" s="19" t="s">
        <v>37</v>
      </c>
      <c r="AC27" s="2"/>
      <c r="AD27" s="19" t="str">
        <f t="shared" ca="1" si="0"/>
        <v>손절</v>
      </c>
      <c r="AE27" s="3">
        <f t="shared" ca="1" si="35"/>
        <v>9.5</v>
      </c>
      <c r="AF27" s="19" t="s">
        <v>37</v>
      </c>
      <c r="AG27" s="2">
        <f t="shared" ca="1" si="36"/>
        <v>349872.17766939307</v>
      </c>
      <c r="AH27" s="19" t="str">
        <f t="shared" ca="1" si="1"/>
        <v>이익</v>
      </c>
      <c r="AI27" s="3">
        <f t="shared" ca="1" si="37"/>
        <v>4.7</v>
      </c>
      <c r="AJ27" s="19" t="s">
        <v>37</v>
      </c>
      <c r="AK27" s="2">
        <f t="shared" ca="1" si="38"/>
        <v>349872.17766939296</v>
      </c>
      <c r="AL27" s="19" t="str">
        <f t="shared" ca="1" si="2"/>
        <v>손절</v>
      </c>
      <c r="AM27" s="3">
        <f t="shared" ca="1" si="39"/>
        <v>8.5</v>
      </c>
      <c r="AN27" s="19" t="s">
        <v>37</v>
      </c>
      <c r="AO27" s="2">
        <f t="shared" ca="1" si="40"/>
        <v>157212.21749883005</v>
      </c>
      <c r="AP27" s="19" t="str">
        <f t="shared" ca="1" si="3"/>
        <v>이익</v>
      </c>
      <c r="AQ27" s="3">
        <f t="shared" ca="1" si="41"/>
        <v>5.4</v>
      </c>
      <c r="AR27" s="19" t="s">
        <v>37</v>
      </c>
      <c r="AS27" s="2">
        <f t="shared" ca="1" si="42"/>
        <v>105384.01392778716</v>
      </c>
      <c r="AT27" s="19" t="str">
        <f t="shared" ca="1" si="4"/>
        <v>손절</v>
      </c>
      <c r="AU27" s="3">
        <f t="shared" ca="1" si="43"/>
        <v>7.3</v>
      </c>
      <c r="AV27" s="19" t="s">
        <v>37</v>
      </c>
      <c r="AW27" s="2">
        <f t="shared" ca="1" si="44"/>
        <v>778632.49214733776</v>
      </c>
      <c r="AX27" s="19" t="str">
        <f t="shared" ca="1" si="5"/>
        <v>이익</v>
      </c>
      <c r="AY27" s="3">
        <f t="shared" ca="1" si="45"/>
        <v>2.2000000000000002</v>
      </c>
      <c r="AZ27" s="19" t="s">
        <v>37</v>
      </c>
      <c r="BA27" s="2">
        <f t="shared" ca="1" si="46"/>
        <v>778632.49214733788</v>
      </c>
      <c r="BB27" s="19" t="str">
        <f t="shared" ca="1" si="6"/>
        <v>손절</v>
      </c>
      <c r="BC27" s="3">
        <f t="shared" ca="1" si="47"/>
        <v>7.9</v>
      </c>
      <c r="BD27" s="19" t="s">
        <v>37</v>
      </c>
      <c r="BE27" s="2">
        <f t="shared" ca="1" si="48"/>
        <v>349872.17766939307</v>
      </c>
      <c r="BF27" s="19" t="str">
        <f t="shared" ca="1" si="7"/>
        <v>손절</v>
      </c>
      <c r="BG27" s="3">
        <f t="shared" ca="1" si="49"/>
        <v>9.4</v>
      </c>
      <c r="BH27" s="19" t="s">
        <v>37</v>
      </c>
      <c r="BI27" s="2">
        <f t="shared" ca="1" si="50"/>
        <v>234529.70151464816</v>
      </c>
      <c r="BJ27" s="19" t="str">
        <f t="shared" ca="1" si="8"/>
        <v>이익</v>
      </c>
      <c r="BK27" s="3">
        <f t="shared" ca="1" si="51"/>
        <v>2.6</v>
      </c>
      <c r="BL27" s="19" t="s">
        <v>37</v>
      </c>
      <c r="BM27" s="2">
        <f t="shared" ca="1" si="52"/>
        <v>70642.03131423099</v>
      </c>
      <c r="BN27" s="19" t="str">
        <f t="shared" ca="1" si="9"/>
        <v>손절</v>
      </c>
      <c r="BO27" s="3">
        <f t="shared" ca="1" si="53"/>
        <v>7.3</v>
      </c>
      <c r="BP27" s="19" t="s">
        <v>37</v>
      </c>
      <c r="BQ27" s="2">
        <f t="shared" ca="1" si="54"/>
        <v>1161566.5046788158</v>
      </c>
      <c r="BR27" s="19" t="str">
        <f t="shared" ca="1" si="10"/>
        <v>손절</v>
      </c>
      <c r="BS27" s="3">
        <f t="shared" ca="1" si="55"/>
        <v>9.3000000000000007</v>
      </c>
      <c r="BT27" s="19" t="s">
        <v>37</v>
      </c>
      <c r="BU27" s="2">
        <f t="shared" ca="1" si="56"/>
        <v>778632.49214733776</v>
      </c>
      <c r="BV27" s="19" t="str">
        <f t="shared" ca="1" si="11"/>
        <v>이익</v>
      </c>
      <c r="BW27" s="3">
        <f t="shared" ca="1" si="57"/>
        <v>3.7</v>
      </c>
      <c r="BX27" s="19" t="s">
        <v>37</v>
      </c>
      <c r="BY27" s="2">
        <f t="shared" ca="1" si="58"/>
        <v>521940.46176909498</v>
      </c>
      <c r="BZ27" s="19" t="str">
        <f t="shared" ca="1" si="12"/>
        <v>이익</v>
      </c>
      <c r="CA27" s="3">
        <f t="shared" ca="1" si="59"/>
        <v>1.8</v>
      </c>
      <c r="CB27" s="19" t="s">
        <v>37</v>
      </c>
      <c r="CC27" s="2">
        <f t="shared" ca="1" si="60"/>
        <v>105384.01392778716</v>
      </c>
      <c r="CD27" s="19" t="str">
        <f t="shared" ca="1" si="13"/>
        <v>손절</v>
      </c>
      <c r="CE27" s="3">
        <f t="shared" ca="1" si="61"/>
        <v>7.3</v>
      </c>
      <c r="CF27" s="19" t="s">
        <v>37</v>
      </c>
      <c r="CG27" s="2">
        <f t="shared" ca="1" si="62"/>
        <v>521940.46176909457</v>
      </c>
      <c r="CH27" s="19" t="str">
        <f t="shared" ca="1" si="14"/>
        <v>손절</v>
      </c>
      <c r="CI27" s="3">
        <f t="shared" ca="1" si="63"/>
        <v>7.8</v>
      </c>
      <c r="CJ27" s="19" t="s">
        <v>37</v>
      </c>
      <c r="CK27" s="2">
        <f t="shared" ca="1" si="64"/>
        <v>521940.46176909457</v>
      </c>
      <c r="CL27" s="19" t="str">
        <f t="shared" ca="1" si="15"/>
        <v>손절</v>
      </c>
      <c r="CM27" s="3">
        <f t="shared" ca="1" si="65"/>
        <v>6.2</v>
      </c>
      <c r="CN27" s="19" t="s">
        <v>37</v>
      </c>
      <c r="CO27" s="2">
        <f t="shared" ca="1" si="66"/>
        <v>521940.46176909469</v>
      </c>
      <c r="CP27" s="19" t="str">
        <f t="shared" ca="1" si="16"/>
        <v>손절</v>
      </c>
      <c r="CQ27" s="3">
        <f t="shared" ca="1" si="67"/>
        <v>7.8</v>
      </c>
      <c r="CR27" s="19" t="s">
        <v>37</v>
      </c>
      <c r="CS27" s="2">
        <f t="shared" ca="1" si="68"/>
        <v>157212.21749883005</v>
      </c>
      <c r="CT27" s="19" t="str">
        <f t="shared" ca="1" si="17"/>
        <v>손절</v>
      </c>
      <c r="CU27" s="3">
        <f t="shared" ca="1" si="69"/>
        <v>9.5</v>
      </c>
      <c r="CV27" s="19" t="s">
        <v>37</v>
      </c>
      <c r="CW27" s="2">
        <f t="shared" ca="1" si="70"/>
        <v>521940.46176909469</v>
      </c>
      <c r="CX27" s="19" t="str">
        <f t="shared" ca="1" si="18"/>
        <v>손절</v>
      </c>
      <c r="CY27" s="3">
        <f t="shared" ca="1" si="71"/>
        <v>9</v>
      </c>
      <c r="CZ27" s="19" t="s">
        <v>37</v>
      </c>
      <c r="DA27" s="2">
        <f t="shared" ca="1" si="72"/>
        <v>349872.17766939319</v>
      </c>
      <c r="DB27" s="19" t="str">
        <f t="shared" ca="1" si="19"/>
        <v>이익</v>
      </c>
      <c r="DC27" s="3">
        <f t="shared" ca="1" si="73"/>
        <v>4.3</v>
      </c>
      <c r="DD27" s="19" t="s">
        <v>37</v>
      </c>
      <c r="DE27" s="2">
        <f t="shared" ca="1" si="74"/>
        <v>234529.70151464804</v>
      </c>
      <c r="DF27" s="19" t="str">
        <f t="shared" ca="1" si="20"/>
        <v>이익</v>
      </c>
      <c r="DG27" s="3">
        <f t="shared" ca="1" si="75"/>
        <v>2.2999999999999998</v>
      </c>
      <c r="DH27" s="19" t="s">
        <v>37</v>
      </c>
      <c r="DI27" s="2">
        <f t="shared" ca="1" si="76"/>
        <v>778632.49214733799</v>
      </c>
      <c r="DJ27" s="19" t="str">
        <f t="shared" ca="1" si="21"/>
        <v>손절</v>
      </c>
      <c r="DK27" s="3">
        <f t="shared" ca="1" si="77"/>
        <v>6.2</v>
      </c>
      <c r="DL27" s="19" t="s">
        <v>37</v>
      </c>
      <c r="DM27" s="2">
        <f t="shared" ca="1" si="78"/>
        <v>349872.17766939307</v>
      </c>
      <c r="DN27" s="19" t="str">
        <f t="shared" ca="1" si="22"/>
        <v>손절</v>
      </c>
      <c r="DO27" s="3">
        <f t="shared" ca="1" si="79"/>
        <v>9.6999999999999993</v>
      </c>
      <c r="DP27" s="19" t="s">
        <v>37</v>
      </c>
      <c r="DQ27" s="2">
        <f t="shared" ca="1" si="80"/>
        <v>3856370.5001622159</v>
      </c>
      <c r="DR27" s="19" t="str">
        <f t="shared" ca="1" si="23"/>
        <v>이익</v>
      </c>
      <c r="DS27" s="3">
        <f t="shared" ca="1" si="81"/>
        <v>5.2</v>
      </c>
      <c r="DT27" s="19" t="s">
        <v>37</v>
      </c>
      <c r="DU27" s="2">
        <f t="shared" ca="1" si="82"/>
        <v>349872.17766939319</v>
      </c>
      <c r="DV27" s="19" t="str">
        <f t="shared" ca="1" si="24"/>
        <v>손절</v>
      </c>
      <c r="DW27" s="3">
        <f t="shared" ca="1" si="83"/>
        <v>9.3000000000000007</v>
      </c>
      <c r="DX27" s="19" t="s">
        <v>37</v>
      </c>
    </row>
    <row r="28" spans="1:128" ht="16.5" customHeight="1">
      <c r="A28" s="44" t="s">
        <v>142</v>
      </c>
      <c r="B28" s="44">
        <v>0.8</v>
      </c>
      <c r="C28" s="42" t="s">
        <v>157</v>
      </c>
      <c r="D28" s="42" t="s">
        <v>132</v>
      </c>
      <c r="E28" s="42">
        <v>2</v>
      </c>
      <c r="F28" s="42">
        <v>8</v>
      </c>
      <c r="G28" s="48" t="s">
        <v>150</v>
      </c>
      <c r="I28" s="2">
        <f t="shared" si="25"/>
        <v>119874.31584285792</v>
      </c>
      <c r="J28" s="81"/>
      <c r="K28" s="3">
        <f t="shared" ca="1" si="26"/>
        <v>8</v>
      </c>
      <c r="L28" s="19" t="s">
        <v>38</v>
      </c>
      <c r="M28" s="2">
        <f t="shared" si="27"/>
        <v>266777.53547291219</v>
      </c>
      <c r="N28" s="81"/>
      <c r="O28" s="3">
        <f t="shared" ca="1" si="28"/>
        <v>5.0999999999999996</v>
      </c>
      <c r="P28" s="19" t="s">
        <v>38</v>
      </c>
      <c r="Q28" s="2">
        <f t="shared" si="29"/>
        <v>53864.54887710113</v>
      </c>
      <c r="R28" s="81"/>
      <c r="S28" s="3">
        <f t="shared" ca="1" si="30"/>
        <v>1.9</v>
      </c>
      <c r="T28" s="19" t="s">
        <v>38</v>
      </c>
      <c r="U28" s="2">
        <f t="shared" si="31"/>
        <v>24203.596953470995</v>
      </c>
      <c r="V28" s="81"/>
      <c r="W28" s="3">
        <f t="shared" ca="1" si="32"/>
        <v>0.1</v>
      </c>
      <c r="X28" s="19" t="s">
        <v>38</v>
      </c>
      <c r="Y28" s="2">
        <f t="shared" si="33"/>
        <v>266777.53547291219</v>
      </c>
      <c r="Z28" s="81" t="s">
        <v>183</v>
      </c>
      <c r="AA28" s="3">
        <f t="shared" ca="1" si="34"/>
        <v>2.9</v>
      </c>
      <c r="AB28" s="19" t="s">
        <v>38</v>
      </c>
      <c r="AC28" s="2"/>
      <c r="AD28" s="19" t="str">
        <f t="shared" ca="1" si="0"/>
        <v>이익</v>
      </c>
      <c r="AE28" s="3">
        <f t="shared" ca="1" si="35"/>
        <v>2.2000000000000002</v>
      </c>
      <c r="AF28" s="19" t="s">
        <v>38</v>
      </c>
      <c r="AG28" s="2">
        <f t="shared" ca="1" si="36"/>
        <v>266777.53547291219</v>
      </c>
      <c r="AH28" s="19" t="str">
        <f t="shared" ca="1" si="1"/>
        <v>손절</v>
      </c>
      <c r="AI28" s="3">
        <f t="shared" ca="1" si="37"/>
        <v>6.3</v>
      </c>
      <c r="AJ28" s="19" t="s">
        <v>38</v>
      </c>
      <c r="AK28" s="2">
        <f t="shared" ca="1" si="38"/>
        <v>397979.60209893447</v>
      </c>
      <c r="AL28" s="19" t="str">
        <f t="shared" ca="1" si="2"/>
        <v>이익</v>
      </c>
      <c r="AM28" s="3">
        <f t="shared" ca="1" si="39"/>
        <v>4.9000000000000004</v>
      </c>
      <c r="AN28" s="19" t="s">
        <v>38</v>
      </c>
      <c r="AO28" s="2">
        <f t="shared" ca="1" si="40"/>
        <v>119874.31584285792</v>
      </c>
      <c r="AP28" s="19" t="str">
        <f t="shared" ca="1" si="3"/>
        <v>손절</v>
      </c>
      <c r="AQ28" s="3">
        <f t="shared" ca="1" si="41"/>
        <v>9.6999999999999993</v>
      </c>
      <c r="AR28" s="19" t="s">
        <v>38</v>
      </c>
      <c r="AS28" s="2">
        <f t="shared" ca="1" si="42"/>
        <v>119874.3158428579</v>
      </c>
      <c r="AT28" s="19" t="str">
        <f t="shared" ca="1" si="4"/>
        <v>이익</v>
      </c>
      <c r="AU28" s="3">
        <f t="shared" ca="1" si="43"/>
        <v>4.7</v>
      </c>
      <c r="AV28" s="19" t="s">
        <v>38</v>
      </c>
      <c r="AW28" s="2">
        <f t="shared" ca="1" si="44"/>
        <v>885694.45981759671</v>
      </c>
      <c r="AX28" s="19" t="str">
        <f t="shared" ca="1" si="5"/>
        <v>이익</v>
      </c>
      <c r="AY28" s="3">
        <f t="shared" ca="1" si="45"/>
        <v>3.6</v>
      </c>
      <c r="AZ28" s="19" t="s">
        <v>38</v>
      </c>
      <c r="BA28" s="2">
        <f t="shared" ca="1" si="46"/>
        <v>885694.45981759683</v>
      </c>
      <c r="BB28" s="19" t="str">
        <f t="shared" ca="1" si="6"/>
        <v>이익</v>
      </c>
      <c r="BC28" s="3">
        <f t="shared" ca="1" si="47"/>
        <v>3.6</v>
      </c>
      <c r="BD28" s="19" t="s">
        <v>38</v>
      </c>
      <c r="BE28" s="2">
        <f t="shared" ca="1" si="48"/>
        <v>397979.60209893464</v>
      </c>
      <c r="BF28" s="19" t="str">
        <f t="shared" ca="1" si="7"/>
        <v>이익</v>
      </c>
      <c r="BG28" s="3">
        <f t="shared" ca="1" si="49"/>
        <v>2.4</v>
      </c>
      <c r="BH28" s="19" t="s">
        <v>38</v>
      </c>
      <c r="BI28" s="2">
        <f t="shared" ca="1" si="50"/>
        <v>178828.89740491923</v>
      </c>
      <c r="BJ28" s="19" t="str">
        <f t="shared" ca="1" si="8"/>
        <v>손절</v>
      </c>
      <c r="BK28" s="3">
        <f t="shared" ca="1" si="51"/>
        <v>6</v>
      </c>
      <c r="BL28" s="19" t="s">
        <v>38</v>
      </c>
      <c r="BM28" s="2">
        <f t="shared" ca="1" si="52"/>
        <v>80355.310619937751</v>
      </c>
      <c r="BN28" s="19" t="str">
        <f t="shared" ca="1" si="9"/>
        <v>이익</v>
      </c>
      <c r="BO28" s="3">
        <f t="shared" ca="1" si="53"/>
        <v>1.5</v>
      </c>
      <c r="BP28" s="19" t="s">
        <v>38</v>
      </c>
      <c r="BQ28" s="2">
        <f t="shared" ca="1" si="54"/>
        <v>1321281.899072153</v>
      </c>
      <c r="BR28" s="19" t="str">
        <f t="shared" ca="1" si="10"/>
        <v>이익</v>
      </c>
      <c r="BS28" s="3">
        <f t="shared" ca="1" si="55"/>
        <v>4.4000000000000004</v>
      </c>
      <c r="BT28" s="19" t="s">
        <v>38</v>
      </c>
      <c r="BU28" s="2">
        <f t="shared" ca="1" si="56"/>
        <v>885694.45981759671</v>
      </c>
      <c r="BV28" s="19" t="str">
        <f t="shared" ca="1" si="11"/>
        <v>이익</v>
      </c>
      <c r="BW28" s="3">
        <f t="shared" ca="1" si="57"/>
        <v>2.6</v>
      </c>
      <c r="BX28" s="19" t="s">
        <v>38</v>
      </c>
      <c r="BY28" s="2">
        <f t="shared" ca="1" si="58"/>
        <v>593707.27526234556</v>
      </c>
      <c r="BZ28" s="19" t="str">
        <f t="shared" ca="1" si="12"/>
        <v>이익</v>
      </c>
      <c r="CA28" s="3">
        <f t="shared" ca="1" si="59"/>
        <v>3.5</v>
      </c>
      <c r="CB28" s="19" t="s">
        <v>38</v>
      </c>
      <c r="CC28" s="2">
        <f t="shared" ca="1" si="60"/>
        <v>80355.310619937722</v>
      </c>
      <c r="CD28" s="19" t="str">
        <f t="shared" ca="1" si="13"/>
        <v>손절</v>
      </c>
      <c r="CE28" s="3">
        <f t="shared" ca="1" si="61"/>
        <v>5.9</v>
      </c>
      <c r="CF28" s="19" t="s">
        <v>38</v>
      </c>
      <c r="CG28" s="2">
        <f t="shared" ca="1" si="62"/>
        <v>593707.27526234509</v>
      </c>
      <c r="CH28" s="19" t="str">
        <f t="shared" ca="1" si="14"/>
        <v>이익</v>
      </c>
      <c r="CI28" s="3">
        <f t="shared" ca="1" si="63"/>
        <v>2.6</v>
      </c>
      <c r="CJ28" s="19" t="s">
        <v>38</v>
      </c>
      <c r="CK28" s="2">
        <f t="shared" ca="1" si="64"/>
        <v>593707.27526234509</v>
      </c>
      <c r="CL28" s="19" t="str">
        <f t="shared" ca="1" si="15"/>
        <v>이익</v>
      </c>
      <c r="CM28" s="3">
        <f t="shared" ca="1" si="65"/>
        <v>2.4</v>
      </c>
      <c r="CN28" s="19" t="s">
        <v>38</v>
      </c>
      <c r="CO28" s="2">
        <f t="shared" ca="1" si="66"/>
        <v>397979.6020989347</v>
      </c>
      <c r="CP28" s="19" t="str">
        <f t="shared" ca="1" si="16"/>
        <v>손절</v>
      </c>
      <c r="CQ28" s="3">
        <f t="shared" ca="1" si="67"/>
        <v>9.1999999999999993</v>
      </c>
      <c r="CR28" s="19" t="s">
        <v>38</v>
      </c>
      <c r="CS28" s="2">
        <f t="shared" ca="1" si="68"/>
        <v>178828.89740491917</v>
      </c>
      <c r="CT28" s="19" t="str">
        <f t="shared" ca="1" si="17"/>
        <v>이익</v>
      </c>
      <c r="CU28" s="3">
        <f t="shared" ca="1" si="69"/>
        <v>2.7</v>
      </c>
      <c r="CV28" s="19" t="s">
        <v>38</v>
      </c>
      <c r="CW28" s="2">
        <f t="shared" ca="1" si="70"/>
        <v>593707.27526234521</v>
      </c>
      <c r="CX28" s="19" t="str">
        <f t="shared" ca="1" si="18"/>
        <v>이익</v>
      </c>
      <c r="CY28" s="3">
        <f t="shared" ca="1" si="71"/>
        <v>3.4</v>
      </c>
      <c r="CZ28" s="19" t="s">
        <v>38</v>
      </c>
      <c r="DA28" s="2">
        <f t="shared" ca="1" si="72"/>
        <v>397979.60209893476</v>
      </c>
      <c r="DB28" s="19" t="str">
        <f t="shared" ca="1" si="19"/>
        <v>이익</v>
      </c>
      <c r="DC28" s="3">
        <f t="shared" ca="1" si="73"/>
        <v>5.3</v>
      </c>
      <c r="DD28" s="19" t="s">
        <v>38</v>
      </c>
      <c r="DE28" s="2">
        <f t="shared" ca="1" si="74"/>
        <v>266777.53547291213</v>
      </c>
      <c r="DF28" s="19" t="str">
        <f t="shared" ca="1" si="20"/>
        <v>이익</v>
      </c>
      <c r="DG28" s="3">
        <f t="shared" ca="1" si="75"/>
        <v>2.1</v>
      </c>
      <c r="DH28" s="19" t="s">
        <v>38</v>
      </c>
      <c r="DI28" s="2">
        <f t="shared" ca="1" si="76"/>
        <v>593707.27526234521</v>
      </c>
      <c r="DJ28" s="19" t="str">
        <f t="shared" ca="1" si="21"/>
        <v>손절</v>
      </c>
      <c r="DK28" s="3">
        <f t="shared" ca="1" si="77"/>
        <v>8.3000000000000007</v>
      </c>
      <c r="DL28" s="19" t="s">
        <v>38</v>
      </c>
      <c r="DM28" s="2">
        <f t="shared" ca="1" si="78"/>
        <v>397979.60209893464</v>
      </c>
      <c r="DN28" s="19" t="str">
        <f t="shared" ca="1" si="22"/>
        <v>이익</v>
      </c>
      <c r="DO28" s="3">
        <f t="shared" ca="1" si="79"/>
        <v>0.4</v>
      </c>
      <c r="DP28" s="19" t="s">
        <v>38</v>
      </c>
      <c r="DQ28" s="2">
        <f t="shared" ca="1" si="80"/>
        <v>2940482.5063736895</v>
      </c>
      <c r="DR28" s="19" t="str">
        <f t="shared" ca="1" si="23"/>
        <v>손절</v>
      </c>
      <c r="DS28" s="3">
        <f t="shared" ca="1" si="81"/>
        <v>6.7</v>
      </c>
      <c r="DT28" s="19" t="s">
        <v>38</v>
      </c>
      <c r="DU28" s="2">
        <f t="shared" ca="1" si="82"/>
        <v>266777.53547291231</v>
      </c>
      <c r="DV28" s="19" t="str">
        <f t="shared" ca="1" si="24"/>
        <v>손절</v>
      </c>
      <c r="DW28" s="3">
        <f t="shared" ca="1" si="83"/>
        <v>6.7</v>
      </c>
      <c r="DX28" s="19" t="s">
        <v>38</v>
      </c>
    </row>
    <row r="29" spans="1:128" ht="16.5" customHeight="1">
      <c r="A29" s="49" t="s">
        <v>143</v>
      </c>
      <c r="B29" s="49">
        <v>0.65</v>
      </c>
      <c r="C29" s="42" t="s">
        <v>157</v>
      </c>
      <c r="D29" s="42" t="s">
        <v>132</v>
      </c>
      <c r="E29" s="42">
        <v>9</v>
      </c>
      <c r="F29" s="42">
        <v>1</v>
      </c>
      <c r="G29" s="48" t="s">
        <v>133</v>
      </c>
      <c r="I29" s="2">
        <f t="shared" si="25"/>
        <v>91404.165830179147</v>
      </c>
      <c r="J29" s="81"/>
      <c r="K29" s="3">
        <f t="shared" ca="1" si="26"/>
        <v>0.5</v>
      </c>
      <c r="L29" s="19" t="s">
        <v>39</v>
      </c>
      <c r="M29" s="2">
        <f t="shared" si="27"/>
        <v>203417.87079809557</v>
      </c>
      <c r="N29" s="81"/>
      <c r="O29" s="3">
        <f t="shared" ca="1" si="28"/>
        <v>9.9</v>
      </c>
      <c r="P29" s="19" t="s">
        <v>39</v>
      </c>
      <c r="Q29" s="2">
        <f t="shared" si="29"/>
        <v>41071.71851878961</v>
      </c>
      <c r="R29" s="81"/>
      <c r="S29" s="3">
        <f t="shared" ca="1" si="30"/>
        <v>8.9</v>
      </c>
      <c r="T29" s="19" t="s">
        <v>39</v>
      </c>
      <c r="U29" s="2">
        <f t="shared" si="31"/>
        <v>18455.242677021633</v>
      </c>
      <c r="V29" s="81"/>
      <c r="W29" s="3">
        <f t="shared" ca="1" si="32"/>
        <v>2.2000000000000002</v>
      </c>
      <c r="X29" s="19" t="s">
        <v>39</v>
      </c>
      <c r="Y29" s="2">
        <f t="shared" si="33"/>
        <v>303459.44660043757</v>
      </c>
      <c r="Z29" s="81" t="s">
        <v>183</v>
      </c>
      <c r="AA29" s="3">
        <f t="shared" ca="1" si="34"/>
        <v>5.8</v>
      </c>
      <c r="AB29" s="19" t="s">
        <v>39</v>
      </c>
      <c r="AC29" s="2"/>
      <c r="AD29" s="19" t="str">
        <f t="shared" ca="1" si="0"/>
        <v>손절</v>
      </c>
      <c r="AE29" s="3">
        <f t="shared" ca="1" si="35"/>
        <v>8.5</v>
      </c>
      <c r="AF29" s="19" t="s">
        <v>39</v>
      </c>
      <c r="AG29" s="2">
        <f t="shared" ca="1" si="36"/>
        <v>203417.87079809557</v>
      </c>
      <c r="AH29" s="19" t="str">
        <f t="shared" ca="1" si="1"/>
        <v>손절</v>
      </c>
      <c r="AI29" s="3">
        <f t="shared" ca="1" si="37"/>
        <v>6.7</v>
      </c>
      <c r="AJ29" s="19" t="s">
        <v>39</v>
      </c>
      <c r="AK29" s="2">
        <f t="shared" ca="1" si="38"/>
        <v>452701.79738753795</v>
      </c>
      <c r="AL29" s="19" t="str">
        <f t="shared" ca="1" si="2"/>
        <v>이익</v>
      </c>
      <c r="AM29" s="3">
        <f t="shared" ca="1" si="39"/>
        <v>5.8</v>
      </c>
      <c r="AN29" s="19" t="s">
        <v>39</v>
      </c>
      <c r="AO29" s="2">
        <f t="shared" ca="1" si="40"/>
        <v>136357.03427125089</v>
      </c>
      <c r="AP29" s="19" t="str">
        <f t="shared" ca="1" si="3"/>
        <v>이익</v>
      </c>
      <c r="AQ29" s="3">
        <f t="shared" ca="1" si="41"/>
        <v>3.9</v>
      </c>
      <c r="AR29" s="19" t="s">
        <v>39</v>
      </c>
      <c r="AS29" s="2">
        <f t="shared" ca="1" si="42"/>
        <v>136357.03427125086</v>
      </c>
      <c r="AT29" s="19" t="str">
        <f t="shared" ca="1" si="4"/>
        <v>이익</v>
      </c>
      <c r="AU29" s="3">
        <f t="shared" ca="1" si="43"/>
        <v>0.9</v>
      </c>
      <c r="AV29" s="19" t="s">
        <v>39</v>
      </c>
      <c r="AW29" s="2">
        <f t="shared" ca="1" si="44"/>
        <v>1007477.4480425164</v>
      </c>
      <c r="AX29" s="19" t="str">
        <f t="shared" ca="1" si="5"/>
        <v>이익</v>
      </c>
      <c r="AY29" s="3">
        <f t="shared" ca="1" si="45"/>
        <v>5.5</v>
      </c>
      <c r="AZ29" s="19" t="s">
        <v>39</v>
      </c>
      <c r="BA29" s="2">
        <f t="shared" ca="1" si="46"/>
        <v>675342.0256109176</v>
      </c>
      <c r="BB29" s="19" t="str">
        <f t="shared" ca="1" si="6"/>
        <v>손절</v>
      </c>
      <c r="BC29" s="3">
        <f t="shared" ca="1" si="47"/>
        <v>9.4</v>
      </c>
      <c r="BD29" s="19" t="s">
        <v>39</v>
      </c>
      <c r="BE29" s="2">
        <f t="shared" ca="1" si="48"/>
        <v>452701.79738753813</v>
      </c>
      <c r="BF29" s="19" t="str">
        <f t="shared" ca="1" si="7"/>
        <v>이익</v>
      </c>
      <c r="BG29" s="3">
        <f t="shared" ca="1" si="49"/>
        <v>1.6</v>
      </c>
      <c r="BH29" s="19" t="s">
        <v>39</v>
      </c>
      <c r="BI29" s="2">
        <f t="shared" ca="1" si="50"/>
        <v>136357.03427125092</v>
      </c>
      <c r="BJ29" s="19" t="str">
        <f t="shared" ca="1" si="8"/>
        <v>손절</v>
      </c>
      <c r="BK29" s="3">
        <f t="shared" ca="1" si="51"/>
        <v>7.3</v>
      </c>
      <c r="BL29" s="19" t="s">
        <v>39</v>
      </c>
      <c r="BM29" s="2">
        <f t="shared" ca="1" si="52"/>
        <v>61270.92434770253</v>
      </c>
      <c r="BN29" s="19" t="str">
        <f t="shared" ca="1" si="9"/>
        <v>손절</v>
      </c>
      <c r="BO29" s="3">
        <f t="shared" ca="1" si="53"/>
        <v>6.2</v>
      </c>
      <c r="BP29" s="19" t="s">
        <v>39</v>
      </c>
      <c r="BQ29" s="2">
        <f t="shared" ca="1" si="54"/>
        <v>1007477.4480425167</v>
      </c>
      <c r="BR29" s="19" t="str">
        <f t="shared" ca="1" si="10"/>
        <v>손절</v>
      </c>
      <c r="BS29" s="3">
        <f t="shared" ca="1" si="55"/>
        <v>9.8000000000000007</v>
      </c>
      <c r="BT29" s="19" t="s">
        <v>39</v>
      </c>
      <c r="BU29" s="2">
        <f t="shared" ca="1" si="56"/>
        <v>1007477.4480425164</v>
      </c>
      <c r="BV29" s="19" t="str">
        <f t="shared" ca="1" si="11"/>
        <v>이익</v>
      </c>
      <c r="BW29" s="3">
        <f t="shared" ca="1" si="57"/>
        <v>5.7</v>
      </c>
      <c r="BX29" s="19" t="s">
        <v>39</v>
      </c>
      <c r="BY29" s="2">
        <f t="shared" ca="1" si="58"/>
        <v>675342.02561091818</v>
      </c>
      <c r="BZ29" s="19" t="str">
        <f t="shared" ca="1" si="12"/>
        <v>이익</v>
      </c>
      <c r="CA29" s="3">
        <f t="shared" ca="1" si="59"/>
        <v>1.9</v>
      </c>
      <c r="CB29" s="19" t="s">
        <v>39</v>
      </c>
      <c r="CC29" s="2">
        <f t="shared" ca="1" si="60"/>
        <v>91404.165830179161</v>
      </c>
      <c r="CD29" s="19" t="str">
        <f t="shared" ca="1" si="13"/>
        <v>이익</v>
      </c>
      <c r="CE29" s="3">
        <f t="shared" ca="1" si="61"/>
        <v>5</v>
      </c>
      <c r="CF29" s="19" t="s">
        <v>39</v>
      </c>
      <c r="CG29" s="2">
        <f t="shared" ca="1" si="62"/>
        <v>675342.0256109176</v>
      </c>
      <c r="CH29" s="19" t="str">
        <f t="shared" ca="1" si="14"/>
        <v>이익</v>
      </c>
      <c r="CI29" s="3">
        <f t="shared" ca="1" si="63"/>
        <v>5.7</v>
      </c>
      <c r="CJ29" s="19" t="s">
        <v>39</v>
      </c>
      <c r="CK29" s="2">
        <f t="shared" ca="1" si="64"/>
        <v>675342.0256109176</v>
      </c>
      <c r="CL29" s="19" t="str">
        <f t="shared" ca="1" si="15"/>
        <v>이익</v>
      </c>
      <c r="CM29" s="3">
        <f t="shared" ca="1" si="65"/>
        <v>0.1</v>
      </c>
      <c r="CN29" s="19" t="s">
        <v>39</v>
      </c>
      <c r="CO29" s="2">
        <f t="shared" ca="1" si="66"/>
        <v>452701.79738753819</v>
      </c>
      <c r="CP29" s="19" t="str">
        <f t="shared" ca="1" si="16"/>
        <v>이익</v>
      </c>
      <c r="CQ29" s="3">
        <f t="shared" ca="1" si="67"/>
        <v>0.2</v>
      </c>
      <c r="CR29" s="19" t="s">
        <v>39</v>
      </c>
      <c r="CS29" s="2">
        <f t="shared" ca="1" si="68"/>
        <v>203417.87079809557</v>
      </c>
      <c r="CT29" s="19" t="str">
        <f t="shared" ca="1" si="17"/>
        <v>이익</v>
      </c>
      <c r="CU29" s="3">
        <f t="shared" ca="1" si="69"/>
        <v>3.4</v>
      </c>
      <c r="CV29" s="19" t="s">
        <v>39</v>
      </c>
      <c r="CW29" s="2">
        <f t="shared" ca="1" si="70"/>
        <v>675342.02561091771</v>
      </c>
      <c r="CX29" s="19" t="str">
        <f t="shared" ca="1" si="18"/>
        <v>이익</v>
      </c>
      <c r="CY29" s="3">
        <f t="shared" ca="1" si="71"/>
        <v>2.1</v>
      </c>
      <c r="CZ29" s="19" t="s">
        <v>39</v>
      </c>
      <c r="DA29" s="2">
        <f t="shared" ca="1" si="72"/>
        <v>452701.79738753824</v>
      </c>
      <c r="DB29" s="19" t="str">
        <f t="shared" ca="1" si="19"/>
        <v>이익</v>
      </c>
      <c r="DC29" s="3">
        <f t="shared" ca="1" si="73"/>
        <v>4.3</v>
      </c>
      <c r="DD29" s="19" t="s">
        <v>39</v>
      </c>
      <c r="DE29" s="2">
        <f t="shared" ca="1" si="74"/>
        <v>303459.44660043751</v>
      </c>
      <c r="DF29" s="19" t="str">
        <f t="shared" ca="1" si="20"/>
        <v>이익</v>
      </c>
      <c r="DG29" s="3">
        <f t="shared" ca="1" si="75"/>
        <v>2.7</v>
      </c>
      <c r="DH29" s="19" t="s">
        <v>39</v>
      </c>
      <c r="DI29" s="2">
        <f t="shared" ca="1" si="76"/>
        <v>675342.02561091771</v>
      </c>
      <c r="DJ29" s="19" t="str">
        <f t="shared" ca="1" si="21"/>
        <v>이익</v>
      </c>
      <c r="DK29" s="3">
        <f t="shared" ca="1" si="77"/>
        <v>5.3</v>
      </c>
      <c r="DL29" s="19" t="s">
        <v>39</v>
      </c>
      <c r="DM29" s="2">
        <f t="shared" ca="1" si="78"/>
        <v>303459.44660043763</v>
      </c>
      <c r="DN29" s="19" t="str">
        <f t="shared" ca="1" si="22"/>
        <v>손절</v>
      </c>
      <c r="DO29" s="3">
        <f t="shared" ca="1" si="79"/>
        <v>7.6</v>
      </c>
      <c r="DP29" s="19" t="s">
        <v>39</v>
      </c>
      <c r="DQ29" s="2">
        <f t="shared" ca="1" si="80"/>
        <v>3344798.8510000715</v>
      </c>
      <c r="DR29" s="19" t="str">
        <f t="shared" ca="1" si="23"/>
        <v>이익</v>
      </c>
      <c r="DS29" s="3">
        <f t="shared" ca="1" si="81"/>
        <v>3.6</v>
      </c>
      <c r="DT29" s="19" t="s">
        <v>39</v>
      </c>
      <c r="DU29" s="2">
        <f t="shared" ca="1" si="82"/>
        <v>303459.44660043775</v>
      </c>
      <c r="DV29" s="19" t="str">
        <f t="shared" ca="1" si="24"/>
        <v>이익</v>
      </c>
      <c r="DW29" s="3">
        <f t="shared" ca="1" si="83"/>
        <v>5.2</v>
      </c>
      <c r="DX29" s="19" t="s">
        <v>39</v>
      </c>
    </row>
    <row r="30" spans="1:128" ht="16.5" customHeight="1">
      <c r="A30" s="44" t="s">
        <v>140</v>
      </c>
      <c r="B30" s="44">
        <v>0.7</v>
      </c>
      <c r="C30" s="42" t="s">
        <v>157</v>
      </c>
      <c r="D30" s="42" t="s">
        <v>132</v>
      </c>
      <c r="E30" s="42">
        <v>7</v>
      </c>
      <c r="F30" s="42">
        <v>3</v>
      </c>
      <c r="G30" s="48" t="s">
        <v>151</v>
      </c>
      <c r="I30" s="2">
        <f t="shared" si="25"/>
        <v>69695.676445511606</v>
      </c>
      <c r="J30" s="81"/>
      <c r="K30" s="3">
        <f t="shared" ca="1" si="26"/>
        <v>6.8</v>
      </c>
      <c r="L30" s="19" t="s">
        <v>40</v>
      </c>
      <c r="M30" s="2">
        <f t="shared" si="27"/>
        <v>155106.12648354785</v>
      </c>
      <c r="N30" s="81"/>
      <c r="O30" s="3">
        <f t="shared" ca="1" si="28"/>
        <v>4.5</v>
      </c>
      <c r="P30" s="19" t="s">
        <v>40</v>
      </c>
      <c r="Q30" s="2">
        <f t="shared" si="29"/>
        <v>31317.185370577074</v>
      </c>
      <c r="R30" s="81"/>
      <c r="S30" s="3">
        <f t="shared" ca="1" si="30"/>
        <v>9.6999999999999993</v>
      </c>
      <c r="T30" s="19" t="s">
        <v>40</v>
      </c>
      <c r="U30" s="2">
        <f t="shared" si="31"/>
        <v>14072.122541228995</v>
      </c>
      <c r="V30" s="81"/>
      <c r="W30" s="3">
        <f t="shared" ca="1" si="32"/>
        <v>5.2</v>
      </c>
      <c r="X30" s="19" t="s">
        <v>40</v>
      </c>
      <c r="Y30" s="2">
        <f t="shared" si="33"/>
        <v>345185.12050799769</v>
      </c>
      <c r="Z30" s="81" t="s">
        <v>183</v>
      </c>
      <c r="AA30" s="3">
        <f t="shared" ca="1" si="34"/>
        <v>6.6</v>
      </c>
      <c r="AB30" s="19" t="s">
        <v>40</v>
      </c>
      <c r="AC30" s="2"/>
      <c r="AD30" s="19" t="str">
        <f t="shared" ca="1" si="0"/>
        <v>이익</v>
      </c>
      <c r="AE30" s="3">
        <f t="shared" ca="1" si="35"/>
        <v>5.6</v>
      </c>
      <c r="AF30" s="19" t="s">
        <v>40</v>
      </c>
      <c r="AG30" s="2">
        <f t="shared" ca="1" si="36"/>
        <v>155106.12648354785</v>
      </c>
      <c r="AH30" s="19" t="str">
        <f t="shared" ca="1" si="1"/>
        <v>손절</v>
      </c>
      <c r="AI30" s="3">
        <f t="shared" ca="1" si="37"/>
        <v>8.6</v>
      </c>
      <c r="AJ30" s="19" t="s">
        <v>40</v>
      </c>
      <c r="AK30" s="2">
        <f t="shared" ca="1" si="38"/>
        <v>514948.29452832445</v>
      </c>
      <c r="AL30" s="19" t="str">
        <f t="shared" ca="1" si="2"/>
        <v>이익</v>
      </c>
      <c r="AM30" s="3">
        <f t="shared" ca="1" si="39"/>
        <v>2.2999999999999998</v>
      </c>
      <c r="AN30" s="19" t="s">
        <v>40</v>
      </c>
      <c r="AO30" s="2">
        <f t="shared" ca="1" si="40"/>
        <v>155106.12648354791</v>
      </c>
      <c r="AP30" s="19" t="str">
        <f t="shared" ca="1" si="3"/>
        <v>이익</v>
      </c>
      <c r="AQ30" s="3">
        <f t="shared" ca="1" si="41"/>
        <v>3.7</v>
      </c>
      <c r="AR30" s="19" t="s">
        <v>40</v>
      </c>
      <c r="AS30" s="2">
        <f t="shared" ca="1" si="42"/>
        <v>155106.12648354788</v>
      </c>
      <c r="AT30" s="19" t="str">
        <f t="shared" ca="1" si="4"/>
        <v>이익</v>
      </c>
      <c r="AU30" s="3">
        <f t="shared" ca="1" si="43"/>
        <v>0.9</v>
      </c>
      <c r="AV30" s="19" t="s">
        <v>40</v>
      </c>
      <c r="AW30" s="2">
        <f t="shared" ca="1" si="44"/>
        <v>1146005.5971483625</v>
      </c>
      <c r="AX30" s="19" t="str">
        <f t="shared" ca="1" si="5"/>
        <v>이익</v>
      </c>
      <c r="AY30" s="3">
        <f t="shared" ca="1" si="45"/>
        <v>0.3</v>
      </c>
      <c r="AZ30" s="19" t="s">
        <v>40</v>
      </c>
      <c r="BA30" s="2">
        <f t="shared" ca="1" si="46"/>
        <v>514948.29452832468</v>
      </c>
      <c r="BB30" s="19" t="str">
        <f t="shared" ca="1" si="6"/>
        <v>손절</v>
      </c>
      <c r="BC30" s="3">
        <f t="shared" ca="1" si="47"/>
        <v>7.3</v>
      </c>
      <c r="BD30" s="19" t="s">
        <v>40</v>
      </c>
      <c r="BE30" s="2">
        <f t="shared" ca="1" si="48"/>
        <v>345185.12050799781</v>
      </c>
      <c r="BF30" s="19" t="str">
        <f t="shared" ca="1" si="7"/>
        <v>손절</v>
      </c>
      <c r="BG30" s="3">
        <f t="shared" ca="1" si="49"/>
        <v>6.3</v>
      </c>
      <c r="BH30" s="19" t="s">
        <v>40</v>
      </c>
      <c r="BI30" s="2">
        <f t="shared" ca="1" si="50"/>
        <v>103972.23863182882</v>
      </c>
      <c r="BJ30" s="19" t="str">
        <f t="shared" ca="1" si="8"/>
        <v>손절</v>
      </c>
      <c r="BK30" s="3">
        <f t="shared" ca="1" si="51"/>
        <v>8.6999999999999993</v>
      </c>
      <c r="BL30" s="19" t="s">
        <v>40</v>
      </c>
      <c r="BM30" s="2">
        <f t="shared" ca="1" si="52"/>
        <v>69695.676445511635</v>
      </c>
      <c r="BN30" s="19" t="str">
        <f t="shared" ca="1" si="9"/>
        <v>이익</v>
      </c>
      <c r="BO30" s="3">
        <f t="shared" ca="1" si="53"/>
        <v>2.2000000000000002</v>
      </c>
      <c r="BP30" s="19" t="s">
        <v>40</v>
      </c>
      <c r="BQ30" s="2">
        <f t="shared" ca="1" si="54"/>
        <v>768201.55413241894</v>
      </c>
      <c r="BR30" s="19" t="str">
        <f t="shared" ca="1" si="10"/>
        <v>손절</v>
      </c>
      <c r="BS30" s="3">
        <f t="shared" ca="1" si="55"/>
        <v>7.4</v>
      </c>
      <c r="BT30" s="19" t="s">
        <v>40</v>
      </c>
      <c r="BU30" s="2">
        <f t="shared" ca="1" si="56"/>
        <v>1146005.5971483625</v>
      </c>
      <c r="BV30" s="19" t="str">
        <f t="shared" ca="1" si="11"/>
        <v>이익</v>
      </c>
      <c r="BW30" s="3">
        <f t="shared" ca="1" si="57"/>
        <v>0.6</v>
      </c>
      <c r="BX30" s="19" t="s">
        <v>40</v>
      </c>
      <c r="BY30" s="2">
        <f t="shared" ca="1" si="58"/>
        <v>768201.55413241941</v>
      </c>
      <c r="BZ30" s="19" t="str">
        <f t="shared" ca="1" si="12"/>
        <v>이익</v>
      </c>
      <c r="CA30" s="3">
        <f t="shared" ca="1" si="59"/>
        <v>3.1</v>
      </c>
      <c r="CB30" s="19" t="s">
        <v>40</v>
      </c>
      <c r="CC30" s="2">
        <f t="shared" ca="1" si="60"/>
        <v>103972.2386318288</v>
      </c>
      <c r="CD30" s="19" t="str">
        <f t="shared" ca="1" si="13"/>
        <v>이익</v>
      </c>
      <c r="CE30" s="3">
        <f t="shared" ca="1" si="61"/>
        <v>1.7</v>
      </c>
      <c r="CF30" s="19" t="s">
        <v>40</v>
      </c>
      <c r="CG30" s="2">
        <f t="shared" ca="1" si="62"/>
        <v>768201.55413241871</v>
      </c>
      <c r="CH30" s="19" t="str">
        <f t="shared" ca="1" si="14"/>
        <v>이익</v>
      </c>
      <c r="CI30" s="3">
        <f t="shared" ca="1" si="63"/>
        <v>4.8</v>
      </c>
      <c r="CJ30" s="19" t="s">
        <v>40</v>
      </c>
      <c r="CK30" s="2">
        <f t="shared" ca="1" si="64"/>
        <v>768201.55413241871</v>
      </c>
      <c r="CL30" s="19" t="str">
        <f t="shared" ca="1" si="15"/>
        <v>이익</v>
      </c>
      <c r="CM30" s="3">
        <f t="shared" ca="1" si="65"/>
        <v>2.9</v>
      </c>
      <c r="CN30" s="19" t="s">
        <v>40</v>
      </c>
      <c r="CO30" s="2">
        <f t="shared" ca="1" si="66"/>
        <v>514948.29452832468</v>
      </c>
      <c r="CP30" s="19" t="str">
        <f t="shared" ca="1" si="16"/>
        <v>이익</v>
      </c>
      <c r="CQ30" s="3">
        <f t="shared" ca="1" si="67"/>
        <v>0.4</v>
      </c>
      <c r="CR30" s="19" t="s">
        <v>40</v>
      </c>
      <c r="CS30" s="2">
        <f t="shared" ca="1" si="68"/>
        <v>231387.8280328337</v>
      </c>
      <c r="CT30" s="19" t="str">
        <f t="shared" ca="1" si="17"/>
        <v>이익</v>
      </c>
      <c r="CU30" s="3">
        <f t="shared" ca="1" si="69"/>
        <v>3.6</v>
      </c>
      <c r="CV30" s="19" t="s">
        <v>40</v>
      </c>
      <c r="CW30" s="2">
        <f t="shared" ca="1" si="70"/>
        <v>768201.55413241882</v>
      </c>
      <c r="CX30" s="19" t="str">
        <f t="shared" ca="1" si="18"/>
        <v>이익</v>
      </c>
      <c r="CY30" s="3">
        <f t="shared" ca="1" si="71"/>
        <v>0.7</v>
      </c>
      <c r="CZ30" s="19" t="s">
        <v>40</v>
      </c>
      <c r="DA30" s="2">
        <f t="shared" ca="1" si="72"/>
        <v>514948.2945283248</v>
      </c>
      <c r="DB30" s="19" t="str">
        <f t="shared" ca="1" si="19"/>
        <v>이익</v>
      </c>
      <c r="DC30" s="3">
        <f t="shared" ca="1" si="73"/>
        <v>0.9</v>
      </c>
      <c r="DD30" s="19" t="s">
        <v>40</v>
      </c>
      <c r="DE30" s="2">
        <f t="shared" ca="1" si="74"/>
        <v>345185.12050799769</v>
      </c>
      <c r="DF30" s="19" t="str">
        <f t="shared" ca="1" si="20"/>
        <v>이익</v>
      </c>
      <c r="DG30" s="3">
        <f t="shared" ca="1" si="75"/>
        <v>5.4</v>
      </c>
      <c r="DH30" s="19" t="s">
        <v>40</v>
      </c>
      <c r="DI30" s="2">
        <f t="shared" ca="1" si="76"/>
        <v>514948.2945283248</v>
      </c>
      <c r="DJ30" s="19" t="str">
        <f t="shared" ca="1" si="21"/>
        <v>손절</v>
      </c>
      <c r="DK30" s="3">
        <f t="shared" ca="1" si="77"/>
        <v>6.1</v>
      </c>
      <c r="DL30" s="19" t="s">
        <v>40</v>
      </c>
      <c r="DM30" s="2">
        <f t="shared" ca="1" si="78"/>
        <v>231387.8280328337</v>
      </c>
      <c r="DN30" s="19" t="str">
        <f t="shared" ca="1" si="22"/>
        <v>손절</v>
      </c>
      <c r="DO30" s="3">
        <f t="shared" ca="1" si="79"/>
        <v>8</v>
      </c>
      <c r="DP30" s="19" t="s">
        <v>40</v>
      </c>
      <c r="DQ30" s="2">
        <f t="shared" ca="1" si="80"/>
        <v>2550409.1238875547</v>
      </c>
      <c r="DR30" s="19" t="str">
        <f t="shared" ca="1" si="23"/>
        <v>손절</v>
      </c>
      <c r="DS30" s="3">
        <f t="shared" ca="1" si="81"/>
        <v>9.9</v>
      </c>
      <c r="DT30" s="19" t="s">
        <v>40</v>
      </c>
      <c r="DU30" s="2">
        <f t="shared" ca="1" si="82"/>
        <v>345185.12050799793</v>
      </c>
      <c r="DV30" s="19" t="str">
        <f t="shared" ca="1" si="24"/>
        <v>이익</v>
      </c>
      <c r="DW30" s="3">
        <f t="shared" ca="1" si="83"/>
        <v>3.4</v>
      </c>
      <c r="DX30" s="19" t="s">
        <v>40</v>
      </c>
    </row>
    <row r="31" spans="1:128">
      <c r="A31" s="49" t="s">
        <v>144</v>
      </c>
      <c r="B31" s="49">
        <v>0.75</v>
      </c>
      <c r="C31" s="42" t="s">
        <v>157</v>
      </c>
      <c r="D31" s="42" t="s">
        <v>132</v>
      </c>
      <c r="E31" s="42">
        <v>9</v>
      </c>
      <c r="F31" s="42">
        <v>1</v>
      </c>
      <c r="G31" s="48" t="s">
        <v>133</v>
      </c>
      <c r="I31" s="2">
        <f t="shared" si="25"/>
        <v>53142.9532897026</v>
      </c>
      <c r="J31" s="81"/>
      <c r="K31" s="3">
        <f t="shared" ca="1" si="26"/>
        <v>6.4</v>
      </c>
      <c r="L31" s="19" t="s">
        <v>41</v>
      </c>
      <c r="M31" s="2">
        <f t="shared" si="27"/>
        <v>118268.42144370524</v>
      </c>
      <c r="N31" s="81"/>
      <c r="O31" s="3">
        <f t="shared" ca="1" si="28"/>
        <v>3.9</v>
      </c>
      <c r="P31" s="19" t="s">
        <v>41</v>
      </c>
      <c r="Q31" s="2">
        <f t="shared" si="29"/>
        <v>23879.353845065019</v>
      </c>
      <c r="R31" s="81"/>
      <c r="S31" s="3">
        <f t="shared" ca="1" si="30"/>
        <v>6.7</v>
      </c>
      <c r="T31" s="19" t="s">
        <v>41</v>
      </c>
      <c r="U31" s="2">
        <f t="shared" si="31"/>
        <v>10729.993437687108</v>
      </c>
      <c r="V31" s="81"/>
      <c r="W31" s="3">
        <f t="shared" ca="1" si="32"/>
        <v>9.1999999999999993</v>
      </c>
      <c r="X31" s="19" t="s">
        <v>41</v>
      </c>
      <c r="Y31" s="2">
        <f t="shared" si="33"/>
        <v>392648.07457784738</v>
      </c>
      <c r="Z31" s="81" t="s">
        <v>183</v>
      </c>
      <c r="AA31" s="3">
        <f t="shared" ca="1" si="34"/>
        <v>7.1</v>
      </c>
      <c r="AB31" s="19" t="s">
        <v>41</v>
      </c>
      <c r="AC31" s="2"/>
      <c r="AD31" s="19" t="str">
        <f t="shared" ca="1" si="0"/>
        <v>손절</v>
      </c>
      <c r="AE31" s="3">
        <f t="shared" ca="1" si="35"/>
        <v>6</v>
      </c>
      <c r="AF31" s="19" t="s">
        <v>41</v>
      </c>
      <c r="AG31" s="2">
        <f t="shared" ca="1" si="36"/>
        <v>176433.21887503567</v>
      </c>
      <c r="AH31" s="19" t="str">
        <f t="shared" ca="1" si="1"/>
        <v>이익</v>
      </c>
      <c r="AI31" s="3">
        <f t="shared" ca="1" si="37"/>
        <v>2.8</v>
      </c>
      <c r="AJ31" s="19" t="s">
        <v>41</v>
      </c>
      <c r="AK31" s="2">
        <f t="shared" ca="1" si="38"/>
        <v>585753.68502596905</v>
      </c>
      <c r="AL31" s="19" t="str">
        <f t="shared" ca="1" si="2"/>
        <v>이익</v>
      </c>
      <c r="AM31" s="3">
        <f t="shared" ca="1" si="39"/>
        <v>1.7</v>
      </c>
      <c r="AN31" s="19" t="s">
        <v>41</v>
      </c>
      <c r="AO31" s="2">
        <f t="shared" ca="1" si="40"/>
        <v>176433.21887503576</v>
      </c>
      <c r="AP31" s="19" t="str">
        <f t="shared" ca="1" si="3"/>
        <v>이익</v>
      </c>
      <c r="AQ31" s="3">
        <f t="shared" ca="1" si="41"/>
        <v>0.2</v>
      </c>
      <c r="AR31" s="19" t="s">
        <v>41</v>
      </c>
      <c r="AS31" s="2">
        <f t="shared" ca="1" si="42"/>
        <v>176433.21887503573</v>
      </c>
      <c r="AT31" s="19" t="str">
        <f t="shared" ca="1" si="4"/>
        <v>이익</v>
      </c>
      <c r="AU31" s="3">
        <f t="shared" ca="1" si="43"/>
        <v>2.7</v>
      </c>
      <c r="AV31" s="19" t="s">
        <v>41</v>
      </c>
      <c r="AW31" s="2">
        <f t="shared" ca="1" si="44"/>
        <v>1303581.3667562625</v>
      </c>
      <c r="AX31" s="19" t="str">
        <f t="shared" ca="1" si="5"/>
        <v>이익</v>
      </c>
      <c r="AY31" s="3">
        <f t="shared" ca="1" si="45"/>
        <v>3.7</v>
      </c>
      <c r="AZ31" s="19" t="s">
        <v>41</v>
      </c>
      <c r="BA31" s="2">
        <f t="shared" ca="1" si="46"/>
        <v>392648.07457784755</v>
      </c>
      <c r="BB31" s="19" t="str">
        <f t="shared" ca="1" si="6"/>
        <v>손절</v>
      </c>
      <c r="BC31" s="3">
        <f t="shared" ca="1" si="47"/>
        <v>6.9</v>
      </c>
      <c r="BD31" s="19" t="s">
        <v>41</v>
      </c>
      <c r="BE31" s="2">
        <f t="shared" ca="1" si="48"/>
        <v>392648.0745778475</v>
      </c>
      <c r="BF31" s="19" t="str">
        <f t="shared" ca="1" si="7"/>
        <v>이익</v>
      </c>
      <c r="BG31" s="3">
        <f t="shared" ca="1" si="49"/>
        <v>4.9000000000000004</v>
      </c>
      <c r="BH31" s="19" t="s">
        <v>41</v>
      </c>
      <c r="BI31" s="2">
        <f t="shared" ca="1" si="50"/>
        <v>79278.831956769471</v>
      </c>
      <c r="BJ31" s="19" t="str">
        <f t="shared" ca="1" si="8"/>
        <v>손절</v>
      </c>
      <c r="BK31" s="3">
        <f t="shared" ca="1" si="51"/>
        <v>9.3000000000000007</v>
      </c>
      <c r="BL31" s="19" t="s">
        <v>41</v>
      </c>
      <c r="BM31" s="2">
        <f t="shared" ca="1" si="52"/>
        <v>53142.953289702622</v>
      </c>
      <c r="BN31" s="19" t="str">
        <f t="shared" ca="1" si="9"/>
        <v>손절</v>
      </c>
      <c r="BO31" s="3">
        <f t="shared" ca="1" si="53"/>
        <v>9.1</v>
      </c>
      <c r="BP31" s="19" t="s">
        <v>41</v>
      </c>
      <c r="BQ31" s="2">
        <f t="shared" ca="1" si="54"/>
        <v>585753.6850259694</v>
      </c>
      <c r="BR31" s="19" t="str">
        <f t="shared" ca="1" si="10"/>
        <v>손절</v>
      </c>
      <c r="BS31" s="3">
        <f t="shared" ca="1" si="55"/>
        <v>9.8000000000000007</v>
      </c>
      <c r="BT31" s="19" t="s">
        <v>41</v>
      </c>
      <c r="BU31" s="2">
        <f t="shared" ca="1" si="56"/>
        <v>1303581.3667562625</v>
      </c>
      <c r="BV31" s="19" t="str">
        <f t="shared" ca="1" si="11"/>
        <v>이익</v>
      </c>
      <c r="BW31" s="3">
        <f t="shared" ca="1" si="57"/>
        <v>3.3</v>
      </c>
      <c r="BX31" s="19" t="s">
        <v>41</v>
      </c>
      <c r="BY31" s="2">
        <f t="shared" ca="1" si="58"/>
        <v>873829.267825627</v>
      </c>
      <c r="BZ31" s="19" t="str">
        <f t="shared" ca="1" si="12"/>
        <v>이익</v>
      </c>
      <c r="CA31" s="3">
        <f t="shared" ca="1" si="59"/>
        <v>4.5999999999999996</v>
      </c>
      <c r="CB31" s="19" t="s">
        <v>41</v>
      </c>
      <c r="CC31" s="2">
        <f t="shared" ca="1" si="60"/>
        <v>118268.42144370527</v>
      </c>
      <c r="CD31" s="19" t="str">
        <f t="shared" ca="1" si="13"/>
        <v>이익</v>
      </c>
      <c r="CE31" s="3">
        <f t="shared" ca="1" si="61"/>
        <v>0.7</v>
      </c>
      <c r="CF31" s="19" t="s">
        <v>41</v>
      </c>
      <c r="CG31" s="2">
        <f t="shared" ca="1" si="62"/>
        <v>585753.68502596929</v>
      </c>
      <c r="CH31" s="19" t="str">
        <f t="shared" ca="1" si="14"/>
        <v>손절</v>
      </c>
      <c r="CI31" s="3">
        <f t="shared" ca="1" si="63"/>
        <v>7.9</v>
      </c>
      <c r="CJ31" s="19" t="s">
        <v>41</v>
      </c>
      <c r="CK31" s="2">
        <f t="shared" ca="1" si="64"/>
        <v>873829.2678256263</v>
      </c>
      <c r="CL31" s="19" t="str">
        <f t="shared" ca="1" si="15"/>
        <v>이익</v>
      </c>
      <c r="CM31" s="3">
        <f t="shared" ca="1" si="65"/>
        <v>2.6</v>
      </c>
      <c r="CN31" s="19" t="s">
        <v>41</v>
      </c>
      <c r="CO31" s="2">
        <f t="shared" ca="1" si="66"/>
        <v>392648.07457784755</v>
      </c>
      <c r="CP31" s="19" t="str">
        <f t="shared" ca="1" si="16"/>
        <v>손절</v>
      </c>
      <c r="CQ31" s="3">
        <f t="shared" ca="1" si="67"/>
        <v>7.4</v>
      </c>
      <c r="CR31" s="19" t="s">
        <v>41</v>
      </c>
      <c r="CS31" s="2">
        <f t="shared" ca="1" si="68"/>
        <v>176433.2188750357</v>
      </c>
      <c r="CT31" s="19" t="str">
        <f t="shared" ca="1" si="17"/>
        <v>손절</v>
      </c>
      <c r="CU31" s="3">
        <f t="shared" ca="1" si="69"/>
        <v>6.9</v>
      </c>
      <c r="CV31" s="19" t="s">
        <v>41</v>
      </c>
      <c r="CW31" s="2">
        <f t="shared" ca="1" si="70"/>
        <v>873829.26782562642</v>
      </c>
      <c r="CX31" s="19" t="str">
        <f t="shared" ca="1" si="18"/>
        <v>이익</v>
      </c>
      <c r="CY31" s="3">
        <f t="shared" ca="1" si="71"/>
        <v>0.2</v>
      </c>
      <c r="CZ31" s="19" t="s">
        <v>41</v>
      </c>
      <c r="DA31" s="2">
        <f t="shared" ca="1" si="72"/>
        <v>392648.07457784767</v>
      </c>
      <c r="DB31" s="19" t="str">
        <f t="shared" ca="1" si="19"/>
        <v>손절</v>
      </c>
      <c r="DC31" s="3">
        <f t="shared" ca="1" si="73"/>
        <v>8.4</v>
      </c>
      <c r="DD31" s="19" t="s">
        <v>41</v>
      </c>
      <c r="DE31" s="2">
        <f t="shared" ca="1" si="74"/>
        <v>392648.07457784738</v>
      </c>
      <c r="DF31" s="19" t="str">
        <f t="shared" ca="1" si="20"/>
        <v>이익</v>
      </c>
      <c r="DG31" s="3">
        <f t="shared" ca="1" si="75"/>
        <v>1.8</v>
      </c>
      <c r="DH31" s="19" t="s">
        <v>41</v>
      </c>
      <c r="DI31" s="2">
        <f t="shared" ca="1" si="76"/>
        <v>585753.68502596952</v>
      </c>
      <c r="DJ31" s="19" t="str">
        <f t="shared" ca="1" si="21"/>
        <v>이익</v>
      </c>
      <c r="DK31" s="3">
        <f t="shared" ca="1" si="77"/>
        <v>2.6</v>
      </c>
      <c r="DL31" s="19" t="s">
        <v>41</v>
      </c>
      <c r="DM31" s="2">
        <f t="shared" ca="1" si="78"/>
        <v>176433.2188750357</v>
      </c>
      <c r="DN31" s="19" t="str">
        <f t="shared" ca="1" si="22"/>
        <v>손절</v>
      </c>
      <c r="DO31" s="3">
        <f t="shared" ca="1" si="79"/>
        <v>6.3</v>
      </c>
      <c r="DP31" s="19" t="s">
        <v>41</v>
      </c>
      <c r="DQ31" s="2">
        <f t="shared" ca="1" si="80"/>
        <v>1944686.9569642604</v>
      </c>
      <c r="DR31" s="19" t="str">
        <f t="shared" ca="1" si="23"/>
        <v>손절</v>
      </c>
      <c r="DS31" s="3">
        <f t="shared" ca="1" si="81"/>
        <v>10</v>
      </c>
      <c r="DT31" s="19" t="s">
        <v>41</v>
      </c>
      <c r="DU31" s="2">
        <f t="shared" ca="1" si="82"/>
        <v>392648.07457784761</v>
      </c>
      <c r="DV31" s="19" t="str">
        <f t="shared" ca="1" si="24"/>
        <v>이익</v>
      </c>
      <c r="DW31" s="3">
        <f t="shared" ca="1" si="83"/>
        <v>1</v>
      </c>
      <c r="DX31" s="19" t="s">
        <v>41</v>
      </c>
    </row>
    <row r="32" spans="1:128">
      <c r="A32" s="49" t="s">
        <v>145</v>
      </c>
      <c r="B32" s="49">
        <v>0.8</v>
      </c>
      <c r="C32" s="42" t="s">
        <v>157</v>
      </c>
      <c r="D32" s="42" t="s">
        <v>132</v>
      </c>
      <c r="E32" s="59">
        <v>10</v>
      </c>
      <c r="F32" s="59">
        <v>0</v>
      </c>
      <c r="G32" s="60" t="s">
        <v>133</v>
      </c>
      <c r="I32" s="2">
        <f t="shared" si="25"/>
        <v>40521.501883398232</v>
      </c>
      <c r="J32" s="81"/>
      <c r="K32" s="3">
        <f t="shared" ca="1" si="26"/>
        <v>4.7</v>
      </c>
      <c r="L32" s="19" t="s">
        <v>42</v>
      </c>
      <c r="M32" s="2">
        <f t="shared" si="27"/>
        <v>90179.671350825258</v>
      </c>
      <c r="N32" s="81"/>
      <c r="O32" s="3">
        <f t="shared" ca="1" si="28"/>
        <v>4.7</v>
      </c>
      <c r="P32" s="19" t="s">
        <v>42</v>
      </c>
      <c r="Q32" s="2">
        <f t="shared" si="29"/>
        <v>18208.007306862077</v>
      </c>
      <c r="R32" s="81"/>
      <c r="S32" s="3">
        <f t="shared" ca="1" si="30"/>
        <v>5.3</v>
      </c>
      <c r="T32" s="19" t="s">
        <v>42</v>
      </c>
      <c r="U32" s="2">
        <f t="shared" si="31"/>
        <v>8181.619996236419</v>
      </c>
      <c r="V32" s="81"/>
      <c r="W32" s="3">
        <f t="shared" ca="1" si="32"/>
        <v>9.6999999999999993</v>
      </c>
      <c r="X32" s="19" t="s">
        <v>42</v>
      </c>
      <c r="Y32" s="2">
        <f t="shared" si="33"/>
        <v>299394.15686560859</v>
      </c>
      <c r="Z32" s="81" t="s">
        <v>184</v>
      </c>
      <c r="AA32" s="3">
        <f t="shared" ca="1" si="34"/>
        <v>9</v>
      </c>
      <c r="AB32" s="19" t="s">
        <v>42</v>
      </c>
      <c r="AC32" s="2"/>
      <c r="AD32" s="19" t="str">
        <f t="shared" ca="1" si="0"/>
        <v>이익</v>
      </c>
      <c r="AE32" s="3">
        <f t="shared" ca="1" si="35"/>
        <v>3.1</v>
      </c>
      <c r="AF32" s="19" t="s">
        <v>42</v>
      </c>
      <c r="AG32" s="2">
        <f t="shared" ca="1" si="36"/>
        <v>134530.32939221471</v>
      </c>
      <c r="AH32" s="19" t="str">
        <f t="shared" ca="1" si="1"/>
        <v>손절</v>
      </c>
      <c r="AI32" s="3">
        <f t="shared" ca="1" si="37"/>
        <v>6.6</v>
      </c>
      <c r="AJ32" s="19" t="s">
        <v>42</v>
      </c>
      <c r="AK32" s="2">
        <f t="shared" ca="1" si="38"/>
        <v>446637.18483230146</v>
      </c>
      <c r="AL32" s="19" t="str">
        <f t="shared" ca="1" si="2"/>
        <v>손절</v>
      </c>
      <c r="AM32" s="3">
        <f t="shared" ca="1" si="39"/>
        <v>9.1</v>
      </c>
      <c r="AN32" s="19" t="s">
        <v>42</v>
      </c>
      <c r="AO32" s="2">
        <f t="shared" ca="1" si="40"/>
        <v>134530.32939221477</v>
      </c>
      <c r="AP32" s="19" t="str">
        <f t="shared" ca="1" si="3"/>
        <v>손절</v>
      </c>
      <c r="AQ32" s="3">
        <f t="shared" ca="1" si="41"/>
        <v>6.4</v>
      </c>
      <c r="AR32" s="19" t="s">
        <v>42</v>
      </c>
      <c r="AS32" s="2">
        <f t="shared" ca="1" si="42"/>
        <v>134530.32939221474</v>
      </c>
      <c r="AT32" s="19" t="str">
        <f t="shared" ca="1" si="4"/>
        <v>손절</v>
      </c>
      <c r="AU32" s="3">
        <f t="shared" ca="1" si="43"/>
        <v>9.1999999999999993</v>
      </c>
      <c r="AV32" s="19" t="s">
        <v>42</v>
      </c>
      <c r="AW32" s="2">
        <f t="shared" ca="1" si="44"/>
        <v>993980.79215165006</v>
      </c>
      <c r="AX32" s="19" t="str">
        <f t="shared" ca="1" si="5"/>
        <v>손절</v>
      </c>
      <c r="AY32" s="3">
        <f t="shared" ca="1" si="45"/>
        <v>8.6</v>
      </c>
      <c r="AZ32" s="19" t="s">
        <v>42</v>
      </c>
      <c r="BA32" s="2">
        <f t="shared" ca="1" si="46"/>
        <v>299394.15686560876</v>
      </c>
      <c r="BB32" s="19" t="str">
        <f t="shared" ca="1" si="6"/>
        <v>손절</v>
      </c>
      <c r="BC32" s="3">
        <f t="shared" ca="1" si="47"/>
        <v>9</v>
      </c>
      <c r="BD32" s="19" t="s">
        <v>42</v>
      </c>
      <c r="BE32" s="2">
        <f t="shared" ca="1" si="48"/>
        <v>446637.18483230151</v>
      </c>
      <c r="BF32" s="19" t="str">
        <f t="shared" ca="1" si="7"/>
        <v>이익</v>
      </c>
      <c r="BG32" s="3">
        <f t="shared" ca="1" si="49"/>
        <v>5.4</v>
      </c>
      <c r="BH32" s="19" t="s">
        <v>42</v>
      </c>
      <c r="BI32" s="2">
        <f t="shared" ca="1" si="50"/>
        <v>90179.671350825272</v>
      </c>
      <c r="BJ32" s="19" t="str">
        <f t="shared" ca="1" si="8"/>
        <v>이익</v>
      </c>
      <c r="BK32" s="3">
        <f t="shared" ca="1" si="51"/>
        <v>4.3</v>
      </c>
      <c r="BL32" s="19" t="s">
        <v>42</v>
      </c>
      <c r="BM32" s="2">
        <f t="shared" ca="1" si="52"/>
        <v>60450.109367036734</v>
      </c>
      <c r="BN32" s="19" t="str">
        <f t="shared" ca="1" si="9"/>
        <v>이익</v>
      </c>
      <c r="BO32" s="3">
        <f t="shared" ca="1" si="53"/>
        <v>4.8</v>
      </c>
      <c r="BP32" s="19" t="s">
        <v>42</v>
      </c>
      <c r="BQ32" s="2">
        <f t="shared" ca="1" si="54"/>
        <v>666294.81671704026</v>
      </c>
      <c r="BR32" s="19" t="str">
        <f t="shared" ca="1" si="10"/>
        <v>이익</v>
      </c>
      <c r="BS32" s="3">
        <f t="shared" ca="1" si="55"/>
        <v>0.4</v>
      </c>
      <c r="BT32" s="19" t="s">
        <v>42</v>
      </c>
      <c r="BU32" s="2">
        <f t="shared" ca="1" si="56"/>
        <v>993980.79215165006</v>
      </c>
      <c r="BV32" s="19" t="str">
        <f t="shared" ca="1" si="11"/>
        <v>손절</v>
      </c>
      <c r="BW32" s="3">
        <f t="shared" ca="1" si="57"/>
        <v>6.5</v>
      </c>
      <c r="BX32" s="19" t="s">
        <v>42</v>
      </c>
      <c r="BY32" s="2">
        <f t="shared" ca="1" si="58"/>
        <v>666294.81671704061</v>
      </c>
      <c r="BZ32" s="19" t="str">
        <f t="shared" ca="1" si="12"/>
        <v>손절</v>
      </c>
      <c r="CA32" s="3">
        <f t="shared" ca="1" si="59"/>
        <v>6.8</v>
      </c>
      <c r="CB32" s="19" t="s">
        <v>42</v>
      </c>
      <c r="CC32" s="2">
        <f t="shared" ca="1" si="60"/>
        <v>90179.671350825272</v>
      </c>
      <c r="CD32" s="19" t="str">
        <f t="shared" ca="1" si="13"/>
        <v>손절</v>
      </c>
      <c r="CE32" s="3">
        <f t="shared" ca="1" si="61"/>
        <v>8.9</v>
      </c>
      <c r="CF32" s="19" t="s">
        <v>42</v>
      </c>
      <c r="CG32" s="2">
        <f t="shared" ca="1" si="62"/>
        <v>666294.81671704014</v>
      </c>
      <c r="CH32" s="19" t="str">
        <f t="shared" ca="1" si="14"/>
        <v>이익</v>
      </c>
      <c r="CI32" s="3">
        <f t="shared" ca="1" si="63"/>
        <v>3.6</v>
      </c>
      <c r="CJ32" s="19" t="s">
        <v>42</v>
      </c>
      <c r="CK32" s="2">
        <f t="shared" ca="1" si="64"/>
        <v>993980.79215164995</v>
      </c>
      <c r="CL32" s="19" t="str">
        <f t="shared" ca="1" si="15"/>
        <v>이익</v>
      </c>
      <c r="CM32" s="3">
        <f t="shared" ca="1" si="65"/>
        <v>1.1000000000000001</v>
      </c>
      <c r="CN32" s="19" t="s">
        <v>42</v>
      </c>
      <c r="CO32" s="2">
        <f t="shared" ca="1" si="66"/>
        <v>446637.18483230157</v>
      </c>
      <c r="CP32" s="19" t="str">
        <f t="shared" ca="1" si="16"/>
        <v>이익</v>
      </c>
      <c r="CQ32" s="3">
        <f t="shared" ca="1" si="67"/>
        <v>3.3</v>
      </c>
      <c r="CR32" s="19" t="s">
        <v>42</v>
      </c>
      <c r="CS32" s="2">
        <f t="shared" ca="1" si="68"/>
        <v>134530.32939221474</v>
      </c>
      <c r="CT32" s="19" t="str">
        <f t="shared" ca="1" si="17"/>
        <v>손절</v>
      </c>
      <c r="CU32" s="3">
        <f t="shared" ca="1" si="69"/>
        <v>8.4</v>
      </c>
      <c r="CV32" s="19" t="s">
        <v>42</v>
      </c>
      <c r="CW32" s="2">
        <f t="shared" ca="1" si="70"/>
        <v>666294.81671704014</v>
      </c>
      <c r="CX32" s="19" t="str">
        <f t="shared" ca="1" si="18"/>
        <v>손절</v>
      </c>
      <c r="CY32" s="3">
        <f t="shared" ca="1" si="71"/>
        <v>9.1999999999999993</v>
      </c>
      <c r="CZ32" s="19" t="s">
        <v>42</v>
      </c>
      <c r="DA32" s="2">
        <f t="shared" ca="1" si="72"/>
        <v>446637.18483230175</v>
      </c>
      <c r="DB32" s="19" t="str">
        <f t="shared" ca="1" si="19"/>
        <v>이익</v>
      </c>
      <c r="DC32" s="3">
        <f t="shared" ca="1" si="73"/>
        <v>4.8</v>
      </c>
      <c r="DD32" s="19" t="s">
        <v>42</v>
      </c>
      <c r="DE32" s="2">
        <f t="shared" ca="1" si="74"/>
        <v>299394.15686560859</v>
      </c>
      <c r="DF32" s="19" t="str">
        <f t="shared" ca="1" si="20"/>
        <v>손절</v>
      </c>
      <c r="DG32" s="3">
        <f t="shared" ca="1" si="75"/>
        <v>7.9</v>
      </c>
      <c r="DH32" s="19" t="s">
        <v>42</v>
      </c>
      <c r="DI32" s="2">
        <f t="shared" ca="1" si="76"/>
        <v>446637.18483230175</v>
      </c>
      <c r="DJ32" s="19" t="str">
        <f t="shared" ca="1" si="21"/>
        <v>손절</v>
      </c>
      <c r="DK32" s="3">
        <f t="shared" ca="1" si="77"/>
        <v>9.3000000000000007</v>
      </c>
      <c r="DL32" s="19" t="s">
        <v>42</v>
      </c>
      <c r="DM32" s="2">
        <f t="shared" ca="1" si="78"/>
        <v>134530.32939221474</v>
      </c>
      <c r="DN32" s="19" t="str">
        <f t="shared" ca="1" si="22"/>
        <v>손절</v>
      </c>
      <c r="DO32" s="3">
        <f t="shared" ca="1" si="79"/>
        <v>7.5</v>
      </c>
      <c r="DP32" s="19" t="s">
        <v>42</v>
      </c>
      <c r="DQ32" s="2">
        <f t="shared" ca="1" si="80"/>
        <v>1482823.8046852485</v>
      </c>
      <c r="DR32" s="19" t="str">
        <f t="shared" ca="1" si="23"/>
        <v>손절</v>
      </c>
      <c r="DS32" s="3">
        <f t="shared" ca="1" si="81"/>
        <v>9.6999999999999993</v>
      </c>
      <c r="DT32" s="19" t="s">
        <v>42</v>
      </c>
      <c r="DU32" s="2">
        <f t="shared" ca="1" si="82"/>
        <v>299394.15686560882</v>
      </c>
      <c r="DV32" s="19" t="str">
        <f t="shared" ca="1" si="24"/>
        <v>손절</v>
      </c>
      <c r="DW32" s="3">
        <f t="shared" ca="1" si="83"/>
        <v>9.6999999999999993</v>
      </c>
      <c r="DX32" s="19" t="s">
        <v>42</v>
      </c>
    </row>
    <row r="33" spans="1:128">
      <c r="A33" s="44" t="s">
        <v>141</v>
      </c>
      <c r="B33" s="44">
        <v>0.6</v>
      </c>
      <c r="C33" s="42" t="s">
        <v>157</v>
      </c>
      <c r="D33" s="42" t="s">
        <v>132</v>
      </c>
      <c r="E33" s="42">
        <v>5</v>
      </c>
      <c r="F33" s="42">
        <v>5</v>
      </c>
      <c r="G33" s="48" t="s">
        <v>150</v>
      </c>
      <c r="I33" s="2">
        <f t="shared" si="25"/>
        <v>30897.645186091151</v>
      </c>
      <c r="J33" s="81"/>
      <c r="K33" s="3">
        <f t="shared" ca="1" si="26"/>
        <v>2.2999999999999998</v>
      </c>
      <c r="L33" s="19" t="s">
        <v>43</v>
      </c>
      <c r="M33" s="2">
        <f t="shared" si="27"/>
        <v>68761.999405004259</v>
      </c>
      <c r="N33" s="81"/>
      <c r="O33" s="3">
        <f t="shared" ca="1" si="28"/>
        <v>5.5</v>
      </c>
      <c r="P33" s="19" t="s">
        <v>43</v>
      </c>
      <c r="Q33" s="2">
        <f t="shared" si="29"/>
        <v>13883.605571482332</v>
      </c>
      <c r="R33" s="81"/>
      <c r="S33" s="3">
        <f t="shared" ca="1" si="30"/>
        <v>1.3</v>
      </c>
      <c r="T33" s="19" t="s">
        <v>43</v>
      </c>
      <c r="U33" s="2">
        <f t="shared" si="31"/>
        <v>6238.4852471302693</v>
      </c>
      <c r="V33" s="81"/>
      <c r="W33" s="3">
        <f t="shared" ca="1" si="32"/>
        <v>6</v>
      </c>
      <c r="X33" s="19" t="s">
        <v>43</v>
      </c>
      <c r="Y33" s="2">
        <f t="shared" si="33"/>
        <v>228288.04461002655</v>
      </c>
      <c r="Z33" s="81" t="s">
        <v>184</v>
      </c>
      <c r="AA33" s="3">
        <f t="shared" ca="1" si="34"/>
        <v>7.1</v>
      </c>
      <c r="AB33" s="19" t="s">
        <v>43</v>
      </c>
      <c r="AC33" s="2"/>
      <c r="AD33" s="19" t="str">
        <f t="shared" ca="1" si="0"/>
        <v>손절</v>
      </c>
      <c r="AE33" s="3">
        <f t="shared" ca="1" si="35"/>
        <v>8.3000000000000007</v>
      </c>
      <c r="AF33" s="19" t="s">
        <v>43</v>
      </c>
      <c r="AG33" s="2">
        <f t="shared" ca="1" si="36"/>
        <v>153028.24968364424</v>
      </c>
      <c r="AH33" s="19" t="str">
        <f t="shared" ca="1" si="1"/>
        <v>이익</v>
      </c>
      <c r="AI33" s="3">
        <f t="shared" ca="1" si="37"/>
        <v>5.4</v>
      </c>
      <c r="AJ33" s="19" t="s">
        <v>43</v>
      </c>
      <c r="AK33" s="2">
        <f t="shared" ca="1" si="38"/>
        <v>340560.85343462985</v>
      </c>
      <c r="AL33" s="19" t="str">
        <f t="shared" ca="1" si="2"/>
        <v>손절</v>
      </c>
      <c r="AM33" s="3">
        <f t="shared" ca="1" si="39"/>
        <v>6.5</v>
      </c>
      <c r="AN33" s="19" t="s">
        <v>43</v>
      </c>
      <c r="AO33" s="2">
        <f t="shared" ca="1" si="40"/>
        <v>102579.37616156376</v>
      </c>
      <c r="AP33" s="19" t="str">
        <f t="shared" ca="1" si="3"/>
        <v>손절</v>
      </c>
      <c r="AQ33" s="3">
        <f t="shared" ca="1" si="41"/>
        <v>8.4</v>
      </c>
      <c r="AR33" s="19" t="s">
        <v>43</v>
      </c>
      <c r="AS33" s="2">
        <f t="shared" ca="1" si="42"/>
        <v>153028.24968364427</v>
      </c>
      <c r="AT33" s="19" t="str">
        <f t="shared" ca="1" si="4"/>
        <v>이익</v>
      </c>
      <c r="AU33" s="3">
        <f t="shared" ca="1" si="43"/>
        <v>0.3</v>
      </c>
      <c r="AV33" s="19" t="s">
        <v>43</v>
      </c>
      <c r="AW33" s="2">
        <f t="shared" ca="1" si="44"/>
        <v>1130653.1510725019</v>
      </c>
      <c r="AX33" s="19" t="str">
        <f t="shared" ca="1" si="5"/>
        <v>이익</v>
      </c>
      <c r="AY33" s="3">
        <f t="shared" ca="1" si="45"/>
        <v>4</v>
      </c>
      <c r="AZ33" s="19" t="s">
        <v>43</v>
      </c>
      <c r="BA33" s="2">
        <f t="shared" ca="1" si="46"/>
        <v>228288.0446100267</v>
      </c>
      <c r="BB33" s="19" t="str">
        <f t="shared" ca="1" si="6"/>
        <v>손절</v>
      </c>
      <c r="BC33" s="3">
        <f t="shared" ca="1" si="47"/>
        <v>7.3</v>
      </c>
      <c r="BD33" s="19" t="s">
        <v>43</v>
      </c>
      <c r="BE33" s="2">
        <f t="shared" ca="1" si="48"/>
        <v>508049.79774674296</v>
      </c>
      <c r="BF33" s="19" t="str">
        <f t="shared" ca="1" si="7"/>
        <v>이익</v>
      </c>
      <c r="BG33" s="3">
        <f t="shared" ca="1" si="49"/>
        <v>4</v>
      </c>
      <c r="BH33" s="19" t="s">
        <v>43</v>
      </c>
      <c r="BI33" s="2">
        <f t="shared" ca="1" si="50"/>
        <v>102579.37616156375</v>
      </c>
      <c r="BJ33" s="19" t="str">
        <f t="shared" ca="1" si="8"/>
        <v>이익</v>
      </c>
      <c r="BK33" s="3">
        <f t="shared" ca="1" si="51"/>
        <v>4.5</v>
      </c>
      <c r="BL33" s="19" t="s">
        <v>43</v>
      </c>
      <c r="BM33" s="2">
        <f t="shared" ca="1" si="52"/>
        <v>68761.999405004273</v>
      </c>
      <c r="BN33" s="19" t="str">
        <f t="shared" ca="1" si="9"/>
        <v>이익</v>
      </c>
      <c r="BO33" s="3">
        <f t="shared" ca="1" si="53"/>
        <v>1.4</v>
      </c>
      <c r="BP33" s="19" t="s">
        <v>43</v>
      </c>
      <c r="BQ33" s="2">
        <f t="shared" ca="1" si="54"/>
        <v>508049.79774674319</v>
      </c>
      <c r="BR33" s="19" t="str">
        <f t="shared" ca="1" si="10"/>
        <v>손절</v>
      </c>
      <c r="BS33" s="3">
        <f t="shared" ca="1" si="55"/>
        <v>6.4</v>
      </c>
      <c r="BT33" s="19" t="s">
        <v>43</v>
      </c>
      <c r="BU33" s="2">
        <f t="shared" ca="1" si="56"/>
        <v>1130653.1510725019</v>
      </c>
      <c r="BV33" s="19" t="str">
        <f t="shared" ca="1" si="11"/>
        <v>이익</v>
      </c>
      <c r="BW33" s="3">
        <f t="shared" ca="1" si="57"/>
        <v>3.9</v>
      </c>
      <c r="BX33" s="19" t="s">
        <v>43</v>
      </c>
      <c r="BY33" s="2">
        <f t="shared" ca="1" si="58"/>
        <v>757910.3540156337</v>
      </c>
      <c r="BZ33" s="19" t="str">
        <f t="shared" ca="1" si="12"/>
        <v>이익</v>
      </c>
      <c r="CA33" s="3">
        <f t="shared" ca="1" si="59"/>
        <v>0.7</v>
      </c>
      <c r="CB33" s="19" t="s">
        <v>43</v>
      </c>
      <c r="CC33" s="2">
        <f t="shared" ca="1" si="60"/>
        <v>68761.999405004273</v>
      </c>
      <c r="CD33" s="19" t="str">
        <f t="shared" ca="1" si="13"/>
        <v>손절</v>
      </c>
      <c r="CE33" s="3">
        <f t="shared" ca="1" si="61"/>
        <v>8.6</v>
      </c>
      <c r="CF33" s="19" t="s">
        <v>43</v>
      </c>
      <c r="CG33" s="2">
        <f t="shared" ca="1" si="62"/>
        <v>757910.35401563323</v>
      </c>
      <c r="CH33" s="19" t="str">
        <f t="shared" ca="1" si="14"/>
        <v>이익</v>
      </c>
      <c r="CI33" s="3">
        <f t="shared" ca="1" si="63"/>
        <v>2.2000000000000002</v>
      </c>
      <c r="CJ33" s="19" t="s">
        <v>43</v>
      </c>
      <c r="CK33" s="2">
        <f t="shared" ca="1" si="64"/>
        <v>757910.35401563311</v>
      </c>
      <c r="CL33" s="19" t="str">
        <f t="shared" ca="1" si="15"/>
        <v>손절</v>
      </c>
      <c r="CM33" s="3">
        <f t="shared" ca="1" si="65"/>
        <v>9.4</v>
      </c>
      <c r="CN33" s="19" t="s">
        <v>43</v>
      </c>
      <c r="CO33" s="2">
        <f t="shared" ca="1" si="66"/>
        <v>508049.79774674302</v>
      </c>
      <c r="CP33" s="19" t="str">
        <f t="shared" ca="1" si="16"/>
        <v>이익</v>
      </c>
      <c r="CQ33" s="3">
        <f t="shared" ca="1" si="67"/>
        <v>4.2</v>
      </c>
      <c r="CR33" s="19" t="s">
        <v>43</v>
      </c>
      <c r="CS33" s="2">
        <f t="shared" ca="1" si="68"/>
        <v>153028.24968364427</v>
      </c>
      <c r="CT33" s="19" t="str">
        <f t="shared" ca="1" si="17"/>
        <v>이익</v>
      </c>
      <c r="CU33" s="3">
        <f t="shared" ca="1" si="69"/>
        <v>4.3</v>
      </c>
      <c r="CV33" s="19" t="s">
        <v>43</v>
      </c>
      <c r="CW33" s="2">
        <f t="shared" ca="1" si="70"/>
        <v>508049.79774674308</v>
      </c>
      <c r="CX33" s="19" t="str">
        <f t="shared" ca="1" si="18"/>
        <v>손절</v>
      </c>
      <c r="CY33" s="3">
        <f t="shared" ca="1" si="71"/>
        <v>6.2</v>
      </c>
      <c r="CZ33" s="19" t="s">
        <v>43</v>
      </c>
      <c r="DA33" s="2">
        <f t="shared" ca="1" si="72"/>
        <v>340560.85343463009</v>
      </c>
      <c r="DB33" s="19" t="str">
        <f t="shared" ca="1" si="19"/>
        <v>손절</v>
      </c>
      <c r="DC33" s="3">
        <f t="shared" ca="1" si="73"/>
        <v>6.7</v>
      </c>
      <c r="DD33" s="19" t="s">
        <v>43</v>
      </c>
      <c r="DE33" s="2">
        <f t="shared" ca="1" si="74"/>
        <v>340560.85343462974</v>
      </c>
      <c r="DF33" s="19" t="str">
        <f t="shared" ca="1" si="20"/>
        <v>이익</v>
      </c>
      <c r="DG33" s="3">
        <f t="shared" ca="1" si="75"/>
        <v>3</v>
      </c>
      <c r="DH33" s="19" t="s">
        <v>43</v>
      </c>
      <c r="DI33" s="2">
        <f t="shared" ca="1" si="76"/>
        <v>508049.79774674325</v>
      </c>
      <c r="DJ33" s="19" t="str">
        <f t="shared" ca="1" si="21"/>
        <v>이익</v>
      </c>
      <c r="DK33" s="3">
        <f t="shared" ca="1" si="77"/>
        <v>3.4</v>
      </c>
      <c r="DL33" s="19" t="s">
        <v>43</v>
      </c>
      <c r="DM33" s="2">
        <f t="shared" ca="1" si="78"/>
        <v>153028.24968364427</v>
      </c>
      <c r="DN33" s="19" t="str">
        <f t="shared" ca="1" si="22"/>
        <v>이익</v>
      </c>
      <c r="DO33" s="3">
        <f t="shared" ca="1" si="79"/>
        <v>4.5999999999999996</v>
      </c>
      <c r="DP33" s="19" t="s">
        <v>43</v>
      </c>
      <c r="DQ33" s="2">
        <f t="shared" ca="1" si="80"/>
        <v>1130653.1510725019</v>
      </c>
      <c r="DR33" s="19" t="str">
        <f t="shared" ca="1" si="23"/>
        <v>손절</v>
      </c>
      <c r="DS33" s="3">
        <f t="shared" ca="1" si="81"/>
        <v>7.5</v>
      </c>
      <c r="DT33" s="19" t="s">
        <v>43</v>
      </c>
      <c r="DU33" s="2">
        <f t="shared" ca="1" si="82"/>
        <v>228288.0446100267</v>
      </c>
      <c r="DV33" s="19" t="str">
        <f t="shared" ca="1" si="24"/>
        <v>손절</v>
      </c>
      <c r="DW33" s="3">
        <f t="shared" ca="1" si="83"/>
        <v>6.4</v>
      </c>
      <c r="DX33" s="19" t="s">
        <v>43</v>
      </c>
    </row>
    <row r="34" spans="1:128">
      <c r="A34" s="49" t="s">
        <v>146</v>
      </c>
      <c r="B34" s="49">
        <v>0.65</v>
      </c>
      <c r="C34" s="42" t="s">
        <v>157</v>
      </c>
      <c r="D34" s="42" t="s">
        <v>132</v>
      </c>
      <c r="E34" s="42">
        <v>9</v>
      </c>
      <c r="F34" s="42">
        <v>1</v>
      </c>
      <c r="G34" s="48" t="s">
        <v>133</v>
      </c>
      <c r="I34" s="2">
        <f t="shared" si="25"/>
        <v>23559.454454394501</v>
      </c>
      <c r="J34" s="81"/>
      <c r="K34" s="3">
        <f t="shared" ca="1" si="26"/>
        <v>7.9</v>
      </c>
      <c r="L34" s="19" t="s">
        <v>44</v>
      </c>
      <c r="M34" s="2">
        <f t="shared" si="27"/>
        <v>52431.024546315748</v>
      </c>
      <c r="N34" s="81"/>
      <c r="O34" s="3">
        <f t="shared" ca="1" si="28"/>
        <v>1.5</v>
      </c>
      <c r="P34" s="19" t="s">
        <v>44</v>
      </c>
      <c r="Q34" s="2">
        <f t="shared" si="29"/>
        <v>10586.249248255279</v>
      </c>
      <c r="R34" s="81"/>
      <c r="S34" s="3">
        <f t="shared" ca="1" si="30"/>
        <v>8.1</v>
      </c>
      <c r="T34" s="19" t="s">
        <v>44</v>
      </c>
      <c r="U34" s="2">
        <f t="shared" si="31"/>
        <v>4756.8450009368307</v>
      </c>
      <c r="V34" s="81"/>
      <c r="W34" s="3">
        <f t="shared" ca="1" si="32"/>
        <v>8.4</v>
      </c>
      <c r="X34" s="19" t="s">
        <v>44</v>
      </c>
      <c r="Y34" s="2">
        <f t="shared" si="33"/>
        <v>174069.63401514525</v>
      </c>
      <c r="Z34" s="81" t="s">
        <v>184</v>
      </c>
      <c r="AA34" s="3">
        <f t="shared" ca="1" si="34"/>
        <v>2.5</v>
      </c>
      <c r="AB34" s="19" t="s">
        <v>44</v>
      </c>
      <c r="AC34" s="2"/>
      <c r="AD34" s="19" t="str">
        <f t="shared" ref="AD34:AD65" ca="1" si="84">IF(AE34&gt; 10*$B$10,"손절","이익")</f>
        <v>이익</v>
      </c>
      <c r="AE34" s="3">
        <f t="shared" ca="1" si="35"/>
        <v>3.6</v>
      </c>
      <c r="AF34" s="19" t="s">
        <v>44</v>
      </c>
      <c r="AG34" s="2">
        <f t="shared" ca="1" si="36"/>
        <v>116684.04038377875</v>
      </c>
      <c r="AH34" s="19" t="str">
        <f t="shared" ref="AH34:AH65" ca="1" si="85">IF(AI34&gt; 10*$B$10,"손절","이익")</f>
        <v>손절</v>
      </c>
      <c r="AI34" s="3">
        <f t="shared" ca="1" si="37"/>
        <v>9.1</v>
      </c>
      <c r="AJ34" s="19" t="s">
        <v>44</v>
      </c>
      <c r="AK34" s="2">
        <f t="shared" ca="1" si="38"/>
        <v>387387.97078189143</v>
      </c>
      <c r="AL34" s="19" t="str">
        <f t="shared" ref="AL34:AL65" ca="1" si="86">IF(AM34&gt; 10*$B$10,"손절","이익")</f>
        <v>이익</v>
      </c>
      <c r="AM34" s="3">
        <f t="shared" ca="1" si="39"/>
        <v>2.1</v>
      </c>
      <c r="AN34" s="19" t="s">
        <v>44</v>
      </c>
      <c r="AO34" s="2">
        <f t="shared" ca="1" si="40"/>
        <v>78216.774323192367</v>
      </c>
      <c r="AP34" s="19" t="str">
        <f t="shared" ref="AP34:AP65" ca="1" si="87">IF(AQ34&gt; 10*$B$10,"손절","이익")</f>
        <v>손절</v>
      </c>
      <c r="AQ34" s="3">
        <f t="shared" ca="1" si="41"/>
        <v>6.7</v>
      </c>
      <c r="AR34" s="19" t="s">
        <v>44</v>
      </c>
      <c r="AS34" s="2">
        <f t="shared" ca="1" si="42"/>
        <v>174069.63401514536</v>
      </c>
      <c r="AT34" s="19" t="str">
        <f t="shared" ref="AT34:AT65" ca="1" si="88">IF(AU34&gt; 10*$B$10,"손절","이익")</f>
        <v>이익</v>
      </c>
      <c r="AU34" s="3">
        <f t="shared" ca="1" si="43"/>
        <v>4.0999999999999996</v>
      </c>
      <c r="AV34" s="19" t="s">
        <v>44</v>
      </c>
      <c r="AW34" s="2">
        <f t="shared" ca="1" si="44"/>
        <v>862123.02769278269</v>
      </c>
      <c r="AX34" s="19" t="str">
        <f t="shared" ref="AX34:AX65" ca="1" si="89">IF(AY34&gt; 10*$B$10,"손절","이익")</f>
        <v>손절</v>
      </c>
      <c r="AY34" s="3">
        <f t="shared" ca="1" si="45"/>
        <v>8.6999999999999993</v>
      </c>
      <c r="AZ34" s="19" t="s">
        <v>44</v>
      </c>
      <c r="BA34" s="2">
        <f t="shared" ca="1" si="46"/>
        <v>174069.63401514533</v>
      </c>
      <c r="BB34" s="19" t="str">
        <f t="shared" ref="BB34:BB65" ca="1" si="90">IF(BC34&gt; 10*$B$10,"손절","이익")</f>
        <v>손절</v>
      </c>
      <c r="BC34" s="3">
        <f t="shared" ca="1" si="47"/>
        <v>6.3</v>
      </c>
      <c r="BD34" s="19" t="s">
        <v>44</v>
      </c>
      <c r="BE34" s="2">
        <f t="shared" ca="1" si="48"/>
        <v>387387.97078189155</v>
      </c>
      <c r="BF34" s="19" t="str">
        <f t="shared" ref="BF34:BF65" ca="1" si="91">IF(BG34&gt; 10*$B$10,"손절","이익")</f>
        <v>손절</v>
      </c>
      <c r="BG34" s="3">
        <f t="shared" ca="1" si="49"/>
        <v>5.9</v>
      </c>
      <c r="BH34" s="19" t="s">
        <v>44</v>
      </c>
      <c r="BI34" s="2">
        <f t="shared" ca="1" si="50"/>
        <v>116684.04038377876</v>
      </c>
      <c r="BJ34" s="19" t="str">
        <f t="shared" ref="BJ34:BJ65" ca="1" si="92">IF(BK34&gt; 10*$B$10,"손절","이익")</f>
        <v>이익</v>
      </c>
      <c r="BK34" s="3">
        <f t="shared" ca="1" si="51"/>
        <v>2.4</v>
      </c>
      <c r="BL34" s="19" t="s">
        <v>44</v>
      </c>
      <c r="BM34" s="2">
        <f t="shared" ca="1" si="52"/>
        <v>52431.024546315755</v>
      </c>
      <c r="BN34" s="19" t="str">
        <f t="shared" ref="BN34:BN65" ca="1" si="93">IF(BO34&gt; 10*$B$10,"손절","이익")</f>
        <v>손절</v>
      </c>
      <c r="BO34" s="3">
        <f t="shared" ca="1" si="53"/>
        <v>9.1</v>
      </c>
      <c r="BP34" s="19" t="s">
        <v>44</v>
      </c>
      <c r="BQ34" s="2">
        <f t="shared" ca="1" si="54"/>
        <v>577906.64493692038</v>
      </c>
      <c r="BR34" s="19" t="str">
        <f t="shared" ref="BR34:BR65" ca="1" si="94">IF(BS34&gt; 10*$B$10,"손절","이익")</f>
        <v>이익</v>
      </c>
      <c r="BS34" s="3">
        <f t="shared" ca="1" si="55"/>
        <v>4.0999999999999996</v>
      </c>
      <c r="BT34" s="19" t="s">
        <v>44</v>
      </c>
      <c r="BU34" s="2">
        <f t="shared" ca="1" si="56"/>
        <v>1286117.959344971</v>
      </c>
      <c r="BV34" s="19" t="str">
        <f t="shared" ref="BV34:BV65" ca="1" si="95">IF(BW34&gt; 10*$B$10,"손절","이익")</f>
        <v>이익</v>
      </c>
      <c r="BW34" s="3">
        <f t="shared" ca="1" si="57"/>
        <v>4</v>
      </c>
      <c r="BX34" s="19" t="s">
        <v>44</v>
      </c>
      <c r="BY34" s="2">
        <f t="shared" ca="1" si="58"/>
        <v>862123.02769278327</v>
      </c>
      <c r="BZ34" s="19" t="str">
        <f t="shared" ref="BZ34:BZ65" ca="1" si="96">IF(CA34&gt; 10*$B$10,"손절","이익")</f>
        <v>이익</v>
      </c>
      <c r="CA34" s="3">
        <f t="shared" ca="1" si="59"/>
        <v>0.6</v>
      </c>
      <c r="CB34" s="19" t="s">
        <v>44</v>
      </c>
      <c r="CC34" s="2">
        <f t="shared" ca="1" si="60"/>
        <v>52431.024546315755</v>
      </c>
      <c r="CD34" s="19" t="str">
        <f t="shared" ref="CD34:CD65" ca="1" si="97">IF(CE34&gt; 10*$B$10,"손절","이익")</f>
        <v>손절</v>
      </c>
      <c r="CE34" s="3">
        <f t="shared" ca="1" si="61"/>
        <v>6.8</v>
      </c>
      <c r="CF34" s="19" t="s">
        <v>44</v>
      </c>
      <c r="CG34" s="2">
        <f t="shared" ca="1" si="62"/>
        <v>862123.02769278281</v>
      </c>
      <c r="CH34" s="19" t="str">
        <f t="shared" ref="CH34:CH65" ca="1" si="98">IF(CI34&gt; 10*$B$10,"손절","이익")</f>
        <v>이익</v>
      </c>
      <c r="CI34" s="3">
        <f t="shared" ca="1" si="63"/>
        <v>0.9</v>
      </c>
      <c r="CJ34" s="19" t="s">
        <v>44</v>
      </c>
      <c r="CK34" s="2">
        <f t="shared" ca="1" si="64"/>
        <v>862123.02769278258</v>
      </c>
      <c r="CL34" s="19" t="str">
        <f t="shared" ref="CL34:CL65" ca="1" si="99">IF(CM34&gt; 10*$B$10,"손절","이익")</f>
        <v>이익</v>
      </c>
      <c r="CM34" s="3">
        <f t="shared" ca="1" si="65"/>
        <v>3.2</v>
      </c>
      <c r="CN34" s="19" t="s">
        <v>44</v>
      </c>
      <c r="CO34" s="2">
        <f t="shared" ca="1" si="66"/>
        <v>387387.97078189155</v>
      </c>
      <c r="CP34" s="19" t="str">
        <f t="shared" ref="CP34:CP65" ca="1" si="100">IF(CQ34&gt; 10*$B$10,"손절","이익")</f>
        <v>손절</v>
      </c>
      <c r="CQ34" s="3">
        <f t="shared" ca="1" si="67"/>
        <v>9.1</v>
      </c>
      <c r="CR34" s="19" t="s">
        <v>44</v>
      </c>
      <c r="CS34" s="2">
        <f t="shared" ca="1" si="68"/>
        <v>116684.04038377875</v>
      </c>
      <c r="CT34" s="19" t="str">
        <f t="shared" ref="CT34:CT65" ca="1" si="101">IF(CU34&gt; 10*$B$10,"손절","이익")</f>
        <v>손절</v>
      </c>
      <c r="CU34" s="3">
        <f t="shared" ca="1" si="69"/>
        <v>7.2</v>
      </c>
      <c r="CV34" s="19" t="s">
        <v>44</v>
      </c>
      <c r="CW34" s="2">
        <f t="shared" ca="1" si="70"/>
        <v>577906.64493692014</v>
      </c>
      <c r="CX34" s="19" t="str">
        <f t="shared" ref="CX34:CX65" ca="1" si="102">IF(CY34&gt; 10*$B$10,"손절","이익")</f>
        <v>이익</v>
      </c>
      <c r="CY34" s="3">
        <f t="shared" ca="1" si="71"/>
        <v>1.4</v>
      </c>
      <c r="CZ34" s="19" t="s">
        <v>44</v>
      </c>
      <c r="DA34" s="2">
        <f t="shared" ca="1" si="72"/>
        <v>259677.65074390545</v>
      </c>
      <c r="DB34" s="19" t="str">
        <f t="shared" ref="DB34:DB65" ca="1" si="103">IF(DC34&gt; 10*$B$10,"손절","이익")</f>
        <v>손절</v>
      </c>
      <c r="DC34" s="3">
        <f t="shared" ca="1" si="73"/>
        <v>7</v>
      </c>
      <c r="DD34" s="19" t="s">
        <v>44</v>
      </c>
      <c r="DE34" s="2">
        <f t="shared" ca="1" si="74"/>
        <v>259677.65074390516</v>
      </c>
      <c r="DF34" s="19" t="str">
        <f t="shared" ref="DF34:DF65" ca="1" si="104">IF(DG34&gt; 10*$B$10,"손절","이익")</f>
        <v>손절</v>
      </c>
      <c r="DG34" s="3">
        <f t="shared" ca="1" si="75"/>
        <v>9.1999999999999993</v>
      </c>
      <c r="DH34" s="19" t="s">
        <v>44</v>
      </c>
      <c r="DI34" s="2">
        <f t="shared" ca="1" si="76"/>
        <v>577906.64493692038</v>
      </c>
      <c r="DJ34" s="19" t="str">
        <f t="shared" ref="DJ34:DJ65" ca="1" si="105">IF(DK34&gt; 10*$B$10,"손절","이익")</f>
        <v>이익</v>
      </c>
      <c r="DK34" s="3">
        <f t="shared" ca="1" si="77"/>
        <v>1.5</v>
      </c>
      <c r="DL34" s="19" t="s">
        <v>44</v>
      </c>
      <c r="DM34" s="2">
        <f t="shared" ca="1" si="78"/>
        <v>116684.04038377875</v>
      </c>
      <c r="DN34" s="19" t="str">
        <f t="shared" ref="DN34:DN65" ca="1" si="106">IF(DO34&gt; 10*$B$10,"손절","이익")</f>
        <v>손절</v>
      </c>
      <c r="DO34" s="3">
        <f t="shared" ca="1" si="79"/>
        <v>8</v>
      </c>
      <c r="DP34" s="19" t="s">
        <v>44</v>
      </c>
      <c r="DQ34" s="2">
        <f t="shared" ca="1" si="80"/>
        <v>1286117.959344971</v>
      </c>
      <c r="DR34" s="19" t="str">
        <f t="shared" ref="DR34:DR65" ca="1" si="107">IF(DS34&gt; 10*$B$10,"손절","이익")</f>
        <v>이익</v>
      </c>
      <c r="DS34" s="3">
        <f t="shared" ca="1" si="81"/>
        <v>0.8</v>
      </c>
      <c r="DT34" s="19" t="s">
        <v>44</v>
      </c>
      <c r="DU34" s="2">
        <f t="shared" ca="1" si="82"/>
        <v>174069.63401514533</v>
      </c>
      <c r="DV34" s="19" t="str">
        <f t="shared" ref="DV34:DV65" ca="1" si="108">IF(DW34&gt; 10*$B$10,"손절","이익")</f>
        <v>손절</v>
      </c>
      <c r="DW34" s="3">
        <f t="shared" ca="1" si="83"/>
        <v>7.8</v>
      </c>
      <c r="DX34" s="19" t="s">
        <v>44</v>
      </c>
    </row>
    <row r="35" spans="1:128">
      <c r="A35" s="44" t="s">
        <v>147</v>
      </c>
      <c r="B35" s="44">
        <v>0.65</v>
      </c>
      <c r="C35" s="42" t="s">
        <v>157</v>
      </c>
      <c r="D35" s="42" t="s">
        <v>132</v>
      </c>
      <c r="E35" s="42">
        <v>5</v>
      </c>
      <c r="F35" s="42">
        <v>5</v>
      </c>
      <c r="G35" s="48" t="s">
        <v>150</v>
      </c>
      <c r="I35" s="2">
        <f t="shared" ref="I35:I66" si="109">IF(J35="이익",I34+(I34*$B$6*$B$9)-(I34*$F$2*$B$9),I34-(I34*$B$7*$B$9)-(I34*$F$2*$B$9))</f>
        <v>17964.084021475806</v>
      </c>
      <c r="J35" s="81"/>
      <c r="K35" s="3">
        <f t="shared" ca="1" si="26"/>
        <v>0.6</v>
      </c>
      <c r="L35" s="19" t="s">
        <v>45</v>
      </c>
      <c r="M35" s="2">
        <f t="shared" ref="M35:M66" si="110">IF(N35="이익",M34+(M34*$B$6*$B$9)-(M34*$F$2*$B$9),M34-(M34*$B$7*$B$9)-(M34*$F$2*$B$9))</f>
        <v>39978.65621656576</v>
      </c>
      <c r="N35" s="81"/>
      <c r="O35" s="3">
        <f t="shared" ca="1" si="28"/>
        <v>5.7</v>
      </c>
      <c r="P35" s="19" t="s">
        <v>45</v>
      </c>
      <c r="Q35" s="2">
        <f t="shared" ref="Q35:Q66" si="111">IF(R35="이익",Q34+(Q34*$B$6*$B$9)-(Q34*$F$2*$B$9),Q34-(Q34*$B$7*$B$9)-(Q34*$F$2*$B$9))</f>
        <v>8072.0150517946504</v>
      </c>
      <c r="R35" s="81"/>
      <c r="S35" s="3">
        <f t="shared" ca="1" si="30"/>
        <v>0.5</v>
      </c>
      <c r="T35" s="19" t="s">
        <v>45</v>
      </c>
      <c r="U35" s="2">
        <f t="shared" ref="U35:U66" si="112">IF(V35="이익",U34+(U34*$B$6*$B$9)-(U34*$F$2*$B$9),U34-(U34*$B$7*$B$9)-(U34*$F$2*$B$9))</f>
        <v>3627.0943132143339</v>
      </c>
      <c r="V35" s="81"/>
      <c r="W35" s="3">
        <f t="shared" ca="1" si="32"/>
        <v>7.4</v>
      </c>
      <c r="X35" s="19" t="s">
        <v>45</v>
      </c>
      <c r="Y35" s="2">
        <f t="shared" ref="Y35:Y66" si="113">IF(Z35="이익",Y34+(Y34*$B$6*$B$9)-(Y34*$F$2*$B$9),Y34-(Y34*$B$7*$B$9)-(Y34*$F$2*$B$9))</f>
        <v>198004.20869222772</v>
      </c>
      <c r="Z35" s="81" t="s">
        <v>183</v>
      </c>
      <c r="AA35" s="3">
        <f t="shared" ca="1" si="34"/>
        <v>7.4</v>
      </c>
      <c r="AB35" s="19" t="s">
        <v>45</v>
      </c>
      <c r="AC35" s="2"/>
      <c r="AD35" s="19" t="str">
        <f t="shared" ca="1" si="84"/>
        <v>손절</v>
      </c>
      <c r="AE35" s="3">
        <f t="shared" ca="1" si="35"/>
        <v>8</v>
      </c>
      <c r="AF35" s="19" t="s">
        <v>45</v>
      </c>
      <c r="AG35" s="2">
        <f t="shared" ref="AG35:AG66" ca="1" si="114">IF(AH35="이익",AG34+(AG34*$B$6*$B$9)-(AG34*$F$2*$B$9),AG34-(AG34*$B$7*$B$9)-(AG34*$F$2*$B$9))</f>
        <v>132728.09593654834</v>
      </c>
      <c r="AH35" s="19" t="str">
        <f t="shared" ca="1" si="85"/>
        <v>이익</v>
      </c>
      <c r="AI35" s="3">
        <f t="shared" ca="1" si="37"/>
        <v>4.7</v>
      </c>
      <c r="AJ35" s="19" t="s">
        <v>45</v>
      </c>
      <c r="AK35" s="2">
        <f t="shared" ref="AK35:AK66" ca="1" si="115">IF(AL35="이익",AK34+(AK34*$B$6*$B$9)-(AK34*$F$2*$B$9),AK34-(AK34*$B$7*$B$9)-(AK34*$F$2*$B$9))</f>
        <v>440653.81676440156</v>
      </c>
      <c r="AL35" s="19" t="str">
        <f t="shared" ca="1" si="86"/>
        <v>이익</v>
      </c>
      <c r="AM35" s="3">
        <f t="shared" ca="1" si="39"/>
        <v>2.1</v>
      </c>
      <c r="AN35" s="19" t="s">
        <v>45</v>
      </c>
      <c r="AO35" s="2">
        <f t="shared" ref="AO35:AO66" ca="1" si="116">IF(AP35="이익",AO34+(AO34*$B$6*$B$9)-(AO34*$F$2*$B$9),AO34-(AO34*$B$7*$B$9)-(AO34*$F$2*$B$9))</f>
        <v>88971.580792631314</v>
      </c>
      <c r="AP35" s="19" t="str">
        <f t="shared" ca="1" si="87"/>
        <v>이익</v>
      </c>
      <c r="AQ35" s="3">
        <f t="shared" ca="1" si="41"/>
        <v>5.7</v>
      </c>
      <c r="AR35" s="19" t="s">
        <v>45</v>
      </c>
      <c r="AS35" s="2">
        <f t="shared" ref="AS35:AS66" ca="1" si="117">IF(AT35="이익",AS34+(AS34*$B$6*$B$9)-(AS34*$F$2*$B$9),AS34-(AS34*$B$7*$B$9)-(AS34*$F$2*$B$9))</f>
        <v>198004.20869222787</v>
      </c>
      <c r="AT35" s="19" t="str">
        <f t="shared" ca="1" si="88"/>
        <v>이익</v>
      </c>
      <c r="AU35" s="3">
        <f t="shared" ca="1" si="43"/>
        <v>0.8</v>
      </c>
      <c r="AV35" s="19" t="s">
        <v>45</v>
      </c>
      <c r="AW35" s="2">
        <f t="shared" ref="AW35:AW66" ca="1" si="118">IF(AX35="이익",AW34+(AW34*$B$6*$B$9)-(AW34*$F$2*$B$9),AW34-(AW34*$B$7*$B$9)-(AW34*$F$2*$B$9))</f>
        <v>657368.80861574691</v>
      </c>
      <c r="AX35" s="19" t="str">
        <f t="shared" ca="1" si="89"/>
        <v>손절</v>
      </c>
      <c r="AY35" s="3">
        <f t="shared" ca="1" si="45"/>
        <v>7.4</v>
      </c>
      <c r="AZ35" s="19" t="s">
        <v>45</v>
      </c>
      <c r="BA35" s="2">
        <f t="shared" ref="BA35:BA66" ca="1" si="119">IF(BB35="이익",BA34+(BA34*$B$6*$B$9)-(BA34*$F$2*$B$9),BA34-(BA34*$B$7*$B$9)-(BA34*$F$2*$B$9))</f>
        <v>132728.09593654831</v>
      </c>
      <c r="BB35" s="19" t="str">
        <f t="shared" ca="1" si="90"/>
        <v>손절</v>
      </c>
      <c r="BC35" s="3">
        <f t="shared" ca="1" si="47"/>
        <v>8.1</v>
      </c>
      <c r="BD35" s="19" t="s">
        <v>45</v>
      </c>
      <c r="BE35" s="2">
        <f t="shared" ref="BE35:BE66" ca="1" si="120">IF(BF35="이익",BE34+(BE34*$B$6*$B$9)-(BE34*$F$2*$B$9),BE34-(BE34*$B$7*$B$9)-(BE34*$F$2*$B$9))</f>
        <v>440653.81676440162</v>
      </c>
      <c r="BF35" s="19" t="str">
        <f t="shared" ca="1" si="91"/>
        <v>이익</v>
      </c>
      <c r="BG35" s="3">
        <f t="shared" ca="1" si="49"/>
        <v>4.5</v>
      </c>
      <c r="BH35" s="19" t="s">
        <v>45</v>
      </c>
      <c r="BI35" s="2">
        <f t="shared" ref="BI35:BI66" ca="1" si="121">IF(BJ35="이익",BI34+(BI34*$B$6*$B$9)-(BI34*$F$2*$B$9),BI34-(BI34*$B$7*$B$9)-(BI34*$F$2*$B$9))</f>
        <v>132728.09593654834</v>
      </c>
      <c r="BJ35" s="19" t="str">
        <f t="shared" ca="1" si="92"/>
        <v>이익</v>
      </c>
      <c r="BK35" s="3">
        <f t="shared" ca="1" si="51"/>
        <v>2.6</v>
      </c>
      <c r="BL35" s="19" t="s">
        <v>45</v>
      </c>
      <c r="BM35" s="2">
        <f t="shared" ref="BM35:BM66" ca="1" si="122">IF(BN35="이익",BM34+(BM34*$B$6*$B$9)-(BM34*$F$2*$B$9),BM34-(BM34*$B$7*$B$9)-(BM34*$F$2*$B$9))</f>
        <v>59640.290421434176</v>
      </c>
      <c r="BN35" s="19" t="str">
        <f t="shared" ca="1" si="93"/>
        <v>이익</v>
      </c>
      <c r="BO35" s="3">
        <f t="shared" ca="1" si="53"/>
        <v>4.4000000000000004</v>
      </c>
      <c r="BP35" s="19" t="s">
        <v>45</v>
      </c>
      <c r="BQ35" s="2">
        <f t="shared" ref="BQ35:BQ66" ca="1" si="123">IF(BR35="이익",BQ34+(BQ34*$B$6*$B$9)-(BQ34*$F$2*$B$9),BQ34-(BQ34*$B$7*$B$9)-(BQ34*$F$2*$B$9))</f>
        <v>657368.80861574691</v>
      </c>
      <c r="BR35" s="19" t="str">
        <f t="shared" ca="1" si="94"/>
        <v>이익</v>
      </c>
      <c r="BS35" s="3">
        <f t="shared" ca="1" si="55"/>
        <v>5.2</v>
      </c>
      <c r="BT35" s="19" t="s">
        <v>45</v>
      </c>
      <c r="BU35" s="2">
        <f t="shared" ref="BU35:BU66" ca="1" si="124">IF(BV35="이익",BU34+(BU34*$B$6*$B$9)-(BU34*$F$2*$B$9),BU34-(BU34*$B$7*$B$9)-(BU34*$F$2*$B$9))</f>
        <v>1462959.1787549045</v>
      </c>
      <c r="BV35" s="19" t="str">
        <f t="shared" ca="1" si="95"/>
        <v>이익</v>
      </c>
      <c r="BW35" s="3">
        <f t="shared" ca="1" si="57"/>
        <v>5.2</v>
      </c>
      <c r="BX35" s="19" t="s">
        <v>45</v>
      </c>
      <c r="BY35" s="2">
        <f t="shared" ref="BY35:BY66" ca="1" si="125">IF(BZ35="이익",BY34+(BY34*$B$6*$B$9)-(BY34*$F$2*$B$9),BY34-(BY34*$B$7*$B$9)-(BY34*$F$2*$B$9))</f>
        <v>657368.80861574726</v>
      </c>
      <c r="BZ35" s="19" t="str">
        <f t="shared" ca="1" si="96"/>
        <v>손절</v>
      </c>
      <c r="CA35" s="3">
        <f t="shared" ca="1" si="59"/>
        <v>8.1</v>
      </c>
      <c r="CB35" s="19" t="s">
        <v>45</v>
      </c>
      <c r="CC35" s="2">
        <f t="shared" ref="CC35:CC66" ca="1" si="126">IF(CD35="이익",CC34+(CC34*$B$6*$B$9)-(CC34*$F$2*$B$9),CC34-(CC34*$B$7*$B$9)-(CC34*$F$2*$B$9))</f>
        <v>39978.65621656576</v>
      </c>
      <c r="CD35" s="19" t="str">
        <f t="shared" ca="1" si="97"/>
        <v>손절</v>
      </c>
      <c r="CE35" s="3">
        <f t="shared" ca="1" si="61"/>
        <v>7</v>
      </c>
      <c r="CF35" s="19" t="s">
        <v>45</v>
      </c>
      <c r="CG35" s="2">
        <f t="shared" ref="CG35:CG66" ca="1" si="127">IF(CH35="이익",CG34+(CG34*$B$6*$B$9)-(CG34*$F$2*$B$9),CG34-(CG34*$B$7*$B$9)-(CG34*$F$2*$B$9))</f>
        <v>980664.94400054053</v>
      </c>
      <c r="CH35" s="19" t="str">
        <f t="shared" ca="1" si="98"/>
        <v>이익</v>
      </c>
      <c r="CI35" s="3">
        <f t="shared" ca="1" si="63"/>
        <v>2.7</v>
      </c>
      <c r="CJ35" s="19" t="s">
        <v>45</v>
      </c>
      <c r="CK35" s="2">
        <f t="shared" ref="CK35:CK66" ca="1" si="128">IF(CL35="이익",CK34+(CK34*$B$6*$B$9)-(CK34*$F$2*$B$9),CK34-(CK34*$B$7*$B$9)-(CK34*$F$2*$B$9))</f>
        <v>980664.94400054018</v>
      </c>
      <c r="CL35" s="19" t="str">
        <f t="shared" ca="1" si="99"/>
        <v>이익</v>
      </c>
      <c r="CM35" s="3">
        <f t="shared" ca="1" si="65"/>
        <v>1</v>
      </c>
      <c r="CN35" s="19" t="s">
        <v>45</v>
      </c>
      <c r="CO35" s="2">
        <f t="shared" ref="CO35:CO66" ca="1" si="129">IF(CP35="이익",CO34+(CO34*$B$6*$B$9)-(CO34*$F$2*$B$9),CO34-(CO34*$B$7*$B$9)-(CO34*$F$2*$B$9))</f>
        <v>440653.81676440162</v>
      </c>
      <c r="CP35" s="19" t="str">
        <f t="shared" ca="1" si="100"/>
        <v>이익</v>
      </c>
      <c r="CQ35" s="3">
        <f t="shared" ca="1" si="67"/>
        <v>0.3</v>
      </c>
      <c r="CR35" s="19" t="s">
        <v>45</v>
      </c>
      <c r="CS35" s="2">
        <f t="shared" ref="CS35:CS66" ca="1" si="130">IF(CT35="이익",CS34+(CS34*$B$6*$B$9)-(CS34*$F$2*$B$9),CS34-(CS34*$B$7*$B$9)-(CS34*$F$2*$B$9))</f>
        <v>132728.09593654834</v>
      </c>
      <c r="CT35" s="19" t="str">
        <f t="shared" ca="1" si="101"/>
        <v>이익</v>
      </c>
      <c r="CU35" s="3">
        <f t="shared" ca="1" si="69"/>
        <v>3.8</v>
      </c>
      <c r="CV35" s="19" t="s">
        <v>45</v>
      </c>
      <c r="CW35" s="2">
        <f t="shared" ref="CW35:CW66" ca="1" si="131">IF(CX35="이익",CW34+(CW34*$B$6*$B$9)-(CW34*$F$2*$B$9),CW34-(CW34*$B$7*$B$9)-(CW34*$F$2*$B$9))</f>
        <v>657368.80861574668</v>
      </c>
      <c r="CX35" s="19" t="str">
        <f t="shared" ca="1" si="102"/>
        <v>이익</v>
      </c>
      <c r="CY35" s="3">
        <f t="shared" ca="1" si="71"/>
        <v>2.9</v>
      </c>
      <c r="CZ35" s="19" t="s">
        <v>45</v>
      </c>
      <c r="DA35" s="2">
        <f t="shared" ref="DA35:DA66" ca="1" si="132">IF(DB35="이익",DA34+(DA34*$B$6*$B$9)-(DA34*$F$2*$B$9),DA34-(DA34*$B$7*$B$9)-(DA34*$F$2*$B$9))</f>
        <v>198004.2086922279</v>
      </c>
      <c r="DB35" s="19" t="str">
        <f t="shared" ca="1" si="103"/>
        <v>손절</v>
      </c>
      <c r="DC35" s="3">
        <f t="shared" ca="1" si="73"/>
        <v>7.8</v>
      </c>
      <c r="DD35" s="19" t="s">
        <v>45</v>
      </c>
      <c r="DE35" s="2">
        <f t="shared" ref="DE35:DE66" ca="1" si="133">IF(DF35="이익",DE34+(DE34*$B$6*$B$9)-(DE34*$F$2*$B$9),DE34-(DE34*$B$7*$B$9)-(DE34*$F$2*$B$9))</f>
        <v>198004.20869222769</v>
      </c>
      <c r="DF35" s="19" t="str">
        <f t="shared" ca="1" si="104"/>
        <v>손절</v>
      </c>
      <c r="DG35" s="3">
        <f t="shared" ca="1" si="75"/>
        <v>7.3</v>
      </c>
      <c r="DH35" s="19" t="s">
        <v>45</v>
      </c>
      <c r="DI35" s="2">
        <f t="shared" ref="DI35:DI66" ca="1" si="134">IF(DJ35="이익",DI34+(DI34*$B$6*$B$9)-(DI34*$F$2*$B$9),DI34-(DI34*$B$7*$B$9)-(DI34*$F$2*$B$9))</f>
        <v>440653.8167644018</v>
      </c>
      <c r="DJ35" s="19" t="str">
        <f t="shared" ca="1" si="105"/>
        <v>손절</v>
      </c>
      <c r="DK35" s="3">
        <f t="shared" ca="1" si="77"/>
        <v>8.3000000000000007</v>
      </c>
      <c r="DL35" s="19" t="s">
        <v>45</v>
      </c>
      <c r="DM35" s="2">
        <f t="shared" ref="DM35:DM66" ca="1" si="135">IF(DN35="이익",DM34+(DM34*$B$6*$B$9)-(DM34*$F$2*$B$9),DM34-(DM34*$B$7*$B$9)-(DM34*$F$2*$B$9))</f>
        <v>132728.09593654834</v>
      </c>
      <c r="DN35" s="19" t="str">
        <f t="shared" ca="1" si="106"/>
        <v>이익</v>
      </c>
      <c r="DO35" s="3">
        <f t="shared" ca="1" si="79"/>
        <v>1.1000000000000001</v>
      </c>
      <c r="DP35" s="19" t="s">
        <v>45</v>
      </c>
      <c r="DQ35" s="2">
        <f t="shared" ref="DQ35:DQ66" ca="1" si="136">IF(DR35="이익",DQ34+(DQ34*$B$6*$B$9)-(DQ34*$F$2*$B$9),DQ34-(DQ34*$B$7*$B$9)-(DQ34*$F$2*$B$9))</f>
        <v>1462959.1787549045</v>
      </c>
      <c r="DR35" s="19" t="str">
        <f t="shared" ca="1" si="107"/>
        <v>이익</v>
      </c>
      <c r="DS35" s="3">
        <f t="shared" ca="1" si="81"/>
        <v>2.5</v>
      </c>
      <c r="DT35" s="19" t="s">
        <v>45</v>
      </c>
      <c r="DU35" s="2">
        <f t="shared" ref="DU35:DU66" ca="1" si="137">IF(DV35="이익",DU34+(DU34*$B$6*$B$9)-(DU34*$F$2*$B$9),DU34-(DU34*$B$7*$B$9)-(DU34*$F$2*$B$9))</f>
        <v>198004.20869222784</v>
      </c>
      <c r="DV35" s="19" t="str">
        <f t="shared" ca="1" si="108"/>
        <v>이익</v>
      </c>
      <c r="DW35" s="3">
        <f t="shared" ca="1" si="83"/>
        <v>4.2</v>
      </c>
      <c r="DX35" s="19" t="s">
        <v>45</v>
      </c>
    </row>
    <row r="36" spans="1:128">
      <c r="A36" s="49" t="s">
        <v>148</v>
      </c>
      <c r="B36" s="49">
        <v>0.7</v>
      </c>
      <c r="C36" s="42" t="s">
        <v>157</v>
      </c>
      <c r="D36" s="42" t="s">
        <v>132</v>
      </c>
      <c r="E36" s="42">
        <v>8</v>
      </c>
      <c r="F36" s="42">
        <v>2</v>
      </c>
      <c r="G36" s="48" t="s">
        <v>133</v>
      </c>
      <c r="I36" s="2">
        <f t="shared" si="109"/>
        <v>13697.614066375303</v>
      </c>
      <c r="J36" s="81"/>
      <c r="K36" s="3">
        <f t="shared" ca="1" si="26"/>
        <v>4.2</v>
      </c>
      <c r="L36" s="19" t="s">
        <v>46</v>
      </c>
      <c r="M36" s="2">
        <f t="shared" si="110"/>
        <v>30483.725365131395</v>
      </c>
      <c r="N36" s="81"/>
      <c r="O36" s="3">
        <f t="shared" ca="1" si="28"/>
        <v>0.3</v>
      </c>
      <c r="P36" s="19" t="s">
        <v>46</v>
      </c>
      <c r="Q36" s="2">
        <f t="shared" si="111"/>
        <v>6154.9114769934204</v>
      </c>
      <c r="R36" s="81"/>
      <c r="S36" s="3">
        <f t="shared" ca="1" si="30"/>
        <v>3.2</v>
      </c>
      <c r="T36" s="19" t="s">
        <v>46</v>
      </c>
      <c r="U36" s="2">
        <f t="shared" si="112"/>
        <v>2765.6594138259297</v>
      </c>
      <c r="V36" s="81"/>
      <c r="W36" s="3">
        <f t="shared" ca="1" si="32"/>
        <v>2.4</v>
      </c>
      <c r="X36" s="19" t="s">
        <v>46</v>
      </c>
      <c r="Y36" s="2">
        <f t="shared" si="113"/>
        <v>150978.20912782362</v>
      </c>
      <c r="Z36" s="81" t="s">
        <v>184</v>
      </c>
      <c r="AA36" s="3">
        <f t="shared" ca="1" si="34"/>
        <v>3.4</v>
      </c>
      <c r="AB36" s="19" t="s">
        <v>46</v>
      </c>
      <c r="AC36" s="2"/>
      <c r="AD36" s="19" t="str">
        <f t="shared" ca="1" si="84"/>
        <v>이익</v>
      </c>
      <c r="AE36" s="3">
        <f t="shared" ca="1" si="35"/>
        <v>4.9000000000000004</v>
      </c>
      <c r="AF36" s="19" t="s">
        <v>46</v>
      </c>
      <c r="AG36" s="2">
        <f t="shared" ca="1" si="114"/>
        <v>101205.1731516181</v>
      </c>
      <c r="AH36" s="19" t="str">
        <f t="shared" ca="1" si="85"/>
        <v>손절</v>
      </c>
      <c r="AI36" s="3">
        <f t="shared" ca="1" si="37"/>
        <v>7.4</v>
      </c>
      <c r="AJ36" s="19" t="s">
        <v>46</v>
      </c>
      <c r="AK36" s="2">
        <f t="shared" ca="1" si="115"/>
        <v>501243.7165695068</v>
      </c>
      <c r="AL36" s="19" t="str">
        <f t="shared" ca="1" si="86"/>
        <v>이익</v>
      </c>
      <c r="AM36" s="3">
        <f t="shared" ca="1" si="39"/>
        <v>3.2</v>
      </c>
      <c r="AN36" s="19" t="s">
        <v>46</v>
      </c>
      <c r="AO36" s="2">
        <f t="shared" ca="1" si="116"/>
        <v>67840.830354381367</v>
      </c>
      <c r="AP36" s="19" t="str">
        <f t="shared" ca="1" si="87"/>
        <v>손절</v>
      </c>
      <c r="AQ36" s="3">
        <f t="shared" ca="1" si="41"/>
        <v>7.7</v>
      </c>
      <c r="AR36" s="19" t="s">
        <v>46</v>
      </c>
      <c r="AS36" s="2">
        <f t="shared" ca="1" si="117"/>
        <v>225229.78738740922</v>
      </c>
      <c r="AT36" s="19" t="str">
        <f t="shared" ca="1" si="88"/>
        <v>이익</v>
      </c>
      <c r="AU36" s="3">
        <f t="shared" ca="1" si="43"/>
        <v>0.1</v>
      </c>
      <c r="AV36" s="19" t="s">
        <v>46</v>
      </c>
      <c r="AW36" s="2">
        <f t="shared" ca="1" si="118"/>
        <v>747757.01980041212</v>
      </c>
      <c r="AX36" s="19" t="str">
        <f t="shared" ca="1" si="89"/>
        <v>이익</v>
      </c>
      <c r="AY36" s="3">
        <f t="shared" ca="1" si="45"/>
        <v>1.1000000000000001</v>
      </c>
      <c r="AZ36" s="19" t="s">
        <v>46</v>
      </c>
      <c r="BA36" s="2">
        <f t="shared" ca="1" si="119"/>
        <v>150978.20912782371</v>
      </c>
      <c r="BB36" s="19" t="str">
        <f t="shared" ca="1" si="90"/>
        <v>이익</v>
      </c>
      <c r="BC36" s="3">
        <f t="shared" ca="1" si="47"/>
        <v>0.9</v>
      </c>
      <c r="BD36" s="19" t="s">
        <v>46</v>
      </c>
      <c r="BE36" s="2">
        <f t="shared" ca="1" si="120"/>
        <v>335998.53528285626</v>
      </c>
      <c r="BF36" s="19" t="str">
        <f t="shared" ca="1" si="91"/>
        <v>손절</v>
      </c>
      <c r="BG36" s="3">
        <f t="shared" ca="1" si="49"/>
        <v>6.3</v>
      </c>
      <c r="BH36" s="19" t="s">
        <v>46</v>
      </c>
      <c r="BI36" s="2">
        <f t="shared" ca="1" si="121"/>
        <v>150978.20912782373</v>
      </c>
      <c r="BJ36" s="19" t="str">
        <f t="shared" ca="1" si="92"/>
        <v>이익</v>
      </c>
      <c r="BK36" s="3">
        <f t="shared" ca="1" si="51"/>
        <v>5.6</v>
      </c>
      <c r="BL36" s="19" t="s">
        <v>46</v>
      </c>
      <c r="BM36" s="2">
        <f t="shared" ca="1" si="122"/>
        <v>67840.830354381382</v>
      </c>
      <c r="BN36" s="19" t="str">
        <f t="shared" ca="1" si="93"/>
        <v>이익</v>
      </c>
      <c r="BO36" s="3">
        <f t="shared" ca="1" si="53"/>
        <v>2</v>
      </c>
      <c r="BP36" s="19" t="s">
        <v>46</v>
      </c>
      <c r="BQ36" s="2">
        <f t="shared" ca="1" si="123"/>
        <v>747757.01980041212</v>
      </c>
      <c r="BR36" s="19" t="str">
        <f t="shared" ca="1" si="94"/>
        <v>이익</v>
      </c>
      <c r="BS36" s="3">
        <f t="shared" ca="1" si="55"/>
        <v>3.7</v>
      </c>
      <c r="BT36" s="19" t="s">
        <v>46</v>
      </c>
      <c r="BU36" s="2">
        <f t="shared" ca="1" si="124"/>
        <v>1664116.0658337038</v>
      </c>
      <c r="BV36" s="19" t="str">
        <f t="shared" ca="1" si="95"/>
        <v>이익</v>
      </c>
      <c r="BW36" s="3">
        <f t="shared" ca="1" si="57"/>
        <v>1.3</v>
      </c>
      <c r="BX36" s="19" t="s">
        <v>46</v>
      </c>
      <c r="BY36" s="2">
        <f t="shared" ca="1" si="125"/>
        <v>501243.71656950726</v>
      </c>
      <c r="BZ36" s="19" t="str">
        <f t="shared" ca="1" si="96"/>
        <v>손절</v>
      </c>
      <c r="CA36" s="3">
        <f t="shared" ca="1" si="59"/>
        <v>9.6999999999999993</v>
      </c>
      <c r="CB36" s="19" t="s">
        <v>46</v>
      </c>
      <c r="CC36" s="2">
        <f t="shared" ca="1" si="126"/>
        <v>30483.725365131395</v>
      </c>
      <c r="CD36" s="19" t="str">
        <f t="shared" ca="1" si="97"/>
        <v>손절</v>
      </c>
      <c r="CE36" s="3">
        <f t="shared" ca="1" si="61"/>
        <v>8.6</v>
      </c>
      <c r="CF36" s="19" t="s">
        <v>46</v>
      </c>
      <c r="CG36" s="2">
        <f t="shared" ca="1" si="127"/>
        <v>1115506.3738006148</v>
      </c>
      <c r="CH36" s="19" t="str">
        <f t="shared" ca="1" si="98"/>
        <v>이익</v>
      </c>
      <c r="CI36" s="3">
        <f t="shared" ca="1" si="63"/>
        <v>2</v>
      </c>
      <c r="CJ36" s="19" t="s">
        <v>46</v>
      </c>
      <c r="CK36" s="2">
        <f t="shared" ca="1" si="128"/>
        <v>1115506.3738006144</v>
      </c>
      <c r="CL36" s="19" t="str">
        <f t="shared" ca="1" si="99"/>
        <v>이익</v>
      </c>
      <c r="CM36" s="3">
        <f t="shared" ca="1" si="65"/>
        <v>2.2999999999999998</v>
      </c>
      <c r="CN36" s="19" t="s">
        <v>46</v>
      </c>
      <c r="CO36" s="2">
        <f t="shared" ca="1" si="129"/>
        <v>501243.71656950685</v>
      </c>
      <c r="CP36" s="19" t="str">
        <f t="shared" ca="1" si="100"/>
        <v>이익</v>
      </c>
      <c r="CQ36" s="3">
        <f t="shared" ca="1" si="67"/>
        <v>0.9</v>
      </c>
      <c r="CR36" s="19" t="s">
        <v>46</v>
      </c>
      <c r="CS36" s="2">
        <f t="shared" ca="1" si="130"/>
        <v>150978.20912782373</v>
      </c>
      <c r="CT36" s="19" t="str">
        <f t="shared" ca="1" si="101"/>
        <v>이익</v>
      </c>
      <c r="CU36" s="3">
        <f t="shared" ca="1" si="69"/>
        <v>0.2</v>
      </c>
      <c r="CV36" s="19" t="s">
        <v>46</v>
      </c>
      <c r="CW36" s="2">
        <f t="shared" ca="1" si="131"/>
        <v>747757.01980041177</v>
      </c>
      <c r="CX36" s="19" t="str">
        <f t="shared" ca="1" si="102"/>
        <v>이익</v>
      </c>
      <c r="CY36" s="3">
        <f t="shared" ca="1" si="71"/>
        <v>2.1</v>
      </c>
      <c r="CZ36" s="19" t="s">
        <v>46</v>
      </c>
      <c r="DA36" s="2">
        <f t="shared" ca="1" si="132"/>
        <v>225229.78738740922</v>
      </c>
      <c r="DB36" s="19" t="str">
        <f t="shared" ca="1" si="103"/>
        <v>이익</v>
      </c>
      <c r="DC36" s="3">
        <f t="shared" ca="1" si="73"/>
        <v>2.2000000000000002</v>
      </c>
      <c r="DD36" s="19" t="s">
        <v>46</v>
      </c>
      <c r="DE36" s="2">
        <f t="shared" ca="1" si="133"/>
        <v>225229.78738740899</v>
      </c>
      <c r="DF36" s="19" t="str">
        <f t="shared" ca="1" si="104"/>
        <v>이익</v>
      </c>
      <c r="DG36" s="3">
        <f t="shared" ca="1" si="75"/>
        <v>2.2000000000000002</v>
      </c>
      <c r="DH36" s="19" t="s">
        <v>46</v>
      </c>
      <c r="DI36" s="2">
        <f t="shared" ca="1" si="134"/>
        <v>501243.71656950703</v>
      </c>
      <c r="DJ36" s="19" t="str">
        <f t="shared" ca="1" si="105"/>
        <v>이익</v>
      </c>
      <c r="DK36" s="3">
        <f t="shared" ca="1" si="77"/>
        <v>0.9</v>
      </c>
      <c r="DL36" s="19" t="s">
        <v>46</v>
      </c>
      <c r="DM36" s="2">
        <f t="shared" ca="1" si="135"/>
        <v>101205.1731516181</v>
      </c>
      <c r="DN36" s="19" t="str">
        <f t="shared" ca="1" si="106"/>
        <v>손절</v>
      </c>
      <c r="DO36" s="3">
        <f t="shared" ca="1" si="79"/>
        <v>6.7</v>
      </c>
      <c r="DP36" s="19" t="s">
        <v>46</v>
      </c>
      <c r="DQ36" s="2">
        <f t="shared" ca="1" si="136"/>
        <v>1664116.0658337038</v>
      </c>
      <c r="DR36" s="19" t="str">
        <f t="shared" ca="1" si="107"/>
        <v>이익</v>
      </c>
      <c r="DS36" s="3">
        <f t="shared" ca="1" si="81"/>
        <v>2.2000000000000002</v>
      </c>
      <c r="DT36" s="19" t="s">
        <v>46</v>
      </c>
      <c r="DU36" s="2">
        <f t="shared" ca="1" si="137"/>
        <v>225229.78738740916</v>
      </c>
      <c r="DV36" s="19" t="str">
        <f t="shared" ca="1" si="108"/>
        <v>이익</v>
      </c>
      <c r="DW36" s="3">
        <f t="shared" ca="1" si="83"/>
        <v>0.7</v>
      </c>
      <c r="DX36" s="19" t="s">
        <v>46</v>
      </c>
    </row>
    <row r="37" spans="1:128">
      <c r="A37" s="44" t="s">
        <v>149</v>
      </c>
      <c r="B37" s="44">
        <v>0.7</v>
      </c>
      <c r="C37" s="42" t="s">
        <v>157</v>
      </c>
      <c r="D37" s="42" t="s">
        <v>132</v>
      </c>
      <c r="E37" s="42">
        <v>6</v>
      </c>
      <c r="F37" s="42">
        <v>4</v>
      </c>
      <c r="G37" s="48" t="s">
        <v>150</v>
      </c>
      <c r="I37" s="2">
        <f t="shared" si="109"/>
        <v>10444.430725611168</v>
      </c>
      <c r="J37" s="81"/>
      <c r="K37" s="3">
        <f t="shared" ca="1" si="26"/>
        <v>3.1</v>
      </c>
      <c r="L37" s="19" t="s">
        <v>47</v>
      </c>
      <c r="M37" s="2">
        <f t="shared" si="110"/>
        <v>23243.840590912689</v>
      </c>
      <c r="N37" s="81"/>
      <c r="O37" s="3">
        <f t="shared" ca="1" si="28"/>
        <v>2.8</v>
      </c>
      <c r="P37" s="19" t="s">
        <v>47</v>
      </c>
      <c r="Q37" s="2">
        <f t="shared" si="111"/>
        <v>4693.1200012074833</v>
      </c>
      <c r="R37" s="81"/>
      <c r="S37" s="3">
        <f t="shared" ca="1" si="30"/>
        <v>6.5</v>
      </c>
      <c r="T37" s="19" t="s">
        <v>47</v>
      </c>
      <c r="U37" s="2">
        <f t="shared" si="112"/>
        <v>2108.8153030422714</v>
      </c>
      <c r="V37" s="81"/>
      <c r="W37" s="3">
        <f t="shared" ca="1" si="32"/>
        <v>9.1</v>
      </c>
      <c r="X37" s="19" t="s">
        <v>47</v>
      </c>
      <c r="Y37" s="2">
        <f t="shared" si="113"/>
        <v>171737.71288289939</v>
      </c>
      <c r="Z37" s="81" t="s">
        <v>183</v>
      </c>
      <c r="AA37" s="3">
        <f t="shared" ca="1" si="34"/>
        <v>0.4</v>
      </c>
      <c r="AB37" s="19" t="s">
        <v>47</v>
      </c>
      <c r="AC37" s="2"/>
      <c r="AD37" s="19" t="str">
        <f t="shared" ca="1" si="84"/>
        <v>이익</v>
      </c>
      <c r="AE37" s="3">
        <f t="shared" ca="1" si="35"/>
        <v>5.0999999999999996</v>
      </c>
      <c r="AF37" s="19" t="s">
        <v>47</v>
      </c>
      <c r="AG37" s="2">
        <f t="shared" ca="1" si="114"/>
        <v>115120.88445996559</v>
      </c>
      <c r="AH37" s="19" t="str">
        <f t="shared" ca="1" si="85"/>
        <v>이익</v>
      </c>
      <c r="AI37" s="3">
        <f t="shared" ca="1" si="37"/>
        <v>5.6</v>
      </c>
      <c r="AJ37" s="19" t="s">
        <v>47</v>
      </c>
      <c r="AK37" s="2">
        <f t="shared" ca="1" si="115"/>
        <v>382198.33388424892</v>
      </c>
      <c r="AL37" s="19" t="str">
        <f t="shared" ca="1" si="86"/>
        <v>손절</v>
      </c>
      <c r="AM37" s="3">
        <f t="shared" ca="1" si="39"/>
        <v>8.6</v>
      </c>
      <c r="AN37" s="19" t="s">
        <v>47</v>
      </c>
      <c r="AO37" s="2">
        <f t="shared" ca="1" si="116"/>
        <v>51728.633145215797</v>
      </c>
      <c r="AP37" s="19" t="str">
        <f t="shared" ca="1" si="87"/>
        <v>손절</v>
      </c>
      <c r="AQ37" s="3">
        <f t="shared" ca="1" si="41"/>
        <v>8.1999999999999993</v>
      </c>
      <c r="AR37" s="19" t="s">
        <v>47</v>
      </c>
      <c r="AS37" s="2">
        <f t="shared" ca="1" si="117"/>
        <v>256198.88315317797</v>
      </c>
      <c r="AT37" s="19" t="str">
        <f t="shared" ca="1" si="88"/>
        <v>이익</v>
      </c>
      <c r="AU37" s="3">
        <f t="shared" ca="1" si="43"/>
        <v>2.2999999999999998</v>
      </c>
      <c r="AV37" s="19" t="s">
        <v>47</v>
      </c>
      <c r="AW37" s="2">
        <f t="shared" ca="1" si="118"/>
        <v>850573.61002296885</v>
      </c>
      <c r="AX37" s="19" t="str">
        <f t="shared" ca="1" si="89"/>
        <v>이익</v>
      </c>
      <c r="AY37" s="3">
        <f t="shared" ca="1" si="45"/>
        <v>5.3</v>
      </c>
      <c r="AZ37" s="19" t="s">
        <v>47</v>
      </c>
      <c r="BA37" s="2">
        <f t="shared" ca="1" si="119"/>
        <v>115120.88445996559</v>
      </c>
      <c r="BB37" s="19" t="str">
        <f t="shared" ca="1" si="90"/>
        <v>손절</v>
      </c>
      <c r="BC37" s="3">
        <f t="shared" ca="1" si="47"/>
        <v>8.1</v>
      </c>
      <c r="BD37" s="19" t="s">
        <v>47</v>
      </c>
      <c r="BE37" s="2">
        <f t="shared" ca="1" si="120"/>
        <v>256198.88315317791</v>
      </c>
      <c r="BF37" s="19" t="str">
        <f t="shared" ca="1" si="91"/>
        <v>손절</v>
      </c>
      <c r="BG37" s="3">
        <f t="shared" ca="1" si="49"/>
        <v>8.8000000000000007</v>
      </c>
      <c r="BH37" s="19" t="s">
        <v>47</v>
      </c>
      <c r="BI37" s="2">
        <f t="shared" ca="1" si="121"/>
        <v>115120.8844599656</v>
      </c>
      <c r="BJ37" s="19" t="str">
        <f t="shared" ca="1" si="92"/>
        <v>손절</v>
      </c>
      <c r="BK37" s="3">
        <f t="shared" ca="1" si="51"/>
        <v>9.6999999999999993</v>
      </c>
      <c r="BL37" s="19" t="s">
        <v>47</v>
      </c>
      <c r="BM37" s="2">
        <f t="shared" ca="1" si="122"/>
        <v>51728.633145215805</v>
      </c>
      <c r="BN37" s="19" t="str">
        <f t="shared" ca="1" si="93"/>
        <v>손절</v>
      </c>
      <c r="BO37" s="3">
        <f t="shared" ca="1" si="53"/>
        <v>9.6</v>
      </c>
      <c r="BP37" s="19" t="s">
        <v>47</v>
      </c>
      <c r="BQ37" s="2">
        <f t="shared" ca="1" si="123"/>
        <v>850573.61002296885</v>
      </c>
      <c r="BR37" s="19" t="str">
        <f t="shared" ca="1" si="94"/>
        <v>이익</v>
      </c>
      <c r="BS37" s="3">
        <f t="shared" ca="1" si="55"/>
        <v>1</v>
      </c>
      <c r="BT37" s="19" t="s">
        <v>47</v>
      </c>
      <c r="BU37" s="2">
        <f t="shared" ca="1" si="124"/>
        <v>1268888.5001981992</v>
      </c>
      <c r="BV37" s="19" t="str">
        <f t="shared" ca="1" si="95"/>
        <v>손절</v>
      </c>
      <c r="BW37" s="3">
        <f t="shared" ca="1" si="57"/>
        <v>9.1</v>
      </c>
      <c r="BX37" s="19" t="s">
        <v>47</v>
      </c>
      <c r="BY37" s="2">
        <f t="shared" ca="1" si="125"/>
        <v>570164.72759781452</v>
      </c>
      <c r="BZ37" s="19" t="str">
        <f t="shared" ca="1" si="96"/>
        <v>이익</v>
      </c>
      <c r="CA37" s="3">
        <f t="shared" ca="1" si="59"/>
        <v>2.9</v>
      </c>
      <c r="CB37" s="19" t="s">
        <v>47</v>
      </c>
      <c r="CC37" s="2">
        <f t="shared" ca="1" si="126"/>
        <v>23243.840590912689</v>
      </c>
      <c r="CD37" s="19" t="str">
        <f t="shared" ca="1" si="97"/>
        <v>손절</v>
      </c>
      <c r="CE37" s="3">
        <f t="shared" ca="1" si="61"/>
        <v>9.1</v>
      </c>
      <c r="CF37" s="19" t="s">
        <v>47</v>
      </c>
      <c r="CG37" s="2">
        <f t="shared" ca="1" si="127"/>
        <v>850573.61002296885</v>
      </c>
      <c r="CH37" s="19" t="str">
        <f t="shared" ca="1" si="98"/>
        <v>손절</v>
      </c>
      <c r="CI37" s="3">
        <f t="shared" ca="1" si="63"/>
        <v>5.9</v>
      </c>
      <c r="CJ37" s="19" t="s">
        <v>47</v>
      </c>
      <c r="CK37" s="2">
        <f t="shared" ca="1" si="128"/>
        <v>1268888.5001981989</v>
      </c>
      <c r="CL37" s="19" t="str">
        <f t="shared" ca="1" si="99"/>
        <v>이익</v>
      </c>
      <c r="CM37" s="3">
        <f t="shared" ca="1" si="65"/>
        <v>2</v>
      </c>
      <c r="CN37" s="19" t="s">
        <v>47</v>
      </c>
      <c r="CO37" s="2">
        <f t="shared" ca="1" si="129"/>
        <v>570164.72759781394</v>
      </c>
      <c r="CP37" s="19" t="str">
        <f t="shared" ca="1" si="100"/>
        <v>이익</v>
      </c>
      <c r="CQ37" s="3">
        <f t="shared" ca="1" si="67"/>
        <v>5.0999999999999996</v>
      </c>
      <c r="CR37" s="19" t="s">
        <v>47</v>
      </c>
      <c r="CS37" s="2">
        <f t="shared" ca="1" si="130"/>
        <v>115120.8844599656</v>
      </c>
      <c r="CT37" s="19" t="str">
        <f t="shared" ca="1" si="101"/>
        <v>손절</v>
      </c>
      <c r="CU37" s="3">
        <f t="shared" ca="1" si="69"/>
        <v>6.9</v>
      </c>
      <c r="CV37" s="19" t="s">
        <v>47</v>
      </c>
      <c r="CW37" s="2">
        <f t="shared" ca="1" si="131"/>
        <v>850573.6100229685</v>
      </c>
      <c r="CX37" s="19" t="str">
        <f t="shared" ca="1" si="102"/>
        <v>이익</v>
      </c>
      <c r="CY37" s="3">
        <f t="shared" ca="1" si="71"/>
        <v>5.2</v>
      </c>
      <c r="CZ37" s="19" t="s">
        <v>47</v>
      </c>
      <c r="DA37" s="2">
        <f t="shared" ca="1" si="132"/>
        <v>256198.88315317797</v>
      </c>
      <c r="DB37" s="19" t="str">
        <f t="shared" ca="1" si="103"/>
        <v>이익</v>
      </c>
      <c r="DC37" s="3">
        <f t="shared" ca="1" si="73"/>
        <v>4</v>
      </c>
      <c r="DD37" s="19" t="s">
        <v>47</v>
      </c>
      <c r="DE37" s="2">
        <f t="shared" ca="1" si="133"/>
        <v>171737.71288289936</v>
      </c>
      <c r="DF37" s="19" t="str">
        <f t="shared" ca="1" si="104"/>
        <v>손절</v>
      </c>
      <c r="DG37" s="3">
        <f t="shared" ca="1" si="75"/>
        <v>9.6</v>
      </c>
      <c r="DH37" s="19" t="s">
        <v>47</v>
      </c>
      <c r="DI37" s="2">
        <f t="shared" ca="1" si="134"/>
        <v>570164.72759781417</v>
      </c>
      <c r="DJ37" s="19" t="str">
        <f t="shared" ca="1" si="105"/>
        <v>이익</v>
      </c>
      <c r="DK37" s="3">
        <f t="shared" ca="1" si="77"/>
        <v>2.4</v>
      </c>
      <c r="DL37" s="19" t="s">
        <v>47</v>
      </c>
      <c r="DM37" s="2">
        <f t="shared" ca="1" si="135"/>
        <v>77168.944528108797</v>
      </c>
      <c r="DN37" s="19" t="str">
        <f t="shared" ca="1" si="106"/>
        <v>손절</v>
      </c>
      <c r="DO37" s="3">
        <f t="shared" ca="1" si="79"/>
        <v>9.6</v>
      </c>
      <c r="DP37" s="19" t="s">
        <v>47</v>
      </c>
      <c r="DQ37" s="2">
        <f t="shared" ca="1" si="136"/>
        <v>1268888.5001981992</v>
      </c>
      <c r="DR37" s="19" t="str">
        <f t="shared" ca="1" si="107"/>
        <v>손절</v>
      </c>
      <c r="DS37" s="3">
        <f t="shared" ca="1" si="81"/>
        <v>6.1</v>
      </c>
      <c r="DT37" s="19" t="s">
        <v>47</v>
      </c>
      <c r="DU37" s="2">
        <f t="shared" ca="1" si="137"/>
        <v>171737.7128828995</v>
      </c>
      <c r="DV37" s="19" t="str">
        <f t="shared" ca="1" si="108"/>
        <v>손절</v>
      </c>
      <c r="DW37" s="3">
        <f t="shared" ca="1" si="83"/>
        <v>9.8000000000000007</v>
      </c>
      <c r="DX37" s="19" t="s">
        <v>47</v>
      </c>
    </row>
    <row r="38" spans="1:128">
      <c r="A38" s="49" t="s">
        <v>149</v>
      </c>
      <c r="B38" s="49">
        <v>0.75</v>
      </c>
      <c r="C38" s="42" t="s">
        <v>157</v>
      </c>
      <c r="D38" s="42" t="s">
        <v>132</v>
      </c>
      <c r="E38" s="42">
        <v>9</v>
      </c>
      <c r="F38" s="42">
        <v>1</v>
      </c>
      <c r="G38" s="48" t="s">
        <v>133</v>
      </c>
      <c r="I38" s="2">
        <f t="shared" si="109"/>
        <v>7963.8784282785164</v>
      </c>
      <c r="J38" s="81"/>
      <c r="K38" s="3">
        <f t="shared" ca="1" si="26"/>
        <v>8.6</v>
      </c>
      <c r="L38" s="19" t="s">
        <v>48</v>
      </c>
      <c r="M38" s="2">
        <f t="shared" si="110"/>
        <v>17723.428450570926</v>
      </c>
      <c r="N38" s="81"/>
      <c r="O38" s="3">
        <f t="shared" ca="1" si="28"/>
        <v>2.2999999999999998</v>
      </c>
      <c r="P38" s="19" t="s">
        <v>48</v>
      </c>
      <c r="Q38" s="2">
        <f t="shared" si="111"/>
        <v>3578.5040009207059</v>
      </c>
      <c r="R38" s="81"/>
      <c r="S38" s="3">
        <f t="shared" ca="1" si="30"/>
        <v>7.7</v>
      </c>
      <c r="T38" s="19" t="s">
        <v>48</v>
      </c>
      <c r="U38" s="2">
        <f t="shared" si="112"/>
        <v>1607.9716685697319</v>
      </c>
      <c r="V38" s="81"/>
      <c r="W38" s="3">
        <f t="shared" ca="1" si="32"/>
        <v>8.6</v>
      </c>
      <c r="X38" s="19" t="s">
        <v>48</v>
      </c>
      <c r="Y38" s="2">
        <f t="shared" si="113"/>
        <v>195351.64840429806</v>
      </c>
      <c r="Z38" s="81" t="s">
        <v>183</v>
      </c>
      <c r="AA38" s="3">
        <f t="shared" ca="1" si="34"/>
        <v>6.4</v>
      </c>
      <c r="AB38" s="19" t="s">
        <v>48</v>
      </c>
      <c r="AC38" s="2"/>
      <c r="AD38" s="19" t="str">
        <f t="shared" ca="1" si="84"/>
        <v>이익</v>
      </c>
      <c r="AE38" s="3">
        <f t="shared" ca="1" si="35"/>
        <v>3.2</v>
      </c>
      <c r="AF38" s="19" t="s">
        <v>48</v>
      </c>
      <c r="AG38" s="2">
        <f t="shared" ca="1" si="114"/>
        <v>130950.00607321087</v>
      </c>
      <c r="AH38" s="19" t="str">
        <f t="shared" ca="1" si="85"/>
        <v>이익</v>
      </c>
      <c r="AI38" s="3">
        <f t="shared" ca="1" si="37"/>
        <v>2</v>
      </c>
      <c r="AJ38" s="19" t="s">
        <v>48</v>
      </c>
      <c r="AK38" s="2">
        <f t="shared" ca="1" si="115"/>
        <v>291426.22958673979</v>
      </c>
      <c r="AL38" s="19" t="str">
        <f t="shared" ca="1" si="86"/>
        <v>손절</v>
      </c>
      <c r="AM38" s="3">
        <f t="shared" ca="1" si="39"/>
        <v>8.8000000000000007</v>
      </c>
      <c r="AN38" s="19" t="s">
        <v>48</v>
      </c>
      <c r="AO38" s="2">
        <f t="shared" ca="1" si="116"/>
        <v>58841.320202682968</v>
      </c>
      <c r="AP38" s="19" t="str">
        <f t="shared" ca="1" si="87"/>
        <v>이익</v>
      </c>
      <c r="AQ38" s="3">
        <f t="shared" ca="1" si="41"/>
        <v>1.6</v>
      </c>
      <c r="AR38" s="19" t="s">
        <v>48</v>
      </c>
      <c r="AS38" s="2">
        <f t="shared" ca="1" si="117"/>
        <v>291426.22958673997</v>
      </c>
      <c r="AT38" s="19" t="str">
        <f t="shared" ca="1" si="88"/>
        <v>이익</v>
      </c>
      <c r="AU38" s="3">
        <f t="shared" ca="1" si="43"/>
        <v>0.1</v>
      </c>
      <c r="AV38" s="19" t="s">
        <v>48</v>
      </c>
      <c r="AW38" s="2">
        <f t="shared" ca="1" si="118"/>
        <v>967527.48140112706</v>
      </c>
      <c r="AX38" s="19" t="str">
        <f t="shared" ca="1" si="89"/>
        <v>이익</v>
      </c>
      <c r="AY38" s="3">
        <f t="shared" ca="1" si="45"/>
        <v>3.7</v>
      </c>
      <c r="AZ38" s="19" t="s">
        <v>48</v>
      </c>
      <c r="BA38" s="2">
        <f t="shared" ca="1" si="119"/>
        <v>87779.674400723758</v>
      </c>
      <c r="BB38" s="19" t="str">
        <f t="shared" ca="1" si="90"/>
        <v>손절</v>
      </c>
      <c r="BC38" s="3">
        <f t="shared" ca="1" si="47"/>
        <v>9.3000000000000007</v>
      </c>
      <c r="BD38" s="19" t="s">
        <v>48</v>
      </c>
      <c r="BE38" s="2">
        <f t="shared" ca="1" si="120"/>
        <v>195351.64840429815</v>
      </c>
      <c r="BF38" s="19" t="str">
        <f t="shared" ca="1" si="91"/>
        <v>손절</v>
      </c>
      <c r="BG38" s="3">
        <f t="shared" ca="1" si="49"/>
        <v>8.1</v>
      </c>
      <c r="BH38" s="19" t="s">
        <v>48</v>
      </c>
      <c r="BI38" s="2">
        <f t="shared" ca="1" si="121"/>
        <v>87779.674400723772</v>
      </c>
      <c r="BJ38" s="19" t="str">
        <f t="shared" ca="1" si="92"/>
        <v>손절</v>
      </c>
      <c r="BK38" s="3">
        <f t="shared" ca="1" si="51"/>
        <v>9.8000000000000007</v>
      </c>
      <c r="BL38" s="19" t="s">
        <v>48</v>
      </c>
      <c r="BM38" s="2">
        <f t="shared" ca="1" si="122"/>
        <v>39443.082773227048</v>
      </c>
      <c r="BN38" s="19" t="str">
        <f t="shared" ca="1" si="93"/>
        <v>손절</v>
      </c>
      <c r="BO38" s="3">
        <f t="shared" ca="1" si="53"/>
        <v>8.5</v>
      </c>
      <c r="BP38" s="19" t="s">
        <v>48</v>
      </c>
      <c r="BQ38" s="2">
        <f t="shared" ca="1" si="123"/>
        <v>648562.37764251372</v>
      </c>
      <c r="BR38" s="19" t="str">
        <f t="shared" ca="1" si="94"/>
        <v>손절</v>
      </c>
      <c r="BS38" s="3">
        <f t="shared" ca="1" si="55"/>
        <v>6.6</v>
      </c>
      <c r="BT38" s="19" t="s">
        <v>48</v>
      </c>
      <c r="BU38" s="2">
        <f t="shared" ca="1" si="124"/>
        <v>1443360.6689754515</v>
      </c>
      <c r="BV38" s="19" t="str">
        <f t="shared" ca="1" si="95"/>
        <v>이익</v>
      </c>
      <c r="BW38" s="3">
        <f t="shared" ca="1" si="57"/>
        <v>4.2</v>
      </c>
      <c r="BX38" s="19" t="s">
        <v>48</v>
      </c>
      <c r="BY38" s="2">
        <f t="shared" ca="1" si="125"/>
        <v>434750.60479333356</v>
      </c>
      <c r="BZ38" s="19" t="str">
        <f t="shared" ca="1" si="96"/>
        <v>손절</v>
      </c>
      <c r="CA38" s="3">
        <f t="shared" ca="1" si="59"/>
        <v>8</v>
      </c>
      <c r="CB38" s="19" t="s">
        <v>48</v>
      </c>
      <c r="CC38" s="2">
        <f t="shared" ca="1" si="126"/>
        <v>17723.428450570926</v>
      </c>
      <c r="CD38" s="19" t="str">
        <f t="shared" ca="1" si="97"/>
        <v>손절</v>
      </c>
      <c r="CE38" s="3">
        <f t="shared" ca="1" si="61"/>
        <v>5.9</v>
      </c>
      <c r="CF38" s="19" t="s">
        <v>48</v>
      </c>
      <c r="CG38" s="2">
        <f t="shared" ca="1" si="127"/>
        <v>967527.48140112706</v>
      </c>
      <c r="CH38" s="19" t="str">
        <f t="shared" ca="1" si="98"/>
        <v>이익</v>
      </c>
      <c r="CI38" s="3">
        <f t="shared" ca="1" si="63"/>
        <v>0.5</v>
      </c>
      <c r="CJ38" s="19" t="s">
        <v>48</v>
      </c>
      <c r="CK38" s="2">
        <f t="shared" ca="1" si="128"/>
        <v>1443360.6689754513</v>
      </c>
      <c r="CL38" s="19" t="str">
        <f t="shared" ca="1" si="99"/>
        <v>이익</v>
      </c>
      <c r="CM38" s="3">
        <f t="shared" ca="1" si="65"/>
        <v>4.4000000000000004</v>
      </c>
      <c r="CN38" s="19" t="s">
        <v>48</v>
      </c>
      <c r="CO38" s="2">
        <f t="shared" ca="1" si="129"/>
        <v>648562.37764251337</v>
      </c>
      <c r="CP38" s="19" t="str">
        <f t="shared" ca="1" si="100"/>
        <v>이익</v>
      </c>
      <c r="CQ38" s="3">
        <f t="shared" ca="1" si="67"/>
        <v>0.9</v>
      </c>
      <c r="CR38" s="19" t="s">
        <v>48</v>
      </c>
      <c r="CS38" s="2">
        <f t="shared" ca="1" si="130"/>
        <v>87779.674400723772</v>
      </c>
      <c r="CT38" s="19" t="str">
        <f t="shared" ca="1" si="101"/>
        <v>손절</v>
      </c>
      <c r="CU38" s="3">
        <f t="shared" ca="1" si="69"/>
        <v>8.5</v>
      </c>
      <c r="CV38" s="19" t="s">
        <v>48</v>
      </c>
      <c r="CW38" s="2">
        <f t="shared" ca="1" si="131"/>
        <v>648562.37764251349</v>
      </c>
      <c r="CX38" s="19" t="str">
        <f t="shared" ca="1" si="102"/>
        <v>손절</v>
      </c>
      <c r="CY38" s="3">
        <f t="shared" ca="1" si="71"/>
        <v>8.8000000000000007</v>
      </c>
      <c r="CZ38" s="19" t="s">
        <v>48</v>
      </c>
      <c r="DA38" s="2">
        <f t="shared" ca="1" si="132"/>
        <v>195351.6484042982</v>
      </c>
      <c r="DB38" s="19" t="str">
        <f t="shared" ca="1" si="103"/>
        <v>손절</v>
      </c>
      <c r="DC38" s="3">
        <f t="shared" ca="1" si="73"/>
        <v>6.3</v>
      </c>
      <c r="DD38" s="19" t="s">
        <v>48</v>
      </c>
      <c r="DE38" s="2">
        <f t="shared" ca="1" si="133"/>
        <v>195351.64840429803</v>
      </c>
      <c r="DF38" s="19" t="str">
        <f t="shared" ca="1" si="104"/>
        <v>이익</v>
      </c>
      <c r="DG38" s="3">
        <f t="shared" ca="1" si="75"/>
        <v>5.5</v>
      </c>
      <c r="DH38" s="19" t="s">
        <v>48</v>
      </c>
      <c r="DI38" s="2">
        <f t="shared" ca="1" si="134"/>
        <v>648562.3776425136</v>
      </c>
      <c r="DJ38" s="19" t="str">
        <f t="shared" ca="1" si="105"/>
        <v>이익</v>
      </c>
      <c r="DK38" s="3">
        <f t="shared" ca="1" si="77"/>
        <v>5</v>
      </c>
      <c r="DL38" s="19" t="s">
        <v>48</v>
      </c>
      <c r="DM38" s="2">
        <f t="shared" ca="1" si="135"/>
        <v>58841.32020268296</v>
      </c>
      <c r="DN38" s="19" t="str">
        <f t="shared" ca="1" si="106"/>
        <v>손절</v>
      </c>
      <c r="DO38" s="3">
        <f t="shared" ca="1" si="79"/>
        <v>9.5</v>
      </c>
      <c r="DP38" s="19" t="s">
        <v>48</v>
      </c>
      <c r="DQ38" s="2">
        <f t="shared" ca="1" si="136"/>
        <v>1443360.6689754515</v>
      </c>
      <c r="DR38" s="19" t="str">
        <f t="shared" ca="1" si="107"/>
        <v>이익</v>
      </c>
      <c r="DS38" s="3">
        <f t="shared" ca="1" si="81"/>
        <v>1.6</v>
      </c>
      <c r="DT38" s="19" t="s">
        <v>48</v>
      </c>
      <c r="DU38" s="2">
        <f t="shared" ca="1" si="137"/>
        <v>195351.64840429818</v>
      </c>
      <c r="DV38" s="19" t="str">
        <f t="shared" ca="1" si="108"/>
        <v>이익</v>
      </c>
      <c r="DW38" s="3">
        <f t="shared" ca="1" si="83"/>
        <v>2.9</v>
      </c>
      <c r="DX38" s="19" t="s">
        <v>48</v>
      </c>
    </row>
    <row r="39" spans="1:128">
      <c r="A39" s="44" t="s">
        <v>154</v>
      </c>
      <c r="B39" s="44">
        <v>0.75</v>
      </c>
      <c r="C39" s="42" t="s">
        <v>157</v>
      </c>
      <c r="D39" s="42" t="s">
        <v>132</v>
      </c>
      <c r="E39" s="42">
        <v>6</v>
      </c>
      <c r="F39" s="42">
        <v>4</v>
      </c>
      <c r="G39" s="48" t="s">
        <v>151</v>
      </c>
      <c r="I39" s="2">
        <f t="shared" si="109"/>
        <v>6072.4573015623691</v>
      </c>
      <c r="J39" s="81"/>
      <c r="K39" s="3">
        <f t="shared" ca="1" si="26"/>
        <v>1</v>
      </c>
      <c r="L39" s="19" t="s">
        <v>49</v>
      </c>
      <c r="M39" s="2">
        <f t="shared" si="110"/>
        <v>13514.11419356033</v>
      </c>
      <c r="N39" s="81"/>
      <c r="O39" s="3">
        <f t="shared" ca="1" si="28"/>
        <v>8.5</v>
      </c>
      <c r="P39" s="19" t="s">
        <v>49</v>
      </c>
      <c r="Q39" s="2">
        <f t="shared" si="111"/>
        <v>2728.6093007020386</v>
      </c>
      <c r="R39" s="81"/>
      <c r="S39" s="3">
        <f t="shared" ca="1" si="30"/>
        <v>5.9</v>
      </c>
      <c r="T39" s="19" t="s">
        <v>49</v>
      </c>
      <c r="U39" s="2">
        <f t="shared" si="112"/>
        <v>1226.0783972844206</v>
      </c>
      <c r="V39" s="81"/>
      <c r="W39" s="3">
        <f t="shared" ca="1" si="32"/>
        <v>8.4</v>
      </c>
      <c r="X39" s="19" t="s">
        <v>49</v>
      </c>
      <c r="Y39" s="2">
        <f t="shared" si="113"/>
        <v>222212.50005988905</v>
      </c>
      <c r="Z39" s="81" t="s">
        <v>183</v>
      </c>
      <c r="AA39" s="3">
        <f t="shared" ca="1" si="34"/>
        <v>1.6</v>
      </c>
      <c r="AB39" s="19" t="s">
        <v>49</v>
      </c>
      <c r="AC39" s="2"/>
      <c r="AD39" s="19" t="str">
        <f t="shared" ca="1" si="84"/>
        <v>손절</v>
      </c>
      <c r="AE39" s="3">
        <f t="shared" ca="1" si="35"/>
        <v>9</v>
      </c>
      <c r="AF39" s="19" t="s">
        <v>49</v>
      </c>
      <c r="AG39" s="2">
        <f t="shared" ca="1" si="114"/>
        <v>99849.379630823285</v>
      </c>
      <c r="AH39" s="19" t="str">
        <f t="shared" ca="1" si="85"/>
        <v>손절</v>
      </c>
      <c r="AI39" s="3">
        <f t="shared" ca="1" si="37"/>
        <v>6.1</v>
      </c>
      <c r="AJ39" s="19" t="s">
        <v>49</v>
      </c>
      <c r="AK39" s="2">
        <f t="shared" ca="1" si="115"/>
        <v>331497.3361549165</v>
      </c>
      <c r="AL39" s="19" t="str">
        <f t="shared" ca="1" si="86"/>
        <v>이익</v>
      </c>
      <c r="AM39" s="3">
        <f t="shared" ca="1" si="39"/>
        <v>3.1</v>
      </c>
      <c r="AN39" s="19" t="s">
        <v>49</v>
      </c>
      <c r="AO39" s="2">
        <f t="shared" ca="1" si="116"/>
        <v>66932.00173055187</v>
      </c>
      <c r="AP39" s="19" t="str">
        <f t="shared" ca="1" si="87"/>
        <v>이익</v>
      </c>
      <c r="AQ39" s="3">
        <f t="shared" ca="1" si="41"/>
        <v>3.2</v>
      </c>
      <c r="AR39" s="19" t="s">
        <v>49</v>
      </c>
      <c r="AS39" s="2">
        <f t="shared" ca="1" si="117"/>
        <v>222212.50005988922</v>
      </c>
      <c r="AT39" s="19" t="str">
        <f t="shared" ca="1" si="88"/>
        <v>손절</v>
      </c>
      <c r="AU39" s="3">
        <f t="shared" ca="1" si="43"/>
        <v>7.9</v>
      </c>
      <c r="AV39" s="19" t="s">
        <v>49</v>
      </c>
      <c r="AW39" s="2">
        <f t="shared" ca="1" si="118"/>
        <v>1100562.5100937821</v>
      </c>
      <c r="AX39" s="19" t="str">
        <f t="shared" ca="1" si="89"/>
        <v>이익</v>
      </c>
      <c r="AY39" s="3">
        <f t="shared" ca="1" si="45"/>
        <v>1.1000000000000001</v>
      </c>
      <c r="AZ39" s="19" t="s">
        <v>49</v>
      </c>
      <c r="BA39" s="2">
        <f t="shared" ca="1" si="119"/>
        <v>99849.37963082327</v>
      </c>
      <c r="BB39" s="19" t="str">
        <f t="shared" ca="1" si="90"/>
        <v>이익</v>
      </c>
      <c r="BC39" s="3">
        <f t="shared" ca="1" si="47"/>
        <v>5.4</v>
      </c>
      <c r="BD39" s="19" t="s">
        <v>49</v>
      </c>
      <c r="BE39" s="2">
        <f t="shared" ca="1" si="120"/>
        <v>222212.50005988916</v>
      </c>
      <c r="BF39" s="19" t="str">
        <f t="shared" ca="1" si="91"/>
        <v>이익</v>
      </c>
      <c r="BG39" s="3">
        <f t="shared" ca="1" si="49"/>
        <v>4.0999999999999996</v>
      </c>
      <c r="BH39" s="19" t="s">
        <v>49</v>
      </c>
      <c r="BI39" s="2">
        <f t="shared" ca="1" si="121"/>
        <v>99849.379630823285</v>
      </c>
      <c r="BJ39" s="19" t="str">
        <f t="shared" ca="1" si="92"/>
        <v>이익</v>
      </c>
      <c r="BK39" s="3">
        <f t="shared" ca="1" si="51"/>
        <v>2.6</v>
      </c>
      <c r="BL39" s="19" t="s">
        <v>49</v>
      </c>
      <c r="BM39" s="2">
        <f t="shared" ca="1" si="122"/>
        <v>44866.506654545767</v>
      </c>
      <c r="BN39" s="19" t="str">
        <f t="shared" ca="1" si="93"/>
        <v>이익</v>
      </c>
      <c r="BO39" s="3">
        <f t="shared" ca="1" si="53"/>
        <v>5.0999999999999996</v>
      </c>
      <c r="BP39" s="19" t="s">
        <v>49</v>
      </c>
      <c r="BQ39" s="2">
        <f t="shared" ca="1" si="123"/>
        <v>494528.81295241672</v>
      </c>
      <c r="BR39" s="19" t="str">
        <f t="shared" ca="1" si="94"/>
        <v>손절</v>
      </c>
      <c r="BS39" s="3">
        <f t="shared" ca="1" si="55"/>
        <v>7.5</v>
      </c>
      <c r="BT39" s="19" t="s">
        <v>49</v>
      </c>
      <c r="BU39" s="2">
        <f t="shared" ca="1" si="124"/>
        <v>1100562.5100937819</v>
      </c>
      <c r="BV39" s="19" t="str">
        <f t="shared" ca="1" si="95"/>
        <v>손절</v>
      </c>
      <c r="BW39" s="3">
        <f t="shared" ca="1" si="57"/>
        <v>9.1999999999999993</v>
      </c>
      <c r="BX39" s="19" t="s">
        <v>49</v>
      </c>
      <c r="BY39" s="2">
        <f t="shared" ca="1" si="125"/>
        <v>331497.33615491679</v>
      </c>
      <c r="BZ39" s="19" t="str">
        <f t="shared" ca="1" si="96"/>
        <v>손절</v>
      </c>
      <c r="CA39" s="3">
        <f t="shared" ca="1" si="59"/>
        <v>7.5</v>
      </c>
      <c r="CB39" s="19" t="s">
        <v>49</v>
      </c>
      <c r="CC39" s="2">
        <f t="shared" ca="1" si="126"/>
        <v>20160.399862524428</v>
      </c>
      <c r="CD39" s="19" t="str">
        <f t="shared" ca="1" si="97"/>
        <v>이익</v>
      </c>
      <c r="CE39" s="3">
        <f t="shared" ca="1" si="61"/>
        <v>5.5</v>
      </c>
      <c r="CF39" s="19" t="s">
        <v>49</v>
      </c>
      <c r="CG39" s="2">
        <f t="shared" ca="1" si="127"/>
        <v>737739.70456835942</v>
      </c>
      <c r="CH39" s="19" t="str">
        <f t="shared" ca="1" si="98"/>
        <v>손절</v>
      </c>
      <c r="CI39" s="3">
        <f t="shared" ca="1" si="63"/>
        <v>7.8</v>
      </c>
      <c r="CJ39" s="19" t="s">
        <v>49</v>
      </c>
      <c r="CK39" s="2">
        <f t="shared" ca="1" si="128"/>
        <v>1100562.5100937816</v>
      </c>
      <c r="CL39" s="19" t="str">
        <f t="shared" ca="1" si="99"/>
        <v>손절</v>
      </c>
      <c r="CM39" s="3">
        <f t="shared" ca="1" si="65"/>
        <v>6</v>
      </c>
      <c r="CN39" s="19" t="s">
        <v>49</v>
      </c>
      <c r="CO39" s="2">
        <f t="shared" ca="1" si="129"/>
        <v>737739.70456835895</v>
      </c>
      <c r="CP39" s="19" t="str">
        <f t="shared" ca="1" si="100"/>
        <v>이익</v>
      </c>
      <c r="CQ39" s="3">
        <f t="shared" ca="1" si="67"/>
        <v>1.3</v>
      </c>
      <c r="CR39" s="19" t="s">
        <v>49</v>
      </c>
      <c r="CS39" s="2">
        <f t="shared" ca="1" si="130"/>
        <v>66932.00173055187</v>
      </c>
      <c r="CT39" s="19" t="str">
        <f t="shared" ca="1" si="101"/>
        <v>손절</v>
      </c>
      <c r="CU39" s="3">
        <f t="shared" ca="1" si="69"/>
        <v>8.6</v>
      </c>
      <c r="CV39" s="19" t="s">
        <v>49</v>
      </c>
      <c r="CW39" s="2">
        <f t="shared" ca="1" si="131"/>
        <v>494528.81295241654</v>
      </c>
      <c r="CX39" s="19" t="str">
        <f t="shared" ca="1" si="102"/>
        <v>손절</v>
      </c>
      <c r="CY39" s="3">
        <f t="shared" ca="1" si="71"/>
        <v>7.8</v>
      </c>
      <c r="CZ39" s="19" t="s">
        <v>49</v>
      </c>
      <c r="DA39" s="2">
        <f t="shared" ca="1" si="132"/>
        <v>222212.50005988919</v>
      </c>
      <c r="DB39" s="19" t="str">
        <f t="shared" ca="1" si="103"/>
        <v>이익</v>
      </c>
      <c r="DC39" s="3">
        <f t="shared" ca="1" si="73"/>
        <v>3.3</v>
      </c>
      <c r="DD39" s="19" t="s">
        <v>49</v>
      </c>
      <c r="DE39" s="2">
        <f t="shared" ca="1" si="133"/>
        <v>148955.63190827725</v>
      </c>
      <c r="DF39" s="19" t="str">
        <f t="shared" ca="1" si="104"/>
        <v>손절</v>
      </c>
      <c r="DG39" s="3">
        <f t="shared" ca="1" si="75"/>
        <v>9.9</v>
      </c>
      <c r="DH39" s="19" t="s">
        <v>49</v>
      </c>
      <c r="DI39" s="2">
        <f t="shared" ca="1" si="134"/>
        <v>494528.8129524166</v>
      </c>
      <c r="DJ39" s="19" t="str">
        <f t="shared" ca="1" si="105"/>
        <v>손절</v>
      </c>
      <c r="DK39" s="3">
        <f t="shared" ca="1" si="77"/>
        <v>6</v>
      </c>
      <c r="DL39" s="19" t="s">
        <v>49</v>
      </c>
      <c r="DM39" s="2">
        <f t="shared" ca="1" si="135"/>
        <v>44866.506654545752</v>
      </c>
      <c r="DN39" s="19" t="str">
        <f t="shared" ca="1" si="106"/>
        <v>손절</v>
      </c>
      <c r="DO39" s="3">
        <f t="shared" ca="1" si="79"/>
        <v>5.9</v>
      </c>
      <c r="DP39" s="19" t="s">
        <v>49</v>
      </c>
      <c r="DQ39" s="2">
        <f t="shared" ca="1" si="136"/>
        <v>1641822.7609595761</v>
      </c>
      <c r="DR39" s="19" t="str">
        <f t="shared" ca="1" si="107"/>
        <v>이익</v>
      </c>
      <c r="DS39" s="3">
        <f t="shared" ca="1" si="81"/>
        <v>2</v>
      </c>
      <c r="DT39" s="19" t="s">
        <v>49</v>
      </c>
      <c r="DU39" s="2">
        <f t="shared" ca="1" si="137"/>
        <v>222212.50005988916</v>
      </c>
      <c r="DV39" s="19" t="str">
        <f t="shared" ca="1" si="108"/>
        <v>이익</v>
      </c>
      <c r="DW39" s="3">
        <f t="shared" ca="1" si="83"/>
        <v>5.6</v>
      </c>
      <c r="DX39" s="19" t="s">
        <v>49</v>
      </c>
    </row>
    <row r="40" spans="1:128">
      <c r="A40" s="49" t="s">
        <v>154</v>
      </c>
      <c r="B40" s="49">
        <v>0.8</v>
      </c>
      <c r="C40" s="42" t="s">
        <v>157</v>
      </c>
      <c r="D40" s="42" t="s">
        <v>132</v>
      </c>
      <c r="E40" s="42">
        <v>8</v>
      </c>
      <c r="F40" s="42">
        <v>2</v>
      </c>
      <c r="G40" s="48" t="s">
        <v>133</v>
      </c>
      <c r="I40" s="2">
        <f t="shared" si="109"/>
        <v>4630.248692441306</v>
      </c>
      <c r="J40" s="81"/>
      <c r="K40" s="3">
        <f t="shared" ca="1" si="26"/>
        <v>0.7</v>
      </c>
      <c r="L40" s="19" t="s">
        <v>50</v>
      </c>
      <c r="M40" s="2">
        <f t="shared" si="110"/>
        <v>10304.51207258975</v>
      </c>
      <c r="N40" s="81"/>
      <c r="O40" s="3">
        <f t="shared" ca="1" si="28"/>
        <v>0.4</v>
      </c>
      <c r="P40" s="19" t="s">
        <v>50</v>
      </c>
      <c r="Q40" s="2">
        <f t="shared" si="111"/>
        <v>2080.5645917853044</v>
      </c>
      <c r="R40" s="81"/>
      <c r="S40" s="3">
        <f t="shared" ca="1" si="30"/>
        <v>5.7</v>
      </c>
      <c r="T40" s="19" t="s">
        <v>50</v>
      </c>
      <c r="U40" s="2">
        <f t="shared" si="112"/>
        <v>934.88477792937067</v>
      </c>
      <c r="V40" s="81"/>
      <c r="W40" s="3">
        <f t="shared" ca="1" si="32"/>
        <v>7.7</v>
      </c>
      <c r="X40" s="19" t="s">
        <v>50</v>
      </c>
      <c r="Y40" s="2">
        <f t="shared" si="113"/>
        <v>252766.71881812377</v>
      </c>
      <c r="Z40" s="81" t="s">
        <v>183</v>
      </c>
      <c r="AA40" s="3">
        <f t="shared" ca="1" si="34"/>
        <v>2.7</v>
      </c>
      <c r="AB40" s="19" t="s">
        <v>50</v>
      </c>
      <c r="AC40" s="2"/>
      <c r="AD40" s="19" t="str">
        <f t="shared" ca="1" si="84"/>
        <v>이익</v>
      </c>
      <c r="AE40" s="3">
        <f t="shared" ca="1" si="35"/>
        <v>5.5</v>
      </c>
      <c r="AF40" s="19" t="s">
        <v>50</v>
      </c>
      <c r="AG40" s="2">
        <f t="shared" ca="1" si="114"/>
        <v>113578.66933006149</v>
      </c>
      <c r="AH40" s="19" t="str">
        <f t="shared" ca="1" si="85"/>
        <v>이익</v>
      </c>
      <c r="AI40" s="3">
        <f t="shared" ca="1" si="37"/>
        <v>4.5</v>
      </c>
      <c r="AJ40" s="19" t="s">
        <v>50</v>
      </c>
      <c r="AK40" s="2">
        <f t="shared" ca="1" si="115"/>
        <v>377078.21987621748</v>
      </c>
      <c r="AL40" s="19" t="str">
        <f t="shared" ca="1" si="86"/>
        <v>이익</v>
      </c>
      <c r="AM40" s="3">
        <f t="shared" ca="1" si="39"/>
        <v>0.8</v>
      </c>
      <c r="AN40" s="19" t="s">
        <v>50</v>
      </c>
      <c r="AO40" s="2">
        <f t="shared" ca="1" si="116"/>
        <v>51035.651319545803</v>
      </c>
      <c r="AP40" s="19" t="str">
        <f t="shared" ca="1" si="87"/>
        <v>손절</v>
      </c>
      <c r="AQ40" s="3">
        <f t="shared" ca="1" si="41"/>
        <v>9.1</v>
      </c>
      <c r="AR40" s="19" t="s">
        <v>50</v>
      </c>
      <c r="AS40" s="2">
        <f t="shared" ca="1" si="117"/>
        <v>169437.03129566554</v>
      </c>
      <c r="AT40" s="19" t="str">
        <f t="shared" ca="1" si="88"/>
        <v>손절</v>
      </c>
      <c r="AU40" s="3">
        <f t="shared" ca="1" si="43"/>
        <v>9.4</v>
      </c>
      <c r="AV40" s="19" t="s">
        <v>50</v>
      </c>
      <c r="AW40" s="2">
        <f t="shared" ca="1" si="118"/>
        <v>1251889.8552316772</v>
      </c>
      <c r="AX40" s="19" t="str">
        <f t="shared" ca="1" si="89"/>
        <v>이익</v>
      </c>
      <c r="AY40" s="3">
        <f t="shared" ca="1" si="45"/>
        <v>4.2</v>
      </c>
      <c r="AZ40" s="19" t="s">
        <v>50</v>
      </c>
      <c r="BA40" s="2">
        <f t="shared" ca="1" si="119"/>
        <v>113578.66933006147</v>
      </c>
      <c r="BB40" s="19" t="str">
        <f t="shared" ca="1" si="90"/>
        <v>이익</v>
      </c>
      <c r="BC40" s="3">
        <f t="shared" ca="1" si="47"/>
        <v>1.9</v>
      </c>
      <c r="BD40" s="19" t="s">
        <v>50</v>
      </c>
      <c r="BE40" s="2">
        <f t="shared" ca="1" si="120"/>
        <v>252766.71881812389</v>
      </c>
      <c r="BF40" s="19" t="str">
        <f t="shared" ca="1" si="91"/>
        <v>이익</v>
      </c>
      <c r="BG40" s="3">
        <f t="shared" ca="1" si="49"/>
        <v>4.3</v>
      </c>
      <c r="BH40" s="19" t="s">
        <v>50</v>
      </c>
      <c r="BI40" s="2">
        <f t="shared" ca="1" si="121"/>
        <v>76135.151968502745</v>
      </c>
      <c r="BJ40" s="19" t="str">
        <f t="shared" ca="1" si="92"/>
        <v>손절</v>
      </c>
      <c r="BK40" s="3">
        <f t="shared" ca="1" si="51"/>
        <v>6.2</v>
      </c>
      <c r="BL40" s="19" t="s">
        <v>50</v>
      </c>
      <c r="BM40" s="2">
        <f t="shared" ca="1" si="122"/>
        <v>51035.65131954581</v>
      </c>
      <c r="BN40" s="19" t="str">
        <f t="shared" ca="1" si="93"/>
        <v>이익</v>
      </c>
      <c r="BO40" s="3">
        <f t="shared" ca="1" si="53"/>
        <v>4.8</v>
      </c>
      <c r="BP40" s="19" t="s">
        <v>50</v>
      </c>
      <c r="BQ40" s="2">
        <f t="shared" ca="1" si="123"/>
        <v>377078.21987621777</v>
      </c>
      <c r="BR40" s="19" t="str">
        <f t="shared" ca="1" si="94"/>
        <v>손절</v>
      </c>
      <c r="BS40" s="3">
        <f t="shared" ca="1" si="55"/>
        <v>8.8000000000000007</v>
      </c>
      <c r="BT40" s="19" t="s">
        <v>50</v>
      </c>
      <c r="BU40" s="2">
        <f t="shared" ca="1" si="124"/>
        <v>839178.91394650866</v>
      </c>
      <c r="BV40" s="19" t="str">
        <f t="shared" ca="1" si="95"/>
        <v>손절</v>
      </c>
      <c r="BW40" s="3">
        <f t="shared" ca="1" si="57"/>
        <v>7.5</v>
      </c>
      <c r="BX40" s="19" t="s">
        <v>50</v>
      </c>
      <c r="BY40" s="2">
        <f t="shared" ca="1" si="125"/>
        <v>252766.71881812409</v>
      </c>
      <c r="BZ40" s="19" t="str">
        <f t="shared" ca="1" si="96"/>
        <v>손절</v>
      </c>
      <c r="CA40" s="3">
        <f t="shared" ca="1" si="59"/>
        <v>8.8000000000000007</v>
      </c>
      <c r="CB40" s="19" t="s">
        <v>50</v>
      </c>
      <c r="CC40" s="2">
        <f t="shared" ca="1" si="126"/>
        <v>22932.454843621537</v>
      </c>
      <c r="CD40" s="19" t="str">
        <f t="shared" ca="1" si="97"/>
        <v>이익</v>
      </c>
      <c r="CE40" s="3">
        <f t="shared" ca="1" si="61"/>
        <v>5.2</v>
      </c>
      <c r="CF40" s="19" t="s">
        <v>50</v>
      </c>
      <c r="CG40" s="2">
        <f t="shared" ca="1" si="127"/>
        <v>839178.91394650878</v>
      </c>
      <c r="CH40" s="19" t="str">
        <f t="shared" ca="1" si="98"/>
        <v>이익</v>
      </c>
      <c r="CI40" s="3">
        <f t="shared" ca="1" si="63"/>
        <v>5.2</v>
      </c>
      <c r="CJ40" s="19" t="s">
        <v>50</v>
      </c>
      <c r="CK40" s="2">
        <f t="shared" ca="1" si="128"/>
        <v>1251889.8552316767</v>
      </c>
      <c r="CL40" s="19" t="str">
        <f t="shared" ca="1" si="99"/>
        <v>이익</v>
      </c>
      <c r="CM40" s="3">
        <f t="shared" ca="1" si="65"/>
        <v>0.4</v>
      </c>
      <c r="CN40" s="19" t="s">
        <v>50</v>
      </c>
      <c r="CO40" s="2">
        <f t="shared" ca="1" si="129"/>
        <v>562526.52473337378</v>
      </c>
      <c r="CP40" s="19" t="str">
        <f t="shared" ca="1" si="100"/>
        <v>손절</v>
      </c>
      <c r="CQ40" s="3">
        <f t="shared" ca="1" si="67"/>
        <v>8</v>
      </c>
      <c r="CR40" s="19" t="s">
        <v>50</v>
      </c>
      <c r="CS40" s="2">
        <f t="shared" ca="1" si="130"/>
        <v>76135.151968502745</v>
      </c>
      <c r="CT40" s="19" t="str">
        <f t="shared" ca="1" si="101"/>
        <v>이익</v>
      </c>
      <c r="CU40" s="3">
        <f t="shared" ca="1" si="69"/>
        <v>5.3</v>
      </c>
      <c r="CV40" s="19" t="s">
        <v>50</v>
      </c>
      <c r="CW40" s="2">
        <f t="shared" ca="1" si="131"/>
        <v>377078.2198762176</v>
      </c>
      <c r="CX40" s="19" t="str">
        <f t="shared" ca="1" si="102"/>
        <v>손절</v>
      </c>
      <c r="CY40" s="3">
        <f t="shared" ca="1" si="71"/>
        <v>8.8000000000000007</v>
      </c>
      <c r="CZ40" s="19" t="s">
        <v>50</v>
      </c>
      <c r="DA40" s="2">
        <f t="shared" ca="1" si="132"/>
        <v>252766.71881812395</v>
      </c>
      <c r="DB40" s="19" t="str">
        <f t="shared" ca="1" si="103"/>
        <v>이익</v>
      </c>
      <c r="DC40" s="3">
        <f t="shared" ca="1" si="73"/>
        <v>3.8</v>
      </c>
      <c r="DD40" s="19" t="s">
        <v>50</v>
      </c>
      <c r="DE40" s="2">
        <f t="shared" ca="1" si="133"/>
        <v>169437.03129566537</v>
      </c>
      <c r="DF40" s="19" t="str">
        <f t="shared" ca="1" si="104"/>
        <v>이익</v>
      </c>
      <c r="DG40" s="3">
        <f t="shared" ca="1" si="75"/>
        <v>1.3</v>
      </c>
      <c r="DH40" s="19" t="s">
        <v>50</v>
      </c>
      <c r="DI40" s="2">
        <f t="shared" ca="1" si="134"/>
        <v>562526.5247333739</v>
      </c>
      <c r="DJ40" s="19" t="str">
        <f t="shared" ca="1" si="105"/>
        <v>이익</v>
      </c>
      <c r="DK40" s="3">
        <f t="shared" ca="1" si="77"/>
        <v>3.3</v>
      </c>
      <c r="DL40" s="19" t="s">
        <v>50</v>
      </c>
      <c r="DM40" s="2">
        <f t="shared" ca="1" si="135"/>
        <v>51035.651319545788</v>
      </c>
      <c r="DN40" s="19" t="str">
        <f t="shared" ca="1" si="106"/>
        <v>이익</v>
      </c>
      <c r="DO40" s="3">
        <f t="shared" ca="1" si="79"/>
        <v>2.9</v>
      </c>
      <c r="DP40" s="19" t="s">
        <v>50</v>
      </c>
      <c r="DQ40" s="2">
        <f t="shared" ca="1" si="136"/>
        <v>1251889.8552316767</v>
      </c>
      <c r="DR40" s="19" t="str">
        <f t="shared" ca="1" si="107"/>
        <v>손절</v>
      </c>
      <c r="DS40" s="3">
        <f t="shared" ca="1" si="81"/>
        <v>7.8</v>
      </c>
      <c r="DT40" s="19" t="s">
        <v>50</v>
      </c>
      <c r="DU40" s="2">
        <f t="shared" ca="1" si="137"/>
        <v>252766.71881812389</v>
      </c>
      <c r="DV40" s="19" t="str">
        <f t="shared" ca="1" si="108"/>
        <v>이익</v>
      </c>
      <c r="DW40" s="3">
        <f t="shared" ca="1" si="83"/>
        <v>4.5</v>
      </c>
      <c r="DX40" s="19" t="s">
        <v>50</v>
      </c>
    </row>
    <row r="41" spans="1:128">
      <c r="A41" s="51" t="s">
        <v>139</v>
      </c>
      <c r="B41" s="51">
        <v>0.7</v>
      </c>
      <c r="C41" s="52" t="s">
        <v>130</v>
      </c>
      <c r="D41" s="52" t="s">
        <v>158</v>
      </c>
      <c r="E41" s="52">
        <v>4</v>
      </c>
      <c r="F41" s="52">
        <v>6</v>
      </c>
      <c r="G41" s="53" t="s">
        <v>153</v>
      </c>
      <c r="I41" s="2">
        <f t="shared" si="109"/>
        <v>3530.5646279864959</v>
      </c>
      <c r="J41" s="81"/>
      <c r="K41" s="3">
        <f t="shared" ca="1" si="26"/>
        <v>6</v>
      </c>
      <c r="L41" s="19" t="s">
        <v>51</v>
      </c>
      <c r="M41" s="2">
        <f t="shared" si="110"/>
        <v>7857.1904553496843</v>
      </c>
      <c r="N41" s="81"/>
      <c r="O41" s="3">
        <f t="shared" ca="1" si="28"/>
        <v>1.5</v>
      </c>
      <c r="P41" s="19" t="s">
        <v>51</v>
      </c>
      <c r="Q41" s="2">
        <f t="shared" si="111"/>
        <v>1586.4305012362945</v>
      </c>
      <c r="R41" s="81"/>
      <c r="S41" s="3">
        <f t="shared" ca="1" si="30"/>
        <v>3.9</v>
      </c>
      <c r="T41" s="19" t="s">
        <v>51</v>
      </c>
      <c r="U41" s="2">
        <f t="shared" si="112"/>
        <v>712.84964317114509</v>
      </c>
      <c r="V41" s="81"/>
      <c r="W41" s="3">
        <f t="shared" ca="1" si="32"/>
        <v>1.2</v>
      </c>
      <c r="X41" s="19" t="s">
        <v>51</v>
      </c>
      <c r="Y41" s="2">
        <f t="shared" si="113"/>
        <v>192734.62309881937</v>
      </c>
      <c r="Z41" s="81" t="s">
        <v>184</v>
      </c>
      <c r="AA41" s="3">
        <f t="shared" ca="1" si="34"/>
        <v>8.5</v>
      </c>
      <c r="AB41" s="19" t="s">
        <v>51</v>
      </c>
      <c r="AC41" s="2"/>
      <c r="AD41" s="19" t="str">
        <f t="shared" ca="1" si="84"/>
        <v>손절</v>
      </c>
      <c r="AE41" s="3">
        <f t="shared" ca="1" si="35"/>
        <v>10</v>
      </c>
      <c r="AF41" s="19" t="s">
        <v>51</v>
      </c>
      <c r="AG41" s="2">
        <f t="shared" ca="1" si="114"/>
        <v>129195.73636294494</v>
      </c>
      <c r="AH41" s="19" t="str">
        <f t="shared" ca="1" si="85"/>
        <v>이익</v>
      </c>
      <c r="AI41" s="3">
        <f t="shared" ca="1" si="37"/>
        <v>5.5</v>
      </c>
      <c r="AJ41" s="19" t="s">
        <v>51</v>
      </c>
      <c r="AK41" s="2">
        <f t="shared" ca="1" si="115"/>
        <v>428926.47510919743</v>
      </c>
      <c r="AL41" s="19" t="str">
        <f t="shared" ca="1" si="86"/>
        <v>이익</v>
      </c>
      <c r="AM41" s="3">
        <f t="shared" ca="1" si="39"/>
        <v>4.4000000000000004</v>
      </c>
      <c r="AN41" s="19" t="s">
        <v>51</v>
      </c>
      <c r="AO41" s="2">
        <f t="shared" ca="1" si="116"/>
        <v>58053.053375983349</v>
      </c>
      <c r="AP41" s="19" t="str">
        <f t="shared" ca="1" si="87"/>
        <v>이익</v>
      </c>
      <c r="AQ41" s="3">
        <f t="shared" ca="1" si="41"/>
        <v>0.1</v>
      </c>
      <c r="AR41" s="19" t="s">
        <v>51</v>
      </c>
      <c r="AS41" s="2">
        <f t="shared" ca="1" si="117"/>
        <v>129195.73636294497</v>
      </c>
      <c r="AT41" s="19" t="str">
        <f t="shared" ca="1" si="88"/>
        <v>손절</v>
      </c>
      <c r="AU41" s="3">
        <f t="shared" ca="1" si="43"/>
        <v>9.8000000000000007</v>
      </c>
      <c r="AV41" s="19" t="s">
        <v>51</v>
      </c>
      <c r="AW41" s="2">
        <f t="shared" ca="1" si="118"/>
        <v>1424024.7103260329</v>
      </c>
      <c r="AX41" s="19" t="str">
        <f t="shared" ca="1" si="89"/>
        <v>이익</v>
      </c>
      <c r="AY41" s="3">
        <f t="shared" ca="1" si="45"/>
        <v>1.3</v>
      </c>
      <c r="AZ41" s="19" t="s">
        <v>51</v>
      </c>
      <c r="BA41" s="2">
        <f t="shared" ca="1" si="119"/>
        <v>86603.735364171866</v>
      </c>
      <c r="BB41" s="19" t="str">
        <f t="shared" ca="1" si="90"/>
        <v>손절</v>
      </c>
      <c r="BC41" s="3">
        <f t="shared" ca="1" si="47"/>
        <v>8</v>
      </c>
      <c r="BD41" s="19" t="s">
        <v>51</v>
      </c>
      <c r="BE41" s="2">
        <f t="shared" ca="1" si="120"/>
        <v>192734.62309881946</v>
      </c>
      <c r="BF41" s="19" t="str">
        <f t="shared" ca="1" si="91"/>
        <v>손절</v>
      </c>
      <c r="BG41" s="3">
        <f t="shared" ca="1" si="49"/>
        <v>6.1</v>
      </c>
      <c r="BH41" s="19" t="s">
        <v>51</v>
      </c>
      <c r="BI41" s="2">
        <f t="shared" ca="1" si="121"/>
        <v>86603.73536417188</v>
      </c>
      <c r="BJ41" s="19" t="str">
        <f t="shared" ca="1" si="92"/>
        <v>이익</v>
      </c>
      <c r="BK41" s="3">
        <f t="shared" ca="1" si="51"/>
        <v>3.1</v>
      </c>
      <c r="BL41" s="19" t="s">
        <v>51</v>
      </c>
      <c r="BM41" s="2">
        <f t="shared" ca="1" si="122"/>
        <v>58053.053375983356</v>
      </c>
      <c r="BN41" s="19" t="str">
        <f t="shared" ca="1" si="93"/>
        <v>이익</v>
      </c>
      <c r="BO41" s="3">
        <f t="shared" ca="1" si="53"/>
        <v>4.7</v>
      </c>
      <c r="BP41" s="19" t="s">
        <v>51</v>
      </c>
      <c r="BQ41" s="2">
        <f t="shared" ca="1" si="123"/>
        <v>428926.47510919778</v>
      </c>
      <c r="BR41" s="19" t="str">
        <f t="shared" ca="1" si="94"/>
        <v>이익</v>
      </c>
      <c r="BS41" s="3">
        <f t="shared" ca="1" si="55"/>
        <v>3</v>
      </c>
      <c r="BT41" s="19" t="s">
        <v>51</v>
      </c>
      <c r="BU41" s="2">
        <f t="shared" ca="1" si="124"/>
        <v>639873.92188421288</v>
      </c>
      <c r="BV41" s="19" t="str">
        <f t="shared" ca="1" si="95"/>
        <v>손절</v>
      </c>
      <c r="BW41" s="3">
        <f t="shared" ca="1" si="57"/>
        <v>9.6999999999999993</v>
      </c>
      <c r="BX41" s="19" t="s">
        <v>51</v>
      </c>
      <c r="BY41" s="2">
        <f t="shared" ca="1" si="125"/>
        <v>287522.14265561616</v>
      </c>
      <c r="BZ41" s="19" t="str">
        <f t="shared" ca="1" si="96"/>
        <v>이익</v>
      </c>
      <c r="CA41" s="3">
        <f t="shared" ca="1" si="59"/>
        <v>0.4</v>
      </c>
      <c r="CB41" s="19" t="s">
        <v>51</v>
      </c>
      <c r="CC41" s="2">
        <f t="shared" ca="1" si="126"/>
        <v>26085.667384619497</v>
      </c>
      <c r="CD41" s="19" t="str">
        <f t="shared" ca="1" si="97"/>
        <v>이익</v>
      </c>
      <c r="CE41" s="3">
        <f t="shared" ca="1" si="61"/>
        <v>1.7</v>
      </c>
      <c r="CF41" s="19" t="s">
        <v>51</v>
      </c>
      <c r="CG41" s="2">
        <f t="shared" ca="1" si="127"/>
        <v>954566.01461415377</v>
      </c>
      <c r="CH41" s="19" t="str">
        <f t="shared" ca="1" si="98"/>
        <v>이익</v>
      </c>
      <c r="CI41" s="3">
        <f t="shared" ca="1" si="63"/>
        <v>5.5</v>
      </c>
      <c r="CJ41" s="19" t="s">
        <v>51</v>
      </c>
      <c r="CK41" s="2">
        <f t="shared" ca="1" si="128"/>
        <v>1424024.7103260322</v>
      </c>
      <c r="CL41" s="19" t="str">
        <f t="shared" ca="1" si="99"/>
        <v>이익</v>
      </c>
      <c r="CM41" s="3">
        <f t="shared" ca="1" si="65"/>
        <v>1.9</v>
      </c>
      <c r="CN41" s="19" t="s">
        <v>51</v>
      </c>
      <c r="CO41" s="2">
        <f t="shared" ca="1" si="129"/>
        <v>428926.47510919749</v>
      </c>
      <c r="CP41" s="19" t="str">
        <f t="shared" ca="1" si="100"/>
        <v>손절</v>
      </c>
      <c r="CQ41" s="3">
        <f t="shared" ca="1" si="67"/>
        <v>9.1</v>
      </c>
      <c r="CR41" s="19" t="s">
        <v>51</v>
      </c>
      <c r="CS41" s="2">
        <f t="shared" ca="1" si="130"/>
        <v>86603.73536417188</v>
      </c>
      <c r="CT41" s="19" t="str">
        <f t="shared" ca="1" si="101"/>
        <v>이익</v>
      </c>
      <c r="CU41" s="3">
        <f t="shared" ca="1" si="69"/>
        <v>4.5999999999999996</v>
      </c>
      <c r="CV41" s="19" t="s">
        <v>51</v>
      </c>
      <c r="CW41" s="2">
        <f t="shared" ca="1" si="131"/>
        <v>428926.47510919755</v>
      </c>
      <c r="CX41" s="19" t="str">
        <f t="shared" ca="1" si="102"/>
        <v>이익</v>
      </c>
      <c r="CY41" s="3">
        <f t="shared" ca="1" si="71"/>
        <v>4.5999999999999996</v>
      </c>
      <c r="CZ41" s="19" t="s">
        <v>51</v>
      </c>
      <c r="DA41" s="2">
        <f t="shared" ca="1" si="132"/>
        <v>287522.14265561599</v>
      </c>
      <c r="DB41" s="19" t="str">
        <f t="shared" ca="1" si="103"/>
        <v>이익</v>
      </c>
      <c r="DC41" s="3">
        <f t="shared" ca="1" si="73"/>
        <v>4.5999999999999996</v>
      </c>
      <c r="DD41" s="19" t="s">
        <v>51</v>
      </c>
      <c r="DE41" s="2">
        <f t="shared" ca="1" si="133"/>
        <v>129195.73636294484</v>
      </c>
      <c r="DF41" s="19" t="str">
        <f t="shared" ca="1" si="104"/>
        <v>손절</v>
      </c>
      <c r="DG41" s="3">
        <f t="shared" ca="1" si="75"/>
        <v>7.1</v>
      </c>
      <c r="DH41" s="19" t="s">
        <v>51</v>
      </c>
      <c r="DI41" s="2">
        <f t="shared" ca="1" si="134"/>
        <v>639873.92188421276</v>
      </c>
      <c r="DJ41" s="19" t="str">
        <f t="shared" ca="1" si="105"/>
        <v>이익</v>
      </c>
      <c r="DK41" s="3">
        <f t="shared" ca="1" si="77"/>
        <v>4.5</v>
      </c>
      <c r="DL41" s="19" t="s">
        <v>51</v>
      </c>
      <c r="DM41" s="2">
        <f t="shared" ca="1" si="135"/>
        <v>38914.684131153655</v>
      </c>
      <c r="DN41" s="19" t="str">
        <f t="shared" ca="1" si="106"/>
        <v>손절</v>
      </c>
      <c r="DO41" s="3">
        <f t="shared" ca="1" si="79"/>
        <v>8.5</v>
      </c>
      <c r="DP41" s="19" t="s">
        <v>51</v>
      </c>
      <c r="DQ41" s="2">
        <f t="shared" ca="1" si="136"/>
        <v>954566.01461415342</v>
      </c>
      <c r="DR41" s="19" t="str">
        <f t="shared" ca="1" si="107"/>
        <v>손절</v>
      </c>
      <c r="DS41" s="3">
        <f t="shared" ca="1" si="81"/>
        <v>7.2</v>
      </c>
      <c r="DT41" s="19" t="s">
        <v>51</v>
      </c>
      <c r="DU41" s="2">
        <f t="shared" ca="1" si="137"/>
        <v>192734.62309881946</v>
      </c>
      <c r="DV41" s="19" t="str">
        <f t="shared" ca="1" si="108"/>
        <v>손절</v>
      </c>
      <c r="DW41" s="3">
        <f t="shared" ca="1" si="83"/>
        <v>8.3000000000000007</v>
      </c>
      <c r="DX41" s="19" t="s">
        <v>51</v>
      </c>
    </row>
    <row r="42" spans="1:128">
      <c r="A42" s="54" t="s">
        <v>139</v>
      </c>
      <c r="B42" s="54">
        <v>0.75</v>
      </c>
      <c r="C42" s="42" t="s">
        <v>130</v>
      </c>
      <c r="D42" s="42" t="s">
        <v>132</v>
      </c>
      <c r="E42" s="59">
        <v>10</v>
      </c>
      <c r="F42" s="59">
        <v>0</v>
      </c>
      <c r="G42" s="60" t="s">
        <v>137</v>
      </c>
      <c r="I42" s="2">
        <f t="shared" si="109"/>
        <v>2692.0555288397031</v>
      </c>
      <c r="J42" s="81"/>
      <c r="K42" s="3">
        <f t="shared" ca="1" si="26"/>
        <v>1.1000000000000001</v>
      </c>
      <c r="L42" s="19" t="s">
        <v>52</v>
      </c>
      <c r="M42" s="2">
        <f t="shared" si="110"/>
        <v>5991.107722204134</v>
      </c>
      <c r="N42" s="81"/>
      <c r="O42" s="3">
        <f t="shared" ca="1" si="28"/>
        <v>7.1</v>
      </c>
      <c r="P42" s="19" t="s">
        <v>52</v>
      </c>
      <c r="Q42" s="2">
        <f t="shared" si="111"/>
        <v>1209.6532571926746</v>
      </c>
      <c r="R42" s="81"/>
      <c r="S42" s="3">
        <f t="shared" ca="1" si="30"/>
        <v>8</v>
      </c>
      <c r="T42" s="19" t="s">
        <v>52</v>
      </c>
      <c r="U42" s="2">
        <f t="shared" si="112"/>
        <v>543.54785291799806</v>
      </c>
      <c r="V42" s="81"/>
      <c r="W42" s="3">
        <f t="shared" ca="1" si="32"/>
        <v>3.9</v>
      </c>
      <c r="X42" s="19" t="s">
        <v>52</v>
      </c>
      <c r="Y42" s="2">
        <f t="shared" si="113"/>
        <v>219235.63377490704</v>
      </c>
      <c r="Z42" s="81" t="s">
        <v>183</v>
      </c>
      <c r="AA42" s="3">
        <f t="shared" ca="1" si="34"/>
        <v>2.2999999999999998</v>
      </c>
      <c r="AB42" s="19" t="s">
        <v>52</v>
      </c>
      <c r="AC42" s="2"/>
      <c r="AD42" s="19" t="str">
        <f t="shared" ca="1" si="84"/>
        <v>이익</v>
      </c>
      <c r="AE42" s="3">
        <f t="shared" ca="1" si="35"/>
        <v>5.0999999999999996</v>
      </c>
      <c r="AF42" s="19" t="s">
        <v>52</v>
      </c>
      <c r="AG42" s="2">
        <f t="shared" ca="1" si="114"/>
        <v>146960.15011284986</v>
      </c>
      <c r="AH42" s="19" t="str">
        <f t="shared" ca="1" si="85"/>
        <v>이익</v>
      </c>
      <c r="AI42" s="3">
        <f t="shared" ca="1" si="37"/>
        <v>4.9000000000000004</v>
      </c>
      <c r="AJ42" s="19" t="s">
        <v>52</v>
      </c>
      <c r="AK42" s="2">
        <f t="shared" ca="1" si="115"/>
        <v>487903.86543671211</v>
      </c>
      <c r="AL42" s="19" t="str">
        <f t="shared" ca="1" si="86"/>
        <v>이익</v>
      </c>
      <c r="AM42" s="3">
        <f t="shared" ca="1" si="39"/>
        <v>4.0999999999999996</v>
      </c>
      <c r="AN42" s="19" t="s">
        <v>52</v>
      </c>
      <c r="AO42" s="2">
        <f t="shared" ca="1" si="116"/>
        <v>66035.34821518106</v>
      </c>
      <c r="AP42" s="19" t="str">
        <f t="shared" ca="1" si="87"/>
        <v>이익</v>
      </c>
      <c r="AQ42" s="3">
        <f t="shared" ca="1" si="41"/>
        <v>1.5</v>
      </c>
      <c r="AR42" s="19" t="s">
        <v>52</v>
      </c>
      <c r="AS42" s="2">
        <f t="shared" ca="1" si="117"/>
        <v>146960.15011284989</v>
      </c>
      <c r="AT42" s="19" t="str">
        <f t="shared" ca="1" si="88"/>
        <v>이익</v>
      </c>
      <c r="AU42" s="3">
        <f t="shared" ca="1" si="43"/>
        <v>1.3</v>
      </c>
      <c r="AV42" s="19" t="s">
        <v>52</v>
      </c>
      <c r="AW42" s="2">
        <f t="shared" ca="1" si="118"/>
        <v>1085818.8416236001</v>
      </c>
      <c r="AX42" s="19" t="str">
        <f t="shared" ca="1" si="89"/>
        <v>손절</v>
      </c>
      <c r="AY42" s="3">
        <f t="shared" ca="1" si="45"/>
        <v>8.1</v>
      </c>
      <c r="AZ42" s="19" t="s">
        <v>52</v>
      </c>
      <c r="BA42" s="2">
        <f t="shared" ca="1" si="119"/>
        <v>98511.748976745497</v>
      </c>
      <c r="BB42" s="19" t="str">
        <f t="shared" ca="1" si="90"/>
        <v>이익</v>
      </c>
      <c r="BC42" s="3">
        <f t="shared" ca="1" si="47"/>
        <v>1.2</v>
      </c>
      <c r="BD42" s="19" t="s">
        <v>52</v>
      </c>
      <c r="BE42" s="2">
        <f t="shared" ca="1" si="120"/>
        <v>219235.63377490715</v>
      </c>
      <c r="BF42" s="19" t="str">
        <f t="shared" ca="1" si="91"/>
        <v>이익</v>
      </c>
      <c r="BG42" s="3">
        <f t="shared" ca="1" si="49"/>
        <v>5.4</v>
      </c>
      <c r="BH42" s="19" t="s">
        <v>52</v>
      </c>
      <c r="BI42" s="2">
        <f t="shared" ca="1" si="121"/>
        <v>98511.748976745526</v>
      </c>
      <c r="BJ42" s="19" t="str">
        <f t="shared" ca="1" si="92"/>
        <v>이익</v>
      </c>
      <c r="BK42" s="3">
        <f t="shared" ca="1" si="51"/>
        <v>3.2</v>
      </c>
      <c r="BL42" s="19" t="s">
        <v>52</v>
      </c>
      <c r="BM42" s="2">
        <f t="shared" ca="1" si="122"/>
        <v>66035.34821518106</v>
      </c>
      <c r="BN42" s="19" t="str">
        <f t="shared" ca="1" si="93"/>
        <v>이익</v>
      </c>
      <c r="BO42" s="3">
        <f t="shared" ca="1" si="53"/>
        <v>1</v>
      </c>
      <c r="BP42" s="19" t="s">
        <v>52</v>
      </c>
      <c r="BQ42" s="2">
        <f t="shared" ca="1" si="123"/>
        <v>487903.86543671251</v>
      </c>
      <c r="BR42" s="19" t="str">
        <f t="shared" ca="1" si="94"/>
        <v>이익</v>
      </c>
      <c r="BS42" s="3">
        <f t="shared" ca="1" si="55"/>
        <v>1.3</v>
      </c>
      <c r="BT42" s="19" t="s">
        <v>52</v>
      </c>
      <c r="BU42" s="2">
        <f t="shared" ca="1" si="124"/>
        <v>487903.86543671228</v>
      </c>
      <c r="BV42" s="19" t="str">
        <f t="shared" ca="1" si="95"/>
        <v>손절</v>
      </c>
      <c r="BW42" s="3">
        <f t="shared" ca="1" si="57"/>
        <v>9.1999999999999993</v>
      </c>
      <c r="BX42" s="19" t="s">
        <v>52</v>
      </c>
      <c r="BY42" s="2">
        <f t="shared" ca="1" si="125"/>
        <v>327056.43727076339</v>
      </c>
      <c r="BZ42" s="19" t="str">
        <f t="shared" ca="1" si="96"/>
        <v>이익</v>
      </c>
      <c r="CA42" s="3">
        <f t="shared" ca="1" si="59"/>
        <v>3.6</v>
      </c>
      <c r="CB42" s="19" t="s">
        <v>52</v>
      </c>
      <c r="CC42" s="2">
        <f t="shared" ca="1" si="126"/>
        <v>19890.321380772366</v>
      </c>
      <c r="CD42" s="19" t="str">
        <f t="shared" ca="1" si="97"/>
        <v>손절</v>
      </c>
      <c r="CE42" s="3">
        <f t="shared" ca="1" si="61"/>
        <v>9.6</v>
      </c>
      <c r="CF42" s="19" t="s">
        <v>52</v>
      </c>
      <c r="CG42" s="2">
        <f t="shared" ca="1" si="127"/>
        <v>1085818.8416236001</v>
      </c>
      <c r="CH42" s="19" t="str">
        <f t="shared" ca="1" si="98"/>
        <v>이익</v>
      </c>
      <c r="CI42" s="3">
        <f t="shared" ca="1" si="63"/>
        <v>2.5</v>
      </c>
      <c r="CJ42" s="19" t="s">
        <v>52</v>
      </c>
      <c r="CK42" s="2">
        <f t="shared" ca="1" si="128"/>
        <v>1619828.1079958617</v>
      </c>
      <c r="CL42" s="19" t="str">
        <f t="shared" ca="1" si="99"/>
        <v>이익</v>
      </c>
      <c r="CM42" s="3">
        <f t="shared" ca="1" si="65"/>
        <v>4.9000000000000004</v>
      </c>
      <c r="CN42" s="19" t="s">
        <v>52</v>
      </c>
      <c r="CO42" s="2">
        <f t="shared" ca="1" si="129"/>
        <v>327056.4372707631</v>
      </c>
      <c r="CP42" s="19" t="str">
        <f t="shared" ca="1" si="100"/>
        <v>손절</v>
      </c>
      <c r="CQ42" s="3">
        <f t="shared" ca="1" si="67"/>
        <v>9.6</v>
      </c>
      <c r="CR42" s="19" t="s">
        <v>52</v>
      </c>
      <c r="CS42" s="2">
        <f t="shared" ca="1" si="130"/>
        <v>98511.748976745526</v>
      </c>
      <c r="CT42" s="19" t="str">
        <f t="shared" ca="1" si="101"/>
        <v>이익</v>
      </c>
      <c r="CU42" s="3">
        <f t="shared" ca="1" si="69"/>
        <v>3.1</v>
      </c>
      <c r="CV42" s="19" t="s">
        <v>52</v>
      </c>
      <c r="CW42" s="2">
        <f t="shared" ca="1" si="131"/>
        <v>487903.86543671222</v>
      </c>
      <c r="CX42" s="19" t="str">
        <f t="shared" ca="1" si="102"/>
        <v>이익</v>
      </c>
      <c r="CY42" s="3">
        <f t="shared" ca="1" si="71"/>
        <v>5.6</v>
      </c>
      <c r="CZ42" s="19" t="s">
        <v>52</v>
      </c>
      <c r="DA42" s="2">
        <f t="shared" ca="1" si="132"/>
        <v>219235.63377490718</v>
      </c>
      <c r="DB42" s="19" t="str">
        <f t="shared" ca="1" si="103"/>
        <v>손절</v>
      </c>
      <c r="DC42" s="3">
        <f t="shared" ca="1" si="73"/>
        <v>6.6</v>
      </c>
      <c r="DD42" s="19" t="s">
        <v>52</v>
      </c>
      <c r="DE42" s="2">
        <f t="shared" ca="1" si="133"/>
        <v>98511.748976745439</v>
      </c>
      <c r="DF42" s="19" t="str">
        <f t="shared" ca="1" si="104"/>
        <v>손절</v>
      </c>
      <c r="DG42" s="3">
        <f t="shared" ca="1" si="75"/>
        <v>6.2</v>
      </c>
      <c r="DH42" s="19" t="s">
        <v>52</v>
      </c>
      <c r="DI42" s="2">
        <f t="shared" ca="1" si="134"/>
        <v>487903.86543671222</v>
      </c>
      <c r="DJ42" s="19" t="str">
        <f t="shared" ca="1" si="105"/>
        <v>손절</v>
      </c>
      <c r="DK42" s="3">
        <f t="shared" ca="1" si="77"/>
        <v>9</v>
      </c>
      <c r="DL42" s="19" t="s">
        <v>52</v>
      </c>
      <c r="DM42" s="2">
        <f t="shared" ca="1" si="135"/>
        <v>29672.446650004662</v>
      </c>
      <c r="DN42" s="19" t="str">
        <f t="shared" ca="1" si="106"/>
        <v>손절</v>
      </c>
      <c r="DO42" s="3">
        <f t="shared" ca="1" si="79"/>
        <v>6.4</v>
      </c>
      <c r="DP42" s="19" t="s">
        <v>52</v>
      </c>
      <c r="DQ42" s="2">
        <f t="shared" ca="1" si="136"/>
        <v>1085818.8416235996</v>
      </c>
      <c r="DR42" s="19" t="str">
        <f t="shared" ca="1" si="107"/>
        <v>이익</v>
      </c>
      <c r="DS42" s="3">
        <f t="shared" ca="1" si="81"/>
        <v>0.6</v>
      </c>
      <c r="DT42" s="19" t="s">
        <v>52</v>
      </c>
      <c r="DU42" s="2">
        <f t="shared" ca="1" si="137"/>
        <v>146960.15011284983</v>
      </c>
      <c r="DV42" s="19" t="str">
        <f t="shared" ca="1" si="108"/>
        <v>손절</v>
      </c>
      <c r="DW42" s="3">
        <f t="shared" ca="1" si="83"/>
        <v>8.4</v>
      </c>
      <c r="DX42" s="19" t="s">
        <v>52</v>
      </c>
    </row>
    <row r="43" spans="1:128">
      <c r="A43" s="55" t="s">
        <v>142</v>
      </c>
      <c r="B43" s="55">
        <v>0.8</v>
      </c>
      <c r="C43" s="42" t="s">
        <v>130</v>
      </c>
      <c r="D43" s="42" t="s">
        <v>132</v>
      </c>
      <c r="E43" s="42">
        <v>6</v>
      </c>
      <c r="F43" s="42">
        <v>4</v>
      </c>
      <c r="G43" s="48" t="s">
        <v>152</v>
      </c>
      <c r="I43" s="2">
        <f t="shared" si="109"/>
        <v>2052.6923407402737</v>
      </c>
      <c r="J43" s="81"/>
      <c r="K43" s="3">
        <f t="shared" ca="1" si="26"/>
        <v>9.3000000000000007</v>
      </c>
      <c r="L43" s="19" t="s">
        <v>53</v>
      </c>
      <c r="M43" s="2">
        <f t="shared" si="110"/>
        <v>4568.2196381806516</v>
      </c>
      <c r="N43" s="81"/>
      <c r="O43" s="3">
        <f t="shared" ca="1" si="28"/>
        <v>8.5</v>
      </c>
      <c r="P43" s="19" t="s">
        <v>53</v>
      </c>
      <c r="Q43" s="2">
        <f t="shared" si="111"/>
        <v>922.36060860941438</v>
      </c>
      <c r="R43" s="81"/>
      <c r="S43" s="3">
        <f t="shared" ca="1" si="30"/>
        <v>0.9</v>
      </c>
      <c r="T43" s="19" t="s">
        <v>53</v>
      </c>
      <c r="U43" s="2">
        <f t="shared" si="112"/>
        <v>414.45523784997351</v>
      </c>
      <c r="V43" s="81"/>
      <c r="W43" s="3">
        <f t="shared" ca="1" si="32"/>
        <v>8.6999999999999993</v>
      </c>
      <c r="X43" s="19" t="s">
        <v>53</v>
      </c>
      <c r="Y43" s="2">
        <f t="shared" si="113"/>
        <v>167167.1707533666</v>
      </c>
      <c r="Z43" s="81" t="s">
        <v>184</v>
      </c>
      <c r="AA43" s="3">
        <f t="shared" ca="1" si="34"/>
        <v>7.4</v>
      </c>
      <c r="AB43" s="19" t="s">
        <v>53</v>
      </c>
      <c r="AC43" s="2"/>
      <c r="AD43" s="19" t="str">
        <f t="shared" ca="1" si="84"/>
        <v>손절</v>
      </c>
      <c r="AE43" s="3">
        <f t="shared" ca="1" si="35"/>
        <v>6.4</v>
      </c>
      <c r="AF43" s="19" t="s">
        <v>53</v>
      </c>
      <c r="AG43" s="2">
        <f t="shared" ca="1" si="114"/>
        <v>112057.11446104801</v>
      </c>
      <c r="AH43" s="19" t="str">
        <f t="shared" ca="1" si="85"/>
        <v>손절</v>
      </c>
      <c r="AI43" s="3">
        <f t="shared" ca="1" si="37"/>
        <v>7.3</v>
      </c>
      <c r="AJ43" s="19" t="s">
        <v>53</v>
      </c>
      <c r="AK43" s="2">
        <f t="shared" ca="1" si="115"/>
        <v>372026.69739549299</v>
      </c>
      <c r="AL43" s="19" t="str">
        <f t="shared" ca="1" si="86"/>
        <v>손절</v>
      </c>
      <c r="AM43" s="3">
        <f t="shared" ca="1" si="39"/>
        <v>6</v>
      </c>
      <c r="AN43" s="19" t="s">
        <v>53</v>
      </c>
      <c r="AO43" s="2">
        <f t="shared" ca="1" si="116"/>
        <v>75115.208594768454</v>
      </c>
      <c r="AP43" s="19" t="str">
        <f t="shared" ca="1" si="87"/>
        <v>이익</v>
      </c>
      <c r="AQ43" s="3">
        <f t="shared" ca="1" si="41"/>
        <v>0.6</v>
      </c>
      <c r="AR43" s="19" t="s">
        <v>53</v>
      </c>
      <c r="AS43" s="2">
        <f t="shared" ca="1" si="117"/>
        <v>112057.11446104804</v>
      </c>
      <c r="AT43" s="19" t="str">
        <f t="shared" ca="1" si="88"/>
        <v>손절</v>
      </c>
      <c r="AU43" s="3">
        <f t="shared" ca="1" si="43"/>
        <v>9.1</v>
      </c>
      <c r="AV43" s="19" t="s">
        <v>53</v>
      </c>
      <c r="AW43" s="2">
        <f t="shared" ca="1" si="118"/>
        <v>1235118.9323468453</v>
      </c>
      <c r="AX43" s="19" t="str">
        <f t="shared" ca="1" si="89"/>
        <v>이익</v>
      </c>
      <c r="AY43" s="3">
        <f t="shared" ca="1" si="45"/>
        <v>3.8</v>
      </c>
      <c r="AZ43" s="19" t="s">
        <v>53</v>
      </c>
      <c r="BA43" s="2">
        <f t="shared" ca="1" si="119"/>
        <v>112057.114461048</v>
      </c>
      <c r="BB43" s="19" t="str">
        <f t="shared" ca="1" si="90"/>
        <v>이익</v>
      </c>
      <c r="BC43" s="3">
        <f t="shared" ca="1" si="47"/>
        <v>2.7</v>
      </c>
      <c r="BD43" s="19" t="s">
        <v>53</v>
      </c>
      <c r="BE43" s="2">
        <f t="shared" ca="1" si="120"/>
        <v>167167.17075336669</v>
      </c>
      <c r="BF43" s="19" t="str">
        <f t="shared" ca="1" si="91"/>
        <v>손절</v>
      </c>
      <c r="BG43" s="3">
        <f t="shared" ca="1" si="49"/>
        <v>9.1</v>
      </c>
      <c r="BH43" s="19" t="s">
        <v>53</v>
      </c>
      <c r="BI43" s="2">
        <f t="shared" ca="1" si="121"/>
        <v>75115.208594768454</v>
      </c>
      <c r="BJ43" s="19" t="str">
        <f t="shared" ca="1" si="92"/>
        <v>손절</v>
      </c>
      <c r="BK43" s="3">
        <f t="shared" ca="1" si="51"/>
        <v>7.1</v>
      </c>
      <c r="BL43" s="19" t="s">
        <v>53</v>
      </c>
      <c r="BM43" s="2">
        <f t="shared" ca="1" si="122"/>
        <v>75115.208594768454</v>
      </c>
      <c r="BN43" s="19" t="str">
        <f t="shared" ca="1" si="93"/>
        <v>이익</v>
      </c>
      <c r="BO43" s="3">
        <f t="shared" ca="1" si="53"/>
        <v>2.6</v>
      </c>
      <c r="BP43" s="19" t="s">
        <v>53</v>
      </c>
      <c r="BQ43" s="2">
        <f t="shared" ca="1" si="123"/>
        <v>372026.69739549328</v>
      </c>
      <c r="BR43" s="19" t="str">
        <f t="shared" ca="1" si="94"/>
        <v>손절</v>
      </c>
      <c r="BS43" s="3">
        <f t="shared" ca="1" si="55"/>
        <v>7</v>
      </c>
      <c r="BT43" s="19" t="s">
        <v>53</v>
      </c>
      <c r="BU43" s="2">
        <f t="shared" ca="1" si="124"/>
        <v>372026.6973954931</v>
      </c>
      <c r="BV43" s="19" t="str">
        <f t="shared" ca="1" si="95"/>
        <v>손절</v>
      </c>
      <c r="BW43" s="3">
        <f t="shared" ca="1" si="57"/>
        <v>8.6</v>
      </c>
      <c r="BX43" s="19" t="s">
        <v>53</v>
      </c>
      <c r="BY43" s="2">
        <f t="shared" ca="1" si="125"/>
        <v>372026.69739549333</v>
      </c>
      <c r="BZ43" s="19" t="str">
        <f t="shared" ca="1" si="96"/>
        <v>이익</v>
      </c>
      <c r="CA43" s="3">
        <f t="shared" ca="1" si="59"/>
        <v>4</v>
      </c>
      <c r="CB43" s="19" t="s">
        <v>53</v>
      </c>
      <c r="CC43" s="2">
        <f t="shared" ca="1" si="126"/>
        <v>22625.240570628564</v>
      </c>
      <c r="CD43" s="19" t="str">
        <f t="shared" ca="1" si="97"/>
        <v>이익</v>
      </c>
      <c r="CE43" s="3">
        <f t="shared" ca="1" si="61"/>
        <v>4.5999999999999996</v>
      </c>
      <c r="CF43" s="19" t="s">
        <v>53</v>
      </c>
      <c r="CG43" s="2">
        <f t="shared" ca="1" si="127"/>
        <v>1235118.9323468453</v>
      </c>
      <c r="CH43" s="19" t="str">
        <f t="shared" ca="1" si="98"/>
        <v>이익</v>
      </c>
      <c r="CI43" s="3">
        <f t="shared" ca="1" si="63"/>
        <v>4.5999999999999996</v>
      </c>
      <c r="CJ43" s="19" t="s">
        <v>53</v>
      </c>
      <c r="CK43" s="2">
        <f t="shared" ca="1" si="128"/>
        <v>1842554.4728452927</v>
      </c>
      <c r="CL43" s="19" t="str">
        <f t="shared" ca="1" si="99"/>
        <v>이익</v>
      </c>
      <c r="CM43" s="3">
        <f t="shared" ca="1" si="65"/>
        <v>2.5</v>
      </c>
      <c r="CN43" s="19" t="s">
        <v>53</v>
      </c>
      <c r="CO43" s="2">
        <f t="shared" ca="1" si="129"/>
        <v>372026.69739549299</v>
      </c>
      <c r="CP43" s="19" t="str">
        <f t="shared" ca="1" si="100"/>
        <v>이익</v>
      </c>
      <c r="CQ43" s="3">
        <f t="shared" ca="1" si="67"/>
        <v>5.2</v>
      </c>
      <c r="CR43" s="19" t="s">
        <v>53</v>
      </c>
      <c r="CS43" s="2">
        <f t="shared" ca="1" si="130"/>
        <v>75115.208594768454</v>
      </c>
      <c r="CT43" s="19" t="str">
        <f t="shared" ca="1" si="101"/>
        <v>손절</v>
      </c>
      <c r="CU43" s="3">
        <f t="shared" ca="1" si="69"/>
        <v>9.3000000000000007</v>
      </c>
      <c r="CV43" s="19" t="s">
        <v>53</v>
      </c>
      <c r="CW43" s="2">
        <f t="shared" ca="1" si="131"/>
        <v>554990.64693426015</v>
      </c>
      <c r="CX43" s="19" t="str">
        <f t="shared" ca="1" si="102"/>
        <v>이익</v>
      </c>
      <c r="CY43" s="3">
        <f t="shared" ca="1" si="71"/>
        <v>4.2</v>
      </c>
      <c r="CZ43" s="19" t="s">
        <v>53</v>
      </c>
      <c r="DA43" s="2">
        <f t="shared" ca="1" si="132"/>
        <v>249380.53341895691</v>
      </c>
      <c r="DB43" s="19" t="str">
        <f t="shared" ca="1" si="103"/>
        <v>이익</v>
      </c>
      <c r="DC43" s="3">
        <f t="shared" ca="1" si="73"/>
        <v>3.7</v>
      </c>
      <c r="DD43" s="19" t="s">
        <v>53</v>
      </c>
      <c r="DE43" s="2">
        <f t="shared" ca="1" si="133"/>
        <v>112057.11446104795</v>
      </c>
      <c r="DF43" s="19" t="str">
        <f t="shared" ca="1" si="104"/>
        <v>이익</v>
      </c>
      <c r="DG43" s="3">
        <f t="shared" ca="1" si="75"/>
        <v>1.6</v>
      </c>
      <c r="DH43" s="19" t="s">
        <v>53</v>
      </c>
      <c r="DI43" s="2">
        <f t="shared" ca="1" si="134"/>
        <v>372026.69739549304</v>
      </c>
      <c r="DJ43" s="19" t="str">
        <f t="shared" ca="1" si="105"/>
        <v>손절</v>
      </c>
      <c r="DK43" s="3">
        <f t="shared" ca="1" si="77"/>
        <v>7</v>
      </c>
      <c r="DL43" s="19" t="s">
        <v>53</v>
      </c>
      <c r="DM43" s="2">
        <f t="shared" ca="1" si="135"/>
        <v>33752.408064380303</v>
      </c>
      <c r="DN43" s="19" t="str">
        <f t="shared" ca="1" si="106"/>
        <v>이익</v>
      </c>
      <c r="DO43" s="3">
        <f t="shared" ca="1" si="79"/>
        <v>4.2</v>
      </c>
      <c r="DP43" s="19" t="s">
        <v>53</v>
      </c>
      <c r="DQ43" s="2">
        <f t="shared" ca="1" si="136"/>
        <v>827936.86673799483</v>
      </c>
      <c r="DR43" s="19" t="str">
        <f t="shared" ca="1" si="107"/>
        <v>손절</v>
      </c>
      <c r="DS43" s="3">
        <f t="shared" ca="1" si="81"/>
        <v>6.2</v>
      </c>
      <c r="DT43" s="19" t="s">
        <v>53</v>
      </c>
      <c r="DU43" s="2">
        <f t="shared" ca="1" si="137"/>
        <v>167167.17075336669</v>
      </c>
      <c r="DV43" s="19" t="str">
        <f t="shared" ca="1" si="108"/>
        <v>이익</v>
      </c>
      <c r="DW43" s="3">
        <f t="shared" ca="1" si="83"/>
        <v>2.5</v>
      </c>
      <c r="DX43" s="19" t="s">
        <v>53</v>
      </c>
    </row>
    <row r="44" spans="1:128">
      <c r="A44" s="54" t="s">
        <v>143</v>
      </c>
      <c r="B44" s="54">
        <v>0.65</v>
      </c>
      <c r="C44" s="42" t="s">
        <v>130</v>
      </c>
      <c r="D44" s="42" t="s">
        <v>132</v>
      </c>
      <c r="E44" s="59">
        <v>10</v>
      </c>
      <c r="F44" s="59">
        <v>0</v>
      </c>
      <c r="G44" s="60" t="s">
        <v>137</v>
      </c>
      <c r="I44" s="2">
        <f t="shared" si="109"/>
        <v>1565.1779098144586</v>
      </c>
      <c r="J44" s="81"/>
      <c r="K44" s="3">
        <f t="shared" ca="1" si="26"/>
        <v>3</v>
      </c>
      <c r="L44" s="19" t="s">
        <v>54</v>
      </c>
      <c r="M44" s="2">
        <f t="shared" si="110"/>
        <v>3483.2674741127466</v>
      </c>
      <c r="N44" s="81"/>
      <c r="O44" s="3">
        <f t="shared" ca="1" si="28"/>
        <v>5.6</v>
      </c>
      <c r="P44" s="19" t="s">
        <v>54</v>
      </c>
      <c r="Q44" s="2">
        <f t="shared" si="111"/>
        <v>703.29996406467842</v>
      </c>
      <c r="R44" s="81"/>
      <c r="S44" s="3">
        <f t="shared" ca="1" si="30"/>
        <v>7</v>
      </c>
      <c r="T44" s="19" t="s">
        <v>54</v>
      </c>
      <c r="U44" s="2">
        <f t="shared" si="112"/>
        <v>316.02211886060479</v>
      </c>
      <c r="V44" s="81"/>
      <c r="W44" s="3">
        <f t="shared" ca="1" si="32"/>
        <v>7.7</v>
      </c>
      <c r="X44" s="19" t="s">
        <v>54</v>
      </c>
      <c r="Y44" s="2">
        <f t="shared" si="113"/>
        <v>127464.96769944203</v>
      </c>
      <c r="Z44" s="19"/>
      <c r="AA44" s="3">
        <f t="shared" ca="1" si="34"/>
        <v>8.8000000000000007</v>
      </c>
      <c r="AB44" s="19" t="s">
        <v>54</v>
      </c>
      <c r="AC44" s="2"/>
      <c r="AD44" s="19" t="str">
        <f t="shared" ca="1" si="84"/>
        <v>이익</v>
      </c>
      <c r="AE44" s="3">
        <f t="shared" ca="1" si="35"/>
        <v>2</v>
      </c>
      <c r="AF44" s="19" t="s">
        <v>54</v>
      </c>
      <c r="AG44" s="2">
        <f t="shared" ca="1" si="114"/>
        <v>85443.549776549102</v>
      </c>
      <c r="AH44" s="19" t="str">
        <f t="shared" ca="1" si="85"/>
        <v>손절</v>
      </c>
      <c r="AI44" s="3">
        <f t="shared" ca="1" si="37"/>
        <v>7.5</v>
      </c>
      <c r="AJ44" s="19" t="s">
        <v>54</v>
      </c>
      <c r="AK44" s="2">
        <f t="shared" ca="1" si="115"/>
        <v>423180.36828737328</v>
      </c>
      <c r="AL44" s="19" t="str">
        <f t="shared" ca="1" si="86"/>
        <v>이익</v>
      </c>
      <c r="AM44" s="3">
        <f t="shared" ca="1" si="39"/>
        <v>2.1</v>
      </c>
      <c r="AN44" s="19" t="s">
        <v>54</v>
      </c>
      <c r="AO44" s="2">
        <f t="shared" ca="1" si="116"/>
        <v>57275.346553510943</v>
      </c>
      <c r="AP44" s="19" t="str">
        <f t="shared" ca="1" si="87"/>
        <v>손절</v>
      </c>
      <c r="AQ44" s="3">
        <f t="shared" ca="1" si="41"/>
        <v>6.2</v>
      </c>
      <c r="AR44" s="19" t="s">
        <v>54</v>
      </c>
      <c r="AS44" s="2">
        <f t="shared" ca="1" si="117"/>
        <v>127464.96769944215</v>
      </c>
      <c r="AT44" s="19" t="str">
        <f t="shared" ca="1" si="88"/>
        <v>이익</v>
      </c>
      <c r="AU44" s="3">
        <f t="shared" ca="1" si="43"/>
        <v>5.8</v>
      </c>
      <c r="AV44" s="19" t="s">
        <v>54</v>
      </c>
      <c r="AW44" s="2">
        <f t="shared" ca="1" si="118"/>
        <v>1404947.7855445365</v>
      </c>
      <c r="AX44" s="19" t="str">
        <f t="shared" ca="1" si="89"/>
        <v>이익</v>
      </c>
      <c r="AY44" s="3">
        <f t="shared" ca="1" si="45"/>
        <v>4.8</v>
      </c>
      <c r="AZ44" s="19" t="s">
        <v>54</v>
      </c>
      <c r="BA44" s="2">
        <f t="shared" ca="1" si="119"/>
        <v>85443.549776549102</v>
      </c>
      <c r="BB44" s="19" t="str">
        <f t="shared" ca="1" si="90"/>
        <v>손절</v>
      </c>
      <c r="BC44" s="3">
        <f t="shared" ca="1" si="47"/>
        <v>6.2</v>
      </c>
      <c r="BD44" s="19" t="s">
        <v>54</v>
      </c>
      <c r="BE44" s="2">
        <f t="shared" ca="1" si="120"/>
        <v>190152.6567319546</v>
      </c>
      <c r="BF44" s="19" t="str">
        <f t="shared" ca="1" si="91"/>
        <v>이익</v>
      </c>
      <c r="BG44" s="3">
        <f t="shared" ca="1" si="49"/>
        <v>1.1000000000000001</v>
      </c>
      <c r="BH44" s="19" t="s">
        <v>54</v>
      </c>
      <c r="BI44" s="2">
        <f t="shared" ca="1" si="121"/>
        <v>57275.346553510943</v>
      </c>
      <c r="BJ44" s="19" t="str">
        <f t="shared" ca="1" si="92"/>
        <v>손절</v>
      </c>
      <c r="BK44" s="3">
        <f t="shared" ca="1" si="51"/>
        <v>8.1</v>
      </c>
      <c r="BL44" s="19" t="s">
        <v>54</v>
      </c>
      <c r="BM44" s="2">
        <f t="shared" ca="1" si="122"/>
        <v>57275.346553510943</v>
      </c>
      <c r="BN44" s="19" t="str">
        <f t="shared" ca="1" si="93"/>
        <v>손절</v>
      </c>
      <c r="BO44" s="3">
        <f t="shared" ca="1" si="53"/>
        <v>9.6999999999999993</v>
      </c>
      <c r="BP44" s="19" t="s">
        <v>54</v>
      </c>
      <c r="BQ44" s="2">
        <f t="shared" ca="1" si="123"/>
        <v>423180.36828737363</v>
      </c>
      <c r="BR44" s="19" t="str">
        <f t="shared" ca="1" si="94"/>
        <v>이익</v>
      </c>
      <c r="BS44" s="3">
        <f t="shared" ca="1" si="55"/>
        <v>4.5999999999999996</v>
      </c>
      <c r="BT44" s="19" t="s">
        <v>54</v>
      </c>
      <c r="BU44" s="2">
        <f t="shared" ca="1" si="124"/>
        <v>423180.36828737345</v>
      </c>
      <c r="BV44" s="19" t="str">
        <f t="shared" ca="1" si="95"/>
        <v>이익</v>
      </c>
      <c r="BW44" s="3">
        <f t="shared" ca="1" si="57"/>
        <v>4.5</v>
      </c>
      <c r="BX44" s="19" t="s">
        <v>54</v>
      </c>
      <c r="BY44" s="2">
        <f t="shared" ca="1" si="125"/>
        <v>283670.3567640637</v>
      </c>
      <c r="BZ44" s="19" t="str">
        <f t="shared" ca="1" si="96"/>
        <v>손절</v>
      </c>
      <c r="CA44" s="3">
        <f t="shared" ca="1" si="59"/>
        <v>10</v>
      </c>
      <c r="CB44" s="19" t="s">
        <v>54</v>
      </c>
      <c r="CC44" s="2">
        <f t="shared" ca="1" si="126"/>
        <v>25736.211149089992</v>
      </c>
      <c r="CD44" s="19" t="str">
        <f t="shared" ca="1" si="97"/>
        <v>이익</v>
      </c>
      <c r="CE44" s="3">
        <f t="shared" ca="1" si="61"/>
        <v>3.1</v>
      </c>
      <c r="CF44" s="19" t="s">
        <v>54</v>
      </c>
      <c r="CG44" s="2">
        <f t="shared" ca="1" si="127"/>
        <v>1404947.7855445365</v>
      </c>
      <c r="CH44" s="19" t="str">
        <f t="shared" ca="1" si="98"/>
        <v>이익</v>
      </c>
      <c r="CI44" s="3">
        <f t="shared" ca="1" si="63"/>
        <v>1</v>
      </c>
      <c r="CJ44" s="19" t="s">
        <v>54</v>
      </c>
      <c r="CK44" s="2">
        <f t="shared" ca="1" si="128"/>
        <v>1404947.7855445356</v>
      </c>
      <c r="CL44" s="19" t="str">
        <f t="shared" ca="1" si="99"/>
        <v>손절</v>
      </c>
      <c r="CM44" s="3">
        <f t="shared" ca="1" si="65"/>
        <v>6.9</v>
      </c>
      <c r="CN44" s="19" t="s">
        <v>54</v>
      </c>
      <c r="CO44" s="2">
        <f t="shared" ca="1" si="129"/>
        <v>423180.36828737328</v>
      </c>
      <c r="CP44" s="19" t="str">
        <f t="shared" ca="1" si="100"/>
        <v>이익</v>
      </c>
      <c r="CQ44" s="3">
        <f t="shared" ca="1" si="67"/>
        <v>2.7</v>
      </c>
      <c r="CR44" s="19" t="s">
        <v>54</v>
      </c>
      <c r="CS44" s="2">
        <f t="shared" ca="1" si="130"/>
        <v>85443.549776549116</v>
      </c>
      <c r="CT44" s="19" t="str">
        <f t="shared" ca="1" si="101"/>
        <v>이익</v>
      </c>
      <c r="CU44" s="3">
        <f t="shared" ca="1" si="69"/>
        <v>3.5</v>
      </c>
      <c r="CV44" s="19" t="s">
        <v>54</v>
      </c>
      <c r="CW44" s="2">
        <f t="shared" ca="1" si="131"/>
        <v>631301.86088772095</v>
      </c>
      <c r="CX44" s="19" t="str">
        <f t="shared" ca="1" si="102"/>
        <v>이익</v>
      </c>
      <c r="CY44" s="3">
        <f t="shared" ca="1" si="71"/>
        <v>4.9000000000000004</v>
      </c>
      <c r="CZ44" s="19" t="s">
        <v>54</v>
      </c>
      <c r="DA44" s="2">
        <f t="shared" ca="1" si="132"/>
        <v>283670.35676406347</v>
      </c>
      <c r="DB44" s="19" t="str">
        <f t="shared" ca="1" si="103"/>
        <v>이익</v>
      </c>
      <c r="DC44" s="3">
        <f t="shared" ca="1" si="73"/>
        <v>2.2000000000000002</v>
      </c>
      <c r="DD44" s="19" t="s">
        <v>54</v>
      </c>
      <c r="DE44" s="2">
        <f t="shared" ca="1" si="133"/>
        <v>85443.549776549058</v>
      </c>
      <c r="DF44" s="19" t="str">
        <f t="shared" ca="1" si="104"/>
        <v>손절</v>
      </c>
      <c r="DG44" s="3">
        <f t="shared" ca="1" si="75"/>
        <v>10</v>
      </c>
      <c r="DH44" s="19" t="s">
        <v>54</v>
      </c>
      <c r="DI44" s="2">
        <f t="shared" ca="1" si="134"/>
        <v>283670.35676406347</v>
      </c>
      <c r="DJ44" s="19" t="str">
        <f t="shared" ca="1" si="105"/>
        <v>손절</v>
      </c>
      <c r="DK44" s="3">
        <f t="shared" ca="1" si="77"/>
        <v>9.3000000000000007</v>
      </c>
      <c r="DL44" s="19" t="s">
        <v>54</v>
      </c>
      <c r="DM44" s="2">
        <f t="shared" ca="1" si="135"/>
        <v>25736.211149089981</v>
      </c>
      <c r="DN44" s="19" t="str">
        <f t="shared" ca="1" si="106"/>
        <v>손절</v>
      </c>
      <c r="DO44" s="3">
        <f t="shared" ca="1" si="79"/>
        <v>7.7</v>
      </c>
      <c r="DP44" s="19" t="s">
        <v>54</v>
      </c>
      <c r="DQ44" s="2">
        <f t="shared" ca="1" si="136"/>
        <v>631301.86088772106</v>
      </c>
      <c r="DR44" s="19" t="str">
        <f t="shared" ca="1" si="107"/>
        <v>손절</v>
      </c>
      <c r="DS44" s="3">
        <f t="shared" ca="1" si="81"/>
        <v>8.1999999999999993</v>
      </c>
      <c r="DT44" s="19" t="s">
        <v>54</v>
      </c>
      <c r="DU44" s="2">
        <f t="shared" ca="1" si="137"/>
        <v>190152.6567319546</v>
      </c>
      <c r="DV44" s="19" t="str">
        <f t="shared" ca="1" si="108"/>
        <v>이익</v>
      </c>
      <c r="DW44" s="3">
        <f t="shared" ca="1" si="83"/>
        <v>3.4</v>
      </c>
      <c r="DX44" s="19" t="s">
        <v>54</v>
      </c>
    </row>
    <row r="45" spans="1:128">
      <c r="A45" s="55" t="s">
        <v>140</v>
      </c>
      <c r="B45" s="55">
        <v>0.7</v>
      </c>
      <c r="C45" s="42" t="s">
        <v>130</v>
      </c>
      <c r="D45" s="42" t="s">
        <v>132</v>
      </c>
      <c r="E45" s="42">
        <v>7</v>
      </c>
      <c r="F45" s="42">
        <v>3</v>
      </c>
      <c r="G45" s="48" t="s">
        <v>150</v>
      </c>
      <c r="I45" s="2">
        <f t="shared" si="109"/>
        <v>1193.4481562335247</v>
      </c>
      <c r="J45" s="81"/>
      <c r="K45" s="3">
        <f t="shared" ca="1" si="26"/>
        <v>7.4</v>
      </c>
      <c r="L45" s="19" t="s">
        <v>55</v>
      </c>
      <c r="M45" s="2">
        <f t="shared" si="110"/>
        <v>2655.9914490109695</v>
      </c>
      <c r="N45" s="81"/>
      <c r="O45" s="3">
        <f t="shared" ca="1" si="28"/>
        <v>7.1</v>
      </c>
      <c r="P45" s="19" t="s">
        <v>55</v>
      </c>
      <c r="Q45" s="2">
        <f t="shared" si="111"/>
        <v>536.2662225993173</v>
      </c>
      <c r="R45" s="81"/>
      <c r="S45" s="3">
        <f t="shared" ca="1" si="30"/>
        <v>0.7</v>
      </c>
      <c r="T45" s="19" t="s">
        <v>55</v>
      </c>
      <c r="U45" s="2">
        <f t="shared" si="112"/>
        <v>240.96686563121116</v>
      </c>
      <c r="V45" s="81"/>
      <c r="W45" s="3">
        <f t="shared" ca="1" si="32"/>
        <v>4.3</v>
      </c>
      <c r="X45" s="19" t="s">
        <v>55</v>
      </c>
      <c r="Y45" s="2">
        <f t="shared" si="113"/>
        <v>97192.037870824541</v>
      </c>
      <c r="Z45" s="19"/>
      <c r="AA45" s="3">
        <f t="shared" ca="1" si="34"/>
        <v>7.9</v>
      </c>
      <c r="AB45" s="19" t="s">
        <v>55</v>
      </c>
      <c r="AC45" s="2"/>
      <c r="AD45" s="19" t="str">
        <f t="shared" ca="1" si="84"/>
        <v>손절</v>
      </c>
      <c r="AE45" s="3">
        <f t="shared" ca="1" si="35"/>
        <v>6.8</v>
      </c>
      <c r="AF45" s="19" t="s">
        <v>55</v>
      </c>
      <c r="AG45" s="2">
        <f t="shared" ca="1" si="114"/>
        <v>65150.706704618686</v>
      </c>
      <c r="AH45" s="19" t="str">
        <f t="shared" ca="1" si="85"/>
        <v>손절</v>
      </c>
      <c r="AI45" s="3">
        <f t="shared" ca="1" si="37"/>
        <v>8.1</v>
      </c>
      <c r="AJ45" s="19" t="s">
        <v>55</v>
      </c>
      <c r="AK45" s="2">
        <f t="shared" ca="1" si="115"/>
        <v>481367.6689268871</v>
      </c>
      <c r="AL45" s="19" t="str">
        <f t="shared" ca="1" si="86"/>
        <v>이익</v>
      </c>
      <c r="AM45" s="3">
        <f t="shared" ca="1" si="39"/>
        <v>3.6</v>
      </c>
      <c r="AN45" s="19" t="s">
        <v>55</v>
      </c>
      <c r="AO45" s="2">
        <f t="shared" ca="1" si="116"/>
        <v>65150.706704618693</v>
      </c>
      <c r="AP45" s="19" t="str">
        <f t="shared" ca="1" si="87"/>
        <v>이익</v>
      </c>
      <c r="AQ45" s="3">
        <f t="shared" ca="1" si="41"/>
        <v>2.1</v>
      </c>
      <c r="AR45" s="19" t="s">
        <v>55</v>
      </c>
      <c r="AS45" s="2">
        <f t="shared" ca="1" si="117"/>
        <v>144991.40075811546</v>
      </c>
      <c r="AT45" s="19" t="str">
        <f t="shared" ca="1" si="88"/>
        <v>이익</v>
      </c>
      <c r="AU45" s="3">
        <f t="shared" ca="1" si="43"/>
        <v>1.6</v>
      </c>
      <c r="AV45" s="19" t="s">
        <v>55</v>
      </c>
      <c r="AW45" s="2">
        <f t="shared" ca="1" si="118"/>
        <v>1071272.6864777091</v>
      </c>
      <c r="AX45" s="19" t="str">
        <f t="shared" ca="1" si="89"/>
        <v>손절</v>
      </c>
      <c r="AY45" s="3">
        <f t="shared" ca="1" si="45"/>
        <v>9.4</v>
      </c>
      <c r="AZ45" s="19" t="s">
        <v>55</v>
      </c>
      <c r="BA45" s="2">
        <f t="shared" ca="1" si="119"/>
        <v>97192.037870824613</v>
      </c>
      <c r="BB45" s="19" t="str">
        <f t="shared" ca="1" si="90"/>
        <v>이익</v>
      </c>
      <c r="BC45" s="3">
        <f t="shared" ca="1" si="47"/>
        <v>2.6</v>
      </c>
      <c r="BD45" s="19" t="s">
        <v>55</v>
      </c>
      <c r="BE45" s="2">
        <f t="shared" ca="1" si="120"/>
        <v>144991.40075811537</v>
      </c>
      <c r="BF45" s="19" t="str">
        <f t="shared" ca="1" si="91"/>
        <v>손절</v>
      </c>
      <c r="BG45" s="3">
        <f t="shared" ca="1" si="49"/>
        <v>6.2</v>
      </c>
      <c r="BH45" s="19" t="s">
        <v>55</v>
      </c>
      <c r="BI45" s="2">
        <f t="shared" ca="1" si="121"/>
        <v>65150.706704618693</v>
      </c>
      <c r="BJ45" s="19" t="str">
        <f t="shared" ca="1" si="92"/>
        <v>이익</v>
      </c>
      <c r="BK45" s="3">
        <f t="shared" ca="1" si="51"/>
        <v>2</v>
      </c>
      <c r="BL45" s="19" t="s">
        <v>55</v>
      </c>
      <c r="BM45" s="2">
        <f t="shared" ca="1" si="122"/>
        <v>65150.706704618693</v>
      </c>
      <c r="BN45" s="19" t="str">
        <f t="shared" ca="1" si="93"/>
        <v>이익</v>
      </c>
      <c r="BO45" s="3">
        <f t="shared" ca="1" si="53"/>
        <v>5.2</v>
      </c>
      <c r="BP45" s="19" t="s">
        <v>55</v>
      </c>
      <c r="BQ45" s="2">
        <f t="shared" ca="1" si="123"/>
        <v>481367.66892688751</v>
      </c>
      <c r="BR45" s="19" t="str">
        <f t="shared" ca="1" si="94"/>
        <v>이익</v>
      </c>
      <c r="BS45" s="3">
        <f t="shared" ca="1" si="55"/>
        <v>5.2</v>
      </c>
      <c r="BT45" s="19" t="s">
        <v>55</v>
      </c>
      <c r="BU45" s="2">
        <f t="shared" ca="1" si="124"/>
        <v>322675.03081912227</v>
      </c>
      <c r="BV45" s="19" t="str">
        <f t="shared" ca="1" si="95"/>
        <v>손절</v>
      </c>
      <c r="BW45" s="3">
        <f t="shared" ca="1" si="57"/>
        <v>9.5</v>
      </c>
      <c r="BX45" s="19" t="s">
        <v>55</v>
      </c>
      <c r="BY45" s="2">
        <f t="shared" ca="1" si="125"/>
        <v>322675.0308191225</v>
      </c>
      <c r="BZ45" s="19" t="str">
        <f t="shared" ca="1" si="96"/>
        <v>이익</v>
      </c>
      <c r="CA45" s="3">
        <f t="shared" ca="1" si="59"/>
        <v>4.8</v>
      </c>
      <c r="CB45" s="19" t="s">
        <v>55</v>
      </c>
      <c r="CC45" s="2">
        <f t="shared" ca="1" si="126"/>
        <v>29274.940182089864</v>
      </c>
      <c r="CD45" s="19" t="str">
        <f t="shared" ca="1" si="97"/>
        <v>이익</v>
      </c>
      <c r="CE45" s="3">
        <f t="shared" ca="1" si="61"/>
        <v>0.6</v>
      </c>
      <c r="CF45" s="19" t="s">
        <v>55</v>
      </c>
      <c r="CG45" s="2">
        <f t="shared" ca="1" si="127"/>
        <v>1598128.1060569105</v>
      </c>
      <c r="CH45" s="19" t="str">
        <f t="shared" ca="1" si="98"/>
        <v>이익</v>
      </c>
      <c r="CI45" s="3">
        <f t="shared" ca="1" si="63"/>
        <v>5.0999999999999996</v>
      </c>
      <c r="CJ45" s="19" t="s">
        <v>55</v>
      </c>
      <c r="CK45" s="2">
        <f t="shared" ca="1" si="128"/>
        <v>1598128.1060569093</v>
      </c>
      <c r="CL45" s="19" t="str">
        <f t="shared" ca="1" si="99"/>
        <v>이익</v>
      </c>
      <c r="CM45" s="3">
        <f t="shared" ca="1" si="65"/>
        <v>2.2000000000000002</v>
      </c>
      <c r="CN45" s="19" t="s">
        <v>55</v>
      </c>
      <c r="CO45" s="2">
        <f t="shared" ca="1" si="129"/>
        <v>322675.0308191221</v>
      </c>
      <c r="CP45" s="19" t="str">
        <f t="shared" ca="1" si="100"/>
        <v>손절</v>
      </c>
      <c r="CQ45" s="3">
        <f t="shared" ca="1" si="67"/>
        <v>7.2</v>
      </c>
      <c r="CR45" s="19" t="s">
        <v>55</v>
      </c>
      <c r="CS45" s="2">
        <f t="shared" ca="1" si="130"/>
        <v>97192.037870824628</v>
      </c>
      <c r="CT45" s="19" t="str">
        <f t="shared" ca="1" si="101"/>
        <v>이익</v>
      </c>
      <c r="CU45" s="3">
        <f t="shared" ca="1" si="69"/>
        <v>5.0999999999999996</v>
      </c>
      <c r="CV45" s="19" t="s">
        <v>55</v>
      </c>
      <c r="CW45" s="2">
        <f t="shared" ca="1" si="131"/>
        <v>718105.86675978266</v>
      </c>
      <c r="CX45" s="19" t="str">
        <f t="shared" ca="1" si="102"/>
        <v>이익</v>
      </c>
      <c r="CY45" s="3">
        <f t="shared" ca="1" si="71"/>
        <v>4.4000000000000004</v>
      </c>
      <c r="CZ45" s="19" t="s">
        <v>55</v>
      </c>
      <c r="DA45" s="2">
        <f t="shared" ca="1" si="132"/>
        <v>216298.64703259838</v>
      </c>
      <c r="DB45" s="19" t="str">
        <f t="shared" ca="1" si="103"/>
        <v>손절</v>
      </c>
      <c r="DC45" s="3">
        <f t="shared" ca="1" si="73"/>
        <v>8.9</v>
      </c>
      <c r="DD45" s="19" t="s">
        <v>55</v>
      </c>
      <c r="DE45" s="2">
        <f t="shared" ca="1" si="133"/>
        <v>97192.037870824555</v>
      </c>
      <c r="DF45" s="19" t="str">
        <f t="shared" ca="1" si="104"/>
        <v>이익</v>
      </c>
      <c r="DG45" s="3">
        <f t="shared" ca="1" si="75"/>
        <v>0.6</v>
      </c>
      <c r="DH45" s="19" t="s">
        <v>55</v>
      </c>
      <c r="DI45" s="2">
        <f t="shared" ca="1" si="134"/>
        <v>322675.03081912221</v>
      </c>
      <c r="DJ45" s="19" t="str">
        <f t="shared" ca="1" si="105"/>
        <v>이익</v>
      </c>
      <c r="DK45" s="3">
        <f t="shared" ca="1" si="77"/>
        <v>5.0999999999999996</v>
      </c>
      <c r="DL45" s="19" t="s">
        <v>55</v>
      </c>
      <c r="DM45" s="2">
        <f t="shared" ca="1" si="135"/>
        <v>29274.940182089853</v>
      </c>
      <c r="DN45" s="19" t="str">
        <f t="shared" ca="1" si="106"/>
        <v>이익</v>
      </c>
      <c r="DO45" s="3">
        <f t="shared" ca="1" si="79"/>
        <v>0.6</v>
      </c>
      <c r="DP45" s="19" t="s">
        <v>55</v>
      </c>
      <c r="DQ45" s="2">
        <f t="shared" ca="1" si="136"/>
        <v>718105.86675978277</v>
      </c>
      <c r="DR45" s="19" t="str">
        <f t="shared" ca="1" si="107"/>
        <v>이익</v>
      </c>
      <c r="DS45" s="3">
        <f t="shared" ca="1" si="81"/>
        <v>4.8</v>
      </c>
      <c r="DT45" s="19" t="s">
        <v>55</v>
      </c>
      <c r="DU45" s="2">
        <f t="shared" ca="1" si="137"/>
        <v>216298.64703259835</v>
      </c>
      <c r="DV45" s="19" t="str">
        <f t="shared" ca="1" si="108"/>
        <v>이익</v>
      </c>
      <c r="DW45" s="3">
        <f t="shared" ca="1" si="83"/>
        <v>5.5</v>
      </c>
      <c r="DX45" s="19" t="s">
        <v>55</v>
      </c>
    </row>
    <row r="46" spans="1:128">
      <c r="A46" s="54" t="s">
        <v>144</v>
      </c>
      <c r="B46" s="54">
        <v>0.75</v>
      </c>
      <c r="C46" s="42" t="s">
        <v>130</v>
      </c>
      <c r="D46" s="42" t="s">
        <v>132</v>
      </c>
      <c r="E46" s="59">
        <v>10</v>
      </c>
      <c r="F46" s="59">
        <v>0</v>
      </c>
      <c r="G46" s="60" t="s">
        <v>137</v>
      </c>
      <c r="I46" s="2">
        <f t="shared" si="109"/>
        <v>910.00421912806269</v>
      </c>
      <c r="J46" s="81"/>
      <c r="K46" s="3">
        <f t="shared" ca="1" si="26"/>
        <v>5.4</v>
      </c>
      <c r="L46" s="19" t="s">
        <v>56</v>
      </c>
      <c r="M46" s="2">
        <f t="shared" si="110"/>
        <v>2025.1934798708639</v>
      </c>
      <c r="N46" s="81"/>
      <c r="O46" s="3">
        <f t="shared" ca="1" si="28"/>
        <v>3.7</v>
      </c>
      <c r="P46" s="19" t="s">
        <v>56</v>
      </c>
      <c r="Q46" s="2">
        <f t="shared" si="111"/>
        <v>408.90299473197945</v>
      </c>
      <c r="R46" s="81"/>
      <c r="S46" s="3">
        <f t="shared" ca="1" si="30"/>
        <v>1.5</v>
      </c>
      <c r="T46" s="19" t="s">
        <v>56</v>
      </c>
      <c r="U46" s="2">
        <f t="shared" si="112"/>
        <v>183.73723504379851</v>
      </c>
      <c r="V46" s="81"/>
      <c r="W46" s="3">
        <f t="shared" ca="1" si="32"/>
        <v>2.8</v>
      </c>
      <c r="X46" s="19" t="s">
        <v>56</v>
      </c>
      <c r="Y46" s="2">
        <f t="shared" si="113"/>
        <v>74108.928876503705</v>
      </c>
      <c r="Z46" s="19"/>
      <c r="AA46" s="3">
        <f t="shared" ca="1" si="34"/>
        <v>4.9000000000000004</v>
      </c>
      <c r="AB46" s="19" t="s">
        <v>56</v>
      </c>
      <c r="AC46" s="2"/>
      <c r="AD46" s="19" t="str">
        <f t="shared" ca="1" si="84"/>
        <v>이익</v>
      </c>
      <c r="AE46" s="3">
        <f t="shared" ca="1" si="35"/>
        <v>4.9000000000000004</v>
      </c>
      <c r="AF46" s="19" t="s">
        <v>56</v>
      </c>
      <c r="AG46" s="2">
        <f t="shared" ca="1" si="114"/>
        <v>49677.413862271751</v>
      </c>
      <c r="AH46" s="19" t="str">
        <f t="shared" ca="1" si="85"/>
        <v>손절</v>
      </c>
      <c r="AI46" s="3">
        <f t="shared" ca="1" si="37"/>
        <v>6.5</v>
      </c>
      <c r="AJ46" s="19" t="s">
        <v>56</v>
      </c>
      <c r="AK46" s="2">
        <f t="shared" ca="1" si="115"/>
        <v>547555.72340433404</v>
      </c>
      <c r="AL46" s="19" t="str">
        <f t="shared" ca="1" si="86"/>
        <v>이익</v>
      </c>
      <c r="AM46" s="3">
        <f t="shared" ca="1" si="39"/>
        <v>3.6</v>
      </c>
      <c r="AN46" s="19" t="s">
        <v>56</v>
      </c>
      <c r="AO46" s="2">
        <f t="shared" ca="1" si="116"/>
        <v>74108.928876503764</v>
      </c>
      <c r="AP46" s="19" t="str">
        <f t="shared" ca="1" si="87"/>
        <v>이익</v>
      </c>
      <c r="AQ46" s="3">
        <f t="shared" ca="1" si="41"/>
        <v>0.8</v>
      </c>
      <c r="AR46" s="19" t="s">
        <v>56</v>
      </c>
      <c r="AS46" s="2">
        <f t="shared" ca="1" si="117"/>
        <v>164927.71836235633</v>
      </c>
      <c r="AT46" s="19" t="str">
        <f t="shared" ca="1" si="88"/>
        <v>이익</v>
      </c>
      <c r="AU46" s="3">
        <f t="shared" ca="1" si="43"/>
        <v>0.5</v>
      </c>
      <c r="AV46" s="19" t="s">
        <v>56</v>
      </c>
      <c r="AW46" s="2">
        <f t="shared" ca="1" si="118"/>
        <v>816845.42343925324</v>
      </c>
      <c r="AX46" s="19" t="str">
        <f t="shared" ca="1" si="89"/>
        <v>손절</v>
      </c>
      <c r="AY46" s="3">
        <f t="shared" ca="1" si="45"/>
        <v>7</v>
      </c>
      <c r="AZ46" s="19" t="s">
        <v>56</v>
      </c>
      <c r="BA46" s="2">
        <f t="shared" ca="1" si="119"/>
        <v>110555.94307806299</v>
      </c>
      <c r="BB46" s="19" t="str">
        <f t="shared" ca="1" si="90"/>
        <v>이익</v>
      </c>
      <c r="BC46" s="3">
        <f t="shared" ca="1" si="47"/>
        <v>0.4</v>
      </c>
      <c r="BD46" s="19" t="s">
        <v>56</v>
      </c>
      <c r="BE46" s="2">
        <f t="shared" ca="1" si="120"/>
        <v>164927.71836235625</v>
      </c>
      <c r="BF46" s="19" t="str">
        <f t="shared" ca="1" si="91"/>
        <v>이익</v>
      </c>
      <c r="BG46" s="3">
        <f t="shared" ca="1" si="49"/>
        <v>3.9</v>
      </c>
      <c r="BH46" s="19" t="s">
        <v>56</v>
      </c>
      <c r="BI46" s="2">
        <f t="shared" ca="1" si="121"/>
        <v>49677.413862271758</v>
      </c>
      <c r="BJ46" s="19" t="str">
        <f t="shared" ca="1" si="92"/>
        <v>손절</v>
      </c>
      <c r="BK46" s="3">
        <f t="shared" ca="1" si="51"/>
        <v>9.5</v>
      </c>
      <c r="BL46" s="19" t="s">
        <v>56</v>
      </c>
      <c r="BM46" s="2">
        <f t="shared" ca="1" si="122"/>
        <v>74108.928876503764</v>
      </c>
      <c r="BN46" s="19" t="str">
        <f t="shared" ca="1" si="93"/>
        <v>이익</v>
      </c>
      <c r="BO46" s="3">
        <f t="shared" ca="1" si="53"/>
        <v>1.5</v>
      </c>
      <c r="BP46" s="19" t="s">
        <v>56</v>
      </c>
      <c r="BQ46" s="2">
        <f t="shared" ca="1" si="123"/>
        <v>547555.72340433451</v>
      </c>
      <c r="BR46" s="19" t="str">
        <f t="shared" ca="1" si="94"/>
        <v>이익</v>
      </c>
      <c r="BS46" s="3">
        <f t="shared" ca="1" si="55"/>
        <v>3.4</v>
      </c>
      <c r="BT46" s="19" t="s">
        <v>56</v>
      </c>
      <c r="BU46" s="2">
        <f t="shared" ca="1" si="124"/>
        <v>367042.84755675157</v>
      </c>
      <c r="BV46" s="19" t="str">
        <f t="shared" ca="1" si="95"/>
        <v>이익</v>
      </c>
      <c r="BW46" s="3">
        <f t="shared" ca="1" si="57"/>
        <v>3.4</v>
      </c>
      <c r="BX46" s="19" t="s">
        <v>56</v>
      </c>
      <c r="BY46" s="2">
        <f t="shared" ca="1" si="125"/>
        <v>367042.84755675186</v>
      </c>
      <c r="BZ46" s="19" t="str">
        <f t="shared" ca="1" si="96"/>
        <v>이익</v>
      </c>
      <c r="CA46" s="3">
        <f t="shared" ca="1" si="59"/>
        <v>1.4</v>
      </c>
      <c r="CB46" s="19" t="s">
        <v>56</v>
      </c>
      <c r="CC46" s="2">
        <f t="shared" ca="1" si="126"/>
        <v>22322.141888843522</v>
      </c>
      <c r="CD46" s="19" t="str">
        <f t="shared" ca="1" si="97"/>
        <v>손절</v>
      </c>
      <c r="CE46" s="3">
        <f t="shared" ca="1" si="61"/>
        <v>8.1999999999999993</v>
      </c>
      <c r="CF46" s="19" t="s">
        <v>56</v>
      </c>
      <c r="CG46" s="2">
        <f t="shared" ca="1" si="127"/>
        <v>1817870.7206397359</v>
      </c>
      <c r="CH46" s="19" t="str">
        <f t="shared" ca="1" si="98"/>
        <v>이익</v>
      </c>
      <c r="CI46" s="3">
        <f t="shared" ca="1" si="63"/>
        <v>2.7</v>
      </c>
      <c r="CJ46" s="19" t="s">
        <v>56</v>
      </c>
      <c r="CK46" s="2">
        <f t="shared" ca="1" si="128"/>
        <v>1817870.7206397345</v>
      </c>
      <c r="CL46" s="19" t="str">
        <f t="shared" ca="1" si="99"/>
        <v>이익</v>
      </c>
      <c r="CM46" s="3">
        <f t="shared" ca="1" si="65"/>
        <v>1.2</v>
      </c>
      <c r="CN46" s="19" t="s">
        <v>56</v>
      </c>
      <c r="CO46" s="2">
        <f t="shared" ca="1" si="129"/>
        <v>367042.8475567514</v>
      </c>
      <c r="CP46" s="19" t="str">
        <f t="shared" ca="1" si="100"/>
        <v>이익</v>
      </c>
      <c r="CQ46" s="3">
        <f t="shared" ca="1" si="67"/>
        <v>4.3</v>
      </c>
      <c r="CR46" s="19" t="s">
        <v>56</v>
      </c>
      <c r="CS46" s="2">
        <f t="shared" ca="1" si="130"/>
        <v>110555.94307806302</v>
      </c>
      <c r="CT46" s="19" t="str">
        <f t="shared" ca="1" si="101"/>
        <v>이익</v>
      </c>
      <c r="CU46" s="3">
        <f t="shared" ca="1" si="69"/>
        <v>2.5</v>
      </c>
      <c r="CV46" s="19" t="s">
        <v>56</v>
      </c>
      <c r="CW46" s="2">
        <f t="shared" ca="1" si="131"/>
        <v>547555.72340433428</v>
      </c>
      <c r="CX46" s="19" t="str">
        <f t="shared" ca="1" si="102"/>
        <v>손절</v>
      </c>
      <c r="CY46" s="3">
        <f t="shared" ca="1" si="71"/>
        <v>7.3</v>
      </c>
      <c r="CZ46" s="19" t="s">
        <v>56</v>
      </c>
      <c r="DA46" s="2">
        <f t="shared" ca="1" si="132"/>
        <v>246039.71099958065</v>
      </c>
      <c r="DB46" s="19" t="str">
        <f t="shared" ca="1" si="103"/>
        <v>이익</v>
      </c>
      <c r="DC46" s="3">
        <f t="shared" ca="1" si="73"/>
        <v>2.8</v>
      </c>
      <c r="DD46" s="19" t="s">
        <v>56</v>
      </c>
      <c r="DE46" s="2">
        <f t="shared" ca="1" si="133"/>
        <v>110555.94307806293</v>
      </c>
      <c r="DF46" s="19" t="str">
        <f t="shared" ca="1" si="104"/>
        <v>이익</v>
      </c>
      <c r="DG46" s="3">
        <f t="shared" ca="1" si="75"/>
        <v>0.7</v>
      </c>
      <c r="DH46" s="19" t="s">
        <v>56</v>
      </c>
      <c r="DI46" s="2">
        <f t="shared" ca="1" si="134"/>
        <v>367042.84755675157</v>
      </c>
      <c r="DJ46" s="19" t="str">
        <f t="shared" ca="1" si="105"/>
        <v>이익</v>
      </c>
      <c r="DK46" s="3">
        <f t="shared" ca="1" si="77"/>
        <v>0.9</v>
      </c>
      <c r="DL46" s="19" t="s">
        <v>56</v>
      </c>
      <c r="DM46" s="2">
        <f t="shared" ca="1" si="135"/>
        <v>33300.244457127206</v>
      </c>
      <c r="DN46" s="19" t="str">
        <f t="shared" ca="1" si="106"/>
        <v>이익</v>
      </c>
      <c r="DO46" s="3">
        <f t="shared" ca="1" si="79"/>
        <v>2.9</v>
      </c>
      <c r="DP46" s="19" t="s">
        <v>56</v>
      </c>
      <c r="DQ46" s="2">
        <f t="shared" ca="1" si="136"/>
        <v>547555.72340433439</v>
      </c>
      <c r="DR46" s="19" t="str">
        <f t="shared" ca="1" si="107"/>
        <v>손절</v>
      </c>
      <c r="DS46" s="3">
        <f t="shared" ca="1" si="81"/>
        <v>9.9</v>
      </c>
      <c r="DT46" s="19" t="s">
        <v>56</v>
      </c>
      <c r="DU46" s="2">
        <f t="shared" ca="1" si="137"/>
        <v>246039.71099958062</v>
      </c>
      <c r="DV46" s="19" t="str">
        <f t="shared" ca="1" si="108"/>
        <v>이익</v>
      </c>
      <c r="DW46" s="3">
        <f t="shared" ca="1" si="83"/>
        <v>5.2</v>
      </c>
      <c r="DX46" s="19" t="s">
        <v>56</v>
      </c>
    </row>
    <row r="47" spans="1:128">
      <c r="A47" s="54" t="s">
        <v>145</v>
      </c>
      <c r="B47" s="54">
        <v>0.8</v>
      </c>
      <c r="C47" s="42" t="s">
        <v>130</v>
      </c>
      <c r="D47" s="42" t="s">
        <v>132</v>
      </c>
      <c r="E47" s="59">
        <v>10</v>
      </c>
      <c r="F47" s="59">
        <v>0</v>
      </c>
      <c r="G47" s="60" t="s">
        <v>137</v>
      </c>
      <c r="I47" s="2">
        <f t="shared" si="109"/>
        <v>693.87821708514775</v>
      </c>
      <c r="J47" s="81"/>
      <c r="K47" s="3">
        <f t="shared" ca="1" si="26"/>
        <v>6.1</v>
      </c>
      <c r="L47" s="19" t="s">
        <v>57</v>
      </c>
      <c r="M47" s="2">
        <f t="shared" si="110"/>
        <v>1544.2100284015337</v>
      </c>
      <c r="N47" s="81"/>
      <c r="O47" s="3">
        <f t="shared" ca="1" si="28"/>
        <v>9.5</v>
      </c>
      <c r="P47" s="19" t="s">
        <v>57</v>
      </c>
      <c r="Q47" s="2">
        <f t="shared" si="111"/>
        <v>311.7885334831343</v>
      </c>
      <c r="R47" s="81"/>
      <c r="S47" s="3">
        <f t="shared" ca="1" si="30"/>
        <v>1.3</v>
      </c>
      <c r="T47" s="19" t="s">
        <v>57</v>
      </c>
      <c r="U47" s="2">
        <f t="shared" si="112"/>
        <v>140.09964172089633</v>
      </c>
      <c r="V47" s="81"/>
      <c r="W47" s="3">
        <f t="shared" ca="1" si="32"/>
        <v>9.1999999999999993</v>
      </c>
      <c r="X47" s="19" t="s">
        <v>57</v>
      </c>
      <c r="Y47" s="2">
        <f t="shared" si="113"/>
        <v>56508.058268334076</v>
      </c>
      <c r="Z47" s="19"/>
      <c r="AA47" s="3">
        <f t="shared" ca="1" si="34"/>
        <v>0.3</v>
      </c>
      <c r="AB47" s="19" t="s">
        <v>57</v>
      </c>
      <c r="AC47" s="2"/>
      <c r="AD47" s="19" t="str">
        <f t="shared" ca="1" si="84"/>
        <v>손절</v>
      </c>
      <c r="AE47" s="3">
        <f t="shared" ca="1" si="35"/>
        <v>7.9</v>
      </c>
      <c r="AF47" s="19" t="s">
        <v>57</v>
      </c>
      <c r="AG47" s="2">
        <f t="shared" ca="1" si="114"/>
        <v>56508.058268334113</v>
      </c>
      <c r="AH47" s="19" t="str">
        <f t="shared" ca="1" si="85"/>
        <v>이익</v>
      </c>
      <c r="AI47" s="3">
        <f t="shared" ca="1" si="37"/>
        <v>1</v>
      </c>
      <c r="AJ47" s="19" t="s">
        <v>57</v>
      </c>
      <c r="AK47" s="2">
        <f t="shared" ca="1" si="115"/>
        <v>622844.63537242997</v>
      </c>
      <c r="AL47" s="19" t="str">
        <f t="shared" ca="1" si="86"/>
        <v>이익</v>
      </c>
      <c r="AM47" s="3">
        <f t="shared" ca="1" si="39"/>
        <v>5.4</v>
      </c>
      <c r="AN47" s="19" t="s">
        <v>57</v>
      </c>
      <c r="AO47" s="2">
        <f t="shared" ca="1" si="116"/>
        <v>84298.906597023029</v>
      </c>
      <c r="AP47" s="19" t="str">
        <f t="shared" ca="1" si="87"/>
        <v>이익</v>
      </c>
      <c r="AQ47" s="3">
        <f t="shared" ca="1" si="41"/>
        <v>5.6</v>
      </c>
      <c r="AR47" s="19" t="s">
        <v>57</v>
      </c>
      <c r="AS47" s="2">
        <f t="shared" ca="1" si="117"/>
        <v>187605.27963718033</v>
      </c>
      <c r="AT47" s="19" t="str">
        <f t="shared" ca="1" si="88"/>
        <v>이익</v>
      </c>
      <c r="AU47" s="3">
        <f t="shared" ca="1" si="43"/>
        <v>0.4</v>
      </c>
      <c r="AV47" s="19" t="s">
        <v>57</v>
      </c>
      <c r="AW47" s="2">
        <f t="shared" ca="1" si="118"/>
        <v>622844.63537243055</v>
      </c>
      <c r="AX47" s="19" t="str">
        <f t="shared" ca="1" si="89"/>
        <v>손절</v>
      </c>
      <c r="AY47" s="3">
        <f t="shared" ca="1" si="45"/>
        <v>6.4</v>
      </c>
      <c r="AZ47" s="19" t="s">
        <v>57</v>
      </c>
      <c r="BA47" s="2">
        <f t="shared" ca="1" si="119"/>
        <v>84298.906597023029</v>
      </c>
      <c r="BB47" s="19" t="str">
        <f t="shared" ca="1" si="90"/>
        <v>손절</v>
      </c>
      <c r="BC47" s="3">
        <f t="shared" ca="1" si="47"/>
        <v>6.5</v>
      </c>
      <c r="BD47" s="19" t="s">
        <v>57</v>
      </c>
      <c r="BE47" s="2">
        <f t="shared" ca="1" si="120"/>
        <v>125757.38525129664</v>
      </c>
      <c r="BF47" s="19" t="str">
        <f t="shared" ca="1" si="91"/>
        <v>손절</v>
      </c>
      <c r="BG47" s="3">
        <f t="shared" ca="1" si="49"/>
        <v>7.6</v>
      </c>
      <c r="BH47" s="19" t="s">
        <v>57</v>
      </c>
      <c r="BI47" s="2">
        <f t="shared" ca="1" si="121"/>
        <v>56508.058268334127</v>
      </c>
      <c r="BJ47" s="19" t="str">
        <f t="shared" ca="1" si="92"/>
        <v>이익</v>
      </c>
      <c r="BK47" s="3">
        <f t="shared" ca="1" si="51"/>
        <v>3.4</v>
      </c>
      <c r="BL47" s="19" t="s">
        <v>57</v>
      </c>
      <c r="BM47" s="2">
        <f t="shared" ca="1" si="122"/>
        <v>84298.906597023029</v>
      </c>
      <c r="BN47" s="19" t="str">
        <f t="shared" ca="1" si="93"/>
        <v>이익</v>
      </c>
      <c r="BO47" s="3">
        <f t="shared" ca="1" si="53"/>
        <v>1</v>
      </c>
      <c r="BP47" s="19" t="s">
        <v>57</v>
      </c>
      <c r="BQ47" s="2">
        <f t="shared" ca="1" si="123"/>
        <v>417511.23909580504</v>
      </c>
      <c r="BR47" s="19" t="str">
        <f t="shared" ca="1" si="94"/>
        <v>손절</v>
      </c>
      <c r="BS47" s="3">
        <f t="shared" ca="1" si="55"/>
        <v>7.2</v>
      </c>
      <c r="BT47" s="19" t="s">
        <v>57</v>
      </c>
      <c r="BU47" s="2">
        <f t="shared" ca="1" si="124"/>
        <v>417511.23909580492</v>
      </c>
      <c r="BV47" s="19" t="str">
        <f t="shared" ca="1" si="95"/>
        <v>이익</v>
      </c>
      <c r="BW47" s="3">
        <f t="shared" ca="1" si="57"/>
        <v>2</v>
      </c>
      <c r="BX47" s="19" t="s">
        <v>57</v>
      </c>
      <c r="BY47" s="2">
        <f t="shared" ca="1" si="125"/>
        <v>417511.23909580521</v>
      </c>
      <c r="BZ47" s="19" t="str">
        <f t="shared" ca="1" si="96"/>
        <v>이익</v>
      </c>
      <c r="CA47" s="3">
        <f t="shared" ca="1" si="59"/>
        <v>5.7</v>
      </c>
      <c r="CB47" s="19" t="s">
        <v>57</v>
      </c>
      <c r="CC47" s="2">
        <f t="shared" ca="1" si="126"/>
        <v>25391.436398559505</v>
      </c>
      <c r="CD47" s="19" t="str">
        <f t="shared" ca="1" si="97"/>
        <v>이익</v>
      </c>
      <c r="CE47" s="3">
        <f t="shared" ca="1" si="61"/>
        <v>4.4000000000000004</v>
      </c>
      <c r="CF47" s="19" t="s">
        <v>57</v>
      </c>
      <c r="CG47" s="2">
        <f t="shared" ca="1" si="127"/>
        <v>2067827.9447276995</v>
      </c>
      <c r="CH47" s="19" t="str">
        <f t="shared" ca="1" si="98"/>
        <v>이익</v>
      </c>
      <c r="CI47" s="3">
        <f t="shared" ca="1" si="63"/>
        <v>1.3</v>
      </c>
      <c r="CJ47" s="19" t="s">
        <v>57</v>
      </c>
      <c r="CK47" s="2">
        <f t="shared" ca="1" si="128"/>
        <v>2067827.9447276981</v>
      </c>
      <c r="CL47" s="19" t="str">
        <f t="shared" ca="1" si="99"/>
        <v>이익</v>
      </c>
      <c r="CM47" s="3">
        <f t="shared" ca="1" si="65"/>
        <v>1.7</v>
      </c>
      <c r="CN47" s="19" t="s">
        <v>57</v>
      </c>
      <c r="CO47" s="2">
        <f t="shared" ca="1" si="129"/>
        <v>417511.23909580475</v>
      </c>
      <c r="CP47" s="19" t="str">
        <f t="shared" ca="1" si="100"/>
        <v>이익</v>
      </c>
      <c r="CQ47" s="3">
        <f t="shared" ca="1" si="67"/>
        <v>3.4</v>
      </c>
      <c r="CR47" s="19" t="s">
        <v>57</v>
      </c>
      <c r="CS47" s="2">
        <f t="shared" ca="1" si="130"/>
        <v>125757.38525129667</v>
      </c>
      <c r="CT47" s="19" t="str">
        <f t="shared" ca="1" si="101"/>
        <v>이익</v>
      </c>
      <c r="CU47" s="3">
        <f t="shared" ca="1" si="69"/>
        <v>3.3</v>
      </c>
      <c r="CV47" s="19" t="s">
        <v>57</v>
      </c>
      <c r="CW47" s="2">
        <f t="shared" ca="1" si="131"/>
        <v>622844.6353724302</v>
      </c>
      <c r="CX47" s="19" t="str">
        <f t="shared" ca="1" si="102"/>
        <v>이익</v>
      </c>
      <c r="CY47" s="3">
        <f t="shared" ca="1" si="71"/>
        <v>3.4</v>
      </c>
      <c r="CZ47" s="19" t="s">
        <v>57</v>
      </c>
      <c r="DA47" s="2">
        <f t="shared" ca="1" si="132"/>
        <v>187605.27963718027</v>
      </c>
      <c r="DB47" s="19" t="str">
        <f t="shared" ca="1" si="103"/>
        <v>손절</v>
      </c>
      <c r="DC47" s="3">
        <f t="shared" ca="1" si="73"/>
        <v>8.1</v>
      </c>
      <c r="DD47" s="19" t="s">
        <v>57</v>
      </c>
      <c r="DE47" s="2">
        <f t="shared" ca="1" si="133"/>
        <v>84298.906597022986</v>
      </c>
      <c r="DF47" s="19" t="str">
        <f t="shared" ca="1" si="104"/>
        <v>손절</v>
      </c>
      <c r="DG47" s="3">
        <f t="shared" ca="1" si="75"/>
        <v>9.9</v>
      </c>
      <c r="DH47" s="19" t="s">
        <v>57</v>
      </c>
      <c r="DI47" s="2">
        <f t="shared" ca="1" si="134"/>
        <v>417511.23909580492</v>
      </c>
      <c r="DJ47" s="19" t="str">
        <f t="shared" ca="1" si="105"/>
        <v>이익</v>
      </c>
      <c r="DK47" s="3">
        <f t="shared" ca="1" si="77"/>
        <v>2.2999999999999998</v>
      </c>
      <c r="DL47" s="19" t="s">
        <v>57</v>
      </c>
      <c r="DM47" s="2">
        <f t="shared" ca="1" si="135"/>
        <v>37879.028069982196</v>
      </c>
      <c r="DN47" s="19" t="str">
        <f t="shared" ca="1" si="106"/>
        <v>이익</v>
      </c>
      <c r="DO47" s="3">
        <f t="shared" ca="1" si="79"/>
        <v>5.6</v>
      </c>
      <c r="DP47" s="19" t="s">
        <v>57</v>
      </c>
      <c r="DQ47" s="2">
        <f t="shared" ca="1" si="136"/>
        <v>622844.63537243032</v>
      </c>
      <c r="DR47" s="19" t="str">
        <f t="shared" ca="1" si="107"/>
        <v>이익</v>
      </c>
      <c r="DS47" s="3">
        <f t="shared" ca="1" si="81"/>
        <v>2</v>
      </c>
      <c r="DT47" s="19" t="s">
        <v>57</v>
      </c>
      <c r="DU47" s="2">
        <f t="shared" ca="1" si="137"/>
        <v>187605.27963718024</v>
      </c>
      <c r="DV47" s="19" t="str">
        <f t="shared" ca="1" si="108"/>
        <v>손절</v>
      </c>
      <c r="DW47" s="3">
        <f t="shared" ca="1" si="83"/>
        <v>7.7</v>
      </c>
      <c r="DX47" s="19" t="s">
        <v>57</v>
      </c>
    </row>
    <row r="48" spans="1:128">
      <c r="A48" s="55" t="s">
        <v>141</v>
      </c>
      <c r="B48" s="55">
        <v>0.6</v>
      </c>
      <c r="C48" s="42" t="s">
        <v>130</v>
      </c>
      <c r="D48" s="42" t="s">
        <v>132</v>
      </c>
      <c r="E48" s="42">
        <v>8</v>
      </c>
      <c r="F48" s="42">
        <v>2</v>
      </c>
      <c r="G48" s="48" t="s">
        <v>151</v>
      </c>
      <c r="I48" s="2">
        <f t="shared" si="109"/>
        <v>529.08214052742517</v>
      </c>
      <c r="J48" s="81"/>
      <c r="K48" s="3">
        <f t="shared" ca="1" si="26"/>
        <v>3.9</v>
      </c>
      <c r="L48" s="19" t="s">
        <v>58</v>
      </c>
      <c r="M48" s="2">
        <f t="shared" si="110"/>
        <v>1177.4601466561694</v>
      </c>
      <c r="N48" s="81"/>
      <c r="O48" s="3">
        <f t="shared" ca="1" si="28"/>
        <v>5.3</v>
      </c>
      <c r="P48" s="19" t="s">
        <v>58</v>
      </c>
      <c r="Q48" s="2">
        <f t="shared" si="111"/>
        <v>237.73875678088987</v>
      </c>
      <c r="R48" s="81"/>
      <c r="S48" s="3">
        <f t="shared" ca="1" si="30"/>
        <v>7.9</v>
      </c>
      <c r="T48" s="19" t="s">
        <v>58</v>
      </c>
      <c r="U48" s="2">
        <f t="shared" si="112"/>
        <v>106.82597681218344</v>
      </c>
      <c r="V48" s="81"/>
      <c r="W48" s="3">
        <f t="shared" ca="1" si="32"/>
        <v>0.4</v>
      </c>
      <c r="X48" s="19" t="s">
        <v>58</v>
      </c>
      <c r="Y48" s="2">
        <f t="shared" si="113"/>
        <v>43087.394429604727</v>
      </c>
      <c r="Z48" s="19"/>
      <c r="AA48" s="3">
        <f t="shared" ca="1" si="34"/>
        <v>0.9</v>
      </c>
      <c r="AB48" s="19" t="s">
        <v>58</v>
      </c>
      <c r="AC48" s="2"/>
      <c r="AD48" s="19" t="str">
        <f t="shared" ca="1" si="84"/>
        <v>이익</v>
      </c>
      <c r="AE48" s="3">
        <f t="shared" ca="1" si="35"/>
        <v>5.2</v>
      </c>
      <c r="AF48" s="19" t="s">
        <v>58</v>
      </c>
      <c r="AG48" s="2">
        <f t="shared" ca="1" si="114"/>
        <v>64277.916280230056</v>
      </c>
      <c r="AH48" s="19" t="str">
        <f t="shared" ca="1" si="85"/>
        <v>이익</v>
      </c>
      <c r="AI48" s="3">
        <f t="shared" ca="1" si="37"/>
        <v>3.5</v>
      </c>
      <c r="AJ48" s="19" t="s">
        <v>58</v>
      </c>
      <c r="AK48" s="2">
        <f t="shared" ca="1" si="115"/>
        <v>474919.03447147785</v>
      </c>
      <c r="AL48" s="19" t="str">
        <f t="shared" ca="1" si="86"/>
        <v>손절</v>
      </c>
      <c r="AM48" s="3">
        <f t="shared" ca="1" si="39"/>
        <v>6.5</v>
      </c>
      <c r="AN48" s="19" t="s">
        <v>58</v>
      </c>
      <c r="AO48" s="2">
        <f t="shared" ca="1" si="116"/>
        <v>64277.916280230056</v>
      </c>
      <c r="AP48" s="19" t="str">
        <f t="shared" ca="1" si="87"/>
        <v>손절</v>
      </c>
      <c r="AQ48" s="3">
        <f t="shared" ca="1" si="41"/>
        <v>9.1999999999999993</v>
      </c>
      <c r="AR48" s="19" t="s">
        <v>58</v>
      </c>
      <c r="AS48" s="2">
        <f t="shared" ca="1" si="117"/>
        <v>143049.02572335</v>
      </c>
      <c r="AT48" s="19" t="str">
        <f t="shared" ca="1" si="88"/>
        <v>손절</v>
      </c>
      <c r="AU48" s="3">
        <f t="shared" ca="1" si="43"/>
        <v>8.8000000000000007</v>
      </c>
      <c r="AV48" s="19" t="s">
        <v>58</v>
      </c>
      <c r="AW48" s="2">
        <f t="shared" ca="1" si="118"/>
        <v>708485.77273613983</v>
      </c>
      <c r="AX48" s="19" t="str">
        <f t="shared" ca="1" si="89"/>
        <v>이익</v>
      </c>
      <c r="AY48" s="3">
        <f t="shared" ca="1" si="45"/>
        <v>5.6</v>
      </c>
      <c r="AZ48" s="19" t="s">
        <v>58</v>
      </c>
      <c r="BA48" s="2">
        <f t="shared" ca="1" si="119"/>
        <v>95890.006254113701</v>
      </c>
      <c r="BB48" s="19" t="str">
        <f t="shared" ca="1" si="90"/>
        <v>이익</v>
      </c>
      <c r="BC48" s="3">
        <f t="shared" ca="1" si="47"/>
        <v>3.1</v>
      </c>
      <c r="BD48" s="19" t="s">
        <v>58</v>
      </c>
      <c r="BE48" s="2">
        <f t="shared" ca="1" si="120"/>
        <v>143049.02572334991</v>
      </c>
      <c r="BF48" s="19" t="str">
        <f t="shared" ca="1" si="91"/>
        <v>이익</v>
      </c>
      <c r="BG48" s="3">
        <f t="shared" ca="1" si="49"/>
        <v>1.9</v>
      </c>
      <c r="BH48" s="19" t="s">
        <v>58</v>
      </c>
      <c r="BI48" s="2">
        <f t="shared" ca="1" si="121"/>
        <v>43087.39442960477</v>
      </c>
      <c r="BJ48" s="19" t="str">
        <f t="shared" ca="1" si="92"/>
        <v>손절</v>
      </c>
      <c r="BK48" s="3">
        <f t="shared" ca="1" si="51"/>
        <v>9.1999999999999993</v>
      </c>
      <c r="BL48" s="19" t="s">
        <v>58</v>
      </c>
      <c r="BM48" s="2">
        <f t="shared" ca="1" si="122"/>
        <v>64277.916280230056</v>
      </c>
      <c r="BN48" s="19" t="str">
        <f t="shared" ca="1" si="93"/>
        <v>손절</v>
      </c>
      <c r="BO48" s="3">
        <f t="shared" ca="1" si="53"/>
        <v>9.4</v>
      </c>
      <c r="BP48" s="19" t="s">
        <v>58</v>
      </c>
      <c r="BQ48" s="2">
        <f t="shared" ca="1" si="123"/>
        <v>474919.0344714782</v>
      </c>
      <c r="BR48" s="19" t="str">
        <f t="shared" ca="1" si="94"/>
        <v>이익</v>
      </c>
      <c r="BS48" s="3">
        <f t="shared" ca="1" si="55"/>
        <v>1.4</v>
      </c>
      <c r="BT48" s="19" t="s">
        <v>58</v>
      </c>
      <c r="BU48" s="2">
        <f t="shared" ca="1" si="124"/>
        <v>318352.31981055124</v>
      </c>
      <c r="BV48" s="19" t="str">
        <f t="shared" ca="1" si="95"/>
        <v>손절</v>
      </c>
      <c r="BW48" s="3">
        <f t="shared" ca="1" si="57"/>
        <v>7.2</v>
      </c>
      <c r="BX48" s="19" t="s">
        <v>58</v>
      </c>
      <c r="BY48" s="2">
        <f t="shared" ca="1" si="125"/>
        <v>474919.03447147843</v>
      </c>
      <c r="BZ48" s="19" t="str">
        <f t="shared" ca="1" si="96"/>
        <v>이익</v>
      </c>
      <c r="CA48" s="3">
        <f t="shared" ca="1" si="59"/>
        <v>3.1</v>
      </c>
      <c r="CB48" s="19" t="s">
        <v>58</v>
      </c>
      <c r="CC48" s="2">
        <f t="shared" ca="1" si="126"/>
        <v>28882.758903361435</v>
      </c>
      <c r="CD48" s="19" t="str">
        <f t="shared" ca="1" si="97"/>
        <v>이익</v>
      </c>
      <c r="CE48" s="3">
        <f t="shared" ca="1" si="61"/>
        <v>5.6</v>
      </c>
      <c r="CF48" s="19" t="s">
        <v>58</v>
      </c>
      <c r="CG48" s="2">
        <f t="shared" ca="1" si="127"/>
        <v>2352154.2871277584</v>
      </c>
      <c r="CH48" s="19" t="str">
        <f t="shared" ca="1" si="98"/>
        <v>이익</v>
      </c>
      <c r="CI48" s="3">
        <f t="shared" ca="1" si="63"/>
        <v>2.7</v>
      </c>
      <c r="CJ48" s="19" t="s">
        <v>58</v>
      </c>
      <c r="CK48" s="2">
        <f t="shared" ca="1" si="128"/>
        <v>2352154.2871277565</v>
      </c>
      <c r="CL48" s="19" t="str">
        <f t="shared" ca="1" si="99"/>
        <v>이익</v>
      </c>
      <c r="CM48" s="3">
        <f t="shared" ca="1" si="65"/>
        <v>2.7</v>
      </c>
      <c r="CN48" s="19" t="s">
        <v>58</v>
      </c>
      <c r="CO48" s="2">
        <f t="shared" ca="1" si="129"/>
        <v>318352.31981055113</v>
      </c>
      <c r="CP48" s="19" t="str">
        <f t="shared" ca="1" si="100"/>
        <v>손절</v>
      </c>
      <c r="CQ48" s="3">
        <f t="shared" ca="1" si="67"/>
        <v>7</v>
      </c>
      <c r="CR48" s="19" t="s">
        <v>58</v>
      </c>
      <c r="CS48" s="2">
        <f t="shared" ca="1" si="130"/>
        <v>95890.006254113701</v>
      </c>
      <c r="CT48" s="19" t="str">
        <f t="shared" ca="1" si="101"/>
        <v>손절</v>
      </c>
      <c r="CU48" s="3">
        <f t="shared" ca="1" si="69"/>
        <v>6.7</v>
      </c>
      <c r="CV48" s="19" t="s">
        <v>58</v>
      </c>
      <c r="CW48" s="2">
        <f t="shared" ca="1" si="131"/>
        <v>708485.77273613936</v>
      </c>
      <c r="CX48" s="19" t="str">
        <f t="shared" ca="1" si="102"/>
        <v>이익</v>
      </c>
      <c r="CY48" s="3">
        <f t="shared" ca="1" si="71"/>
        <v>5.3</v>
      </c>
      <c r="CZ48" s="19" t="s">
        <v>58</v>
      </c>
      <c r="DA48" s="2">
        <f t="shared" ca="1" si="132"/>
        <v>143049.02572334994</v>
      </c>
      <c r="DB48" s="19" t="str">
        <f t="shared" ca="1" si="103"/>
        <v>손절</v>
      </c>
      <c r="DC48" s="3">
        <f t="shared" ca="1" si="73"/>
        <v>8.8000000000000007</v>
      </c>
      <c r="DD48" s="19" t="s">
        <v>58</v>
      </c>
      <c r="DE48" s="2">
        <f t="shared" ca="1" si="133"/>
        <v>95890.006254113643</v>
      </c>
      <c r="DF48" s="19" t="str">
        <f t="shared" ca="1" si="104"/>
        <v>이익</v>
      </c>
      <c r="DG48" s="3">
        <f t="shared" ca="1" si="75"/>
        <v>5</v>
      </c>
      <c r="DH48" s="19" t="s">
        <v>58</v>
      </c>
      <c r="DI48" s="2">
        <f t="shared" ca="1" si="134"/>
        <v>318352.31981055124</v>
      </c>
      <c r="DJ48" s="19" t="str">
        <f t="shared" ca="1" si="105"/>
        <v>손절</v>
      </c>
      <c r="DK48" s="3">
        <f t="shared" ca="1" si="77"/>
        <v>6.7</v>
      </c>
      <c r="DL48" s="19" t="s">
        <v>58</v>
      </c>
      <c r="DM48" s="2">
        <f t="shared" ca="1" si="135"/>
        <v>43087.394429604748</v>
      </c>
      <c r="DN48" s="19" t="str">
        <f t="shared" ca="1" si="106"/>
        <v>이익</v>
      </c>
      <c r="DO48" s="3">
        <f t="shared" ca="1" si="79"/>
        <v>3.5</v>
      </c>
      <c r="DP48" s="19" t="s">
        <v>58</v>
      </c>
      <c r="DQ48" s="2">
        <f t="shared" ca="1" si="136"/>
        <v>708485.77273613948</v>
      </c>
      <c r="DR48" s="19" t="str">
        <f t="shared" ca="1" si="107"/>
        <v>이익</v>
      </c>
      <c r="DS48" s="3">
        <f t="shared" ca="1" si="81"/>
        <v>5.3</v>
      </c>
      <c r="DT48" s="19" t="s">
        <v>58</v>
      </c>
      <c r="DU48" s="2">
        <f t="shared" ca="1" si="137"/>
        <v>213401.00558729251</v>
      </c>
      <c r="DV48" s="19" t="str">
        <f t="shared" ca="1" si="108"/>
        <v>이익</v>
      </c>
      <c r="DW48" s="3">
        <f t="shared" ca="1" si="83"/>
        <v>2.9</v>
      </c>
      <c r="DX48" s="19" t="s">
        <v>58</v>
      </c>
    </row>
    <row r="49" spans="1:128">
      <c r="A49" s="54" t="s">
        <v>146</v>
      </c>
      <c r="B49" s="54">
        <v>0.65</v>
      </c>
      <c r="C49" s="42" t="s">
        <v>130</v>
      </c>
      <c r="D49" s="42" t="s">
        <v>132</v>
      </c>
      <c r="E49" s="59">
        <v>10</v>
      </c>
      <c r="F49" s="59">
        <v>0</v>
      </c>
      <c r="G49" s="60" t="s">
        <v>137</v>
      </c>
      <c r="I49" s="2">
        <f t="shared" si="109"/>
        <v>403.42513215216167</v>
      </c>
      <c r="J49" s="81"/>
      <c r="K49" s="3">
        <f t="shared" ca="1" si="26"/>
        <v>2.1</v>
      </c>
      <c r="L49" s="19" t="s">
        <v>59</v>
      </c>
      <c r="M49" s="2">
        <f t="shared" si="110"/>
        <v>897.81336182532914</v>
      </c>
      <c r="N49" s="81"/>
      <c r="O49" s="3">
        <f t="shared" ca="1" si="28"/>
        <v>2.2000000000000002</v>
      </c>
      <c r="P49" s="19" t="s">
        <v>59</v>
      </c>
      <c r="Q49" s="2">
        <f t="shared" si="111"/>
        <v>181.27580204542852</v>
      </c>
      <c r="R49" s="81"/>
      <c r="S49" s="3">
        <f t="shared" ca="1" si="30"/>
        <v>2</v>
      </c>
      <c r="T49" s="19" t="s">
        <v>59</v>
      </c>
      <c r="U49" s="2">
        <f t="shared" si="112"/>
        <v>81.45480731928987</v>
      </c>
      <c r="V49" s="81"/>
      <c r="W49" s="3">
        <f t="shared" ca="1" si="32"/>
        <v>5.6</v>
      </c>
      <c r="X49" s="19" t="s">
        <v>59</v>
      </c>
      <c r="Y49" s="2">
        <f t="shared" si="113"/>
        <v>32854.138252573604</v>
      </c>
      <c r="Z49" s="19"/>
      <c r="AA49" s="3">
        <f t="shared" ca="1" si="34"/>
        <v>7.4</v>
      </c>
      <c r="AB49" s="19" t="s">
        <v>59</v>
      </c>
      <c r="AC49" s="2"/>
      <c r="AD49" s="19" t="str">
        <f t="shared" ca="1" si="84"/>
        <v>이익</v>
      </c>
      <c r="AE49" s="3">
        <f t="shared" ca="1" si="35"/>
        <v>1.2</v>
      </c>
      <c r="AF49" s="19" t="s">
        <v>59</v>
      </c>
      <c r="AG49" s="2">
        <f t="shared" ca="1" si="114"/>
        <v>49011.911163675417</v>
      </c>
      <c r="AH49" s="19" t="str">
        <f t="shared" ca="1" si="85"/>
        <v>손절</v>
      </c>
      <c r="AI49" s="3">
        <f t="shared" ca="1" si="37"/>
        <v>6.5</v>
      </c>
      <c r="AJ49" s="19" t="s">
        <v>59</v>
      </c>
      <c r="AK49" s="2">
        <f t="shared" ca="1" si="115"/>
        <v>362125.76378450188</v>
      </c>
      <c r="AL49" s="19" t="str">
        <f t="shared" ca="1" si="86"/>
        <v>손절</v>
      </c>
      <c r="AM49" s="3">
        <f t="shared" ca="1" si="39"/>
        <v>6.1</v>
      </c>
      <c r="AN49" s="19" t="s">
        <v>59</v>
      </c>
      <c r="AO49" s="2">
        <f t="shared" ca="1" si="116"/>
        <v>73116.12976876169</v>
      </c>
      <c r="AP49" s="19" t="str">
        <f t="shared" ca="1" si="87"/>
        <v>이익</v>
      </c>
      <c r="AQ49" s="3">
        <f t="shared" ca="1" si="41"/>
        <v>1.9</v>
      </c>
      <c r="AR49" s="19" t="s">
        <v>59</v>
      </c>
      <c r="AS49" s="2">
        <f t="shared" ca="1" si="117"/>
        <v>109074.88211405437</v>
      </c>
      <c r="AT49" s="19" t="str">
        <f t="shared" ca="1" si="88"/>
        <v>손절</v>
      </c>
      <c r="AU49" s="3">
        <f t="shared" ca="1" si="43"/>
        <v>6.9</v>
      </c>
      <c r="AV49" s="19" t="s">
        <v>59</v>
      </c>
      <c r="AW49" s="2">
        <f t="shared" ca="1" si="118"/>
        <v>805902.566487359</v>
      </c>
      <c r="AX49" s="19" t="str">
        <f t="shared" ca="1" si="89"/>
        <v>이익</v>
      </c>
      <c r="AY49" s="3">
        <f t="shared" ca="1" si="45"/>
        <v>4</v>
      </c>
      <c r="AZ49" s="19" t="s">
        <v>59</v>
      </c>
      <c r="BA49" s="2">
        <f t="shared" ca="1" si="119"/>
        <v>73116.129768761704</v>
      </c>
      <c r="BB49" s="19" t="str">
        <f t="shared" ca="1" si="90"/>
        <v>손절</v>
      </c>
      <c r="BC49" s="3">
        <f t="shared" ca="1" si="47"/>
        <v>8.4</v>
      </c>
      <c r="BD49" s="19" t="s">
        <v>59</v>
      </c>
      <c r="BE49" s="2">
        <f t="shared" ca="1" si="120"/>
        <v>109074.88211405432</v>
      </c>
      <c r="BF49" s="19" t="str">
        <f t="shared" ca="1" si="91"/>
        <v>손절</v>
      </c>
      <c r="BG49" s="3">
        <f t="shared" ca="1" si="49"/>
        <v>8.1</v>
      </c>
      <c r="BH49" s="19" t="s">
        <v>59</v>
      </c>
      <c r="BI49" s="2">
        <f t="shared" ca="1" si="121"/>
        <v>49011.911163675424</v>
      </c>
      <c r="BJ49" s="19" t="str">
        <f t="shared" ca="1" si="92"/>
        <v>이익</v>
      </c>
      <c r="BK49" s="3">
        <f t="shared" ca="1" si="51"/>
        <v>4.8</v>
      </c>
      <c r="BL49" s="19" t="s">
        <v>59</v>
      </c>
      <c r="BM49" s="2">
        <f t="shared" ca="1" si="122"/>
        <v>73116.12976876169</v>
      </c>
      <c r="BN49" s="19" t="str">
        <f t="shared" ca="1" si="93"/>
        <v>이익</v>
      </c>
      <c r="BO49" s="3">
        <f t="shared" ca="1" si="53"/>
        <v>3</v>
      </c>
      <c r="BP49" s="19" t="s">
        <v>59</v>
      </c>
      <c r="BQ49" s="2">
        <f t="shared" ca="1" si="123"/>
        <v>540220.40171130642</v>
      </c>
      <c r="BR49" s="19" t="str">
        <f t="shared" ca="1" si="94"/>
        <v>이익</v>
      </c>
      <c r="BS49" s="3">
        <f t="shared" ca="1" si="55"/>
        <v>2.4</v>
      </c>
      <c r="BT49" s="19" t="s">
        <v>59</v>
      </c>
      <c r="BU49" s="2">
        <f t="shared" ca="1" si="124"/>
        <v>242743.64385554532</v>
      </c>
      <c r="BV49" s="19" t="str">
        <f t="shared" ca="1" si="95"/>
        <v>손절</v>
      </c>
      <c r="BW49" s="3">
        <f t="shared" ca="1" si="57"/>
        <v>9.4</v>
      </c>
      <c r="BX49" s="19" t="s">
        <v>59</v>
      </c>
      <c r="BY49" s="2">
        <f t="shared" ca="1" si="125"/>
        <v>540220.40171130665</v>
      </c>
      <c r="BZ49" s="19" t="str">
        <f t="shared" ca="1" si="96"/>
        <v>이익</v>
      </c>
      <c r="CA49" s="3">
        <f t="shared" ca="1" si="59"/>
        <v>4.3</v>
      </c>
      <c r="CB49" s="19" t="s">
        <v>59</v>
      </c>
      <c r="CC49" s="2">
        <f t="shared" ca="1" si="126"/>
        <v>22023.103663813094</v>
      </c>
      <c r="CD49" s="19" t="str">
        <f t="shared" ca="1" si="97"/>
        <v>손절</v>
      </c>
      <c r="CE49" s="3">
        <f t="shared" ca="1" si="61"/>
        <v>9.3000000000000007</v>
      </c>
      <c r="CF49" s="19" t="s">
        <v>59</v>
      </c>
      <c r="CG49" s="2">
        <f t="shared" ca="1" si="127"/>
        <v>1793517.6439349158</v>
      </c>
      <c r="CH49" s="19" t="str">
        <f t="shared" ca="1" si="98"/>
        <v>손절</v>
      </c>
      <c r="CI49" s="3">
        <f t="shared" ca="1" si="63"/>
        <v>8.6</v>
      </c>
      <c r="CJ49" s="19" t="s">
        <v>59</v>
      </c>
      <c r="CK49" s="2">
        <f t="shared" ca="1" si="128"/>
        <v>2675575.5016078232</v>
      </c>
      <c r="CL49" s="19" t="str">
        <f t="shared" ca="1" si="99"/>
        <v>이익</v>
      </c>
      <c r="CM49" s="3">
        <f t="shared" ca="1" si="65"/>
        <v>3.9</v>
      </c>
      <c r="CN49" s="19" t="s">
        <v>59</v>
      </c>
      <c r="CO49" s="2">
        <f t="shared" ca="1" si="129"/>
        <v>362125.76378450193</v>
      </c>
      <c r="CP49" s="19" t="str">
        <f t="shared" ca="1" si="100"/>
        <v>이익</v>
      </c>
      <c r="CQ49" s="3">
        <f t="shared" ca="1" si="67"/>
        <v>0.5</v>
      </c>
      <c r="CR49" s="19" t="s">
        <v>59</v>
      </c>
      <c r="CS49" s="2">
        <f t="shared" ca="1" si="130"/>
        <v>73116.129768761704</v>
      </c>
      <c r="CT49" s="19" t="str">
        <f t="shared" ca="1" si="101"/>
        <v>손절</v>
      </c>
      <c r="CU49" s="3">
        <f t="shared" ca="1" si="69"/>
        <v>7</v>
      </c>
      <c r="CV49" s="19" t="s">
        <v>59</v>
      </c>
      <c r="CW49" s="2">
        <f t="shared" ca="1" si="131"/>
        <v>540220.40171130619</v>
      </c>
      <c r="CX49" s="19" t="str">
        <f t="shared" ca="1" si="102"/>
        <v>손절</v>
      </c>
      <c r="CY49" s="3">
        <f t="shared" ca="1" si="71"/>
        <v>6.6</v>
      </c>
      <c r="CZ49" s="19" t="s">
        <v>59</v>
      </c>
      <c r="DA49" s="2">
        <f t="shared" ca="1" si="132"/>
        <v>109074.88211405433</v>
      </c>
      <c r="DB49" s="19" t="str">
        <f t="shared" ca="1" si="103"/>
        <v>손절</v>
      </c>
      <c r="DC49" s="3">
        <f t="shared" ca="1" si="73"/>
        <v>9.8000000000000007</v>
      </c>
      <c r="DD49" s="19" t="s">
        <v>59</v>
      </c>
      <c r="DE49" s="2">
        <f t="shared" ca="1" si="133"/>
        <v>109074.88211405427</v>
      </c>
      <c r="DF49" s="19" t="str">
        <f t="shared" ca="1" si="104"/>
        <v>이익</v>
      </c>
      <c r="DG49" s="3">
        <f t="shared" ca="1" si="75"/>
        <v>3.7</v>
      </c>
      <c r="DH49" s="19" t="s">
        <v>59</v>
      </c>
      <c r="DI49" s="2">
        <f t="shared" ca="1" si="134"/>
        <v>362125.76378450205</v>
      </c>
      <c r="DJ49" s="19" t="str">
        <f t="shared" ca="1" si="105"/>
        <v>이익</v>
      </c>
      <c r="DK49" s="3">
        <f t="shared" ca="1" si="77"/>
        <v>3.1</v>
      </c>
      <c r="DL49" s="19" t="s">
        <v>59</v>
      </c>
      <c r="DM49" s="2">
        <f t="shared" ca="1" si="135"/>
        <v>49011.911163675402</v>
      </c>
      <c r="DN49" s="19" t="str">
        <f t="shared" ca="1" si="106"/>
        <v>이익</v>
      </c>
      <c r="DO49" s="3">
        <f t="shared" ca="1" si="79"/>
        <v>2.9</v>
      </c>
      <c r="DP49" s="19" t="s">
        <v>59</v>
      </c>
      <c r="DQ49" s="2">
        <f t="shared" ca="1" si="136"/>
        <v>805902.56648735865</v>
      </c>
      <c r="DR49" s="19" t="str">
        <f t="shared" ca="1" si="107"/>
        <v>이익</v>
      </c>
      <c r="DS49" s="3">
        <f t="shared" ca="1" si="81"/>
        <v>2.2000000000000002</v>
      </c>
      <c r="DT49" s="19" t="s">
        <v>59</v>
      </c>
      <c r="DU49" s="2">
        <f t="shared" ca="1" si="137"/>
        <v>162718.26676031054</v>
      </c>
      <c r="DV49" s="19" t="str">
        <f t="shared" ca="1" si="108"/>
        <v>손절</v>
      </c>
      <c r="DW49" s="3">
        <f t="shared" ca="1" si="83"/>
        <v>7.2</v>
      </c>
      <c r="DX49" s="19" t="s">
        <v>59</v>
      </c>
    </row>
    <row r="50" spans="1:128">
      <c r="A50" s="55" t="s">
        <v>147</v>
      </c>
      <c r="B50" s="55">
        <v>0.65</v>
      </c>
      <c r="C50" s="42" t="s">
        <v>130</v>
      </c>
      <c r="D50" s="42" t="s">
        <v>132</v>
      </c>
      <c r="E50" s="42">
        <v>5</v>
      </c>
      <c r="F50" s="42">
        <v>5</v>
      </c>
      <c r="G50" s="48" t="s">
        <v>150</v>
      </c>
      <c r="I50" s="2">
        <f t="shared" si="109"/>
        <v>307.6116632660233</v>
      </c>
      <c r="J50" s="81"/>
      <c r="K50" s="3">
        <f t="shared" ca="1" si="26"/>
        <v>5.8</v>
      </c>
      <c r="L50" s="19" t="s">
        <v>60</v>
      </c>
      <c r="M50" s="2">
        <f t="shared" si="110"/>
        <v>684.58268839181346</v>
      </c>
      <c r="N50" s="81"/>
      <c r="O50" s="3">
        <f t="shared" ca="1" si="28"/>
        <v>3.2</v>
      </c>
      <c r="P50" s="19" t="s">
        <v>60</v>
      </c>
      <c r="Q50" s="2">
        <f t="shared" si="111"/>
        <v>138.22279905963927</v>
      </c>
      <c r="R50" s="81"/>
      <c r="S50" s="3">
        <f t="shared" ca="1" si="30"/>
        <v>5.3</v>
      </c>
      <c r="T50" s="19" t="s">
        <v>60</v>
      </c>
      <c r="U50" s="2">
        <f t="shared" si="112"/>
        <v>62.109290580958529</v>
      </c>
      <c r="V50" s="81"/>
      <c r="W50" s="3">
        <f t="shared" ca="1" si="32"/>
        <v>4.9000000000000004</v>
      </c>
      <c r="X50" s="19" t="s">
        <v>60</v>
      </c>
      <c r="Y50" s="2">
        <f t="shared" si="113"/>
        <v>25051.280417587372</v>
      </c>
      <c r="Z50" s="19"/>
      <c r="AA50" s="3">
        <f t="shared" ca="1" si="34"/>
        <v>6.2</v>
      </c>
      <c r="AB50" s="19" t="s">
        <v>60</v>
      </c>
      <c r="AC50" s="2"/>
      <c r="AD50" s="19" t="str">
        <f t="shared" ca="1" si="84"/>
        <v>이익</v>
      </c>
      <c r="AE50" s="3">
        <f t="shared" ca="1" si="35"/>
        <v>4.3</v>
      </c>
      <c r="AF50" s="19" t="s">
        <v>60</v>
      </c>
      <c r="AG50" s="2">
        <f t="shared" ca="1" si="114"/>
        <v>55751.048948680786</v>
      </c>
      <c r="AH50" s="19" t="str">
        <f t="shared" ca="1" si="85"/>
        <v>이익</v>
      </c>
      <c r="AI50" s="3">
        <f t="shared" ca="1" si="37"/>
        <v>5.6</v>
      </c>
      <c r="AJ50" s="19" t="s">
        <v>60</v>
      </c>
      <c r="AK50" s="2">
        <f t="shared" ca="1" si="115"/>
        <v>276120.89488568268</v>
      </c>
      <c r="AL50" s="19" t="str">
        <f t="shared" ca="1" si="86"/>
        <v>손절</v>
      </c>
      <c r="AM50" s="3">
        <f t="shared" ca="1" si="39"/>
        <v>7.2</v>
      </c>
      <c r="AN50" s="19" t="s">
        <v>60</v>
      </c>
      <c r="AO50" s="2">
        <f t="shared" ca="1" si="116"/>
        <v>83169.597611966412</v>
      </c>
      <c r="AP50" s="19" t="str">
        <f t="shared" ca="1" si="87"/>
        <v>이익</v>
      </c>
      <c r="AQ50" s="3">
        <f t="shared" ca="1" si="41"/>
        <v>2</v>
      </c>
      <c r="AR50" s="19" t="s">
        <v>60</v>
      </c>
      <c r="AS50" s="2">
        <f t="shared" ca="1" si="117"/>
        <v>83169.59761196647</v>
      </c>
      <c r="AT50" s="19" t="str">
        <f t="shared" ca="1" si="88"/>
        <v>손절</v>
      </c>
      <c r="AU50" s="3">
        <f t="shared" ca="1" si="43"/>
        <v>9.5</v>
      </c>
      <c r="AV50" s="19" t="s">
        <v>60</v>
      </c>
      <c r="AW50" s="2">
        <f t="shared" ca="1" si="118"/>
        <v>614500.70694661129</v>
      </c>
      <c r="AX50" s="19" t="str">
        <f t="shared" ca="1" si="89"/>
        <v>손절</v>
      </c>
      <c r="AY50" s="3">
        <f t="shared" ca="1" si="45"/>
        <v>6.3</v>
      </c>
      <c r="AZ50" s="19" t="s">
        <v>60</v>
      </c>
      <c r="BA50" s="2">
        <f t="shared" ca="1" si="119"/>
        <v>83169.597611966441</v>
      </c>
      <c r="BB50" s="19" t="str">
        <f t="shared" ca="1" si="90"/>
        <v>이익</v>
      </c>
      <c r="BC50" s="3">
        <f t="shared" ca="1" si="47"/>
        <v>1.6</v>
      </c>
      <c r="BD50" s="19" t="s">
        <v>60</v>
      </c>
      <c r="BE50" s="2">
        <f t="shared" ca="1" si="120"/>
        <v>83169.597611966412</v>
      </c>
      <c r="BF50" s="19" t="str">
        <f t="shared" ca="1" si="91"/>
        <v>손절</v>
      </c>
      <c r="BG50" s="3">
        <f t="shared" ca="1" si="49"/>
        <v>7.2</v>
      </c>
      <c r="BH50" s="19" t="s">
        <v>60</v>
      </c>
      <c r="BI50" s="2">
        <f t="shared" ca="1" si="121"/>
        <v>55751.0489486808</v>
      </c>
      <c r="BJ50" s="19" t="str">
        <f t="shared" ca="1" si="92"/>
        <v>이익</v>
      </c>
      <c r="BK50" s="3">
        <f t="shared" ca="1" si="51"/>
        <v>4.5</v>
      </c>
      <c r="BL50" s="19" t="s">
        <v>60</v>
      </c>
      <c r="BM50" s="2">
        <f t="shared" ca="1" si="122"/>
        <v>83169.597611966412</v>
      </c>
      <c r="BN50" s="19" t="str">
        <f t="shared" ca="1" si="93"/>
        <v>이익</v>
      </c>
      <c r="BO50" s="3">
        <f t="shared" ca="1" si="53"/>
        <v>4.5999999999999996</v>
      </c>
      <c r="BP50" s="19" t="s">
        <v>60</v>
      </c>
      <c r="BQ50" s="2">
        <f t="shared" ca="1" si="123"/>
        <v>614500.70694661106</v>
      </c>
      <c r="BR50" s="19" t="str">
        <f t="shared" ca="1" si="94"/>
        <v>이익</v>
      </c>
      <c r="BS50" s="3">
        <f t="shared" ca="1" si="55"/>
        <v>3.7</v>
      </c>
      <c r="BT50" s="19" t="s">
        <v>60</v>
      </c>
      <c r="BU50" s="2">
        <f t="shared" ca="1" si="124"/>
        <v>276120.89488568279</v>
      </c>
      <c r="BV50" s="19" t="str">
        <f t="shared" ca="1" si="95"/>
        <v>이익</v>
      </c>
      <c r="BW50" s="3">
        <f t="shared" ca="1" si="57"/>
        <v>2.4</v>
      </c>
      <c r="BX50" s="19" t="s">
        <v>60</v>
      </c>
      <c r="BY50" s="2">
        <f t="shared" ca="1" si="125"/>
        <v>614500.7069466114</v>
      </c>
      <c r="BZ50" s="19" t="str">
        <f t="shared" ca="1" si="96"/>
        <v>이익</v>
      </c>
      <c r="CA50" s="3">
        <f t="shared" ca="1" si="59"/>
        <v>4.2</v>
      </c>
      <c r="CB50" s="19" t="s">
        <v>60</v>
      </c>
      <c r="CC50" s="2">
        <f t="shared" ca="1" si="126"/>
        <v>25051.280417587393</v>
      </c>
      <c r="CD50" s="19" t="str">
        <f t="shared" ca="1" si="97"/>
        <v>이익</v>
      </c>
      <c r="CE50" s="3">
        <f t="shared" ca="1" si="61"/>
        <v>3.1</v>
      </c>
      <c r="CF50" s="19" t="s">
        <v>60</v>
      </c>
      <c r="CG50" s="2">
        <f t="shared" ca="1" si="127"/>
        <v>2040126.3199759666</v>
      </c>
      <c r="CH50" s="19" t="str">
        <f t="shared" ca="1" si="98"/>
        <v>이익</v>
      </c>
      <c r="CI50" s="3">
        <f t="shared" ca="1" si="63"/>
        <v>1.4</v>
      </c>
      <c r="CJ50" s="19" t="s">
        <v>60</v>
      </c>
      <c r="CK50" s="2">
        <f t="shared" ca="1" si="128"/>
        <v>3043467.1330788988</v>
      </c>
      <c r="CL50" s="19" t="str">
        <f t="shared" ca="1" si="99"/>
        <v>이익</v>
      </c>
      <c r="CM50" s="3">
        <f t="shared" ca="1" si="65"/>
        <v>2.4</v>
      </c>
      <c r="CN50" s="19" t="s">
        <v>60</v>
      </c>
      <c r="CO50" s="2">
        <f t="shared" ca="1" si="129"/>
        <v>411918.05630487099</v>
      </c>
      <c r="CP50" s="19" t="str">
        <f t="shared" ca="1" si="100"/>
        <v>이익</v>
      </c>
      <c r="CQ50" s="3">
        <f t="shared" ca="1" si="67"/>
        <v>4.4000000000000004</v>
      </c>
      <c r="CR50" s="19" t="s">
        <v>60</v>
      </c>
      <c r="CS50" s="2">
        <f t="shared" ca="1" si="130"/>
        <v>55751.048948680793</v>
      </c>
      <c r="CT50" s="19" t="str">
        <f t="shared" ca="1" si="101"/>
        <v>손절</v>
      </c>
      <c r="CU50" s="3">
        <f t="shared" ca="1" si="69"/>
        <v>7.3</v>
      </c>
      <c r="CV50" s="19" t="s">
        <v>60</v>
      </c>
      <c r="CW50" s="2">
        <f t="shared" ca="1" si="131"/>
        <v>411918.05630487099</v>
      </c>
      <c r="CX50" s="19" t="str">
        <f t="shared" ca="1" si="102"/>
        <v>손절</v>
      </c>
      <c r="CY50" s="3">
        <f t="shared" ca="1" si="71"/>
        <v>10</v>
      </c>
      <c r="CZ50" s="19" t="s">
        <v>60</v>
      </c>
      <c r="DA50" s="2">
        <f t="shared" ca="1" si="132"/>
        <v>124072.6784047368</v>
      </c>
      <c r="DB50" s="19" t="str">
        <f t="shared" ca="1" si="103"/>
        <v>이익</v>
      </c>
      <c r="DC50" s="3">
        <f t="shared" ca="1" si="73"/>
        <v>1.3</v>
      </c>
      <c r="DD50" s="19" t="s">
        <v>60</v>
      </c>
      <c r="DE50" s="2">
        <f t="shared" ca="1" si="133"/>
        <v>124072.67840473673</v>
      </c>
      <c r="DF50" s="19" t="str">
        <f t="shared" ca="1" si="104"/>
        <v>이익</v>
      </c>
      <c r="DG50" s="3">
        <f t="shared" ca="1" si="75"/>
        <v>1.2</v>
      </c>
      <c r="DH50" s="19" t="s">
        <v>60</v>
      </c>
      <c r="DI50" s="2">
        <f t="shared" ca="1" si="134"/>
        <v>411918.0563048711</v>
      </c>
      <c r="DJ50" s="19" t="str">
        <f t="shared" ca="1" si="105"/>
        <v>이익</v>
      </c>
      <c r="DK50" s="3">
        <f t="shared" ca="1" si="77"/>
        <v>4.5</v>
      </c>
      <c r="DL50" s="19" t="s">
        <v>60</v>
      </c>
      <c r="DM50" s="2">
        <f t="shared" ca="1" si="135"/>
        <v>55751.048948680771</v>
      </c>
      <c r="DN50" s="19" t="str">
        <f t="shared" ca="1" si="106"/>
        <v>이익</v>
      </c>
      <c r="DO50" s="3">
        <f t="shared" ca="1" si="79"/>
        <v>0.2</v>
      </c>
      <c r="DP50" s="19" t="s">
        <v>60</v>
      </c>
      <c r="DQ50" s="2">
        <f t="shared" ca="1" si="136"/>
        <v>614500.70694661094</v>
      </c>
      <c r="DR50" s="19" t="str">
        <f t="shared" ca="1" si="107"/>
        <v>손절</v>
      </c>
      <c r="DS50" s="3">
        <f t="shared" ca="1" si="81"/>
        <v>9.6</v>
      </c>
      <c r="DT50" s="19" t="s">
        <v>60</v>
      </c>
      <c r="DU50" s="2">
        <f t="shared" ca="1" si="137"/>
        <v>185092.02843985325</v>
      </c>
      <c r="DV50" s="19" t="str">
        <f t="shared" ca="1" si="108"/>
        <v>이익</v>
      </c>
      <c r="DW50" s="3">
        <f t="shared" ca="1" si="83"/>
        <v>4</v>
      </c>
      <c r="DX50" s="19" t="s">
        <v>60</v>
      </c>
    </row>
    <row r="51" spans="1:128">
      <c r="A51" s="54" t="s">
        <v>148</v>
      </c>
      <c r="B51" s="54">
        <v>0.7</v>
      </c>
      <c r="C51" s="42" t="s">
        <v>130</v>
      </c>
      <c r="D51" s="42" t="s">
        <v>132</v>
      </c>
      <c r="E51" s="42">
        <v>9</v>
      </c>
      <c r="F51" s="42">
        <v>1</v>
      </c>
      <c r="G51" s="48" t="s">
        <v>133</v>
      </c>
      <c r="I51" s="2">
        <f t="shared" si="109"/>
        <v>234.55389324034277</v>
      </c>
      <c r="J51" s="19"/>
      <c r="K51" s="3">
        <f t="shared" ca="1" si="26"/>
        <v>2.2999999999999998</v>
      </c>
      <c r="L51" s="19" t="s">
        <v>61</v>
      </c>
      <c r="M51" s="2">
        <f t="shared" si="110"/>
        <v>521.99429989875773</v>
      </c>
      <c r="N51" s="81"/>
      <c r="O51" s="3">
        <f t="shared" ca="1" si="28"/>
        <v>3.9</v>
      </c>
      <c r="P51" s="19" t="s">
        <v>61</v>
      </c>
      <c r="Q51" s="2">
        <f t="shared" si="111"/>
        <v>105.39488428297493</v>
      </c>
      <c r="R51" s="81"/>
      <c r="S51" s="3">
        <f t="shared" ca="1" si="30"/>
        <v>4.5</v>
      </c>
      <c r="T51" s="19" t="s">
        <v>61</v>
      </c>
      <c r="U51" s="2">
        <f t="shared" si="112"/>
        <v>47.358334067980877</v>
      </c>
      <c r="V51" s="81"/>
      <c r="W51" s="3">
        <f t="shared" ca="1" si="32"/>
        <v>3.7</v>
      </c>
      <c r="X51" s="19" t="s">
        <v>61</v>
      </c>
      <c r="Y51" s="2">
        <f t="shared" si="113"/>
        <v>19101.601318410369</v>
      </c>
      <c r="Z51" s="19"/>
      <c r="AA51" s="3">
        <f t="shared" ca="1" si="34"/>
        <v>1.6</v>
      </c>
      <c r="AB51" s="19" t="s">
        <v>61</v>
      </c>
      <c r="AC51" s="2"/>
      <c r="AD51" s="19" t="str">
        <f t="shared" ca="1" si="84"/>
        <v>이익</v>
      </c>
      <c r="AE51" s="3">
        <f t="shared" ca="1" si="35"/>
        <v>2.6</v>
      </c>
      <c r="AF51" s="19" t="s">
        <v>61</v>
      </c>
      <c r="AG51" s="2">
        <f t="shared" ca="1" si="114"/>
        <v>63416.818179124391</v>
      </c>
      <c r="AH51" s="19" t="str">
        <f t="shared" ca="1" si="85"/>
        <v>이익</v>
      </c>
      <c r="AI51" s="3">
        <f t="shared" ca="1" si="37"/>
        <v>2.6</v>
      </c>
      <c r="AJ51" s="19" t="s">
        <v>61</v>
      </c>
      <c r="AK51" s="2">
        <f t="shared" ca="1" si="115"/>
        <v>314087.51793246402</v>
      </c>
      <c r="AL51" s="19" t="str">
        <f t="shared" ca="1" si="86"/>
        <v>이익</v>
      </c>
      <c r="AM51" s="3">
        <f t="shared" ca="1" si="39"/>
        <v>0.8</v>
      </c>
      <c r="AN51" s="19" t="s">
        <v>61</v>
      </c>
      <c r="AO51" s="2">
        <f t="shared" ca="1" si="116"/>
        <v>63416.818179124391</v>
      </c>
      <c r="AP51" s="19" t="str">
        <f t="shared" ca="1" si="87"/>
        <v>손절</v>
      </c>
      <c r="AQ51" s="3">
        <f t="shared" ca="1" si="41"/>
        <v>7.5</v>
      </c>
      <c r="AR51" s="19" t="s">
        <v>61</v>
      </c>
      <c r="AS51" s="2">
        <f t="shared" ca="1" si="117"/>
        <v>94605.417283611852</v>
      </c>
      <c r="AT51" s="19" t="str">
        <f t="shared" ca="1" si="88"/>
        <v>이익</v>
      </c>
      <c r="AU51" s="3">
        <f t="shared" ca="1" si="43"/>
        <v>4.4000000000000004</v>
      </c>
      <c r="AV51" s="19" t="s">
        <v>61</v>
      </c>
      <c r="AW51" s="2">
        <f t="shared" ca="1" si="118"/>
        <v>468556.78904679109</v>
      </c>
      <c r="AX51" s="19" t="str">
        <f t="shared" ca="1" si="89"/>
        <v>손절</v>
      </c>
      <c r="AY51" s="3">
        <f t="shared" ca="1" si="45"/>
        <v>9.9</v>
      </c>
      <c r="AZ51" s="19" t="s">
        <v>61</v>
      </c>
      <c r="BA51" s="2">
        <f t="shared" ca="1" si="119"/>
        <v>94605.417283611838</v>
      </c>
      <c r="BB51" s="19" t="str">
        <f t="shared" ca="1" si="90"/>
        <v>이익</v>
      </c>
      <c r="BC51" s="3">
        <f t="shared" ca="1" si="47"/>
        <v>0.5</v>
      </c>
      <c r="BD51" s="19" t="s">
        <v>61</v>
      </c>
      <c r="BE51" s="2">
        <f t="shared" ca="1" si="120"/>
        <v>94605.417283611794</v>
      </c>
      <c r="BF51" s="19" t="str">
        <f t="shared" ca="1" si="91"/>
        <v>이익</v>
      </c>
      <c r="BG51" s="3">
        <f t="shared" ca="1" si="49"/>
        <v>4.2</v>
      </c>
      <c r="BH51" s="19" t="s">
        <v>61</v>
      </c>
      <c r="BI51" s="2">
        <f t="shared" ca="1" si="121"/>
        <v>63416.818179124406</v>
      </c>
      <c r="BJ51" s="19" t="str">
        <f t="shared" ca="1" si="92"/>
        <v>이익</v>
      </c>
      <c r="BK51" s="3">
        <f t="shared" ca="1" si="51"/>
        <v>1.4</v>
      </c>
      <c r="BL51" s="19" t="s">
        <v>61</v>
      </c>
      <c r="BM51" s="2">
        <f t="shared" ca="1" si="122"/>
        <v>94605.417283611794</v>
      </c>
      <c r="BN51" s="19" t="str">
        <f t="shared" ca="1" si="93"/>
        <v>이익</v>
      </c>
      <c r="BO51" s="3">
        <f t="shared" ca="1" si="53"/>
        <v>3.9</v>
      </c>
      <c r="BP51" s="19" t="s">
        <v>61</v>
      </c>
      <c r="BQ51" s="2">
        <f t="shared" ca="1" si="123"/>
        <v>468556.78904679092</v>
      </c>
      <c r="BR51" s="19" t="str">
        <f t="shared" ca="1" si="94"/>
        <v>손절</v>
      </c>
      <c r="BS51" s="3">
        <f t="shared" ca="1" si="55"/>
        <v>7.1</v>
      </c>
      <c r="BT51" s="19" t="s">
        <v>61</v>
      </c>
      <c r="BU51" s="2">
        <f t="shared" ca="1" si="124"/>
        <v>314087.51793246419</v>
      </c>
      <c r="BV51" s="19" t="str">
        <f t="shared" ca="1" si="95"/>
        <v>이익</v>
      </c>
      <c r="BW51" s="3">
        <f t="shared" ca="1" si="57"/>
        <v>2.8</v>
      </c>
      <c r="BX51" s="19" t="s">
        <v>61</v>
      </c>
      <c r="BY51" s="2">
        <f t="shared" ca="1" si="125"/>
        <v>468556.78904679121</v>
      </c>
      <c r="BZ51" s="19" t="str">
        <f t="shared" ca="1" si="96"/>
        <v>손절</v>
      </c>
      <c r="CA51" s="3">
        <f t="shared" ca="1" si="59"/>
        <v>10</v>
      </c>
      <c r="CB51" s="19" t="s">
        <v>61</v>
      </c>
      <c r="CC51" s="2">
        <f t="shared" ca="1" si="126"/>
        <v>28495.83147500566</v>
      </c>
      <c r="CD51" s="19" t="str">
        <f t="shared" ca="1" si="97"/>
        <v>이익</v>
      </c>
      <c r="CE51" s="3">
        <f t="shared" ca="1" si="61"/>
        <v>5.2</v>
      </c>
      <c r="CF51" s="19" t="s">
        <v>61</v>
      </c>
      <c r="CG51" s="2">
        <f t="shared" ca="1" si="127"/>
        <v>2320643.6889726622</v>
      </c>
      <c r="CH51" s="19" t="str">
        <f t="shared" ca="1" si="98"/>
        <v>이익</v>
      </c>
      <c r="CI51" s="3">
        <f t="shared" ca="1" si="63"/>
        <v>2</v>
      </c>
      <c r="CJ51" s="19" t="s">
        <v>61</v>
      </c>
      <c r="CK51" s="2">
        <f t="shared" ca="1" si="128"/>
        <v>3461943.8638772471</v>
      </c>
      <c r="CL51" s="19" t="str">
        <f t="shared" ca="1" si="99"/>
        <v>이익</v>
      </c>
      <c r="CM51" s="3">
        <f t="shared" ca="1" si="65"/>
        <v>1</v>
      </c>
      <c r="CN51" s="19" t="s">
        <v>61</v>
      </c>
      <c r="CO51" s="2">
        <f t="shared" ca="1" si="129"/>
        <v>468556.78904679074</v>
      </c>
      <c r="CP51" s="19" t="str">
        <f t="shared" ca="1" si="100"/>
        <v>이익</v>
      </c>
      <c r="CQ51" s="3">
        <f t="shared" ca="1" si="67"/>
        <v>3.9</v>
      </c>
      <c r="CR51" s="19" t="s">
        <v>61</v>
      </c>
      <c r="CS51" s="2">
        <f t="shared" ca="1" si="130"/>
        <v>63416.818179124391</v>
      </c>
      <c r="CT51" s="19" t="str">
        <f t="shared" ca="1" si="101"/>
        <v>이익</v>
      </c>
      <c r="CU51" s="3">
        <f t="shared" ca="1" si="69"/>
        <v>2.5</v>
      </c>
      <c r="CV51" s="19" t="s">
        <v>61</v>
      </c>
      <c r="CW51" s="2">
        <f t="shared" ca="1" si="131"/>
        <v>314087.51793246408</v>
      </c>
      <c r="CX51" s="19" t="str">
        <f t="shared" ca="1" si="102"/>
        <v>손절</v>
      </c>
      <c r="CY51" s="3">
        <f t="shared" ca="1" si="71"/>
        <v>9.1999999999999993</v>
      </c>
      <c r="CZ51" s="19" t="s">
        <v>61</v>
      </c>
      <c r="DA51" s="2">
        <f t="shared" ca="1" si="132"/>
        <v>141132.67168538811</v>
      </c>
      <c r="DB51" s="19" t="str">
        <f t="shared" ca="1" si="103"/>
        <v>이익</v>
      </c>
      <c r="DC51" s="3">
        <f t="shared" ca="1" si="73"/>
        <v>0.9</v>
      </c>
      <c r="DD51" s="19" t="s">
        <v>61</v>
      </c>
      <c r="DE51" s="2">
        <f t="shared" ca="1" si="133"/>
        <v>94605.41728361175</v>
      </c>
      <c r="DF51" s="19" t="str">
        <f t="shared" ca="1" si="104"/>
        <v>손절</v>
      </c>
      <c r="DG51" s="3">
        <f t="shared" ca="1" si="75"/>
        <v>6.9</v>
      </c>
      <c r="DH51" s="19" t="s">
        <v>61</v>
      </c>
      <c r="DI51" s="2">
        <f t="shared" ca="1" si="134"/>
        <v>468556.78904679086</v>
      </c>
      <c r="DJ51" s="19" t="str">
        <f t="shared" ca="1" si="105"/>
        <v>이익</v>
      </c>
      <c r="DK51" s="3">
        <f t="shared" ca="1" si="77"/>
        <v>0.3</v>
      </c>
      <c r="DL51" s="19" t="s">
        <v>61</v>
      </c>
      <c r="DM51" s="2">
        <f t="shared" ca="1" si="135"/>
        <v>63416.818179124377</v>
      </c>
      <c r="DN51" s="19" t="str">
        <f t="shared" ca="1" si="106"/>
        <v>이익</v>
      </c>
      <c r="DO51" s="3">
        <f t="shared" ca="1" si="79"/>
        <v>3.5</v>
      </c>
      <c r="DP51" s="19" t="s">
        <v>61</v>
      </c>
      <c r="DQ51" s="2">
        <f t="shared" ca="1" si="136"/>
        <v>698994.55415176996</v>
      </c>
      <c r="DR51" s="19" t="str">
        <f t="shared" ca="1" si="107"/>
        <v>이익</v>
      </c>
      <c r="DS51" s="3">
        <f t="shared" ca="1" si="81"/>
        <v>4.3</v>
      </c>
      <c r="DT51" s="19" t="s">
        <v>61</v>
      </c>
      <c r="DU51" s="2">
        <f t="shared" ca="1" si="137"/>
        <v>141132.67168538811</v>
      </c>
      <c r="DV51" s="19" t="str">
        <f t="shared" ca="1" si="108"/>
        <v>손절</v>
      </c>
      <c r="DW51" s="3">
        <f t="shared" ca="1" si="83"/>
        <v>7.9</v>
      </c>
      <c r="DX51" s="19" t="s">
        <v>61</v>
      </c>
    </row>
    <row r="52" spans="1:128">
      <c r="A52" s="55" t="s">
        <v>149</v>
      </c>
      <c r="B52" s="55">
        <v>0.7</v>
      </c>
      <c r="C52" s="42" t="s">
        <v>130</v>
      </c>
      <c r="D52" s="42" t="s">
        <v>132</v>
      </c>
      <c r="E52" s="42">
        <v>6</v>
      </c>
      <c r="F52" s="42">
        <v>4</v>
      </c>
      <c r="G52" s="48" t="s">
        <v>150</v>
      </c>
      <c r="I52" s="2">
        <f t="shared" si="109"/>
        <v>178.84734359576134</v>
      </c>
      <c r="J52" s="19"/>
      <c r="K52" s="3">
        <f t="shared" ca="1" si="26"/>
        <v>3.6</v>
      </c>
      <c r="L52" s="19" t="s">
        <v>62</v>
      </c>
      <c r="M52" s="2">
        <f t="shared" si="110"/>
        <v>398.02065367280278</v>
      </c>
      <c r="N52" s="81"/>
      <c r="O52" s="3">
        <f t="shared" ca="1" si="28"/>
        <v>1.4</v>
      </c>
      <c r="P52" s="19" t="s">
        <v>62</v>
      </c>
      <c r="Q52" s="2">
        <f t="shared" si="111"/>
        <v>80.363599265768386</v>
      </c>
      <c r="R52" s="81"/>
      <c r="S52" s="3">
        <f t="shared" ca="1" si="30"/>
        <v>8.6999999999999993</v>
      </c>
      <c r="T52" s="19" t="s">
        <v>62</v>
      </c>
      <c r="U52" s="2">
        <f t="shared" si="112"/>
        <v>36.110729726835416</v>
      </c>
      <c r="V52" s="81"/>
      <c r="W52" s="3">
        <f t="shared" ca="1" si="32"/>
        <v>0.1</v>
      </c>
      <c r="X52" s="19" t="s">
        <v>62</v>
      </c>
      <c r="Y52" s="2">
        <f t="shared" si="113"/>
        <v>14564.971005287907</v>
      </c>
      <c r="Z52" s="19"/>
      <c r="AA52" s="3">
        <f t="shared" ca="1" si="34"/>
        <v>3.3</v>
      </c>
      <c r="AB52" s="19" t="s">
        <v>62</v>
      </c>
      <c r="AC52" s="2"/>
      <c r="AD52" s="19" t="str">
        <f t="shared" ca="1" si="84"/>
        <v>손절</v>
      </c>
      <c r="AE52" s="3">
        <f t="shared" ca="1" si="35"/>
        <v>8.9</v>
      </c>
      <c r="AF52" s="19" t="s">
        <v>62</v>
      </c>
      <c r="AG52" s="2">
        <f t="shared" ca="1" si="114"/>
        <v>72136.630678753994</v>
      </c>
      <c r="AH52" s="19" t="str">
        <f t="shared" ca="1" si="85"/>
        <v>이익</v>
      </c>
      <c r="AI52" s="3">
        <f t="shared" ca="1" si="37"/>
        <v>0.3</v>
      </c>
      <c r="AJ52" s="19" t="s">
        <v>62</v>
      </c>
      <c r="AK52" s="2">
        <f t="shared" ca="1" si="115"/>
        <v>357274.55164817785</v>
      </c>
      <c r="AL52" s="19" t="str">
        <f t="shared" ca="1" si="86"/>
        <v>이익</v>
      </c>
      <c r="AM52" s="3">
        <f t="shared" ca="1" si="39"/>
        <v>3.8</v>
      </c>
      <c r="AN52" s="19" t="s">
        <v>62</v>
      </c>
      <c r="AO52" s="2">
        <f t="shared" ca="1" si="116"/>
        <v>72136.630678753994</v>
      </c>
      <c r="AP52" s="19" t="str">
        <f t="shared" ca="1" si="87"/>
        <v>이익</v>
      </c>
      <c r="AQ52" s="3">
        <f t="shared" ca="1" si="41"/>
        <v>1.3</v>
      </c>
      <c r="AR52" s="19" t="s">
        <v>62</v>
      </c>
      <c r="AS52" s="2">
        <f t="shared" ca="1" si="117"/>
        <v>107613.66216010848</v>
      </c>
      <c r="AT52" s="19" t="str">
        <f t="shared" ca="1" si="88"/>
        <v>이익</v>
      </c>
      <c r="AU52" s="3">
        <f t="shared" ca="1" si="43"/>
        <v>2.6</v>
      </c>
      <c r="AV52" s="19" t="s">
        <v>62</v>
      </c>
      <c r="AW52" s="2">
        <f t="shared" ca="1" si="118"/>
        <v>357274.5516481782</v>
      </c>
      <c r="AX52" s="19" t="str">
        <f t="shared" ca="1" si="89"/>
        <v>손절</v>
      </c>
      <c r="AY52" s="3">
        <f t="shared" ca="1" si="45"/>
        <v>6.8</v>
      </c>
      <c r="AZ52" s="19" t="s">
        <v>62</v>
      </c>
      <c r="BA52" s="2">
        <f t="shared" ca="1" si="119"/>
        <v>107613.66216010846</v>
      </c>
      <c r="BB52" s="19" t="str">
        <f t="shared" ca="1" si="90"/>
        <v>이익</v>
      </c>
      <c r="BC52" s="3">
        <f t="shared" ca="1" si="47"/>
        <v>0.6</v>
      </c>
      <c r="BD52" s="19" t="s">
        <v>62</v>
      </c>
      <c r="BE52" s="2">
        <f t="shared" ca="1" si="120"/>
        <v>107613.6621601084</v>
      </c>
      <c r="BF52" s="19" t="str">
        <f t="shared" ca="1" si="91"/>
        <v>이익</v>
      </c>
      <c r="BG52" s="3">
        <f t="shared" ca="1" si="49"/>
        <v>2.1</v>
      </c>
      <c r="BH52" s="19" t="s">
        <v>62</v>
      </c>
      <c r="BI52" s="2">
        <f t="shared" ca="1" si="121"/>
        <v>72136.630678754009</v>
      </c>
      <c r="BJ52" s="19" t="str">
        <f t="shared" ca="1" si="92"/>
        <v>이익</v>
      </c>
      <c r="BK52" s="3">
        <f t="shared" ca="1" si="51"/>
        <v>1.2</v>
      </c>
      <c r="BL52" s="19" t="s">
        <v>62</v>
      </c>
      <c r="BM52" s="2">
        <f t="shared" ca="1" si="122"/>
        <v>107613.6621601084</v>
      </c>
      <c r="BN52" s="19" t="str">
        <f t="shared" ca="1" si="93"/>
        <v>이익</v>
      </c>
      <c r="BO52" s="3">
        <f t="shared" ca="1" si="53"/>
        <v>2.4</v>
      </c>
      <c r="BP52" s="19" t="s">
        <v>62</v>
      </c>
      <c r="BQ52" s="2">
        <f t="shared" ca="1" si="123"/>
        <v>532983.34754072467</v>
      </c>
      <c r="BR52" s="19" t="str">
        <f t="shared" ca="1" si="94"/>
        <v>이익</v>
      </c>
      <c r="BS52" s="3">
        <f t="shared" ca="1" si="55"/>
        <v>1.7</v>
      </c>
      <c r="BT52" s="19" t="s">
        <v>62</v>
      </c>
      <c r="BU52" s="2">
        <f t="shared" ca="1" si="124"/>
        <v>239491.73242350394</v>
      </c>
      <c r="BV52" s="19" t="str">
        <f t="shared" ca="1" si="95"/>
        <v>손절</v>
      </c>
      <c r="BW52" s="3">
        <f t="shared" ca="1" si="57"/>
        <v>8.9</v>
      </c>
      <c r="BX52" s="19" t="s">
        <v>62</v>
      </c>
      <c r="BY52" s="2">
        <f t="shared" ca="1" si="125"/>
        <v>357274.55164817825</v>
      </c>
      <c r="BZ52" s="19" t="str">
        <f t="shared" ca="1" si="96"/>
        <v>손절</v>
      </c>
      <c r="CA52" s="3">
        <f t="shared" ca="1" si="59"/>
        <v>8</v>
      </c>
      <c r="CB52" s="19" t="s">
        <v>62</v>
      </c>
      <c r="CC52" s="2">
        <f t="shared" ca="1" si="126"/>
        <v>21728.071499691814</v>
      </c>
      <c r="CD52" s="19" t="str">
        <f t="shared" ca="1" si="97"/>
        <v>손절</v>
      </c>
      <c r="CE52" s="3">
        <f t="shared" ca="1" si="61"/>
        <v>7.8</v>
      </c>
      <c r="CF52" s="19" t="s">
        <v>62</v>
      </c>
      <c r="CG52" s="2">
        <f t="shared" ca="1" si="127"/>
        <v>2639732.196206403</v>
      </c>
      <c r="CH52" s="19" t="str">
        <f t="shared" ca="1" si="98"/>
        <v>이익</v>
      </c>
      <c r="CI52" s="3">
        <f t="shared" ca="1" si="63"/>
        <v>4.5999999999999996</v>
      </c>
      <c r="CJ52" s="19" t="s">
        <v>62</v>
      </c>
      <c r="CK52" s="2">
        <f t="shared" ca="1" si="128"/>
        <v>3937961.1451603686</v>
      </c>
      <c r="CL52" s="19" t="str">
        <f t="shared" ca="1" si="99"/>
        <v>이익</v>
      </c>
      <c r="CM52" s="3">
        <f t="shared" ca="1" si="65"/>
        <v>3.8</v>
      </c>
      <c r="CN52" s="19" t="s">
        <v>62</v>
      </c>
      <c r="CO52" s="2">
        <f t="shared" ca="1" si="129"/>
        <v>357274.55164817796</v>
      </c>
      <c r="CP52" s="19" t="str">
        <f t="shared" ca="1" si="100"/>
        <v>손절</v>
      </c>
      <c r="CQ52" s="3">
        <f t="shared" ca="1" si="67"/>
        <v>9.3000000000000007</v>
      </c>
      <c r="CR52" s="19" t="s">
        <v>62</v>
      </c>
      <c r="CS52" s="2">
        <f t="shared" ca="1" si="130"/>
        <v>72136.630678753994</v>
      </c>
      <c r="CT52" s="19" t="str">
        <f t="shared" ca="1" si="101"/>
        <v>이익</v>
      </c>
      <c r="CU52" s="3">
        <f t="shared" ca="1" si="69"/>
        <v>4.3</v>
      </c>
      <c r="CV52" s="19" t="s">
        <v>62</v>
      </c>
      <c r="CW52" s="2">
        <f t="shared" ca="1" si="131"/>
        <v>239491.73242350385</v>
      </c>
      <c r="CX52" s="19" t="str">
        <f t="shared" ca="1" si="102"/>
        <v>손절</v>
      </c>
      <c r="CY52" s="3">
        <f t="shared" ca="1" si="71"/>
        <v>7</v>
      </c>
      <c r="CZ52" s="19" t="s">
        <v>62</v>
      </c>
      <c r="DA52" s="2">
        <f t="shared" ca="1" si="132"/>
        <v>160538.41404212898</v>
      </c>
      <c r="DB52" s="19" t="str">
        <f t="shared" ca="1" si="103"/>
        <v>이익</v>
      </c>
      <c r="DC52" s="3">
        <f t="shared" ca="1" si="73"/>
        <v>1.9</v>
      </c>
      <c r="DD52" s="19" t="s">
        <v>62</v>
      </c>
      <c r="DE52" s="2">
        <f t="shared" ca="1" si="133"/>
        <v>107613.66216010836</v>
      </c>
      <c r="DF52" s="19" t="str">
        <f t="shared" ca="1" si="104"/>
        <v>이익</v>
      </c>
      <c r="DG52" s="3">
        <f t="shared" ca="1" si="75"/>
        <v>1.5</v>
      </c>
      <c r="DH52" s="19" t="s">
        <v>62</v>
      </c>
      <c r="DI52" s="2">
        <f t="shared" ca="1" si="134"/>
        <v>532983.34754072456</v>
      </c>
      <c r="DJ52" s="19" t="str">
        <f t="shared" ca="1" si="105"/>
        <v>이익</v>
      </c>
      <c r="DK52" s="3">
        <f t="shared" ca="1" si="77"/>
        <v>5.6</v>
      </c>
      <c r="DL52" s="19" t="s">
        <v>62</v>
      </c>
      <c r="DM52" s="2">
        <f t="shared" ca="1" si="135"/>
        <v>48355.323861582336</v>
      </c>
      <c r="DN52" s="19" t="str">
        <f t="shared" ca="1" si="106"/>
        <v>손절</v>
      </c>
      <c r="DO52" s="3">
        <f t="shared" ca="1" si="79"/>
        <v>9</v>
      </c>
      <c r="DP52" s="19" t="s">
        <v>62</v>
      </c>
      <c r="DQ52" s="2">
        <f t="shared" ca="1" si="136"/>
        <v>795106.30534763832</v>
      </c>
      <c r="DR52" s="19" t="str">
        <f t="shared" ca="1" si="107"/>
        <v>이익</v>
      </c>
      <c r="DS52" s="3">
        <f t="shared" ca="1" si="81"/>
        <v>2.4</v>
      </c>
      <c r="DT52" s="19" t="s">
        <v>62</v>
      </c>
      <c r="DU52" s="2">
        <f t="shared" ca="1" si="137"/>
        <v>107613.66216010842</v>
      </c>
      <c r="DV52" s="19" t="str">
        <f t="shared" ca="1" si="108"/>
        <v>손절</v>
      </c>
      <c r="DW52" s="3">
        <f t="shared" ca="1" si="83"/>
        <v>7.9</v>
      </c>
      <c r="DX52" s="19" t="s">
        <v>62</v>
      </c>
    </row>
    <row r="53" spans="1:128">
      <c r="A53" s="54" t="s">
        <v>149</v>
      </c>
      <c r="B53" s="54">
        <v>0.75</v>
      </c>
      <c r="C53" s="42" t="s">
        <v>130</v>
      </c>
      <c r="D53" s="42" t="s">
        <v>132</v>
      </c>
      <c r="E53" s="42">
        <v>9</v>
      </c>
      <c r="F53" s="42">
        <v>1</v>
      </c>
      <c r="G53" s="48" t="s">
        <v>133</v>
      </c>
      <c r="I53" s="2">
        <f t="shared" si="109"/>
        <v>136.37109949176801</v>
      </c>
      <c r="J53" s="19"/>
      <c r="K53" s="3">
        <f t="shared" ca="1" si="26"/>
        <v>9.6</v>
      </c>
      <c r="L53" s="19" t="s">
        <v>63</v>
      </c>
      <c r="M53" s="2">
        <f t="shared" si="110"/>
        <v>303.49074842551209</v>
      </c>
      <c r="N53" s="81"/>
      <c r="O53" s="3">
        <f t="shared" ca="1" si="28"/>
        <v>9.8000000000000007</v>
      </c>
      <c r="P53" s="19" t="s">
        <v>63</v>
      </c>
      <c r="Q53" s="2">
        <f t="shared" si="111"/>
        <v>61.277244440148394</v>
      </c>
      <c r="R53" s="81"/>
      <c r="S53" s="3">
        <f t="shared" ca="1" si="30"/>
        <v>5.7</v>
      </c>
      <c r="T53" s="19" t="s">
        <v>63</v>
      </c>
      <c r="U53" s="2">
        <f t="shared" si="112"/>
        <v>27.534431416712003</v>
      </c>
      <c r="V53" s="81"/>
      <c r="W53" s="3">
        <f t="shared" ca="1" si="32"/>
        <v>7.4</v>
      </c>
      <c r="X53" s="19" t="s">
        <v>63</v>
      </c>
      <c r="Y53" s="2">
        <f t="shared" si="113"/>
        <v>11105.790391532029</v>
      </c>
      <c r="Z53" s="19"/>
      <c r="AA53" s="3">
        <f t="shared" ca="1" si="34"/>
        <v>0.2</v>
      </c>
      <c r="AB53" s="19" t="s">
        <v>63</v>
      </c>
      <c r="AC53" s="2"/>
      <c r="AD53" s="19" t="str">
        <f t="shared" ca="1" si="84"/>
        <v>이익</v>
      </c>
      <c r="AE53" s="3">
        <f t="shared" ca="1" si="35"/>
        <v>2.8</v>
      </c>
      <c r="AF53" s="19" t="s">
        <v>63</v>
      </c>
      <c r="AG53" s="2">
        <f t="shared" ca="1" si="114"/>
        <v>82055.417397082667</v>
      </c>
      <c r="AH53" s="19" t="str">
        <f t="shared" ca="1" si="85"/>
        <v>이익</v>
      </c>
      <c r="AI53" s="3">
        <f t="shared" ca="1" si="37"/>
        <v>2.2999999999999998</v>
      </c>
      <c r="AJ53" s="19" t="s">
        <v>63</v>
      </c>
      <c r="AK53" s="2">
        <f t="shared" ca="1" si="115"/>
        <v>406399.80249980232</v>
      </c>
      <c r="AL53" s="19" t="str">
        <f t="shared" ca="1" si="86"/>
        <v>이익</v>
      </c>
      <c r="AM53" s="3">
        <f t="shared" ca="1" si="39"/>
        <v>4.7</v>
      </c>
      <c r="AN53" s="19" t="s">
        <v>63</v>
      </c>
      <c r="AO53" s="2">
        <f t="shared" ca="1" si="116"/>
        <v>55004.180892549921</v>
      </c>
      <c r="AP53" s="19" t="str">
        <f t="shared" ca="1" si="87"/>
        <v>손절</v>
      </c>
      <c r="AQ53" s="3">
        <f t="shared" ca="1" si="41"/>
        <v>8.5</v>
      </c>
      <c r="AR53" s="19" t="s">
        <v>63</v>
      </c>
      <c r="AS53" s="2">
        <f t="shared" ca="1" si="117"/>
        <v>82055.417397082711</v>
      </c>
      <c r="AT53" s="19" t="str">
        <f t="shared" ca="1" si="88"/>
        <v>손절</v>
      </c>
      <c r="AU53" s="3">
        <f t="shared" ca="1" si="43"/>
        <v>7.2</v>
      </c>
      <c r="AV53" s="19" t="s">
        <v>63</v>
      </c>
      <c r="AW53" s="2">
        <f t="shared" ca="1" si="118"/>
        <v>272421.84563173587</v>
      </c>
      <c r="AX53" s="19" t="str">
        <f t="shared" ca="1" si="89"/>
        <v>손절</v>
      </c>
      <c r="AY53" s="3">
        <f t="shared" ca="1" si="45"/>
        <v>6</v>
      </c>
      <c r="AZ53" s="19" t="s">
        <v>63</v>
      </c>
      <c r="BA53" s="2">
        <f t="shared" ca="1" si="119"/>
        <v>82055.417397082696</v>
      </c>
      <c r="BB53" s="19" t="str">
        <f t="shared" ca="1" si="90"/>
        <v>손절</v>
      </c>
      <c r="BC53" s="3">
        <f t="shared" ca="1" si="47"/>
        <v>8.8000000000000007</v>
      </c>
      <c r="BD53" s="19" t="s">
        <v>63</v>
      </c>
      <c r="BE53" s="2">
        <f t="shared" ca="1" si="120"/>
        <v>122410.54070712331</v>
      </c>
      <c r="BF53" s="19" t="str">
        <f t="shared" ca="1" si="91"/>
        <v>이익</v>
      </c>
      <c r="BG53" s="3">
        <f t="shared" ca="1" si="49"/>
        <v>1.3</v>
      </c>
      <c r="BH53" s="19" t="s">
        <v>63</v>
      </c>
      <c r="BI53" s="2">
        <f t="shared" ca="1" si="121"/>
        <v>55004.180892549935</v>
      </c>
      <c r="BJ53" s="19" t="str">
        <f t="shared" ca="1" si="92"/>
        <v>손절</v>
      </c>
      <c r="BK53" s="3">
        <f t="shared" ca="1" si="51"/>
        <v>7.7</v>
      </c>
      <c r="BL53" s="19" t="s">
        <v>63</v>
      </c>
      <c r="BM53" s="2">
        <f t="shared" ca="1" si="122"/>
        <v>122410.54070712331</v>
      </c>
      <c r="BN53" s="19" t="str">
        <f t="shared" ca="1" si="93"/>
        <v>이익</v>
      </c>
      <c r="BO53" s="3">
        <f t="shared" ca="1" si="53"/>
        <v>1.3</v>
      </c>
      <c r="BP53" s="19" t="s">
        <v>63</v>
      </c>
      <c r="BQ53" s="2">
        <f t="shared" ca="1" si="123"/>
        <v>606268.55782757432</v>
      </c>
      <c r="BR53" s="19" t="str">
        <f t="shared" ca="1" si="94"/>
        <v>이익</v>
      </c>
      <c r="BS53" s="3">
        <f t="shared" ca="1" si="55"/>
        <v>5.7</v>
      </c>
      <c r="BT53" s="19" t="s">
        <v>63</v>
      </c>
      <c r="BU53" s="2">
        <f t="shared" ca="1" si="124"/>
        <v>272421.84563173575</v>
      </c>
      <c r="BV53" s="19" t="str">
        <f t="shared" ca="1" si="95"/>
        <v>이익</v>
      </c>
      <c r="BW53" s="3">
        <f t="shared" ca="1" si="57"/>
        <v>2.5</v>
      </c>
      <c r="BX53" s="19" t="s">
        <v>63</v>
      </c>
      <c r="BY53" s="2">
        <f t="shared" ca="1" si="125"/>
        <v>272421.84563173587</v>
      </c>
      <c r="BZ53" s="19" t="str">
        <f t="shared" ca="1" si="96"/>
        <v>손절</v>
      </c>
      <c r="CA53" s="3">
        <f t="shared" ca="1" si="59"/>
        <v>6.3</v>
      </c>
      <c r="CB53" s="19" t="s">
        <v>63</v>
      </c>
      <c r="CC53" s="2">
        <f t="shared" ca="1" si="126"/>
        <v>24715.681330899439</v>
      </c>
      <c r="CD53" s="19" t="str">
        <f t="shared" ca="1" si="97"/>
        <v>이익</v>
      </c>
      <c r="CE53" s="3">
        <f t="shared" ca="1" si="61"/>
        <v>2</v>
      </c>
      <c r="CF53" s="19" t="s">
        <v>63</v>
      </c>
      <c r="CG53" s="2">
        <f t="shared" ca="1" si="127"/>
        <v>2012795.7996073822</v>
      </c>
      <c r="CH53" s="19" t="str">
        <f t="shared" ca="1" si="98"/>
        <v>손절</v>
      </c>
      <c r="CI53" s="3">
        <f t="shared" ca="1" si="63"/>
        <v>7.3</v>
      </c>
      <c r="CJ53" s="19" t="s">
        <v>63</v>
      </c>
      <c r="CK53" s="2">
        <f t="shared" ca="1" si="128"/>
        <v>4479430.8026199192</v>
      </c>
      <c r="CL53" s="19" t="str">
        <f t="shared" ca="1" si="99"/>
        <v>이익</v>
      </c>
      <c r="CM53" s="3">
        <f t="shared" ca="1" si="65"/>
        <v>4.0999999999999996</v>
      </c>
      <c r="CN53" s="19" t="s">
        <v>63</v>
      </c>
      <c r="CO53" s="2">
        <f t="shared" ca="1" si="129"/>
        <v>272421.84563173569</v>
      </c>
      <c r="CP53" s="19" t="str">
        <f t="shared" ca="1" si="100"/>
        <v>손절</v>
      </c>
      <c r="CQ53" s="3">
        <f t="shared" ca="1" si="67"/>
        <v>9.6</v>
      </c>
      <c r="CR53" s="19" t="s">
        <v>63</v>
      </c>
      <c r="CS53" s="2">
        <f t="shared" ca="1" si="130"/>
        <v>55004.180892549921</v>
      </c>
      <c r="CT53" s="19" t="str">
        <f t="shared" ca="1" si="101"/>
        <v>손절</v>
      </c>
      <c r="CU53" s="3">
        <f t="shared" ca="1" si="69"/>
        <v>8.1999999999999993</v>
      </c>
      <c r="CV53" s="19" t="s">
        <v>63</v>
      </c>
      <c r="CW53" s="2">
        <f t="shared" ca="1" si="131"/>
        <v>182612.44597292168</v>
      </c>
      <c r="CX53" s="19" t="str">
        <f t="shared" ca="1" si="102"/>
        <v>손절</v>
      </c>
      <c r="CY53" s="3">
        <f t="shared" ca="1" si="71"/>
        <v>9.1</v>
      </c>
      <c r="CZ53" s="19" t="s">
        <v>63</v>
      </c>
      <c r="DA53" s="2">
        <f t="shared" ca="1" si="132"/>
        <v>122410.54070712335</v>
      </c>
      <c r="DB53" s="19" t="str">
        <f t="shared" ca="1" si="103"/>
        <v>손절</v>
      </c>
      <c r="DC53" s="3">
        <f t="shared" ca="1" si="73"/>
        <v>6.3</v>
      </c>
      <c r="DD53" s="19" t="s">
        <v>63</v>
      </c>
      <c r="DE53" s="2">
        <f t="shared" ca="1" si="133"/>
        <v>122410.54070712326</v>
      </c>
      <c r="DF53" s="19" t="str">
        <f t="shared" ca="1" si="104"/>
        <v>이익</v>
      </c>
      <c r="DG53" s="3">
        <f t="shared" ca="1" si="75"/>
        <v>5</v>
      </c>
      <c r="DH53" s="19" t="s">
        <v>63</v>
      </c>
      <c r="DI53" s="2">
        <f t="shared" ca="1" si="134"/>
        <v>606268.5578275742</v>
      </c>
      <c r="DJ53" s="19" t="str">
        <f t="shared" ca="1" si="105"/>
        <v>이익</v>
      </c>
      <c r="DK53" s="3">
        <f t="shared" ca="1" si="77"/>
        <v>4.4000000000000004</v>
      </c>
      <c r="DL53" s="19" t="s">
        <v>63</v>
      </c>
      <c r="DM53" s="2">
        <f t="shared" ca="1" si="135"/>
        <v>55004.180892549914</v>
      </c>
      <c r="DN53" s="19" t="str">
        <f t="shared" ca="1" si="106"/>
        <v>이익</v>
      </c>
      <c r="DO53" s="3">
        <f t="shared" ca="1" si="79"/>
        <v>3.9</v>
      </c>
      <c r="DP53" s="19" t="s">
        <v>63</v>
      </c>
      <c r="DQ53" s="2">
        <f t="shared" ca="1" si="136"/>
        <v>904433.42233293853</v>
      </c>
      <c r="DR53" s="19" t="str">
        <f t="shared" ca="1" si="107"/>
        <v>이익</v>
      </c>
      <c r="DS53" s="3">
        <f t="shared" ca="1" si="81"/>
        <v>5.3</v>
      </c>
      <c r="DT53" s="19" t="s">
        <v>63</v>
      </c>
      <c r="DU53" s="2">
        <f t="shared" ca="1" si="137"/>
        <v>122410.54070712332</v>
      </c>
      <c r="DV53" s="19" t="str">
        <f t="shared" ca="1" si="108"/>
        <v>이익</v>
      </c>
      <c r="DW53" s="3">
        <f t="shared" ca="1" si="83"/>
        <v>2.2999999999999998</v>
      </c>
      <c r="DX53" s="19" t="s">
        <v>63</v>
      </c>
    </row>
    <row r="54" spans="1:128">
      <c r="A54" s="55" t="s">
        <v>154</v>
      </c>
      <c r="B54" s="55">
        <v>0.75</v>
      </c>
      <c r="C54" s="42" t="s">
        <v>130</v>
      </c>
      <c r="D54" s="42" t="s">
        <v>132</v>
      </c>
      <c r="E54" s="42">
        <v>6</v>
      </c>
      <c r="F54" s="42">
        <v>4</v>
      </c>
      <c r="G54" s="48" t="s">
        <v>150</v>
      </c>
      <c r="I54" s="2">
        <f t="shared" si="109"/>
        <v>103.98296336247311</v>
      </c>
      <c r="J54" s="19"/>
      <c r="K54" s="3">
        <f t="shared" ca="1" si="26"/>
        <v>5.5</v>
      </c>
      <c r="L54" s="19" t="s">
        <v>64</v>
      </c>
      <c r="M54" s="2">
        <f t="shared" si="110"/>
        <v>231.41169567445297</v>
      </c>
      <c r="N54" s="81"/>
      <c r="O54" s="3">
        <f t="shared" ca="1" si="28"/>
        <v>5.6</v>
      </c>
      <c r="P54" s="19" t="s">
        <v>64</v>
      </c>
      <c r="Q54" s="2">
        <f t="shared" si="111"/>
        <v>46.723898885613146</v>
      </c>
      <c r="R54" s="81"/>
      <c r="S54" s="3">
        <f t="shared" ca="1" si="30"/>
        <v>7.1</v>
      </c>
      <c r="T54" s="19" t="s">
        <v>64</v>
      </c>
      <c r="U54" s="2">
        <f t="shared" si="112"/>
        <v>20.995003955242904</v>
      </c>
      <c r="V54" s="81"/>
      <c r="W54" s="3">
        <f t="shared" ca="1" si="32"/>
        <v>1.6</v>
      </c>
      <c r="X54" s="19" t="s">
        <v>64</v>
      </c>
      <c r="Y54" s="2">
        <f t="shared" si="113"/>
        <v>8468.1651735431715</v>
      </c>
      <c r="Z54" s="19"/>
      <c r="AA54" s="3">
        <f t="shared" ca="1" si="34"/>
        <v>7</v>
      </c>
      <c r="AB54" s="19" t="s">
        <v>64</v>
      </c>
      <c r="AC54" s="2"/>
      <c r="AD54" s="19" t="str">
        <f t="shared" ca="1" si="84"/>
        <v>이익</v>
      </c>
      <c r="AE54" s="3">
        <f t="shared" ca="1" si="35"/>
        <v>0.6</v>
      </c>
      <c r="AF54" s="19" t="s">
        <v>64</v>
      </c>
      <c r="AG54" s="2">
        <f t="shared" ca="1" si="114"/>
        <v>93338.03728918152</v>
      </c>
      <c r="AH54" s="19" t="str">
        <f t="shared" ca="1" si="85"/>
        <v>이익</v>
      </c>
      <c r="AI54" s="3">
        <f t="shared" ca="1" si="37"/>
        <v>1.7</v>
      </c>
      <c r="AJ54" s="19" t="s">
        <v>64</v>
      </c>
      <c r="AK54" s="2">
        <f t="shared" ca="1" si="115"/>
        <v>309879.8494060993</v>
      </c>
      <c r="AL54" s="19" t="str">
        <f t="shared" ca="1" si="86"/>
        <v>손절</v>
      </c>
      <c r="AM54" s="3">
        <f t="shared" ca="1" si="39"/>
        <v>6.9</v>
      </c>
      <c r="AN54" s="19" t="s">
        <v>64</v>
      </c>
      <c r="AO54" s="2">
        <f t="shared" ca="1" si="116"/>
        <v>41940.687930569315</v>
      </c>
      <c r="AP54" s="19" t="str">
        <f t="shared" ca="1" si="87"/>
        <v>손절</v>
      </c>
      <c r="AQ54" s="3">
        <f t="shared" ca="1" si="41"/>
        <v>7</v>
      </c>
      <c r="AR54" s="19" t="s">
        <v>64</v>
      </c>
      <c r="AS54" s="2">
        <f t="shared" ca="1" si="117"/>
        <v>62567.255765275564</v>
      </c>
      <c r="AT54" s="19" t="str">
        <f t="shared" ca="1" si="88"/>
        <v>손절</v>
      </c>
      <c r="AU54" s="3">
        <f t="shared" ca="1" si="43"/>
        <v>7.9</v>
      </c>
      <c r="AV54" s="19" t="s">
        <v>64</v>
      </c>
      <c r="AW54" s="2">
        <f t="shared" ca="1" si="118"/>
        <v>309879.84940609959</v>
      </c>
      <c r="AX54" s="19" t="str">
        <f t="shared" ca="1" si="89"/>
        <v>이익</v>
      </c>
      <c r="AY54" s="3">
        <f t="shared" ca="1" si="45"/>
        <v>4.7</v>
      </c>
      <c r="AZ54" s="19" t="s">
        <v>64</v>
      </c>
      <c r="BA54" s="2">
        <f t="shared" ca="1" si="119"/>
        <v>93338.037289181564</v>
      </c>
      <c r="BB54" s="19" t="str">
        <f t="shared" ca="1" si="90"/>
        <v>이익</v>
      </c>
      <c r="BC54" s="3">
        <f t="shared" ca="1" si="47"/>
        <v>1.4</v>
      </c>
      <c r="BD54" s="19" t="s">
        <v>64</v>
      </c>
      <c r="BE54" s="2">
        <f t="shared" ca="1" si="120"/>
        <v>139241.99005435276</v>
      </c>
      <c r="BF54" s="19" t="str">
        <f t="shared" ca="1" si="91"/>
        <v>이익</v>
      </c>
      <c r="BG54" s="3">
        <f t="shared" ca="1" si="49"/>
        <v>4.8</v>
      </c>
      <c r="BH54" s="19" t="s">
        <v>64</v>
      </c>
      <c r="BI54" s="2">
        <f t="shared" ca="1" si="121"/>
        <v>62567.255765275549</v>
      </c>
      <c r="BJ54" s="19" t="str">
        <f t="shared" ca="1" si="92"/>
        <v>이익</v>
      </c>
      <c r="BK54" s="3">
        <f t="shared" ca="1" si="51"/>
        <v>4.8</v>
      </c>
      <c r="BL54" s="19" t="s">
        <v>64</v>
      </c>
      <c r="BM54" s="2">
        <f t="shared" ca="1" si="122"/>
        <v>139241.99005435276</v>
      </c>
      <c r="BN54" s="19" t="str">
        <f t="shared" ca="1" si="93"/>
        <v>이익</v>
      </c>
      <c r="BO54" s="3">
        <f t="shared" ca="1" si="53"/>
        <v>0.8</v>
      </c>
      <c r="BP54" s="19" t="s">
        <v>64</v>
      </c>
      <c r="BQ54" s="2">
        <f t="shared" ca="1" si="123"/>
        <v>462279.7753435254</v>
      </c>
      <c r="BR54" s="19" t="str">
        <f t="shared" ca="1" si="94"/>
        <v>손절</v>
      </c>
      <c r="BS54" s="3">
        <f t="shared" ca="1" si="55"/>
        <v>9.3000000000000007</v>
      </c>
      <c r="BT54" s="19" t="s">
        <v>64</v>
      </c>
      <c r="BU54" s="2">
        <f t="shared" ca="1" si="124"/>
        <v>309879.84940609941</v>
      </c>
      <c r="BV54" s="19" t="str">
        <f t="shared" ca="1" si="95"/>
        <v>이익</v>
      </c>
      <c r="BW54" s="3">
        <f t="shared" ca="1" si="57"/>
        <v>2.6</v>
      </c>
      <c r="BX54" s="19" t="s">
        <v>64</v>
      </c>
      <c r="BY54" s="2">
        <f t="shared" ca="1" si="125"/>
        <v>309879.84940609959</v>
      </c>
      <c r="BZ54" s="19" t="str">
        <f t="shared" ca="1" si="96"/>
        <v>이익</v>
      </c>
      <c r="CA54" s="3">
        <f t="shared" ca="1" si="59"/>
        <v>4</v>
      </c>
      <c r="CB54" s="19" t="s">
        <v>64</v>
      </c>
      <c r="CC54" s="2">
        <f t="shared" ca="1" si="126"/>
        <v>28114.08751389811</v>
      </c>
      <c r="CD54" s="19" t="str">
        <f t="shared" ca="1" si="97"/>
        <v>이익</v>
      </c>
      <c r="CE54" s="3">
        <f t="shared" ca="1" si="61"/>
        <v>4.5999999999999996</v>
      </c>
      <c r="CF54" s="19" t="s">
        <v>64</v>
      </c>
      <c r="CG54" s="2">
        <f t="shared" ca="1" si="127"/>
        <v>2289555.222053397</v>
      </c>
      <c r="CH54" s="19" t="str">
        <f t="shared" ca="1" si="98"/>
        <v>이익</v>
      </c>
      <c r="CI54" s="3">
        <f t="shared" ca="1" si="63"/>
        <v>2.6</v>
      </c>
      <c r="CJ54" s="19" t="s">
        <v>64</v>
      </c>
      <c r="CK54" s="2">
        <f t="shared" ca="1" si="128"/>
        <v>5095352.5379801579</v>
      </c>
      <c r="CL54" s="19" t="str">
        <f t="shared" ca="1" si="99"/>
        <v>이익</v>
      </c>
      <c r="CM54" s="3">
        <f t="shared" ca="1" si="65"/>
        <v>2.7</v>
      </c>
      <c r="CN54" s="19" t="s">
        <v>64</v>
      </c>
      <c r="CO54" s="2">
        <f t="shared" ca="1" si="129"/>
        <v>207721.65729419846</v>
      </c>
      <c r="CP54" s="19" t="str">
        <f t="shared" ca="1" si="100"/>
        <v>손절</v>
      </c>
      <c r="CQ54" s="3">
        <f t="shared" ca="1" si="67"/>
        <v>9.1999999999999993</v>
      </c>
      <c r="CR54" s="19" t="s">
        <v>64</v>
      </c>
      <c r="CS54" s="2">
        <f t="shared" ca="1" si="130"/>
        <v>41940.687930569315</v>
      </c>
      <c r="CT54" s="19" t="str">
        <f t="shared" ca="1" si="101"/>
        <v>손절</v>
      </c>
      <c r="CU54" s="3">
        <f t="shared" ca="1" si="69"/>
        <v>7.9</v>
      </c>
      <c r="CV54" s="19" t="s">
        <v>64</v>
      </c>
      <c r="CW54" s="2">
        <f t="shared" ca="1" si="131"/>
        <v>139241.99005435279</v>
      </c>
      <c r="CX54" s="19" t="str">
        <f t="shared" ca="1" si="102"/>
        <v>손절</v>
      </c>
      <c r="CY54" s="3">
        <f t="shared" ca="1" si="71"/>
        <v>9.4</v>
      </c>
      <c r="CZ54" s="19" t="s">
        <v>64</v>
      </c>
      <c r="DA54" s="2">
        <f t="shared" ca="1" si="132"/>
        <v>139241.99005435279</v>
      </c>
      <c r="DB54" s="19" t="str">
        <f t="shared" ca="1" si="103"/>
        <v>이익</v>
      </c>
      <c r="DC54" s="3">
        <f t="shared" ca="1" si="73"/>
        <v>1.4</v>
      </c>
      <c r="DD54" s="19" t="s">
        <v>64</v>
      </c>
      <c r="DE54" s="2">
        <f t="shared" ca="1" si="133"/>
        <v>93338.037289181477</v>
      </c>
      <c r="DF54" s="19" t="str">
        <f t="shared" ca="1" si="104"/>
        <v>손절</v>
      </c>
      <c r="DG54" s="3">
        <f t="shared" ca="1" si="75"/>
        <v>7.6</v>
      </c>
      <c r="DH54" s="19" t="s">
        <v>64</v>
      </c>
      <c r="DI54" s="2">
        <f t="shared" ca="1" si="134"/>
        <v>462279.77534352534</v>
      </c>
      <c r="DJ54" s="19" t="str">
        <f t="shared" ca="1" si="105"/>
        <v>손절</v>
      </c>
      <c r="DK54" s="3">
        <f t="shared" ca="1" si="77"/>
        <v>8.8000000000000007</v>
      </c>
      <c r="DL54" s="19" t="s">
        <v>64</v>
      </c>
      <c r="DM54" s="2">
        <f t="shared" ca="1" si="135"/>
        <v>41940.687930569307</v>
      </c>
      <c r="DN54" s="19" t="str">
        <f t="shared" ca="1" si="106"/>
        <v>손절</v>
      </c>
      <c r="DO54" s="3">
        <f t="shared" ca="1" si="79"/>
        <v>9</v>
      </c>
      <c r="DP54" s="19" t="s">
        <v>64</v>
      </c>
      <c r="DQ54" s="2">
        <f t="shared" ca="1" si="136"/>
        <v>1028793.0179037176</v>
      </c>
      <c r="DR54" s="19" t="str">
        <f t="shared" ca="1" si="107"/>
        <v>이익</v>
      </c>
      <c r="DS54" s="3">
        <f t="shared" ca="1" si="81"/>
        <v>4.4000000000000004</v>
      </c>
      <c r="DT54" s="19" t="s">
        <v>64</v>
      </c>
      <c r="DU54" s="2">
        <f t="shared" ca="1" si="137"/>
        <v>139241.99005435276</v>
      </c>
      <c r="DV54" s="19" t="str">
        <f t="shared" ca="1" si="108"/>
        <v>이익</v>
      </c>
      <c r="DW54" s="3">
        <f t="shared" ca="1" si="83"/>
        <v>0.3</v>
      </c>
      <c r="DX54" s="19" t="s">
        <v>64</v>
      </c>
    </row>
    <row r="55" spans="1:128">
      <c r="A55" s="56" t="s">
        <v>154</v>
      </c>
      <c r="B55" s="56">
        <v>0.8</v>
      </c>
      <c r="C55" s="57" t="s">
        <v>130</v>
      </c>
      <c r="D55" s="42" t="s">
        <v>132</v>
      </c>
      <c r="E55" s="57">
        <v>9</v>
      </c>
      <c r="F55" s="57">
        <v>1</v>
      </c>
      <c r="G55" s="58" t="s">
        <v>133</v>
      </c>
      <c r="I55" s="2">
        <f t="shared" si="109"/>
        <v>79.287009563885746</v>
      </c>
      <c r="J55" s="19"/>
      <c r="K55" s="3">
        <f t="shared" ca="1" si="26"/>
        <v>8.8000000000000007</v>
      </c>
      <c r="L55" s="19" t="s">
        <v>65</v>
      </c>
      <c r="M55" s="2">
        <f t="shared" si="110"/>
        <v>176.4514179517704</v>
      </c>
      <c r="N55" s="81"/>
      <c r="O55" s="3">
        <f t="shared" ca="1" si="28"/>
        <v>9</v>
      </c>
      <c r="P55" s="19" t="s">
        <v>65</v>
      </c>
      <c r="Q55" s="2">
        <f t="shared" si="111"/>
        <v>35.626972900280023</v>
      </c>
      <c r="R55" s="81"/>
      <c r="S55" s="3">
        <f t="shared" ca="1" si="30"/>
        <v>2.2999999999999998</v>
      </c>
      <c r="T55" s="19" t="s">
        <v>65</v>
      </c>
      <c r="U55" s="2">
        <f t="shared" si="112"/>
        <v>16.008690515872715</v>
      </c>
      <c r="V55" s="81"/>
      <c r="W55" s="3">
        <f t="shared" ca="1" si="32"/>
        <v>9.6</v>
      </c>
      <c r="X55" s="19" t="s">
        <v>65</v>
      </c>
      <c r="Y55" s="2">
        <f t="shared" si="113"/>
        <v>6456.9759448266686</v>
      </c>
      <c r="Z55" s="19"/>
      <c r="AA55" s="3">
        <f t="shared" ca="1" si="34"/>
        <v>9</v>
      </c>
      <c r="AB55" s="19" t="s">
        <v>65</v>
      </c>
      <c r="AC55" s="2"/>
      <c r="AD55" s="19" t="str">
        <f t="shared" ca="1" si="84"/>
        <v>이익</v>
      </c>
      <c r="AE55" s="3">
        <f t="shared" ca="1" si="35"/>
        <v>3.4</v>
      </c>
      <c r="AF55" s="19" t="s">
        <v>65</v>
      </c>
      <c r="AG55" s="2">
        <f t="shared" ca="1" si="114"/>
        <v>71170.253433000908</v>
      </c>
      <c r="AH55" s="19" t="str">
        <f t="shared" ca="1" si="85"/>
        <v>손절</v>
      </c>
      <c r="AI55" s="3">
        <f t="shared" ca="1" si="37"/>
        <v>7.5</v>
      </c>
      <c r="AJ55" s="19" t="s">
        <v>65</v>
      </c>
      <c r="AK55" s="2">
        <f t="shared" ca="1" si="115"/>
        <v>352488.32869943796</v>
      </c>
      <c r="AL55" s="19" t="str">
        <f t="shared" ca="1" si="86"/>
        <v>이익</v>
      </c>
      <c r="AM55" s="3">
        <f t="shared" ca="1" si="39"/>
        <v>5.2</v>
      </c>
      <c r="AN55" s="19" t="s">
        <v>65</v>
      </c>
      <c r="AO55" s="2">
        <f t="shared" ca="1" si="116"/>
        <v>47707.5325210226</v>
      </c>
      <c r="AP55" s="19" t="str">
        <f t="shared" ca="1" si="87"/>
        <v>이익</v>
      </c>
      <c r="AQ55" s="3">
        <f t="shared" ca="1" si="41"/>
        <v>5.2</v>
      </c>
      <c r="AR55" s="19" t="s">
        <v>65</v>
      </c>
      <c r="AS55" s="2">
        <f t="shared" ca="1" si="117"/>
        <v>71170.253433000951</v>
      </c>
      <c r="AT55" s="19" t="str">
        <f t="shared" ca="1" si="88"/>
        <v>이익</v>
      </c>
      <c r="AU55" s="3">
        <f t="shared" ca="1" si="43"/>
        <v>3.8</v>
      </c>
      <c r="AV55" s="19" t="s">
        <v>65</v>
      </c>
      <c r="AW55" s="2">
        <f t="shared" ca="1" si="118"/>
        <v>236283.38517215094</v>
      </c>
      <c r="AX55" s="19" t="str">
        <f t="shared" ca="1" si="89"/>
        <v>손절</v>
      </c>
      <c r="AY55" s="3">
        <f t="shared" ca="1" si="45"/>
        <v>8.1</v>
      </c>
      <c r="AZ55" s="19" t="s">
        <v>65</v>
      </c>
      <c r="BA55" s="2">
        <f t="shared" ca="1" si="119"/>
        <v>106172.01741644403</v>
      </c>
      <c r="BB55" s="19" t="str">
        <f t="shared" ca="1" si="90"/>
        <v>이익</v>
      </c>
      <c r="BC55" s="3">
        <f t="shared" ca="1" si="47"/>
        <v>3.3</v>
      </c>
      <c r="BD55" s="19" t="s">
        <v>65</v>
      </c>
      <c r="BE55" s="2">
        <f t="shared" ca="1" si="120"/>
        <v>158387.76368682628</v>
      </c>
      <c r="BF55" s="19" t="str">
        <f t="shared" ca="1" si="91"/>
        <v>이익</v>
      </c>
      <c r="BG55" s="3">
        <f t="shared" ca="1" si="49"/>
        <v>1.1000000000000001</v>
      </c>
      <c r="BH55" s="19" t="s">
        <v>65</v>
      </c>
      <c r="BI55" s="2">
        <f t="shared" ca="1" si="121"/>
        <v>71170.253433000937</v>
      </c>
      <c r="BJ55" s="19" t="str">
        <f t="shared" ca="1" si="92"/>
        <v>이익</v>
      </c>
      <c r="BK55" s="3">
        <f t="shared" ca="1" si="51"/>
        <v>1.7</v>
      </c>
      <c r="BL55" s="19" t="s">
        <v>65</v>
      </c>
      <c r="BM55" s="2">
        <f t="shared" ca="1" si="122"/>
        <v>158387.76368682628</v>
      </c>
      <c r="BN55" s="19" t="str">
        <f t="shared" ca="1" si="93"/>
        <v>이익</v>
      </c>
      <c r="BO55" s="3">
        <f t="shared" ca="1" si="53"/>
        <v>2.8</v>
      </c>
      <c r="BP55" s="19" t="s">
        <v>65</v>
      </c>
      <c r="BQ55" s="2">
        <f t="shared" ca="1" si="123"/>
        <v>352488.32869943808</v>
      </c>
      <c r="BR55" s="19" t="str">
        <f t="shared" ca="1" si="94"/>
        <v>손절</v>
      </c>
      <c r="BS55" s="3">
        <f t="shared" ca="1" si="55"/>
        <v>6</v>
      </c>
      <c r="BT55" s="19" t="s">
        <v>65</v>
      </c>
      <c r="BU55" s="2">
        <f t="shared" ca="1" si="124"/>
        <v>352488.32869943813</v>
      </c>
      <c r="BV55" s="19" t="str">
        <f t="shared" ca="1" si="95"/>
        <v>이익</v>
      </c>
      <c r="BW55" s="3">
        <f t="shared" ca="1" si="57"/>
        <v>2.9</v>
      </c>
      <c r="BX55" s="19" t="s">
        <v>65</v>
      </c>
      <c r="BY55" s="2">
        <f t="shared" ca="1" si="125"/>
        <v>236283.38517215094</v>
      </c>
      <c r="BZ55" s="19" t="str">
        <f t="shared" ca="1" si="96"/>
        <v>손절</v>
      </c>
      <c r="CA55" s="3">
        <f t="shared" ca="1" si="59"/>
        <v>9.6999999999999993</v>
      </c>
      <c r="CB55" s="19" t="s">
        <v>65</v>
      </c>
      <c r="CC55" s="2">
        <f t="shared" ca="1" si="126"/>
        <v>31979.774547059096</v>
      </c>
      <c r="CD55" s="19" t="str">
        <f t="shared" ca="1" si="97"/>
        <v>이익</v>
      </c>
      <c r="CE55" s="3">
        <f t="shared" ca="1" si="61"/>
        <v>5</v>
      </c>
      <c r="CF55" s="19" t="s">
        <v>65</v>
      </c>
      <c r="CG55" s="2">
        <f t="shared" ca="1" si="127"/>
        <v>1745785.8568157151</v>
      </c>
      <c r="CH55" s="19" t="str">
        <f t="shared" ca="1" si="98"/>
        <v>손절</v>
      </c>
      <c r="CI55" s="3">
        <f t="shared" ca="1" si="63"/>
        <v>8.6</v>
      </c>
      <c r="CJ55" s="19" t="s">
        <v>65</v>
      </c>
      <c r="CK55" s="2">
        <f t="shared" ca="1" si="128"/>
        <v>5795963.51195243</v>
      </c>
      <c r="CL55" s="19" t="str">
        <f t="shared" ca="1" si="99"/>
        <v>이익</v>
      </c>
      <c r="CM55" s="3">
        <f t="shared" ca="1" si="65"/>
        <v>5.7</v>
      </c>
      <c r="CN55" s="19" t="s">
        <v>65</v>
      </c>
      <c r="CO55" s="2">
        <f t="shared" ca="1" si="129"/>
        <v>236283.38517215077</v>
      </c>
      <c r="CP55" s="19" t="str">
        <f t="shared" ca="1" si="100"/>
        <v>이익</v>
      </c>
      <c r="CQ55" s="3">
        <f t="shared" ca="1" si="67"/>
        <v>4.5</v>
      </c>
      <c r="CR55" s="19" t="s">
        <v>65</v>
      </c>
      <c r="CS55" s="2">
        <f t="shared" ca="1" si="130"/>
        <v>31979.7745470591</v>
      </c>
      <c r="CT55" s="19" t="str">
        <f t="shared" ca="1" si="101"/>
        <v>손절</v>
      </c>
      <c r="CU55" s="3">
        <f t="shared" ca="1" si="69"/>
        <v>6.6</v>
      </c>
      <c r="CV55" s="19" t="s">
        <v>65</v>
      </c>
      <c r="CW55" s="2">
        <f t="shared" ca="1" si="131"/>
        <v>106172.017416444</v>
      </c>
      <c r="CX55" s="19" t="str">
        <f t="shared" ca="1" si="102"/>
        <v>손절</v>
      </c>
      <c r="CY55" s="3">
        <f t="shared" ca="1" si="71"/>
        <v>8.6999999999999993</v>
      </c>
      <c r="CZ55" s="19" t="s">
        <v>65</v>
      </c>
      <c r="DA55" s="2">
        <f t="shared" ca="1" si="132"/>
        <v>106172.017416444</v>
      </c>
      <c r="DB55" s="19" t="str">
        <f t="shared" ca="1" si="103"/>
        <v>손절</v>
      </c>
      <c r="DC55" s="3">
        <f t="shared" ca="1" si="73"/>
        <v>8.3000000000000007</v>
      </c>
      <c r="DD55" s="19" t="s">
        <v>65</v>
      </c>
      <c r="DE55" s="2">
        <f t="shared" ca="1" si="133"/>
        <v>106172.01741644394</v>
      </c>
      <c r="DF55" s="19" t="str">
        <f t="shared" ca="1" si="104"/>
        <v>이익</v>
      </c>
      <c r="DG55" s="3">
        <f t="shared" ca="1" si="75"/>
        <v>2.1</v>
      </c>
      <c r="DH55" s="19" t="s">
        <v>65</v>
      </c>
      <c r="DI55" s="2">
        <f t="shared" ca="1" si="134"/>
        <v>352488.32869943802</v>
      </c>
      <c r="DJ55" s="19" t="str">
        <f t="shared" ca="1" si="105"/>
        <v>손절</v>
      </c>
      <c r="DK55" s="3">
        <f t="shared" ca="1" si="77"/>
        <v>8</v>
      </c>
      <c r="DL55" s="19" t="s">
        <v>65</v>
      </c>
      <c r="DM55" s="2">
        <f t="shared" ca="1" si="135"/>
        <v>47707.532521022593</v>
      </c>
      <c r="DN55" s="19" t="str">
        <f t="shared" ca="1" si="106"/>
        <v>이익</v>
      </c>
      <c r="DO55" s="3">
        <f t="shared" ca="1" si="79"/>
        <v>0.5</v>
      </c>
      <c r="DP55" s="19" t="s">
        <v>65</v>
      </c>
      <c r="DQ55" s="2">
        <f t="shared" ca="1" si="136"/>
        <v>1170252.0578654786</v>
      </c>
      <c r="DR55" s="19" t="str">
        <f t="shared" ca="1" si="107"/>
        <v>이익</v>
      </c>
      <c r="DS55" s="3">
        <f t="shared" ca="1" si="81"/>
        <v>0.8</v>
      </c>
      <c r="DT55" s="19" t="s">
        <v>65</v>
      </c>
      <c r="DU55" s="2">
        <f t="shared" ca="1" si="137"/>
        <v>158387.76368682628</v>
      </c>
      <c r="DV55" s="19" t="str">
        <f t="shared" ca="1" si="108"/>
        <v>이익</v>
      </c>
      <c r="DW55" s="3">
        <f t="shared" ca="1" si="83"/>
        <v>5</v>
      </c>
      <c r="DX55" s="19" t="s">
        <v>65</v>
      </c>
    </row>
    <row r="56" spans="1:128">
      <c r="A56" s="51" t="s">
        <v>139</v>
      </c>
      <c r="B56" s="51">
        <v>0.7</v>
      </c>
      <c r="C56" s="52" t="s">
        <v>159</v>
      </c>
      <c r="D56" s="52" t="s">
        <v>132</v>
      </c>
      <c r="E56" s="52">
        <v>4</v>
      </c>
      <c r="F56" s="52">
        <v>6</v>
      </c>
      <c r="G56" s="53" t="s">
        <v>150</v>
      </c>
      <c r="I56" s="2">
        <f t="shared" si="109"/>
        <v>60.456344792462886</v>
      </c>
      <c r="J56" s="19"/>
      <c r="K56" s="3">
        <f t="shared" ca="1" si="26"/>
        <v>2.1</v>
      </c>
      <c r="L56" s="19" t="s">
        <v>66</v>
      </c>
      <c r="M56" s="2">
        <f t="shared" si="110"/>
        <v>134.54420618822493</v>
      </c>
      <c r="N56" s="81"/>
      <c r="O56" s="3">
        <f t="shared" ca="1" si="28"/>
        <v>1.4</v>
      </c>
      <c r="P56" s="19" t="s">
        <v>66</v>
      </c>
      <c r="Q56" s="2">
        <f t="shared" si="111"/>
        <v>27.165566836463515</v>
      </c>
      <c r="R56" s="81"/>
      <c r="S56" s="3">
        <f t="shared" ca="1" si="30"/>
        <v>8.5</v>
      </c>
      <c r="T56" s="19" t="s">
        <v>66</v>
      </c>
      <c r="U56" s="2">
        <f t="shared" si="112"/>
        <v>12.206626518352945</v>
      </c>
      <c r="V56" s="81"/>
      <c r="W56" s="3">
        <f t="shared" ca="1" si="32"/>
        <v>9.5</v>
      </c>
      <c r="X56" s="19" t="s">
        <v>66</v>
      </c>
      <c r="Y56" s="2">
        <f t="shared" si="113"/>
        <v>4923.4441579303348</v>
      </c>
      <c r="Z56" s="19"/>
      <c r="AA56" s="3">
        <f t="shared" ca="1" si="34"/>
        <v>8.4</v>
      </c>
      <c r="AB56" s="19" t="s">
        <v>66</v>
      </c>
      <c r="AC56" s="2"/>
      <c r="AD56" s="19" t="str">
        <f t="shared" ca="1" si="84"/>
        <v>손절</v>
      </c>
      <c r="AE56" s="3">
        <f t="shared" ca="1" si="35"/>
        <v>8.5</v>
      </c>
      <c r="AF56" s="19" t="s">
        <v>66</v>
      </c>
      <c r="AG56" s="2">
        <f t="shared" ca="1" si="114"/>
        <v>54267.31824266319</v>
      </c>
      <c r="AH56" s="19" t="str">
        <f t="shared" ca="1" si="85"/>
        <v>손절</v>
      </c>
      <c r="AI56" s="3">
        <f t="shared" ca="1" si="37"/>
        <v>6.3</v>
      </c>
      <c r="AJ56" s="19" t="s">
        <v>66</v>
      </c>
      <c r="AK56" s="2">
        <f t="shared" ca="1" si="115"/>
        <v>268772.35063332145</v>
      </c>
      <c r="AL56" s="19" t="str">
        <f t="shared" ca="1" si="86"/>
        <v>손절</v>
      </c>
      <c r="AM56" s="3">
        <f t="shared" ca="1" si="39"/>
        <v>7.6</v>
      </c>
      <c r="AN56" s="19" t="s">
        <v>66</v>
      </c>
      <c r="AO56" s="2">
        <f t="shared" ca="1" si="116"/>
        <v>36376.99354727973</v>
      </c>
      <c r="AP56" s="19" t="str">
        <f t="shared" ca="1" si="87"/>
        <v>손절</v>
      </c>
      <c r="AQ56" s="3">
        <f t="shared" ca="1" si="41"/>
        <v>8.6999999999999993</v>
      </c>
      <c r="AR56" s="19" t="s">
        <v>66</v>
      </c>
      <c r="AS56" s="2">
        <f t="shared" ca="1" si="117"/>
        <v>80956.163280038585</v>
      </c>
      <c r="AT56" s="19" t="str">
        <f t="shared" ca="1" si="88"/>
        <v>이익</v>
      </c>
      <c r="AU56" s="3">
        <f t="shared" ca="1" si="43"/>
        <v>5.7</v>
      </c>
      <c r="AV56" s="19" t="s">
        <v>66</v>
      </c>
      <c r="AW56" s="2">
        <f t="shared" ca="1" si="118"/>
        <v>268772.35063332168</v>
      </c>
      <c r="AX56" s="19" t="str">
        <f t="shared" ca="1" si="89"/>
        <v>이익</v>
      </c>
      <c r="AY56" s="3">
        <f t="shared" ca="1" si="45"/>
        <v>3.8</v>
      </c>
      <c r="AZ56" s="19" t="s">
        <v>66</v>
      </c>
      <c r="BA56" s="2">
        <f t="shared" ca="1" si="119"/>
        <v>120770.66981120507</v>
      </c>
      <c r="BB56" s="19" t="str">
        <f t="shared" ca="1" si="90"/>
        <v>이익</v>
      </c>
      <c r="BC56" s="3">
        <f t="shared" ca="1" si="47"/>
        <v>2.1</v>
      </c>
      <c r="BD56" s="19" t="s">
        <v>66</v>
      </c>
      <c r="BE56" s="2">
        <f t="shared" ca="1" si="120"/>
        <v>120770.66981120504</v>
      </c>
      <c r="BF56" s="19" t="str">
        <f t="shared" ca="1" si="91"/>
        <v>손절</v>
      </c>
      <c r="BG56" s="3">
        <f t="shared" ca="1" si="49"/>
        <v>7.8</v>
      </c>
      <c r="BH56" s="19" t="s">
        <v>66</v>
      </c>
      <c r="BI56" s="2">
        <f t="shared" ca="1" si="121"/>
        <v>80956.163280038556</v>
      </c>
      <c r="BJ56" s="19" t="str">
        <f t="shared" ca="1" si="92"/>
        <v>이익</v>
      </c>
      <c r="BK56" s="3">
        <f t="shared" ca="1" si="51"/>
        <v>1.1000000000000001</v>
      </c>
      <c r="BL56" s="19" t="s">
        <v>66</v>
      </c>
      <c r="BM56" s="2">
        <f t="shared" ca="1" si="122"/>
        <v>180166.0811937649</v>
      </c>
      <c r="BN56" s="19" t="str">
        <f t="shared" ca="1" si="93"/>
        <v>이익</v>
      </c>
      <c r="BO56" s="3">
        <f t="shared" ca="1" si="53"/>
        <v>1.6</v>
      </c>
      <c r="BP56" s="19" t="s">
        <v>66</v>
      </c>
      <c r="BQ56" s="2">
        <f t="shared" ca="1" si="123"/>
        <v>400955.47389561083</v>
      </c>
      <c r="BR56" s="19" t="str">
        <f t="shared" ca="1" si="94"/>
        <v>이익</v>
      </c>
      <c r="BS56" s="3">
        <f t="shared" ca="1" si="55"/>
        <v>1.1000000000000001</v>
      </c>
      <c r="BT56" s="19" t="s">
        <v>66</v>
      </c>
      <c r="BU56" s="2">
        <f t="shared" ca="1" si="124"/>
        <v>400955.47389561089</v>
      </c>
      <c r="BV56" s="19" t="str">
        <f t="shared" ca="1" si="95"/>
        <v>이익</v>
      </c>
      <c r="BW56" s="3">
        <f t="shared" ca="1" si="57"/>
        <v>0.7</v>
      </c>
      <c r="BX56" s="19" t="s">
        <v>66</v>
      </c>
      <c r="BY56" s="2">
        <f t="shared" ca="1" si="125"/>
        <v>268772.35063332168</v>
      </c>
      <c r="BZ56" s="19" t="str">
        <f t="shared" ca="1" si="96"/>
        <v>이익</v>
      </c>
      <c r="CA56" s="3">
        <f t="shared" ca="1" si="59"/>
        <v>2.6</v>
      </c>
      <c r="CB56" s="19" t="s">
        <v>66</v>
      </c>
      <c r="CC56" s="2">
        <f t="shared" ca="1" si="126"/>
        <v>36376.993547279722</v>
      </c>
      <c r="CD56" s="19" t="str">
        <f t="shared" ca="1" si="97"/>
        <v>이익</v>
      </c>
      <c r="CE56" s="3">
        <f t="shared" ca="1" si="61"/>
        <v>4.0999999999999996</v>
      </c>
      <c r="CF56" s="19" t="s">
        <v>66</v>
      </c>
      <c r="CG56" s="2">
        <f t="shared" ca="1" si="127"/>
        <v>1985831.4121278757</v>
      </c>
      <c r="CH56" s="19" t="str">
        <f t="shared" ca="1" si="98"/>
        <v>이익</v>
      </c>
      <c r="CI56" s="3">
        <f t="shared" ca="1" si="63"/>
        <v>3.5</v>
      </c>
      <c r="CJ56" s="19" t="s">
        <v>66</v>
      </c>
      <c r="CK56" s="2">
        <f t="shared" ca="1" si="128"/>
        <v>4419422.1778637283</v>
      </c>
      <c r="CL56" s="19" t="str">
        <f t="shared" ca="1" si="99"/>
        <v>손절</v>
      </c>
      <c r="CM56" s="3">
        <f t="shared" ca="1" si="65"/>
        <v>8.8000000000000007</v>
      </c>
      <c r="CN56" s="19" t="s">
        <v>66</v>
      </c>
      <c r="CO56" s="2">
        <f t="shared" ca="1" si="129"/>
        <v>180166.08119376493</v>
      </c>
      <c r="CP56" s="19" t="str">
        <f t="shared" ca="1" si="100"/>
        <v>손절</v>
      </c>
      <c r="CQ56" s="3">
        <f t="shared" ca="1" si="67"/>
        <v>8.9</v>
      </c>
      <c r="CR56" s="19" t="s">
        <v>66</v>
      </c>
      <c r="CS56" s="2">
        <f t="shared" ca="1" si="130"/>
        <v>36376.99354727973</v>
      </c>
      <c r="CT56" s="19" t="str">
        <f t="shared" ca="1" si="101"/>
        <v>이익</v>
      </c>
      <c r="CU56" s="3">
        <f t="shared" ca="1" si="69"/>
        <v>3.3</v>
      </c>
      <c r="CV56" s="19" t="s">
        <v>66</v>
      </c>
      <c r="CW56" s="2">
        <f t="shared" ca="1" si="131"/>
        <v>120770.66981120504</v>
      </c>
      <c r="CX56" s="19" t="str">
        <f t="shared" ca="1" si="102"/>
        <v>이익</v>
      </c>
      <c r="CY56" s="3">
        <f t="shared" ca="1" si="71"/>
        <v>0.1</v>
      </c>
      <c r="CZ56" s="19" t="s">
        <v>66</v>
      </c>
      <c r="DA56" s="2">
        <f t="shared" ca="1" si="132"/>
        <v>120770.66981120504</v>
      </c>
      <c r="DB56" s="19" t="str">
        <f t="shared" ca="1" si="103"/>
        <v>이익</v>
      </c>
      <c r="DC56" s="3">
        <f t="shared" ca="1" si="73"/>
        <v>3.5</v>
      </c>
      <c r="DD56" s="19" t="s">
        <v>66</v>
      </c>
      <c r="DE56" s="2">
        <f t="shared" ca="1" si="133"/>
        <v>120770.66981120499</v>
      </c>
      <c r="DF56" s="19" t="str">
        <f t="shared" ca="1" si="104"/>
        <v>이익</v>
      </c>
      <c r="DG56" s="3">
        <f t="shared" ca="1" si="75"/>
        <v>3.1</v>
      </c>
      <c r="DH56" s="19" t="s">
        <v>66</v>
      </c>
      <c r="DI56" s="2">
        <f t="shared" ca="1" si="134"/>
        <v>268772.3506333215</v>
      </c>
      <c r="DJ56" s="19" t="str">
        <f t="shared" ca="1" si="105"/>
        <v>손절</v>
      </c>
      <c r="DK56" s="3">
        <f t="shared" ca="1" si="77"/>
        <v>7</v>
      </c>
      <c r="DL56" s="19" t="s">
        <v>66</v>
      </c>
      <c r="DM56" s="2">
        <f t="shared" ca="1" si="135"/>
        <v>54267.318242663197</v>
      </c>
      <c r="DN56" s="19" t="str">
        <f t="shared" ca="1" si="106"/>
        <v>이익</v>
      </c>
      <c r="DO56" s="3">
        <f t="shared" ca="1" si="79"/>
        <v>5.8</v>
      </c>
      <c r="DP56" s="19" t="s">
        <v>66</v>
      </c>
      <c r="DQ56" s="2">
        <f t="shared" ca="1" si="136"/>
        <v>892317.19412242738</v>
      </c>
      <c r="DR56" s="19" t="str">
        <f t="shared" ca="1" si="107"/>
        <v>손절</v>
      </c>
      <c r="DS56" s="3">
        <f t="shared" ca="1" si="81"/>
        <v>9.1999999999999993</v>
      </c>
      <c r="DT56" s="19" t="s">
        <v>66</v>
      </c>
      <c r="DU56" s="2">
        <f t="shared" ca="1" si="137"/>
        <v>180166.0811937649</v>
      </c>
      <c r="DV56" s="19" t="str">
        <f t="shared" ca="1" si="108"/>
        <v>이익</v>
      </c>
      <c r="DW56" s="3">
        <f t="shared" ca="1" si="83"/>
        <v>2.1</v>
      </c>
      <c r="DX56" s="19" t="s">
        <v>66</v>
      </c>
    </row>
    <row r="57" spans="1:128">
      <c r="A57" s="54" t="s">
        <v>139</v>
      </c>
      <c r="B57" s="54">
        <v>0.75</v>
      </c>
      <c r="C57" s="42" t="s">
        <v>159</v>
      </c>
      <c r="D57" s="42" t="s">
        <v>132</v>
      </c>
      <c r="E57" s="42">
        <v>10</v>
      </c>
      <c r="F57" s="42">
        <v>0</v>
      </c>
      <c r="G57" s="48" t="s">
        <v>133</v>
      </c>
      <c r="I57" s="2">
        <f t="shared" si="109"/>
        <v>46.097962904252952</v>
      </c>
      <c r="J57" s="19"/>
      <c r="K57" s="3">
        <f t="shared" ca="1" si="26"/>
        <v>1.5</v>
      </c>
      <c r="L57" s="19" t="s">
        <v>67</v>
      </c>
      <c r="M57" s="2">
        <f t="shared" si="110"/>
        <v>102.5899572185215</v>
      </c>
      <c r="N57" s="81"/>
      <c r="O57" s="3">
        <f t="shared" ca="1" si="28"/>
        <v>3.1</v>
      </c>
      <c r="P57" s="19" t="s">
        <v>67</v>
      </c>
      <c r="Q57" s="2">
        <f t="shared" si="111"/>
        <v>20.713744712803429</v>
      </c>
      <c r="R57" s="81"/>
      <c r="S57" s="3">
        <f t="shared" ca="1" si="30"/>
        <v>9</v>
      </c>
      <c r="T57" s="19" t="s">
        <v>67</v>
      </c>
      <c r="U57" s="2">
        <f t="shared" si="112"/>
        <v>9.3075527202441197</v>
      </c>
      <c r="V57" s="81"/>
      <c r="W57" s="3">
        <f t="shared" ca="1" si="32"/>
        <v>3.1</v>
      </c>
      <c r="X57" s="19" t="s">
        <v>67</v>
      </c>
      <c r="Y57" s="2">
        <f t="shared" si="113"/>
        <v>3754.1261704218805</v>
      </c>
      <c r="Z57" s="19"/>
      <c r="AA57" s="3">
        <f t="shared" ca="1" si="34"/>
        <v>1.1000000000000001</v>
      </c>
      <c r="AB57" s="19" t="s">
        <v>67</v>
      </c>
      <c r="AC57" s="2"/>
      <c r="AD57" s="19" t="str">
        <f t="shared" ca="1" si="84"/>
        <v>손절</v>
      </c>
      <c r="AE57" s="3">
        <f t="shared" ca="1" si="35"/>
        <v>9</v>
      </c>
      <c r="AF57" s="19" t="s">
        <v>67</v>
      </c>
      <c r="AG57" s="2">
        <f t="shared" ca="1" si="114"/>
        <v>61729.074501029376</v>
      </c>
      <c r="AH57" s="19" t="str">
        <f t="shared" ca="1" si="85"/>
        <v>이익</v>
      </c>
      <c r="AI57" s="3">
        <f t="shared" ca="1" si="37"/>
        <v>0.5</v>
      </c>
      <c r="AJ57" s="19" t="s">
        <v>67</v>
      </c>
      <c r="AK57" s="2">
        <f t="shared" ca="1" si="115"/>
        <v>305728.54884540313</v>
      </c>
      <c r="AL57" s="19" t="str">
        <f t="shared" ca="1" si="86"/>
        <v>이익</v>
      </c>
      <c r="AM57" s="3">
        <f t="shared" ca="1" si="39"/>
        <v>4.2</v>
      </c>
      <c r="AN57" s="19" t="s">
        <v>67</v>
      </c>
      <c r="AO57" s="2">
        <f t="shared" ca="1" si="116"/>
        <v>27737.457579800794</v>
      </c>
      <c r="AP57" s="19" t="str">
        <f t="shared" ca="1" si="87"/>
        <v>손절</v>
      </c>
      <c r="AQ57" s="3">
        <f t="shared" ca="1" si="41"/>
        <v>6.5</v>
      </c>
      <c r="AR57" s="19" t="s">
        <v>67</v>
      </c>
      <c r="AS57" s="2">
        <f t="shared" ca="1" si="117"/>
        <v>92087.635731043891</v>
      </c>
      <c r="AT57" s="19" t="str">
        <f t="shared" ca="1" si="88"/>
        <v>이익</v>
      </c>
      <c r="AU57" s="3">
        <f t="shared" ca="1" si="43"/>
        <v>0.3</v>
      </c>
      <c r="AV57" s="19" t="s">
        <v>67</v>
      </c>
      <c r="AW57" s="2">
        <f t="shared" ca="1" si="118"/>
        <v>204938.91735790778</v>
      </c>
      <c r="AX57" s="19" t="str">
        <f t="shared" ca="1" si="89"/>
        <v>손절</v>
      </c>
      <c r="AY57" s="3">
        <f t="shared" ca="1" si="45"/>
        <v>7.1</v>
      </c>
      <c r="AZ57" s="19" t="s">
        <v>67</v>
      </c>
      <c r="BA57" s="2">
        <f t="shared" ca="1" si="119"/>
        <v>137376.63691024575</v>
      </c>
      <c r="BB57" s="19" t="str">
        <f t="shared" ca="1" si="90"/>
        <v>이익</v>
      </c>
      <c r="BC57" s="3">
        <f t="shared" ca="1" si="47"/>
        <v>1.5</v>
      </c>
      <c r="BD57" s="19" t="s">
        <v>67</v>
      </c>
      <c r="BE57" s="2">
        <f t="shared" ca="1" si="120"/>
        <v>92087.635731043847</v>
      </c>
      <c r="BF57" s="19" t="str">
        <f t="shared" ca="1" si="91"/>
        <v>손절</v>
      </c>
      <c r="BG57" s="3">
        <f t="shared" ca="1" si="49"/>
        <v>7.2</v>
      </c>
      <c r="BH57" s="19" t="s">
        <v>67</v>
      </c>
      <c r="BI57" s="2">
        <f t="shared" ca="1" si="121"/>
        <v>92087.635731043862</v>
      </c>
      <c r="BJ57" s="19" t="str">
        <f t="shared" ca="1" si="92"/>
        <v>이익</v>
      </c>
      <c r="BK57" s="3">
        <f t="shared" ca="1" si="51"/>
        <v>4.4000000000000004</v>
      </c>
      <c r="BL57" s="19" t="s">
        <v>67</v>
      </c>
      <c r="BM57" s="2">
        <f t="shared" ca="1" si="122"/>
        <v>204938.91735790757</v>
      </c>
      <c r="BN57" s="19" t="str">
        <f t="shared" ca="1" si="93"/>
        <v>이익</v>
      </c>
      <c r="BO57" s="3">
        <f t="shared" ca="1" si="53"/>
        <v>2.6</v>
      </c>
      <c r="BP57" s="19" t="s">
        <v>67</v>
      </c>
      <c r="BQ57" s="2">
        <f t="shared" ca="1" si="123"/>
        <v>305728.54884540325</v>
      </c>
      <c r="BR57" s="19" t="str">
        <f t="shared" ca="1" si="94"/>
        <v>손절</v>
      </c>
      <c r="BS57" s="3">
        <f t="shared" ca="1" si="55"/>
        <v>6.9</v>
      </c>
      <c r="BT57" s="19" t="s">
        <v>67</v>
      </c>
      <c r="BU57" s="2">
        <f t="shared" ca="1" si="124"/>
        <v>456086.8515562574</v>
      </c>
      <c r="BV57" s="19" t="str">
        <f t="shared" ca="1" si="95"/>
        <v>이익</v>
      </c>
      <c r="BW57" s="3">
        <f t="shared" ca="1" si="57"/>
        <v>4.5</v>
      </c>
      <c r="BX57" s="19" t="s">
        <v>67</v>
      </c>
      <c r="BY57" s="2">
        <f t="shared" ca="1" si="125"/>
        <v>204938.91735790778</v>
      </c>
      <c r="BZ57" s="19" t="str">
        <f t="shared" ca="1" si="96"/>
        <v>손절</v>
      </c>
      <c r="CA57" s="3">
        <f t="shared" ca="1" si="59"/>
        <v>8.4</v>
      </c>
      <c r="CB57" s="19" t="s">
        <v>67</v>
      </c>
      <c r="CC57" s="2">
        <f t="shared" ca="1" si="126"/>
        <v>41378.830160030688</v>
      </c>
      <c r="CD57" s="19" t="str">
        <f t="shared" ca="1" si="97"/>
        <v>이익</v>
      </c>
      <c r="CE57" s="3">
        <f t="shared" ca="1" si="61"/>
        <v>2.2000000000000002</v>
      </c>
      <c r="CF57" s="19" t="s">
        <v>67</v>
      </c>
      <c r="CG57" s="2">
        <f t="shared" ca="1" si="127"/>
        <v>2258883.2312954585</v>
      </c>
      <c r="CH57" s="19" t="str">
        <f t="shared" ca="1" si="98"/>
        <v>이익</v>
      </c>
      <c r="CI57" s="3">
        <f t="shared" ca="1" si="63"/>
        <v>3.2</v>
      </c>
      <c r="CJ57" s="19" t="s">
        <v>67</v>
      </c>
      <c r="CK57" s="2">
        <f t="shared" ca="1" si="128"/>
        <v>5027092.7273199903</v>
      </c>
      <c r="CL57" s="19" t="str">
        <f t="shared" ca="1" si="99"/>
        <v>이익</v>
      </c>
      <c r="CM57" s="3">
        <f t="shared" ca="1" si="65"/>
        <v>1.4</v>
      </c>
      <c r="CN57" s="19" t="s">
        <v>67</v>
      </c>
      <c r="CO57" s="2">
        <f t="shared" ca="1" si="129"/>
        <v>137376.63691024575</v>
      </c>
      <c r="CP57" s="19" t="str">
        <f t="shared" ca="1" si="100"/>
        <v>손절</v>
      </c>
      <c r="CQ57" s="3">
        <f t="shared" ca="1" si="67"/>
        <v>9.6</v>
      </c>
      <c r="CR57" s="19" t="s">
        <v>67</v>
      </c>
      <c r="CS57" s="2">
        <f t="shared" ca="1" si="130"/>
        <v>41378.830160030695</v>
      </c>
      <c r="CT57" s="19" t="str">
        <f t="shared" ca="1" si="101"/>
        <v>이익</v>
      </c>
      <c r="CU57" s="3">
        <f t="shared" ca="1" si="69"/>
        <v>1.3</v>
      </c>
      <c r="CV57" s="19" t="s">
        <v>67</v>
      </c>
      <c r="CW57" s="2">
        <f t="shared" ca="1" si="131"/>
        <v>137376.63691024572</v>
      </c>
      <c r="CX57" s="19" t="str">
        <f t="shared" ca="1" si="102"/>
        <v>이익</v>
      </c>
      <c r="CY57" s="3">
        <f t="shared" ca="1" si="71"/>
        <v>3.9</v>
      </c>
      <c r="CZ57" s="19" t="s">
        <v>67</v>
      </c>
      <c r="DA57" s="2">
        <f t="shared" ca="1" si="132"/>
        <v>92087.635731043847</v>
      </c>
      <c r="DB57" s="19" t="str">
        <f t="shared" ca="1" si="103"/>
        <v>손절</v>
      </c>
      <c r="DC57" s="3">
        <f t="shared" ca="1" si="73"/>
        <v>9.3000000000000007</v>
      </c>
      <c r="DD57" s="19" t="s">
        <v>67</v>
      </c>
      <c r="DE57" s="2">
        <f t="shared" ca="1" si="133"/>
        <v>137376.6369102457</v>
      </c>
      <c r="DF57" s="19" t="str">
        <f t="shared" ca="1" si="104"/>
        <v>이익</v>
      </c>
      <c r="DG57" s="3">
        <f t="shared" ca="1" si="75"/>
        <v>5.3</v>
      </c>
      <c r="DH57" s="19" t="s">
        <v>67</v>
      </c>
      <c r="DI57" s="2">
        <f t="shared" ca="1" si="134"/>
        <v>204938.91735790766</v>
      </c>
      <c r="DJ57" s="19" t="str">
        <f t="shared" ca="1" si="105"/>
        <v>손절</v>
      </c>
      <c r="DK57" s="3">
        <f t="shared" ca="1" si="77"/>
        <v>8.1</v>
      </c>
      <c r="DL57" s="19" t="s">
        <v>67</v>
      </c>
      <c r="DM57" s="2">
        <f t="shared" ca="1" si="135"/>
        <v>41378.830160030688</v>
      </c>
      <c r="DN57" s="19" t="str">
        <f t="shared" ca="1" si="106"/>
        <v>손절</v>
      </c>
      <c r="DO57" s="3">
        <f t="shared" ca="1" si="79"/>
        <v>8.6</v>
      </c>
      <c r="DP57" s="19" t="s">
        <v>67</v>
      </c>
      <c r="DQ57" s="2">
        <f t="shared" ca="1" si="136"/>
        <v>1015010.8083142611</v>
      </c>
      <c r="DR57" s="19" t="str">
        <f t="shared" ca="1" si="107"/>
        <v>이익</v>
      </c>
      <c r="DS57" s="3">
        <f t="shared" ca="1" si="81"/>
        <v>0.4</v>
      </c>
      <c r="DT57" s="19" t="s">
        <v>67</v>
      </c>
      <c r="DU57" s="2">
        <f t="shared" ca="1" si="137"/>
        <v>137376.63691024575</v>
      </c>
      <c r="DV57" s="19" t="str">
        <f t="shared" ca="1" si="108"/>
        <v>손절</v>
      </c>
      <c r="DW57" s="3">
        <f t="shared" ca="1" si="83"/>
        <v>7.4</v>
      </c>
      <c r="DX57" s="19" t="s">
        <v>67</v>
      </c>
    </row>
    <row r="58" spans="1:128">
      <c r="A58" s="55" t="s">
        <v>142</v>
      </c>
      <c r="B58" s="55">
        <v>0.8</v>
      </c>
      <c r="C58" s="42" t="s">
        <v>159</v>
      </c>
      <c r="D58" s="42" t="s">
        <v>132</v>
      </c>
      <c r="E58" s="42">
        <v>5</v>
      </c>
      <c r="F58" s="42">
        <v>5</v>
      </c>
      <c r="G58" s="48" t="s">
        <v>150</v>
      </c>
      <c r="I58" s="2">
        <f t="shared" si="109"/>
        <v>35.149696714492876</v>
      </c>
      <c r="J58" s="19"/>
      <c r="K58" s="3">
        <f t="shared" ca="1" si="26"/>
        <v>3.9</v>
      </c>
      <c r="L58" s="19" t="s">
        <v>68</v>
      </c>
      <c r="M58" s="2">
        <f t="shared" si="110"/>
        <v>78.224842379122634</v>
      </c>
      <c r="N58" s="81"/>
      <c r="O58" s="3">
        <f t="shared" ca="1" si="28"/>
        <v>8.1</v>
      </c>
      <c r="P58" s="19" t="s">
        <v>68</v>
      </c>
      <c r="Q58" s="2">
        <f t="shared" si="111"/>
        <v>15.794230343512613</v>
      </c>
      <c r="R58" s="81"/>
      <c r="S58" s="3">
        <f t="shared" ca="1" si="30"/>
        <v>5.8</v>
      </c>
      <c r="T58" s="19" t="s">
        <v>68</v>
      </c>
      <c r="U58" s="2">
        <f t="shared" si="112"/>
        <v>7.097008949186141</v>
      </c>
      <c r="V58" s="81"/>
      <c r="W58" s="3">
        <f t="shared" ca="1" si="32"/>
        <v>2.1</v>
      </c>
      <c r="X58" s="19" t="s">
        <v>68</v>
      </c>
      <c r="Y58" s="2">
        <f t="shared" si="113"/>
        <v>2862.5212049466841</v>
      </c>
      <c r="Z58" s="19"/>
      <c r="AA58" s="3">
        <f t="shared" ca="1" si="34"/>
        <v>8.9</v>
      </c>
      <c r="AB58" s="19" t="s">
        <v>68</v>
      </c>
      <c r="AC58" s="2"/>
      <c r="AD58" s="19" t="str">
        <f t="shared" ca="1" si="84"/>
        <v>손절</v>
      </c>
      <c r="AE58" s="3">
        <f t="shared" ca="1" si="35"/>
        <v>6.1</v>
      </c>
      <c r="AF58" s="19" t="s">
        <v>68</v>
      </c>
      <c r="AG58" s="2">
        <f t="shared" ca="1" si="114"/>
        <v>70216.822244920913</v>
      </c>
      <c r="AH58" s="19" t="str">
        <f t="shared" ca="1" si="85"/>
        <v>이익</v>
      </c>
      <c r="AI58" s="3">
        <f t="shared" ca="1" si="37"/>
        <v>3.4</v>
      </c>
      <c r="AJ58" s="19" t="s">
        <v>68</v>
      </c>
      <c r="AK58" s="2">
        <f t="shared" ca="1" si="115"/>
        <v>233118.01849461987</v>
      </c>
      <c r="AL58" s="19" t="str">
        <f t="shared" ca="1" si="86"/>
        <v>손절</v>
      </c>
      <c r="AM58" s="3">
        <f t="shared" ca="1" si="39"/>
        <v>6.7</v>
      </c>
      <c r="AN58" s="19" t="s">
        <v>68</v>
      </c>
      <c r="AO58" s="2">
        <f t="shared" ca="1" si="116"/>
        <v>31551.357997023399</v>
      </c>
      <c r="AP58" s="19" t="str">
        <f t="shared" ca="1" si="87"/>
        <v>이익</v>
      </c>
      <c r="AQ58" s="3">
        <f t="shared" ca="1" si="41"/>
        <v>1.8</v>
      </c>
      <c r="AR58" s="19" t="s">
        <v>68</v>
      </c>
      <c r="AS58" s="2">
        <f t="shared" ca="1" si="117"/>
        <v>104749.68564406243</v>
      </c>
      <c r="AT58" s="19" t="str">
        <f t="shared" ca="1" si="88"/>
        <v>이익</v>
      </c>
      <c r="AU58" s="3">
        <f t="shared" ca="1" si="43"/>
        <v>4.5</v>
      </c>
      <c r="AV58" s="19" t="s">
        <v>68</v>
      </c>
      <c r="AW58" s="2">
        <f t="shared" ca="1" si="118"/>
        <v>156265.92448540468</v>
      </c>
      <c r="AX58" s="19" t="str">
        <f t="shared" ca="1" si="89"/>
        <v>손절</v>
      </c>
      <c r="AY58" s="3">
        <f t="shared" ca="1" si="45"/>
        <v>8.3000000000000007</v>
      </c>
      <c r="AZ58" s="19" t="s">
        <v>68</v>
      </c>
      <c r="BA58" s="2">
        <f t="shared" ca="1" si="119"/>
        <v>156265.92448540454</v>
      </c>
      <c r="BB58" s="19" t="str">
        <f t="shared" ca="1" si="90"/>
        <v>이익</v>
      </c>
      <c r="BC58" s="3">
        <f t="shared" ca="1" si="47"/>
        <v>3.7</v>
      </c>
      <c r="BD58" s="19" t="s">
        <v>68</v>
      </c>
      <c r="BE58" s="2">
        <f t="shared" ca="1" si="120"/>
        <v>104749.68564406238</v>
      </c>
      <c r="BF58" s="19" t="str">
        <f t="shared" ca="1" si="91"/>
        <v>이익</v>
      </c>
      <c r="BG58" s="3">
        <f t="shared" ca="1" si="49"/>
        <v>4.5</v>
      </c>
      <c r="BH58" s="19" t="s">
        <v>68</v>
      </c>
      <c r="BI58" s="2">
        <f t="shared" ca="1" si="121"/>
        <v>104749.68564406238</v>
      </c>
      <c r="BJ58" s="19" t="str">
        <f t="shared" ca="1" si="92"/>
        <v>이익</v>
      </c>
      <c r="BK58" s="3">
        <f t="shared" ca="1" si="51"/>
        <v>5.5</v>
      </c>
      <c r="BL58" s="19" t="s">
        <v>68</v>
      </c>
      <c r="BM58" s="2">
        <f t="shared" ca="1" si="122"/>
        <v>233118.01849461987</v>
      </c>
      <c r="BN58" s="19" t="str">
        <f t="shared" ca="1" si="93"/>
        <v>이익</v>
      </c>
      <c r="BO58" s="3">
        <f t="shared" ca="1" si="53"/>
        <v>1.8</v>
      </c>
      <c r="BP58" s="19" t="s">
        <v>68</v>
      </c>
      <c r="BQ58" s="2">
        <f t="shared" ca="1" si="123"/>
        <v>233118.01849461999</v>
      </c>
      <c r="BR58" s="19" t="str">
        <f t="shared" ca="1" si="94"/>
        <v>손절</v>
      </c>
      <c r="BS58" s="3">
        <f t="shared" ca="1" si="55"/>
        <v>9.4</v>
      </c>
      <c r="BT58" s="19" t="s">
        <v>68</v>
      </c>
      <c r="BU58" s="2">
        <f t="shared" ca="1" si="124"/>
        <v>347766.22431164631</v>
      </c>
      <c r="BV58" s="19" t="str">
        <f t="shared" ca="1" si="95"/>
        <v>손절</v>
      </c>
      <c r="BW58" s="3">
        <f t="shared" ca="1" si="57"/>
        <v>8.1999999999999993</v>
      </c>
      <c r="BX58" s="19" t="s">
        <v>68</v>
      </c>
      <c r="BY58" s="2">
        <f t="shared" ca="1" si="125"/>
        <v>233118.0184946201</v>
      </c>
      <c r="BZ58" s="19" t="str">
        <f t="shared" ca="1" si="96"/>
        <v>이익</v>
      </c>
      <c r="CA58" s="3">
        <f t="shared" ca="1" si="59"/>
        <v>4.9000000000000004</v>
      </c>
      <c r="CB58" s="19" t="s">
        <v>68</v>
      </c>
      <c r="CC58" s="2">
        <f t="shared" ca="1" si="126"/>
        <v>47068.419307034914</v>
      </c>
      <c r="CD58" s="19" t="str">
        <f t="shared" ca="1" si="97"/>
        <v>이익</v>
      </c>
      <c r="CE58" s="3">
        <f t="shared" ca="1" si="61"/>
        <v>1.6</v>
      </c>
      <c r="CF58" s="19" t="s">
        <v>68</v>
      </c>
      <c r="CG58" s="2">
        <f t="shared" ca="1" si="127"/>
        <v>2569479.6755985841</v>
      </c>
      <c r="CH58" s="19" t="str">
        <f t="shared" ca="1" si="98"/>
        <v>이익</v>
      </c>
      <c r="CI58" s="3">
        <f t="shared" ca="1" si="63"/>
        <v>0.2</v>
      </c>
      <c r="CJ58" s="19" t="s">
        <v>68</v>
      </c>
      <c r="CK58" s="2">
        <f t="shared" ca="1" si="128"/>
        <v>5718317.9773264891</v>
      </c>
      <c r="CL58" s="19" t="str">
        <f t="shared" ca="1" si="99"/>
        <v>이익</v>
      </c>
      <c r="CM58" s="3">
        <f t="shared" ca="1" si="65"/>
        <v>0.5</v>
      </c>
      <c r="CN58" s="19" t="s">
        <v>68</v>
      </c>
      <c r="CO58" s="2">
        <f t="shared" ca="1" si="129"/>
        <v>104749.68564406238</v>
      </c>
      <c r="CP58" s="19" t="str">
        <f t="shared" ca="1" si="100"/>
        <v>손절</v>
      </c>
      <c r="CQ58" s="3">
        <f t="shared" ca="1" si="67"/>
        <v>8.9</v>
      </c>
      <c r="CR58" s="19" t="s">
        <v>68</v>
      </c>
      <c r="CS58" s="2">
        <f t="shared" ca="1" si="130"/>
        <v>47068.419307034921</v>
      </c>
      <c r="CT58" s="19" t="str">
        <f t="shared" ca="1" si="101"/>
        <v>이익</v>
      </c>
      <c r="CU58" s="3">
        <f t="shared" ca="1" si="69"/>
        <v>3</v>
      </c>
      <c r="CV58" s="19" t="s">
        <v>68</v>
      </c>
      <c r="CW58" s="2">
        <f t="shared" ca="1" si="131"/>
        <v>156265.92448540451</v>
      </c>
      <c r="CX58" s="19" t="str">
        <f t="shared" ca="1" si="102"/>
        <v>이익</v>
      </c>
      <c r="CY58" s="3">
        <f t="shared" ca="1" si="71"/>
        <v>2.2000000000000002</v>
      </c>
      <c r="CZ58" s="19" t="s">
        <v>68</v>
      </c>
      <c r="DA58" s="2">
        <f t="shared" ca="1" si="132"/>
        <v>70216.822244920942</v>
      </c>
      <c r="DB58" s="19" t="str">
        <f t="shared" ca="1" si="103"/>
        <v>손절</v>
      </c>
      <c r="DC58" s="3">
        <f t="shared" ca="1" si="73"/>
        <v>9.1999999999999993</v>
      </c>
      <c r="DD58" s="19" t="s">
        <v>68</v>
      </c>
      <c r="DE58" s="2">
        <f t="shared" ca="1" si="133"/>
        <v>156265.92448540448</v>
      </c>
      <c r="DF58" s="19" t="str">
        <f t="shared" ca="1" si="104"/>
        <v>이익</v>
      </c>
      <c r="DG58" s="3">
        <f t="shared" ca="1" si="75"/>
        <v>1.8</v>
      </c>
      <c r="DH58" s="19" t="s">
        <v>68</v>
      </c>
      <c r="DI58" s="2">
        <f t="shared" ca="1" si="134"/>
        <v>156265.9244854046</v>
      </c>
      <c r="DJ58" s="19" t="str">
        <f t="shared" ca="1" si="105"/>
        <v>손절</v>
      </c>
      <c r="DK58" s="3">
        <f t="shared" ca="1" si="77"/>
        <v>7.8</v>
      </c>
      <c r="DL58" s="19" t="s">
        <v>68</v>
      </c>
      <c r="DM58" s="2">
        <f t="shared" ca="1" si="135"/>
        <v>47068.419307034914</v>
      </c>
      <c r="DN58" s="19" t="str">
        <f t="shared" ca="1" si="106"/>
        <v>이익</v>
      </c>
      <c r="DO58" s="3">
        <f t="shared" ca="1" si="79"/>
        <v>0.1</v>
      </c>
      <c r="DP58" s="19" t="s">
        <v>68</v>
      </c>
      <c r="DQ58" s="2">
        <f t="shared" ca="1" si="136"/>
        <v>1154574.7944574719</v>
      </c>
      <c r="DR58" s="19" t="str">
        <f t="shared" ca="1" si="107"/>
        <v>이익</v>
      </c>
      <c r="DS58" s="3">
        <f t="shared" ca="1" si="81"/>
        <v>0.7</v>
      </c>
      <c r="DT58" s="19" t="s">
        <v>68</v>
      </c>
      <c r="DU58" s="2">
        <f t="shared" ca="1" si="137"/>
        <v>104749.68564406238</v>
      </c>
      <c r="DV58" s="19" t="str">
        <f t="shared" ca="1" si="108"/>
        <v>손절</v>
      </c>
      <c r="DW58" s="3">
        <f t="shared" ca="1" si="83"/>
        <v>8.6999999999999993</v>
      </c>
      <c r="DX58" s="19" t="s">
        <v>68</v>
      </c>
    </row>
    <row r="59" spans="1:128">
      <c r="A59" s="54" t="s">
        <v>143</v>
      </c>
      <c r="B59" s="54">
        <v>0.65</v>
      </c>
      <c r="C59" s="42" t="s">
        <v>159</v>
      </c>
      <c r="D59" s="42" t="s">
        <v>132</v>
      </c>
      <c r="E59" s="42"/>
      <c r="F59" s="42"/>
      <c r="G59" s="48"/>
      <c r="I59" s="2">
        <f t="shared" si="109"/>
        <v>26.801643744800817</v>
      </c>
      <c r="J59" s="19"/>
      <c r="K59" s="3">
        <f t="shared" ca="1" si="26"/>
        <v>9.9</v>
      </c>
      <c r="L59" s="19" t="s">
        <v>69</v>
      </c>
      <c r="M59" s="2">
        <f t="shared" si="110"/>
        <v>59.646442314081007</v>
      </c>
      <c r="N59" s="81"/>
      <c r="O59" s="3">
        <f t="shared" ca="1" si="28"/>
        <v>4.5999999999999996</v>
      </c>
      <c r="P59" s="19" t="s">
        <v>69</v>
      </c>
      <c r="Q59" s="2">
        <f t="shared" si="111"/>
        <v>12.043100636928367</v>
      </c>
      <c r="R59" s="81"/>
      <c r="S59" s="3">
        <f t="shared" ca="1" si="30"/>
        <v>9</v>
      </c>
      <c r="T59" s="19" t="s">
        <v>69</v>
      </c>
      <c r="U59" s="2">
        <f t="shared" si="112"/>
        <v>5.4114693237544325</v>
      </c>
      <c r="V59" s="81"/>
      <c r="W59" s="3">
        <f t="shared" ca="1" si="32"/>
        <v>3.7</v>
      </c>
      <c r="X59" s="19" t="s">
        <v>69</v>
      </c>
      <c r="Y59" s="2">
        <f t="shared" si="113"/>
        <v>2182.6724187718464</v>
      </c>
      <c r="Z59" s="19"/>
      <c r="AA59" s="3">
        <f t="shared" ca="1" si="34"/>
        <v>3.5</v>
      </c>
      <c r="AB59" s="19" t="s">
        <v>69</v>
      </c>
      <c r="AC59" s="2"/>
      <c r="AD59" s="19" t="str">
        <f t="shared" ca="1" si="84"/>
        <v>이익</v>
      </c>
      <c r="AE59" s="3">
        <f t="shared" ca="1" si="35"/>
        <v>1.6</v>
      </c>
      <c r="AF59" s="19" t="s">
        <v>69</v>
      </c>
      <c r="AG59" s="2">
        <f t="shared" ca="1" si="114"/>
        <v>79871.635303597548</v>
      </c>
      <c r="AH59" s="19" t="str">
        <f t="shared" ca="1" si="85"/>
        <v>이익</v>
      </c>
      <c r="AI59" s="3">
        <f t="shared" ca="1" si="37"/>
        <v>2.6</v>
      </c>
      <c r="AJ59" s="19" t="s">
        <v>69</v>
      </c>
      <c r="AK59" s="2">
        <f t="shared" ca="1" si="115"/>
        <v>265171.74603763013</v>
      </c>
      <c r="AL59" s="19" t="str">
        <f t="shared" ca="1" si="86"/>
        <v>이익</v>
      </c>
      <c r="AM59" s="3">
        <f t="shared" ca="1" si="39"/>
        <v>3.7</v>
      </c>
      <c r="AN59" s="19" t="s">
        <v>69</v>
      </c>
      <c r="AO59" s="2">
        <f t="shared" ca="1" si="116"/>
        <v>24057.910472730342</v>
      </c>
      <c r="AP59" s="19" t="str">
        <f t="shared" ca="1" si="87"/>
        <v>손절</v>
      </c>
      <c r="AQ59" s="3">
        <f t="shared" ca="1" si="41"/>
        <v>6.6</v>
      </c>
      <c r="AR59" s="19" t="s">
        <v>69</v>
      </c>
      <c r="AS59" s="2">
        <f t="shared" ca="1" si="117"/>
        <v>79871.635303597592</v>
      </c>
      <c r="AT59" s="19" t="str">
        <f t="shared" ca="1" si="88"/>
        <v>손절</v>
      </c>
      <c r="AU59" s="3">
        <f t="shared" ca="1" si="43"/>
        <v>9</v>
      </c>
      <c r="AV59" s="19" t="s">
        <v>69</v>
      </c>
      <c r="AW59" s="2">
        <f t="shared" ca="1" si="118"/>
        <v>177752.48910214781</v>
      </c>
      <c r="AX59" s="19" t="str">
        <f t="shared" ca="1" si="89"/>
        <v>이익</v>
      </c>
      <c r="AY59" s="3">
        <f t="shared" ca="1" si="45"/>
        <v>0.2</v>
      </c>
      <c r="AZ59" s="19" t="s">
        <v>69</v>
      </c>
      <c r="BA59" s="2">
        <f t="shared" ca="1" si="119"/>
        <v>177752.48910214767</v>
      </c>
      <c r="BB59" s="19" t="str">
        <f t="shared" ca="1" si="90"/>
        <v>이익</v>
      </c>
      <c r="BC59" s="3">
        <f t="shared" ca="1" si="47"/>
        <v>2</v>
      </c>
      <c r="BD59" s="19" t="s">
        <v>69</v>
      </c>
      <c r="BE59" s="2">
        <f t="shared" ca="1" si="120"/>
        <v>119152.76742012096</v>
      </c>
      <c r="BF59" s="19" t="str">
        <f t="shared" ca="1" si="91"/>
        <v>이익</v>
      </c>
      <c r="BG59" s="3">
        <f t="shared" ca="1" si="49"/>
        <v>1.2</v>
      </c>
      <c r="BH59" s="19" t="s">
        <v>69</v>
      </c>
      <c r="BI59" s="2">
        <f t="shared" ca="1" si="121"/>
        <v>79871.635303597563</v>
      </c>
      <c r="BJ59" s="19" t="str">
        <f t="shared" ca="1" si="92"/>
        <v>손절</v>
      </c>
      <c r="BK59" s="3">
        <f t="shared" ca="1" si="51"/>
        <v>7.6</v>
      </c>
      <c r="BL59" s="19" t="s">
        <v>69</v>
      </c>
      <c r="BM59" s="2">
        <f t="shared" ca="1" si="122"/>
        <v>265171.74603763013</v>
      </c>
      <c r="BN59" s="19" t="str">
        <f t="shared" ca="1" si="93"/>
        <v>이익</v>
      </c>
      <c r="BO59" s="3">
        <f t="shared" ca="1" si="53"/>
        <v>2.2000000000000002</v>
      </c>
      <c r="BP59" s="19" t="s">
        <v>69</v>
      </c>
      <c r="BQ59" s="2">
        <f t="shared" ca="1" si="123"/>
        <v>265171.74603763025</v>
      </c>
      <c r="BR59" s="19" t="str">
        <f t="shared" ca="1" si="94"/>
        <v>이익</v>
      </c>
      <c r="BS59" s="3">
        <f t="shared" ca="1" si="55"/>
        <v>1.4</v>
      </c>
      <c r="BT59" s="19" t="s">
        <v>69</v>
      </c>
      <c r="BU59" s="2">
        <f t="shared" ca="1" si="124"/>
        <v>265171.74603763031</v>
      </c>
      <c r="BV59" s="19" t="str">
        <f t="shared" ca="1" si="95"/>
        <v>손절</v>
      </c>
      <c r="BW59" s="3">
        <f t="shared" ca="1" si="57"/>
        <v>6.2</v>
      </c>
      <c r="BX59" s="19" t="s">
        <v>69</v>
      </c>
      <c r="BY59" s="2">
        <f t="shared" ca="1" si="125"/>
        <v>265171.74603763036</v>
      </c>
      <c r="BZ59" s="19" t="str">
        <f t="shared" ca="1" si="96"/>
        <v>이익</v>
      </c>
      <c r="CA59" s="3">
        <f t="shared" ca="1" si="59"/>
        <v>0.2</v>
      </c>
      <c r="CB59" s="19" t="s">
        <v>69</v>
      </c>
      <c r="CC59" s="2">
        <f t="shared" ca="1" si="126"/>
        <v>35889.669721614118</v>
      </c>
      <c r="CD59" s="19" t="str">
        <f t="shared" ca="1" si="97"/>
        <v>손절</v>
      </c>
      <c r="CE59" s="3">
        <f t="shared" ca="1" si="61"/>
        <v>9.6999999999999993</v>
      </c>
      <c r="CF59" s="19" t="s">
        <v>69</v>
      </c>
      <c r="CG59" s="2">
        <f t="shared" ca="1" si="127"/>
        <v>2922783.1309933895</v>
      </c>
      <c r="CH59" s="19" t="str">
        <f t="shared" ca="1" si="98"/>
        <v>이익</v>
      </c>
      <c r="CI59" s="3">
        <f t="shared" ca="1" si="63"/>
        <v>2.4</v>
      </c>
      <c r="CJ59" s="19" t="s">
        <v>69</v>
      </c>
      <c r="CK59" s="2">
        <f t="shared" ca="1" si="128"/>
        <v>6504586.6992088808</v>
      </c>
      <c r="CL59" s="19" t="str">
        <f t="shared" ca="1" si="99"/>
        <v>이익</v>
      </c>
      <c r="CM59" s="3">
        <f t="shared" ca="1" si="65"/>
        <v>2.4</v>
      </c>
      <c r="CN59" s="19" t="s">
        <v>69</v>
      </c>
      <c r="CO59" s="2">
        <f t="shared" ca="1" si="129"/>
        <v>119152.76742012096</v>
      </c>
      <c r="CP59" s="19" t="str">
        <f t="shared" ca="1" si="100"/>
        <v>이익</v>
      </c>
      <c r="CQ59" s="3">
        <f t="shared" ca="1" si="67"/>
        <v>0.5</v>
      </c>
      <c r="CR59" s="19" t="s">
        <v>69</v>
      </c>
      <c r="CS59" s="2">
        <f t="shared" ca="1" si="130"/>
        <v>35889.669721614126</v>
      </c>
      <c r="CT59" s="19" t="str">
        <f t="shared" ca="1" si="101"/>
        <v>손절</v>
      </c>
      <c r="CU59" s="3">
        <f t="shared" ca="1" si="69"/>
        <v>9</v>
      </c>
      <c r="CV59" s="19" t="s">
        <v>69</v>
      </c>
      <c r="CW59" s="2">
        <f t="shared" ca="1" si="131"/>
        <v>177752.48910214764</v>
      </c>
      <c r="CX59" s="19" t="str">
        <f t="shared" ca="1" si="102"/>
        <v>이익</v>
      </c>
      <c r="CY59" s="3">
        <f t="shared" ca="1" si="71"/>
        <v>2.1</v>
      </c>
      <c r="CZ59" s="19" t="s">
        <v>69</v>
      </c>
      <c r="DA59" s="2">
        <f t="shared" ca="1" si="132"/>
        <v>53540.326961752224</v>
      </c>
      <c r="DB59" s="19" t="str">
        <f t="shared" ca="1" si="103"/>
        <v>손절</v>
      </c>
      <c r="DC59" s="3">
        <f t="shared" ca="1" si="73"/>
        <v>8.1999999999999993</v>
      </c>
      <c r="DD59" s="19" t="s">
        <v>69</v>
      </c>
      <c r="DE59" s="2">
        <f t="shared" ca="1" si="133"/>
        <v>177752.48910214761</v>
      </c>
      <c r="DF59" s="19" t="str">
        <f t="shared" ca="1" si="104"/>
        <v>이익</v>
      </c>
      <c r="DG59" s="3">
        <f t="shared" ca="1" si="75"/>
        <v>3.6</v>
      </c>
      <c r="DH59" s="19" t="s">
        <v>69</v>
      </c>
      <c r="DI59" s="2">
        <f t="shared" ca="1" si="134"/>
        <v>119152.767420121</v>
      </c>
      <c r="DJ59" s="19" t="str">
        <f t="shared" ca="1" si="105"/>
        <v>손절</v>
      </c>
      <c r="DK59" s="3">
        <f t="shared" ca="1" si="77"/>
        <v>6.6</v>
      </c>
      <c r="DL59" s="19" t="s">
        <v>69</v>
      </c>
      <c r="DM59" s="2">
        <f t="shared" ca="1" si="135"/>
        <v>35889.669721614118</v>
      </c>
      <c r="DN59" s="19" t="str">
        <f t="shared" ca="1" si="106"/>
        <v>손절</v>
      </c>
      <c r="DO59" s="3">
        <f t="shared" ca="1" si="79"/>
        <v>6.1</v>
      </c>
      <c r="DP59" s="19" t="s">
        <v>69</v>
      </c>
      <c r="DQ59" s="2">
        <f t="shared" ca="1" si="136"/>
        <v>880363.28077382245</v>
      </c>
      <c r="DR59" s="19" t="str">
        <f t="shared" ca="1" si="107"/>
        <v>손절</v>
      </c>
      <c r="DS59" s="3">
        <f t="shared" ca="1" si="81"/>
        <v>7</v>
      </c>
      <c r="DT59" s="19" t="s">
        <v>69</v>
      </c>
      <c r="DU59" s="2">
        <f t="shared" ca="1" si="137"/>
        <v>119152.76742012096</v>
      </c>
      <c r="DV59" s="19" t="str">
        <f t="shared" ca="1" si="108"/>
        <v>이익</v>
      </c>
      <c r="DW59" s="3">
        <f t="shared" ca="1" si="83"/>
        <v>1.8</v>
      </c>
      <c r="DX59" s="19" t="s">
        <v>69</v>
      </c>
    </row>
    <row r="60" spans="1:128">
      <c r="A60" s="55" t="s">
        <v>140</v>
      </c>
      <c r="B60" s="55">
        <v>0.7</v>
      </c>
      <c r="C60" s="42" t="s">
        <v>159</v>
      </c>
      <c r="D60" s="42" t="s">
        <v>132</v>
      </c>
      <c r="E60" s="42"/>
      <c r="F60" s="42"/>
      <c r="G60" s="48"/>
      <c r="I60" s="2">
        <f t="shared" si="109"/>
        <v>20.436253355410621</v>
      </c>
      <c r="J60" s="19"/>
      <c r="K60" s="3">
        <f t="shared" ca="1" si="26"/>
        <v>9.3000000000000007</v>
      </c>
      <c r="L60" s="19" t="s">
        <v>70</v>
      </c>
      <c r="M60" s="2">
        <f t="shared" si="110"/>
        <v>45.480412264486766</v>
      </c>
      <c r="N60" s="81"/>
      <c r="O60" s="3">
        <f t="shared" ca="1" si="28"/>
        <v>9.9</v>
      </c>
      <c r="P60" s="19" t="s">
        <v>70</v>
      </c>
      <c r="Q60" s="2">
        <f t="shared" si="111"/>
        <v>9.1828642356578793</v>
      </c>
      <c r="R60" s="81"/>
      <c r="S60" s="3">
        <f t="shared" ca="1" si="30"/>
        <v>8.6999999999999993</v>
      </c>
      <c r="T60" s="19" t="s">
        <v>70</v>
      </c>
      <c r="U60" s="2">
        <f t="shared" si="112"/>
        <v>4.1262453593627546</v>
      </c>
      <c r="V60" s="81"/>
      <c r="W60" s="3">
        <f t="shared" ca="1" si="32"/>
        <v>8.1</v>
      </c>
      <c r="X60" s="19" t="s">
        <v>70</v>
      </c>
      <c r="Y60" s="2">
        <f t="shared" si="113"/>
        <v>1664.287719313533</v>
      </c>
      <c r="Z60" s="19"/>
      <c r="AA60" s="3">
        <f t="shared" ca="1" si="34"/>
        <v>2.4</v>
      </c>
      <c r="AB60" s="19" t="s">
        <v>70</v>
      </c>
      <c r="AC60" s="2"/>
      <c r="AD60" s="19" t="str">
        <f t="shared" ca="1" si="84"/>
        <v>손절</v>
      </c>
      <c r="AE60" s="3">
        <f t="shared" ca="1" si="35"/>
        <v>9.4</v>
      </c>
      <c r="AF60" s="19" t="s">
        <v>70</v>
      </c>
      <c r="AG60" s="2">
        <f t="shared" ca="1" si="114"/>
        <v>90853.985157842224</v>
      </c>
      <c r="AH60" s="19" t="str">
        <f t="shared" ca="1" si="85"/>
        <v>이익</v>
      </c>
      <c r="AI60" s="3">
        <f t="shared" ca="1" si="37"/>
        <v>1.8</v>
      </c>
      <c r="AJ60" s="19" t="s">
        <v>70</v>
      </c>
      <c r="AK60" s="2">
        <f t="shared" ca="1" si="115"/>
        <v>301632.86111780425</v>
      </c>
      <c r="AL60" s="19" t="str">
        <f t="shared" ca="1" si="86"/>
        <v>이익</v>
      </c>
      <c r="AM60" s="3">
        <f t="shared" ca="1" si="39"/>
        <v>5.0999999999999996</v>
      </c>
      <c r="AN60" s="19" t="s">
        <v>70</v>
      </c>
      <c r="AO60" s="2">
        <f t="shared" ca="1" si="116"/>
        <v>18344.156735456887</v>
      </c>
      <c r="AP60" s="19" t="str">
        <f t="shared" ca="1" si="87"/>
        <v>손절</v>
      </c>
      <c r="AQ60" s="3">
        <f t="shared" ca="1" si="41"/>
        <v>5.9</v>
      </c>
      <c r="AR60" s="19" t="s">
        <v>70</v>
      </c>
      <c r="AS60" s="2">
        <f t="shared" ca="1" si="117"/>
        <v>60902.121918993165</v>
      </c>
      <c r="AT60" s="19" t="str">
        <f t="shared" ca="1" si="88"/>
        <v>손절</v>
      </c>
      <c r="AU60" s="3">
        <f t="shared" ca="1" si="43"/>
        <v>6.5</v>
      </c>
      <c r="AV60" s="19" t="s">
        <v>70</v>
      </c>
      <c r="AW60" s="2">
        <f t="shared" ca="1" si="118"/>
        <v>202193.45635369315</v>
      </c>
      <c r="AX60" s="19" t="str">
        <f t="shared" ca="1" si="89"/>
        <v>이익</v>
      </c>
      <c r="AY60" s="3">
        <f t="shared" ca="1" si="45"/>
        <v>5.5</v>
      </c>
      <c r="AZ60" s="19" t="s">
        <v>70</v>
      </c>
      <c r="BA60" s="2">
        <f t="shared" ca="1" si="119"/>
        <v>202193.45635369298</v>
      </c>
      <c r="BB60" s="19" t="str">
        <f t="shared" ca="1" si="90"/>
        <v>이익</v>
      </c>
      <c r="BC60" s="3">
        <f t="shared" ca="1" si="47"/>
        <v>3.4</v>
      </c>
      <c r="BD60" s="19" t="s">
        <v>70</v>
      </c>
      <c r="BE60" s="2">
        <f t="shared" ca="1" si="120"/>
        <v>135536.27294038757</v>
      </c>
      <c r="BF60" s="19" t="str">
        <f t="shared" ca="1" si="91"/>
        <v>이익</v>
      </c>
      <c r="BG60" s="3">
        <f t="shared" ca="1" si="49"/>
        <v>2.1</v>
      </c>
      <c r="BH60" s="19" t="s">
        <v>70</v>
      </c>
      <c r="BI60" s="2">
        <f t="shared" ca="1" si="121"/>
        <v>90853.985157842239</v>
      </c>
      <c r="BJ60" s="19" t="str">
        <f t="shared" ca="1" si="92"/>
        <v>이익</v>
      </c>
      <c r="BK60" s="3">
        <f t="shared" ca="1" si="51"/>
        <v>5.2</v>
      </c>
      <c r="BL60" s="19" t="s">
        <v>70</v>
      </c>
      <c r="BM60" s="2">
        <f t="shared" ca="1" si="122"/>
        <v>301632.86111780425</v>
      </c>
      <c r="BN60" s="19" t="str">
        <f t="shared" ca="1" si="93"/>
        <v>이익</v>
      </c>
      <c r="BO60" s="3">
        <f t="shared" ca="1" si="53"/>
        <v>2.8</v>
      </c>
      <c r="BP60" s="19" t="s">
        <v>70</v>
      </c>
      <c r="BQ60" s="2">
        <f t="shared" ca="1" si="123"/>
        <v>202193.45635369307</v>
      </c>
      <c r="BR60" s="19" t="str">
        <f t="shared" ca="1" si="94"/>
        <v>손절</v>
      </c>
      <c r="BS60" s="3">
        <f t="shared" ca="1" si="55"/>
        <v>9.8000000000000007</v>
      </c>
      <c r="BT60" s="19" t="s">
        <v>70</v>
      </c>
      <c r="BU60" s="2">
        <f t="shared" ca="1" si="124"/>
        <v>301632.86111780448</v>
      </c>
      <c r="BV60" s="19" t="str">
        <f t="shared" ca="1" si="95"/>
        <v>이익</v>
      </c>
      <c r="BW60" s="3">
        <f t="shared" ca="1" si="57"/>
        <v>4.5</v>
      </c>
      <c r="BX60" s="19" t="s">
        <v>70</v>
      </c>
      <c r="BY60" s="2">
        <f t="shared" ca="1" si="125"/>
        <v>301632.86111780454</v>
      </c>
      <c r="BZ60" s="19" t="str">
        <f t="shared" ca="1" si="96"/>
        <v>이익</v>
      </c>
      <c r="CA60" s="3">
        <f t="shared" ca="1" si="59"/>
        <v>2</v>
      </c>
      <c r="CB60" s="19" t="s">
        <v>70</v>
      </c>
      <c r="CC60" s="2">
        <f t="shared" ca="1" si="126"/>
        <v>40824.49930833606</v>
      </c>
      <c r="CD60" s="19" t="str">
        <f t="shared" ca="1" si="97"/>
        <v>이익</v>
      </c>
      <c r="CE60" s="3">
        <f t="shared" ca="1" si="61"/>
        <v>4.3</v>
      </c>
      <c r="CF60" s="19" t="s">
        <v>70</v>
      </c>
      <c r="CG60" s="2">
        <f t="shared" ca="1" si="127"/>
        <v>2228622.1373824598</v>
      </c>
      <c r="CH60" s="19" t="str">
        <f t="shared" ca="1" si="98"/>
        <v>손절</v>
      </c>
      <c r="CI60" s="3">
        <f t="shared" ca="1" si="63"/>
        <v>8.9</v>
      </c>
      <c r="CJ60" s="19" t="s">
        <v>70</v>
      </c>
      <c r="CK60" s="2">
        <f t="shared" ca="1" si="128"/>
        <v>7398967.370350102</v>
      </c>
      <c r="CL60" s="19" t="str">
        <f t="shared" ca="1" si="99"/>
        <v>이익</v>
      </c>
      <c r="CM60" s="3">
        <f t="shared" ca="1" si="65"/>
        <v>2.5</v>
      </c>
      <c r="CN60" s="19" t="s">
        <v>70</v>
      </c>
      <c r="CO60" s="2">
        <f t="shared" ca="1" si="129"/>
        <v>90853.985157842239</v>
      </c>
      <c r="CP60" s="19" t="str">
        <f t="shared" ca="1" si="100"/>
        <v>손절</v>
      </c>
      <c r="CQ60" s="3">
        <f t="shared" ca="1" si="67"/>
        <v>6.2</v>
      </c>
      <c r="CR60" s="19" t="s">
        <v>70</v>
      </c>
      <c r="CS60" s="2">
        <f t="shared" ca="1" si="130"/>
        <v>40824.499308336068</v>
      </c>
      <c r="CT60" s="19" t="str">
        <f t="shared" ca="1" si="101"/>
        <v>이익</v>
      </c>
      <c r="CU60" s="3">
        <f t="shared" ca="1" si="69"/>
        <v>2.7</v>
      </c>
      <c r="CV60" s="19" t="s">
        <v>70</v>
      </c>
      <c r="CW60" s="2">
        <f t="shared" ca="1" si="131"/>
        <v>202193.45635369295</v>
      </c>
      <c r="CX60" s="19" t="str">
        <f t="shared" ca="1" si="102"/>
        <v>이익</v>
      </c>
      <c r="CY60" s="3">
        <f t="shared" ca="1" si="71"/>
        <v>5.0999999999999996</v>
      </c>
      <c r="CZ60" s="19" t="s">
        <v>70</v>
      </c>
      <c r="DA60" s="2">
        <f t="shared" ca="1" si="132"/>
        <v>60902.121918993151</v>
      </c>
      <c r="DB60" s="19" t="str">
        <f t="shared" ca="1" si="103"/>
        <v>이익</v>
      </c>
      <c r="DC60" s="3">
        <f t="shared" ca="1" si="73"/>
        <v>5.8</v>
      </c>
      <c r="DD60" s="19" t="s">
        <v>70</v>
      </c>
      <c r="DE60" s="2">
        <f t="shared" ca="1" si="133"/>
        <v>135536.27294038754</v>
      </c>
      <c r="DF60" s="19" t="str">
        <f t="shared" ca="1" si="104"/>
        <v>손절</v>
      </c>
      <c r="DG60" s="3">
        <f t="shared" ca="1" si="75"/>
        <v>5.9</v>
      </c>
      <c r="DH60" s="19" t="s">
        <v>70</v>
      </c>
      <c r="DI60" s="2">
        <f t="shared" ca="1" si="134"/>
        <v>90853.985157842268</v>
      </c>
      <c r="DJ60" s="19" t="str">
        <f t="shared" ca="1" si="105"/>
        <v>손절</v>
      </c>
      <c r="DK60" s="3">
        <f t="shared" ca="1" si="77"/>
        <v>9.1999999999999993</v>
      </c>
      <c r="DL60" s="19" t="s">
        <v>70</v>
      </c>
      <c r="DM60" s="2">
        <f t="shared" ca="1" si="135"/>
        <v>40824.49930833606</v>
      </c>
      <c r="DN60" s="19" t="str">
        <f t="shared" ca="1" si="106"/>
        <v>이익</v>
      </c>
      <c r="DO60" s="3">
        <f t="shared" ca="1" si="79"/>
        <v>4.9000000000000004</v>
      </c>
      <c r="DP60" s="19" t="s">
        <v>70</v>
      </c>
      <c r="DQ60" s="2">
        <f t="shared" ca="1" si="136"/>
        <v>1001413.231880223</v>
      </c>
      <c r="DR60" s="19" t="str">
        <f t="shared" ca="1" si="107"/>
        <v>이익</v>
      </c>
      <c r="DS60" s="3">
        <f t="shared" ca="1" si="81"/>
        <v>1.6</v>
      </c>
      <c r="DT60" s="19" t="s">
        <v>70</v>
      </c>
      <c r="DU60" s="2">
        <f t="shared" ca="1" si="137"/>
        <v>135536.27294038757</v>
      </c>
      <c r="DV60" s="19" t="str">
        <f t="shared" ca="1" si="108"/>
        <v>이익</v>
      </c>
      <c r="DW60" s="3">
        <f t="shared" ca="1" si="83"/>
        <v>5.4</v>
      </c>
      <c r="DX60" s="19" t="s">
        <v>70</v>
      </c>
    </row>
    <row r="61" spans="1:128">
      <c r="A61" s="54" t="s">
        <v>144</v>
      </c>
      <c r="B61" s="54">
        <v>0.75</v>
      </c>
      <c r="C61" s="42" t="s">
        <v>159</v>
      </c>
      <c r="D61" s="42" t="s">
        <v>132</v>
      </c>
      <c r="E61" s="42"/>
      <c r="F61" s="42"/>
      <c r="G61" s="48"/>
      <c r="I61" s="2">
        <f t="shared" si="109"/>
        <v>15.582643183500599</v>
      </c>
      <c r="J61" s="19"/>
      <c r="K61" s="3">
        <f t="shared" ca="1" si="26"/>
        <v>5.6</v>
      </c>
      <c r="L61" s="19" t="s">
        <v>71</v>
      </c>
      <c r="M61" s="2">
        <f t="shared" si="110"/>
        <v>34.678814351671164</v>
      </c>
      <c r="N61" s="81"/>
      <c r="O61" s="3">
        <f t="shared" ca="1" si="28"/>
        <v>6.9</v>
      </c>
      <c r="P61" s="19" t="s">
        <v>71</v>
      </c>
      <c r="Q61" s="2">
        <f t="shared" si="111"/>
        <v>7.0019339796891327</v>
      </c>
      <c r="R61" s="81"/>
      <c r="S61" s="3">
        <f t="shared" ca="1" si="30"/>
        <v>4.7</v>
      </c>
      <c r="T61" s="19" t="s">
        <v>71</v>
      </c>
      <c r="U61" s="2">
        <f t="shared" si="112"/>
        <v>3.1462620865141</v>
      </c>
      <c r="V61" s="81"/>
      <c r="W61" s="3">
        <f t="shared" ca="1" si="32"/>
        <v>7.7</v>
      </c>
      <c r="X61" s="19" t="s">
        <v>71</v>
      </c>
      <c r="Y61" s="2">
        <f t="shared" si="113"/>
        <v>1269.0193859765689</v>
      </c>
      <c r="Z61" s="19"/>
      <c r="AA61" s="3">
        <f t="shared" ca="1" si="34"/>
        <v>0.4</v>
      </c>
      <c r="AB61" s="19" t="s">
        <v>71</v>
      </c>
      <c r="AC61" s="2"/>
      <c r="AD61" s="19" t="str">
        <f t="shared" ca="1" si="84"/>
        <v>이익</v>
      </c>
      <c r="AE61" s="3">
        <f t="shared" ca="1" si="35"/>
        <v>4.9000000000000004</v>
      </c>
      <c r="AF61" s="19" t="s">
        <v>71</v>
      </c>
      <c r="AG61" s="2">
        <f t="shared" ca="1" si="114"/>
        <v>69276.163682854705</v>
      </c>
      <c r="AH61" s="19" t="str">
        <f t="shared" ca="1" si="85"/>
        <v>손절</v>
      </c>
      <c r="AI61" s="3">
        <f t="shared" ca="1" si="37"/>
        <v>8.5</v>
      </c>
      <c r="AJ61" s="19" t="s">
        <v>71</v>
      </c>
      <c r="AK61" s="2">
        <f t="shared" ca="1" si="115"/>
        <v>229995.05660232573</v>
      </c>
      <c r="AL61" s="19" t="str">
        <f t="shared" ca="1" si="86"/>
        <v>손절</v>
      </c>
      <c r="AM61" s="3">
        <f t="shared" ca="1" si="39"/>
        <v>8</v>
      </c>
      <c r="AN61" s="19" t="s">
        <v>71</v>
      </c>
      <c r="AO61" s="2">
        <f t="shared" ca="1" si="116"/>
        <v>20866.478286582209</v>
      </c>
      <c r="AP61" s="19" t="str">
        <f t="shared" ca="1" si="87"/>
        <v>이익</v>
      </c>
      <c r="AQ61" s="3">
        <f t="shared" ca="1" si="41"/>
        <v>2.9</v>
      </c>
      <c r="AR61" s="19" t="s">
        <v>71</v>
      </c>
      <c r="AS61" s="2">
        <f t="shared" ca="1" si="117"/>
        <v>69276.163682854734</v>
      </c>
      <c r="AT61" s="19" t="str">
        <f t="shared" ca="1" si="88"/>
        <v>이익</v>
      </c>
      <c r="AU61" s="3">
        <f t="shared" ca="1" si="43"/>
        <v>4.9000000000000004</v>
      </c>
      <c r="AV61" s="19" t="s">
        <v>71</v>
      </c>
      <c r="AW61" s="2">
        <f t="shared" ca="1" si="118"/>
        <v>229995.05660232599</v>
      </c>
      <c r="AX61" s="19" t="str">
        <f t="shared" ca="1" si="89"/>
        <v>이익</v>
      </c>
      <c r="AY61" s="3">
        <f t="shared" ca="1" si="45"/>
        <v>1</v>
      </c>
      <c r="AZ61" s="19" t="s">
        <v>71</v>
      </c>
      <c r="BA61" s="2">
        <f t="shared" ca="1" si="119"/>
        <v>154172.5104696909</v>
      </c>
      <c r="BB61" s="19" t="str">
        <f t="shared" ca="1" si="90"/>
        <v>손절</v>
      </c>
      <c r="BC61" s="3">
        <f t="shared" ca="1" si="47"/>
        <v>9.6</v>
      </c>
      <c r="BD61" s="19" t="s">
        <v>71</v>
      </c>
      <c r="BE61" s="2">
        <f t="shared" ca="1" si="120"/>
        <v>103346.40811704552</v>
      </c>
      <c r="BF61" s="19" t="str">
        <f t="shared" ca="1" si="91"/>
        <v>손절</v>
      </c>
      <c r="BG61" s="3">
        <f t="shared" ca="1" si="49"/>
        <v>9</v>
      </c>
      <c r="BH61" s="19" t="s">
        <v>71</v>
      </c>
      <c r="BI61" s="2">
        <f t="shared" ca="1" si="121"/>
        <v>69276.16368285472</v>
      </c>
      <c r="BJ61" s="19" t="str">
        <f t="shared" ca="1" si="92"/>
        <v>손절</v>
      </c>
      <c r="BK61" s="3">
        <f t="shared" ca="1" si="51"/>
        <v>8</v>
      </c>
      <c r="BL61" s="19" t="s">
        <v>71</v>
      </c>
      <c r="BM61" s="2">
        <f t="shared" ca="1" si="122"/>
        <v>343107.3795215023</v>
      </c>
      <c r="BN61" s="19" t="str">
        <f t="shared" ca="1" si="93"/>
        <v>이익</v>
      </c>
      <c r="BO61" s="3">
        <f t="shared" ca="1" si="53"/>
        <v>3.6</v>
      </c>
      <c r="BP61" s="19" t="s">
        <v>71</v>
      </c>
      <c r="BQ61" s="2">
        <f t="shared" ca="1" si="123"/>
        <v>229995.05660232587</v>
      </c>
      <c r="BR61" s="19" t="str">
        <f t="shared" ca="1" si="94"/>
        <v>이익</v>
      </c>
      <c r="BS61" s="3">
        <f t="shared" ca="1" si="55"/>
        <v>2.2999999999999998</v>
      </c>
      <c r="BT61" s="19" t="s">
        <v>71</v>
      </c>
      <c r="BU61" s="2">
        <f t="shared" ca="1" si="124"/>
        <v>229995.05660232593</v>
      </c>
      <c r="BV61" s="19" t="str">
        <f t="shared" ca="1" si="95"/>
        <v>손절</v>
      </c>
      <c r="BW61" s="3">
        <f t="shared" ca="1" si="57"/>
        <v>7.5</v>
      </c>
      <c r="BX61" s="19" t="s">
        <v>71</v>
      </c>
      <c r="BY61" s="2">
        <f t="shared" ca="1" si="125"/>
        <v>343107.37952150265</v>
      </c>
      <c r="BZ61" s="19" t="str">
        <f t="shared" ca="1" si="96"/>
        <v>이익</v>
      </c>
      <c r="CA61" s="3">
        <f t="shared" ca="1" si="59"/>
        <v>3.4</v>
      </c>
      <c r="CB61" s="19" t="s">
        <v>71</v>
      </c>
      <c r="CC61" s="2">
        <f t="shared" ca="1" si="126"/>
        <v>31128.680722606245</v>
      </c>
      <c r="CD61" s="19" t="str">
        <f t="shared" ca="1" si="97"/>
        <v>손절</v>
      </c>
      <c r="CE61" s="3">
        <f t="shared" ca="1" si="61"/>
        <v>9</v>
      </c>
      <c r="CF61" s="19" t="s">
        <v>71</v>
      </c>
      <c r="CG61" s="2">
        <f t="shared" ca="1" si="127"/>
        <v>1699324.3797541256</v>
      </c>
      <c r="CH61" s="19" t="str">
        <f t="shared" ca="1" si="98"/>
        <v>손절</v>
      </c>
      <c r="CI61" s="3">
        <f t="shared" ca="1" si="63"/>
        <v>8.3000000000000007</v>
      </c>
      <c r="CJ61" s="19" t="s">
        <v>71</v>
      </c>
      <c r="CK61" s="2">
        <f t="shared" ca="1" si="128"/>
        <v>8416325.3837732412</v>
      </c>
      <c r="CL61" s="19" t="str">
        <f t="shared" ca="1" si="99"/>
        <v>이익</v>
      </c>
      <c r="CM61" s="3">
        <f t="shared" ca="1" si="65"/>
        <v>1.6</v>
      </c>
      <c r="CN61" s="19" t="s">
        <v>71</v>
      </c>
      <c r="CO61" s="2">
        <f t="shared" ca="1" si="129"/>
        <v>69276.16368285472</v>
      </c>
      <c r="CP61" s="19" t="str">
        <f t="shared" ca="1" si="100"/>
        <v>손절</v>
      </c>
      <c r="CQ61" s="3">
        <f t="shared" ca="1" si="67"/>
        <v>6.7</v>
      </c>
      <c r="CR61" s="19" t="s">
        <v>71</v>
      </c>
      <c r="CS61" s="2">
        <f t="shared" ca="1" si="130"/>
        <v>46437.867963232275</v>
      </c>
      <c r="CT61" s="19" t="str">
        <f t="shared" ca="1" si="101"/>
        <v>이익</v>
      </c>
      <c r="CU61" s="3">
        <f t="shared" ca="1" si="69"/>
        <v>3.2</v>
      </c>
      <c r="CV61" s="19" t="s">
        <v>71</v>
      </c>
      <c r="CW61" s="2">
        <f t="shared" ca="1" si="131"/>
        <v>229995.05660232573</v>
      </c>
      <c r="CX61" s="19" t="str">
        <f t="shared" ca="1" si="102"/>
        <v>이익</v>
      </c>
      <c r="CY61" s="3">
        <f t="shared" ca="1" si="71"/>
        <v>1.9</v>
      </c>
      <c r="CZ61" s="19" t="s">
        <v>71</v>
      </c>
      <c r="DA61" s="2">
        <f t="shared" ca="1" si="132"/>
        <v>46437.867963232275</v>
      </c>
      <c r="DB61" s="19" t="str">
        <f t="shared" ca="1" si="103"/>
        <v>손절</v>
      </c>
      <c r="DC61" s="3">
        <f t="shared" ca="1" si="73"/>
        <v>8.5</v>
      </c>
      <c r="DD61" s="19" t="s">
        <v>71</v>
      </c>
      <c r="DE61" s="2">
        <f t="shared" ca="1" si="133"/>
        <v>103346.4081170455</v>
      </c>
      <c r="DF61" s="19" t="str">
        <f t="shared" ca="1" si="104"/>
        <v>손절</v>
      </c>
      <c r="DG61" s="3">
        <f t="shared" ca="1" si="75"/>
        <v>6</v>
      </c>
      <c r="DH61" s="19" t="s">
        <v>71</v>
      </c>
      <c r="DI61" s="2">
        <f t="shared" ca="1" si="134"/>
        <v>69276.16368285472</v>
      </c>
      <c r="DJ61" s="19" t="str">
        <f t="shared" ca="1" si="105"/>
        <v>손절</v>
      </c>
      <c r="DK61" s="3">
        <f t="shared" ca="1" si="77"/>
        <v>7.5</v>
      </c>
      <c r="DL61" s="19" t="s">
        <v>71</v>
      </c>
      <c r="DM61" s="2">
        <f t="shared" ca="1" si="135"/>
        <v>46437.867963232267</v>
      </c>
      <c r="DN61" s="19" t="str">
        <f t="shared" ca="1" si="106"/>
        <v>이익</v>
      </c>
      <c r="DO61" s="3">
        <f t="shared" ca="1" si="79"/>
        <v>2.7</v>
      </c>
      <c r="DP61" s="19" t="s">
        <v>71</v>
      </c>
      <c r="DQ61" s="2">
        <f t="shared" ca="1" si="136"/>
        <v>763577.58930867002</v>
      </c>
      <c r="DR61" s="19" t="str">
        <f t="shared" ca="1" si="107"/>
        <v>손절</v>
      </c>
      <c r="DS61" s="3">
        <f t="shared" ca="1" si="81"/>
        <v>6.4</v>
      </c>
      <c r="DT61" s="19" t="s">
        <v>71</v>
      </c>
      <c r="DU61" s="2">
        <f t="shared" ca="1" si="137"/>
        <v>154172.51046969087</v>
      </c>
      <c r="DV61" s="19" t="str">
        <f t="shared" ca="1" si="108"/>
        <v>이익</v>
      </c>
      <c r="DW61" s="3">
        <f t="shared" ca="1" si="83"/>
        <v>3.6</v>
      </c>
      <c r="DX61" s="19" t="s">
        <v>71</v>
      </c>
    </row>
    <row r="62" spans="1:128">
      <c r="A62" s="54" t="s">
        <v>145</v>
      </c>
      <c r="B62" s="54">
        <v>0.8</v>
      </c>
      <c r="C62" s="42" t="s">
        <v>159</v>
      </c>
      <c r="D62" s="42" t="s">
        <v>132</v>
      </c>
      <c r="E62" s="42"/>
      <c r="F62" s="42"/>
      <c r="G62" s="48"/>
      <c r="I62" s="2">
        <f t="shared" si="109"/>
        <v>11.881765427419207</v>
      </c>
      <c r="J62" s="19"/>
      <c r="K62" s="3">
        <f t="shared" ca="1" si="26"/>
        <v>1.6</v>
      </c>
      <c r="L62" s="19" t="s">
        <v>72</v>
      </c>
      <c r="M62" s="2">
        <f t="shared" si="110"/>
        <v>26.442595943149264</v>
      </c>
      <c r="N62" s="81"/>
      <c r="O62" s="3">
        <f t="shared" ca="1" si="28"/>
        <v>4.8</v>
      </c>
      <c r="P62" s="19" t="s">
        <v>72</v>
      </c>
      <c r="Q62" s="2">
        <f t="shared" si="111"/>
        <v>5.3389746595129637</v>
      </c>
      <c r="R62" s="81"/>
      <c r="S62" s="3">
        <f t="shared" ca="1" si="30"/>
        <v>8.1999999999999993</v>
      </c>
      <c r="T62" s="19" t="s">
        <v>72</v>
      </c>
      <c r="U62" s="2">
        <f t="shared" si="112"/>
        <v>2.3990248409670012</v>
      </c>
      <c r="V62" s="81"/>
      <c r="W62" s="3">
        <f t="shared" ca="1" si="32"/>
        <v>4.5</v>
      </c>
      <c r="X62" s="19" t="s">
        <v>72</v>
      </c>
      <c r="Y62" s="2">
        <f t="shared" si="113"/>
        <v>967.62728180713373</v>
      </c>
      <c r="Z62" s="19"/>
      <c r="AA62" s="3">
        <f t="shared" ca="1" si="34"/>
        <v>2.2000000000000002</v>
      </c>
      <c r="AB62" s="19" t="s">
        <v>72</v>
      </c>
      <c r="AC62" s="2"/>
      <c r="AD62" s="19" t="str">
        <f t="shared" ca="1" si="84"/>
        <v>손절</v>
      </c>
      <c r="AE62" s="3">
        <f t="shared" ca="1" si="35"/>
        <v>6.8</v>
      </c>
      <c r="AF62" s="19" t="s">
        <v>72</v>
      </c>
      <c r="AG62" s="2">
        <f t="shared" ca="1" si="114"/>
        <v>78801.636189247234</v>
      </c>
      <c r="AH62" s="19" t="str">
        <f t="shared" ca="1" si="85"/>
        <v>이익</v>
      </c>
      <c r="AI62" s="3">
        <f t="shared" ca="1" si="37"/>
        <v>1.7</v>
      </c>
      <c r="AJ62" s="19" t="s">
        <v>72</v>
      </c>
      <c r="AK62" s="2">
        <f t="shared" ca="1" si="115"/>
        <v>175371.23065927337</v>
      </c>
      <c r="AL62" s="19" t="str">
        <f t="shared" ca="1" si="86"/>
        <v>손절</v>
      </c>
      <c r="AM62" s="3">
        <f t="shared" ca="1" si="39"/>
        <v>9.4</v>
      </c>
      <c r="AN62" s="19" t="s">
        <v>72</v>
      </c>
      <c r="AO62" s="2">
        <f t="shared" ca="1" si="116"/>
        <v>15910.689693518932</v>
      </c>
      <c r="AP62" s="19" t="str">
        <f t="shared" ca="1" si="87"/>
        <v>손절</v>
      </c>
      <c r="AQ62" s="3">
        <f t="shared" ca="1" si="41"/>
        <v>8.5</v>
      </c>
      <c r="AR62" s="19" t="s">
        <v>72</v>
      </c>
      <c r="AS62" s="2">
        <f t="shared" ca="1" si="117"/>
        <v>52823.074808176738</v>
      </c>
      <c r="AT62" s="19" t="str">
        <f t="shared" ca="1" si="88"/>
        <v>손절</v>
      </c>
      <c r="AU62" s="3">
        <f t="shared" ca="1" si="43"/>
        <v>8.8000000000000007</v>
      </c>
      <c r="AV62" s="19" t="s">
        <v>72</v>
      </c>
      <c r="AW62" s="2">
        <f t="shared" ca="1" si="118"/>
        <v>175371.23065927357</v>
      </c>
      <c r="AX62" s="19" t="str">
        <f t="shared" ca="1" si="89"/>
        <v>손절</v>
      </c>
      <c r="AY62" s="3">
        <f t="shared" ca="1" si="45"/>
        <v>9.6</v>
      </c>
      <c r="AZ62" s="19" t="s">
        <v>72</v>
      </c>
      <c r="BA62" s="2">
        <f t="shared" ca="1" si="119"/>
        <v>117556.53923313931</v>
      </c>
      <c r="BB62" s="19" t="str">
        <f t="shared" ca="1" si="90"/>
        <v>손절</v>
      </c>
      <c r="BC62" s="3">
        <f t="shared" ca="1" si="47"/>
        <v>6.4</v>
      </c>
      <c r="BD62" s="19" t="s">
        <v>72</v>
      </c>
      <c r="BE62" s="2">
        <f t="shared" ca="1" si="120"/>
        <v>117556.53923313928</v>
      </c>
      <c r="BF62" s="19" t="str">
        <f t="shared" ca="1" si="91"/>
        <v>이익</v>
      </c>
      <c r="BG62" s="3">
        <f t="shared" ca="1" si="49"/>
        <v>0.4</v>
      </c>
      <c r="BH62" s="19" t="s">
        <v>72</v>
      </c>
      <c r="BI62" s="2">
        <f t="shared" ca="1" si="121"/>
        <v>78801.636189247249</v>
      </c>
      <c r="BJ62" s="19" t="str">
        <f t="shared" ca="1" si="92"/>
        <v>이익</v>
      </c>
      <c r="BK62" s="3">
        <f t="shared" ca="1" si="51"/>
        <v>3.3</v>
      </c>
      <c r="BL62" s="19" t="s">
        <v>72</v>
      </c>
      <c r="BM62" s="2">
        <f t="shared" ca="1" si="122"/>
        <v>261619.37688514552</v>
      </c>
      <c r="BN62" s="19" t="str">
        <f t="shared" ca="1" si="93"/>
        <v>손절</v>
      </c>
      <c r="BO62" s="3">
        <f t="shared" ca="1" si="53"/>
        <v>5.9</v>
      </c>
      <c r="BP62" s="19" t="s">
        <v>72</v>
      </c>
      <c r="BQ62" s="2">
        <f t="shared" ca="1" si="123"/>
        <v>261619.3768851457</v>
      </c>
      <c r="BR62" s="19" t="str">
        <f t="shared" ca="1" si="94"/>
        <v>이익</v>
      </c>
      <c r="BS62" s="3">
        <f t="shared" ca="1" si="55"/>
        <v>3.8</v>
      </c>
      <c r="BT62" s="19" t="s">
        <v>72</v>
      </c>
      <c r="BU62" s="2">
        <f t="shared" ca="1" si="124"/>
        <v>175371.23065927351</v>
      </c>
      <c r="BV62" s="19" t="str">
        <f t="shared" ca="1" si="95"/>
        <v>손절</v>
      </c>
      <c r="BW62" s="3">
        <f t="shared" ca="1" si="57"/>
        <v>7.9</v>
      </c>
      <c r="BX62" s="19" t="s">
        <v>72</v>
      </c>
      <c r="BY62" s="2">
        <f t="shared" ca="1" si="125"/>
        <v>390284.64420570928</v>
      </c>
      <c r="BZ62" s="19" t="str">
        <f t="shared" ca="1" si="96"/>
        <v>이익</v>
      </c>
      <c r="CA62" s="3">
        <f t="shared" ca="1" si="59"/>
        <v>4.5999999999999996</v>
      </c>
      <c r="CB62" s="19" t="s">
        <v>72</v>
      </c>
      <c r="CC62" s="2">
        <f t="shared" ca="1" si="126"/>
        <v>23735.619050987261</v>
      </c>
      <c r="CD62" s="19" t="str">
        <f t="shared" ca="1" si="97"/>
        <v>손절</v>
      </c>
      <c r="CE62" s="3">
        <f t="shared" ca="1" si="61"/>
        <v>8.1999999999999993</v>
      </c>
      <c r="CF62" s="19" t="s">
        <v>72</v>
      </c>
      <c r="CG62" s="2">
        <f t="shared" ca="1" si="127"/>
        <v>1932981.4819703179</v>
      </c>
      <c r="CH62" s="19" t="str">
        <f t="shared" ca="1" si="98"/>
        <v>이익</v>
      </c>
      <c r="CI62" s="3">
        <f t="shared" ca="1" si="63"/>
        <v>0.3</v>
      </c>
      <c r="CJ62" s="19" t="s">
        <v>72</v>
      </c>
      <c r="CK62" s="2">
        <f t="shared" ca="1" si="128"/>
        <v>9573570.1240420602</v>
      </c>
      <c r="CL62" s="19" t="str">
        <f t="shared" ca="1" si="99"/>
        <v>이익</v>
      </c>
      <c r="CM62" s="3">
        <f t="shared" ca="1" si="65"/>
        <v>2.8</v>
      </c>
      <c r="CN62" s="19" t="s">
        <v>72</v>
      </c>
      <c r="CO62" s="2">
        <f t="shared" ca="1" si="129"/>
        <v>52823.074808176723</v>
      </c>
      <c r="CP62" s="19" t="str">
        <f t="shared" ca="1" si="100"/>
        <v>손절</v>
      </c>
      <c r="CQ62" s="3">
        <f t="shared" ca="1" si="67"/>
        <v>6.2</v>
      </c>
      <c r="CR62" s="19" t="s">
        <v>72</v>
      </c>
      <c r="CS62" s="2">
        <f t="shared" ca="1" si="130"/>
        <v>35408.874321964613</v>
      </c>
      <c r="CT62" s="19" t="str">
        <f t="shared" ca="1" si="101"/>
        <v>손절</v>
      </c>
      <c r="CU62" s="3">
        <f t="shared" ca="1" si="69"/>
        <v>6.1</v>
      </c>
      <c r="CV62" s="19" t="s">
        <v>72</v>
      </c>
      <c r="CW62" s="2">
        <f t="shared" ca="1" si="131"/>
        <v>261619.37688514552</v>
      </c>
      <c r="CX62" s="19" t="str">
        <f t="shared" ca="1" si="102"/>
        <v>이익</v>
      </c>
      <c r="CY62" s="3">
        <f t="shared" ca="1" si="71"/>
        <v>0.3</v>
      </c>
      <c r="CZ62" s="19" t="s">
        <v>72</v>
      </c>
      <c r="DA62" s="2">
        <f t="shared" ca="1" si="132"/>
        <v>35408.874321964613</v>
      </c>
      <c r="DB62" s="19" t="str">
        <f t="shared" ca="1" si="103"/>
        <v>손절</v>
      </c>
      <c r="DC62" s="3">
        <f t="shared" ca="1" si="73"/>
        <v>7.3</v>
      </c>
      <c r="DD62" s="19" t="s">
        <v>72</v>
      </c>
      <c r="DE62" s="2">
        <f t="shared" ca="1" si="133"/>
        <v>117556.53923313925</v>
      </c>
      <c r="DF62" s="19" t="str">
        <f t="shared" ca="1" si="104"/>
        <v>이익</v>
      </c>
      <c r="DG62" s="3">
        <f t="shared" ca="1" si="75"/>
        <v>0.4</v>
      </c>
      <c r="DH62" s="19" t="s">
        <v>72</v>
      </c>
      <c r="DI62" s="2">
        <f t="shared" ca="1" si="134"/>
        <v>78801.636189247249</v>
      </c>
      <c r="DJ62" s="19" t="str">
        <f t="shared" ca="1" si="105"/>
        <v>이익</v>
      </c>
      <c r="DK62" s="3">
        <f t="shared" ca="1" si="77"/>
        <v>3.1</v>
      </c>
      <c r="DL62" s="19" t="s">
        <v>72</v>
      </c>
      <c r="DM62" s="2">
        <f t="shared" ca="1" si="135"/>
        <v>52823.074808176701</v>
      </c>
      <c r="DN62" s="19" t="str">
        <f t="shared" ca="1" si="106"/>
        <v>이익</v>
      </c>
      <c r="DO62" s="3">
        <f t="shared" ca="1" si="79"/>
        <v>1</v>
      </c>
      <c r="DP62" s="19" t="s">
        <v>72</v>
      </c>
      <c r="DQ62" s="2">
        <f t="shared" ca="1" si="136"/>
        <v>582227.91184786079</v>
      </c>
      <c r="DR62" s="19" t="str">
        <f t="shared" ca="1" si="107"/>
        <v>손절</v>
      </c>
      <c r="DS62" s="3">
        <f t="shared" ca="1" si="81"/>
        <v>8.5</v>
      </c>
      <c r="DT62" s="19" t="s">
        <v>72</v>
      </c>
      <c r="DU62" s="2">
        <f t="shared" ca="1" si="137"/>
        <v>117556.53923313928</v>
      </c>
      <c r="DV62" s="19" t="str">
        <f t="shared" ca="1" si="108"/>
        <v>손절</v>
      </c>
      <c r="DW62" s="3">
        <f t="shared" ca="1" si="83"/>
        <v>6.1</v>
      </c>
      <c r="DX62" s="19" t="s">
        <v>72</v>
      </c>
    </row>
    <row r="63" spans="1:128">
      <c r="A63" s="55" t="s">
        <v>141</v>
      </c>
      <c r="B63" s="55">
        <v>0.6</v>
      </c>
      <c r="C63" s="42" t="s">
        <v>159</v>
      </c>
      <c r="D63" s="42" t="s">
        <v>132</v>
      </c>
      <c r="E63" s="42"/>
      <c r="F63" s="42"/>
      <c r="G63" s="48"/>
      <c r="I63" s="2">
        <f t="shared" si="109"/>
        <v>9.0598461384071456</v>
      </c>
      <c r="J63" s="19"/>
      <c r="K63" s="3">
        <f t="shared" ca="1" si="26"/>
        <v>4</v>
      </c>
      <c r="L63" s="19" t="s">
        <v>73</v>
      </c>
      <c r="M63" s="2">
        <f t="shared" si="110"/>
        <v>20.162479406651315</v>
      </c>
      <c r="N63" s="81"/>
      <c r="O63" s="3">
        <f t="shared" ca="1" si="28"/>
        <v>2.2999999999999998</v>
      </c>
      <c r="P63" s="19" t="s">
        <v>73</v>
      </c>
      <c r="Q63" s="2">
        <f t="shared" si="111"/>
        <v>4.0709681778786342</v>
      </c>
      <c r="R63" s="81"/>
      <c r="S63" s="3">
        <f t="shared" ca="1" si="30"/>
        <v>3.4</v>
      </c>
      <c r="T63" s="19" t="s">
        <v>73</v>
      </c>
      <c r="U63" s="2">
        <f t="shared" si="112"/>
        <v>1.8292564412373382</v>
      </c>
      <c r="V63" s="81"/>
      <c r="W63" s="3">
        <f t="shared" ca="1" si="32"/>
        <v>1</v>
      </c>
      <c r="X63" s="19" t="s">
        <v>73</v>
      </c>
      <c r="Y63" s="2">
        <f t="shared" si="113"/>
        <v>737.81580237793946</v>
      </c>
      <c r="Z63" s="19"/>
      <c r="AA63" s="3">
        <f t="shared" ca="1" si="34"/>
        <v>8.3000000000000007</v>
      </c>
      <c r="AB63" s="19" t="s">
        <v>73</v>
      </c>
      <c r="AC63" s="2"/>
      <c r="AD63" s="19" t="str">
        <f t="shared" ca="1" si="84"/>
        <v>이익</v>
      </c>
      <c r="AE63" s="3">
        <f t="shared" ca="1" si="35"/>
        <v>1.8</v>
      </c>
      <c r="AF63" s="19" t="s">
        <v>73</v>
      </c>
      <c r="AG63" s="2">
        <f t="shared" ca="1" si="114"/>
        <v>89636.861165268725</v>
      </c>
      <c r="AH63" s="19" t="str">
        <f t="shared" ca="1" si="85"/>
        <v>이익</v>
      </c>
      <c r="AI63" s="3">
        <f t="shared" ca="1" si="37"/>
        <v>5.8</v>
      </c>
      <c r="AJ63" s="19" t="s">
        <v>73</v>
      </c>
      <c r="AK63" s="2">
        <f t="shared" ca="1" si="115"/>
        <v>199484.77487492343</v>
      </c>
      <c r="AL63" s="19" t="str">
        <f t="shared" ca="1" si="86"/>
        <v>이익</v>
      </c>
      <c r="AM63" s="3">
        <f t="shared" ca="1" si="39"/>
        <v>3.5</v>
      </c>
      <c r="AN63" s="19" t="s">
        <v>73</v>
      </c>
      <c r="AO63" s="2">
        <f t="shared" ca="1" si="116"/>
        <v>18098.409526377785</v>
      </c>
      <c r="AP63" s="19" t="str">
        <f t="shared" ca="1" si="87"/>
        <v>이익</v>
      </c>
      <c r="AQ63" s="3">
        <f t="shared" ca="1" si="41"/>
        <v>5.0999999999999996</v>
      </c>
      <c r="AR63" s="19" t="s">
        <v>73</v>
      </c>
      <c r="AS63" s="2">
        <f t="shared" ca="1" si="117"/>
        <v>60086.247594301036</v>
      </c>
      <c r="AT63" s="19" t="str">
        <f t="shared" ca="1" si="88"/>
        <v>이익</v>
      </c>
      <c r="AU63" s="3">
        <f t="shared" ca="1" si="43"/>
        <v>1.6</v>
      </c>
      <c r="AV63" s="19" t="s">
        <v>73</v>
      </c>
      <c r="AW63" s="2">
        <f t="shared" ca="1" si="118"/>
        <v>133720.56337769609</v>
      </c>
      <c r="AX63" s="19" t="str">
        <f t="shared" ca="1" si="89"/>
        <v>손절</v>
      </c>
      <c r="AY63" s="3">
        <f t="shared" ca="1" si="45"/>
        <v>6.6</v>
      </c>
      <c r="AZ63" s="19" t="s">
        <v>73</v>
      </c>
      <c r="BA63" s="2">
        <f t="shared" ca="1" si="119"/>
        <v>89636.861165268725</v>
      </c>
      <c r="BB63" s="19" t="str">
        <f t="shared" ca="1" si="90"/>
        <v>손절</v>
      </c>
      <c r="BC63" s="3">
        <f t="shared" ca="1" si="47"/>
        <v>7.4</v>
      </c>
      <c r="BD63" s="19" t="s">
        <v>73</v>
      </c>
      <c r="BE63" s="2">
        <f t="shared" ca="1" si="120"/>
        <v>89636.86116526871</v>
      </c>
      <c r="BF63" s="19" t="str">
        <f t="shared" ca="1" si="91"/>
        <v>손절</v>
      </c>
      <c r="BG63" s="3">
        <f t="shared" ca="1" si="49"/>
        <v>8.1999999999999993</v>
      </c>
      <c r="BH63" s="19" t="s">
        <v>73</v>
      </c>
      <c r="BI63" s="2">
        <f t="shared" ca="1" si="121"/>
        <v>89636.86116526874</v>
      </c>
      <c r="BJ63" s="19" t="str">
        <f t="shared" ca="1" si="92"/>
        <v>이익</v>
      </c>
      <c r="BK63" s="3">
        <f t="shared" ca="1" si="51"/>
        <v>4.9000000000000004</v>
      </c>
      <c r="BL63" s="19" t="s">
        <v>73</v>
      </c>
      <c r="BM63" s="2">
        <f t="shared" ca="1" si="122"/>
        <v>297592.041206853</v>
      </c>
      <c r="BN63" s="19" t="str">
        <f t="shared" ca="1" si="93"/>
        <v>이익</v>
      </c>
      <c r="BO63" s="3">
        <f t="shared" ca="1" si="53"/>
        <v>1.5</v>
      </c>
      <c r="BP63" s="19" t="s">
        <v>73</v>
      </c>
      <c r="BQ63" s="2">
        <f t="shared" ca="1" si="123"/>
        <v>199484.77487492358</v>
      </c>
      <c r="BR63" s="19" t="str">
        <f t="shared" ca="1" si="94"/>
        <v>손절</v>
      </c>
      <c r="BS63" s="3">
        <f t="shared" ca="1" si="55"/>
        <v>6.9</v>
      </c>
      <c r="BT63" s="19" t="s">
        <v>73</v>
      </c>
      <c r="BU63" s="2">
        <f t="shared" ca="1" si="124"/>
        <v>133720.56337769606</v>
      </c>
      <c r="BV63" s="19" t="str">
        <f t="shared" ca="1" si="95"/>
        <v>손절</v>
      </c>
      <c r="BW63" s="3">
        <f t="shared" ca="1" si="57"/>
        <v>9.9</v>
      </c>
      <c r="BX63" s="19" t="s">
        <v>73</v>
      </c>
      <c r="BY63" s="2">
        <f t="shared" ca="1" si="125"/>
        <v>297592.04120685335</v>
      </c>
      <c r="BZ63" s="19" t="str">
        <f t="shared" ca="1" si="96"/>
        <v>손절</v>
      </c>
      <c r="CA63" s="3">
        <f t="shared" ca="1" si="59"/>
        <v>6.1</v>
      </c>
      <c r="CB63" s="19" t="s">
        <v>73</v>
      </c>
      <c r="CC63" s="2">
        <f t="shared" ca="1" si="126"/>
        <v>26999.266670498007</v>
      </c>
      <c r="CD63" s="19" t="str">
        <f t="shared" ca="1" si="97"/>
        <v>이익</v>
      </c>
      <c r="CE63" s="3">
        <f t="shared" ca="1" si="61"/>
        <v>4.7</v>
      </c>
      <c r="CF63" s="19" t="s">
        <v>73</v>
      </c>
      <c r="CG63" s="2">
        <f t="shared" ca="1" si="127"/>
        <v>1473898.3800023675</v>
      </c>
      <c r="CH63" s="19" t="str">
        <f t="shared" ca="1" si="98"/>
        <v>손절</v>
      </c>
      <c r="CI63" s="3">
        <f t="shared" ca="1" si="63"/>
        <v>8.1999999999999993</v>
      </c>
      <c r="CJ63" s="19" t="s">
        <v>73</v>
      </c>
      <c r="CK63" s="2">
        <f t="shared" ca="1" si="128"/>
        <v>10889936.016097844</v>
      </c>
      <c r="CL63" s="19" t="str">
        <f t="shared" ca="1" si="99"/>
        <v>이익</v>
      </c>
      <c r="CM63" s="3">
        <f t="shared" ca="1" si="65"/>
        <v>2.2000000000000002</v>
      </c>
      <c r="CN63" s="19" t="s">
        <v>73</v>
      </c>
      <c r="CO63" s="2">
        <f t="shared" ca="1" si="129"/>
        <v>60086.247594301021</v>
      </c>
      <c r="CP63" s="19" t="str">
        <f t="shared" ca="1" si="100"/>
        <v>이익</v>
      </c>
      <c r="CQ63" s="3">
        <f t="shared" ca="1" si="67"/>
        <v>3.6</v>
      </c>
      <c r="CR63" s="19" t="s">
        <v>73</v>
      </c>
      <c r="CS63" s="2">
        <f t="shared" ca="1" si="130"/>
        <v>40277.59454123475</v>
      </c>
      <c r="CT63" s="19" t="str">
        <f t="shared" ca="1" si="101"/>
        <v>이익</v>
      </c>
      <c r="CU63" s="3">
        <f t="shared" ca="1" si="69"/>
        <v>3.3</v>
      </c>
      <c r="CV63" s="19" t="s">
        <v>73</v>
      </c>
      <c r="CW63" s="2">
        <f t="shared" ca="1" si="131"/>
        <v>199484.77487492346</v>
      </c>
      <c r="CX63" s="19" t="str">
        <f t="shared" ca="1" si="102"/>
        <v>손절</v>
      </c>
      <c r="CY63" s="3">
        <f t="shared" ca="1" si="71"/>
        <v>7.8</v>
      </c>
      <c r="CZ63" s="19" t="s">
        <v>73</v>
      </c>
      <c r="DA63" s="2">
        <f t="shared" ca="1" si="132"/>
        <v>40277.59454123475</v>
      </c>
      <c r="DB63" s="19" t="str">
        <f t="shared" ca="1" si="103"/>
        <v>이익</v>
      </c>
      <c r="DC63" s="3">
        <f t="shared" ca="1" si="73"/>
        <v>1.2</v>
      </c>
      <c r="DD63" s="19" t="s">
        <v>73</v>
      </c>
      <c r="DE63" s="2">
        <f t="shared" ca="1" si="133"/>
        <v>89636.861165268681</v>
      </c>
      <c r="DF63" s="19" t="str">
        <f t="shared" ca="1" si="104"/>
        <v>손절</v>
      </c>
      <c r="DG63" s="3">
        <f t="shared" ca="1" si="75"/>
        <v>8.9</v>
      </c>
      <c r="DH63" s="19" t="s">
        <v>73</v>
      </c>
      <c r="DI63" s="2">
        <f t="shared" ca="1" si="134"/>
        <v>60086.247594301029</v>
      </c>
      <c r="DJ63" s="19" t="str">
        <f t="shared" ca="1" si="105"/>
        <v>손절</v>
      </c>
      <c r="DK63" s="3">
        <f t="shared" ca="1" si="77"/>
        <v>9.3000000000000007</v>
      </c>
      <c r="DL63" s="19" t="s">
        <v>73</v>
      </c>
      <c r="DM63" s="2">
        <f t="shared" ca="1" si="135"/>
        <v>60086.247594300992</v>
      </c>
      <c r="DN63" s="19" t="str">
        <f t="shared" ca="1" si="106"/>
        <v>이익</v>
      </c>
      <c r="DO63" s="3">
        <f t="shared" ca="1" si="79"/>
        <v>1.3</v>
      </c>
      <c r="DP63" s="19" t="s">
        <v>73</v>
      </c>
      <c r="DQ63" s="2">
        <f t="shared" ca="1" si="136"/>
        <v>443948.78278399381</v>
      </c>
      <c r="DR63" s="19" t="str">
        <f t="shared" ca="1" si="107"/>
        <v>손절</v>
      </c>
      <c r="DS63" s="3">
        <f t="shared" ca="1" si="81"/>
        <v>6.6</v>
      </c>
      <c r="DT63" s="19" t="s">
        <v>73</v>
      </c>
      <c r="DU63" s="2">
        <f t="shared" ca="1" si="137"/>
        <v>133720.56337769591</v>
      </c>
      <c r="DV63" s="19" t="str">
        <f t="shared" ca="1" si="108"/>
        <v>이익</v>
      </c>
      <c r="DW63" s="3">
        <f t="shared" ca="1" si="83"/>
        <v>3.7</v>
      </c>
      <c r="DX63" s="19" t="s">
        <v>73</v>
      </c>
    </row>
    <row r="64" spans="1:128">
      <c r="A64" s="54" t="s">
        <v>146</v>
      </c>
      <c r="B64" s="54">
        <v>0.65</v>
      </c>
      <c r="C64" s="42" t="s">
        <v>159</v>
      </c>
      <c r="D64" s="42" t="s">
        <v>132</v>
      </c>
      <c r="E64" s="42"/>
      <c r="F64" s="42"/>
      <c r="G64" s="48"/>
      <c r="I64" s="2">
        <f t="shared" si="109"/>
        <v>6.9081326805354486</v>
      </c>
      <c r="J64" s="19"/>
      <c r="K64" s="3">
        <f t="shared" ca="1" si="26"/>
        <v>5.7</v>
      </c>
      <c r="L64" s="19" t="s">
        <v>74</v>
      </c>
      <c r="M64" s="2">
        <f t="shared" si="110"/>
        <v>15.373890547571627</v>
      </c>
      <c r="N64" s="81"/>
      <c r="O64" s="3">
        <f t="shared" ca="1" si="28"/>
        <v>1.2</v>
      </c>
      <c r="P64" s="19" t="s">
        <v>74</v>
      </c>
      <c r="Q64" s="2">
        <f t="shared" si="111"/>
        <v>3.1041132356324583</v>
      </c>
      <c r="R64" s="81"/>
      <c r="S64" s="3">
        <f t="shared" ca="1" si="30"/>
        <v>9.6</v>
      </c>
      <c r="T64" s="19" t="s">
        <v>74</v>
      </c>
      <c r="U64" s="2">
        <f t="shared" si="112"/>
        <v>1.3948080364434703</v>
      </c>
      <c r="V64" s="81"/>
      <c r="W64" s="3">
        <f t="shared" ca="1" si="32"/>
        <v>7.5</v>
      </c>
      <c r="X64" s="19" t="s">
        <v>74</v>
      </c>
      <c r="Y64" s="2">
        <f t="shared" si="113"/>
        <v>562.58454931317874</v>
      </c>
      <c r="Z64" s="19"/>
      <c r="AA64" s="3">
        <f t="shared" ca="1" si="34"/>
        <v>2</v>
      </c>
      <c r="AB64" s="19" t="s">
        <v>74</v>
      </c>
      <c r="AC64" s="2"/>
      <c r="AD64" s="19" t="str">
        <f t="shared" ca="1" si="84"/>
        <v>이익</v>
      </c>
      <c r="AE64" s="3">
        <f t="shared" ca="1" si="35"/>
        <v>2.8</v>
      </c>
      <c r="AF64" s="19" t="s">
        <v>74</v>
      </c>
      <c r="AG64" s="2">
        <f t="shared" ca="1" si="114"/>
        <v>68348.106638517405</v>
      </c>
      <c r="AH64" s="19" t="str">
        <f t="shared" ca="1" si="85"/>
        <v>손절</v>
      </c>
      <c r="AI64" s="3">
        <f t="shared" ca="1" si="37"/>
        <v>10</v>
      </c>
      <c r="AJ64" s="19" t="s">
        <v>74</v>
      </c>
      <c r="AK64" s="2">
        <f t="shared" ca="1" si="115"/>
        <v>226913.93142022542</v>
      </c>
      <c r="AL64" s="19" t="str">
        <f t="shared" ca="1" si="86"/>
        <v>이익</v>
      </c>
      <c r="AM64" s="3">
        <f t="shared" ca="1" si="39"/>
        <v>1.7</v>
      </c>
      <c r="AN64" s="19" t="s">
        <v>74</v>
      </c>
      <c r="AO64" s="2">
        <f t="shared" ca="1" si="116"/>
        <v>13800.037263863062</v>
      </c>
      <c r="AP64" s="19" t="str">
        <f t="shared" ca="1" si="87"/>
        <v>손절</v>
      </c>
      <c r="AQ64" s="3">
        <f t="shared" ca="1" si="41"/>
        <v>7</v>
      </c>
      <c r="AR64" s="19" t="s">
        <v>74</v>
      </c>
      <c r="AS64" s="2">
        <f t="shared" ca="1" si="117"/>
        <v>45815.763790654535</v>
      </c>
      <c r="AT64" s="19" t="str">
        <f t="shared" ca="1" si="88"/>
        <v>손절</v>
      </c>
      <c r="AU64" s="3">
        <f t="shared" ca="1" si="43"/>
        <v>9.6999999999999993</v>
      </c>
      <c r="AV64" s="19" t="s">
        <v>74</v>
      </c>
      <c r="AW64" s="2">
        <f t="shared" ca="1" si="118"/>
        <v>152107.1408421293</v>
      </c>
      <c r="AX64" s="19" t="str">
        <f t="shared" ca="1" si="89"/>
        <v>이익</v>
      </c>
      <c r="AY64" s="3">
        <f t="shared" ca="1" si="45"/>
        <v>3.8</v>
      </c>
      <c r="AZ64" s="19" t="s">
        <v>74</v>
      </c>
      <c r="BA64" s="2">
        <f t="shared" ca="1" si="119"/>
        <v>101961.92957549318</v>
      </c>
      <c r="BB64" s="19" t="str">
        <f t="shared" ca="1" si="90"/>
        <v>이익</v>
      </c>
      <c r="BC64" s="3">
        <f t="shared" ca="1" si="47"/>
        <v>2.9</v>
      </c>
      <c r="BD64" s="19" t="s">
        <v>74</v>
      </c>
      <c r="BE64" s="2">
        <f t="shared" ca="1" si="120"/>
        <v>101961.92957549317</v>
      </c>
      <c r="BF64" s="19" t="str">
        <f t="shared" ca="1" si="91"/>
        <v>이익</v>
      </c>
      <c r="BG64" s="3">
        <f t="shared" ca="1" si="49"/>
        <v>1.2</v>
      </c>
      <c r="BH64" s="19" t="s">
        <v>74</v>
      </c>
      <c r="BI64" s="2">
        <f t="shared" ca="1" si="121"/>
        <v>68348.10663851742</v>
      </c>
      <c r="BJ64" s="19" t="str">
        <f t="shared" ca="1" si="92"/>
        <v>손절</v>
      </c>
      <c r="BK64" s="3">
        <f t="shared" ca="1" si="51"/>
        <v>6.7</v>
      </c>
      <c r="BL64" s="19" t="s">
        <v>74</v>
      </c>
      <c r="BM64" s="2">
        <f t="shared" ca="1" si="122"/>
        <v>226913.93142022542</v>
      </c>
      <c r="BN64" s="19" t="str">
        <f t="shared" ca="1" si="93"/>
        <v>손절</v>
      </c>
      <c r="BO64" s="3">
        <f t="shared" ca="1" si="53"/>
        <v>6.9</v>
      </c>
      <c r="BP64" s="19" t="s">
        <v>74</v>
      </c>
      <c r="BQ64" s="2">
        <f t="shared" ca="1" si="123"/>
        <v>152107.14084212921</v>
      </c>
      <c r="BR64" s="19" t="str">
        <f t="shared" ca="1" si="94"/>
        <v>손절</v>
      </c>
      <c r="BS64" s="3">
        <f t="shared" ca="1" si="55"/>
        <v>7.8</v>
      </c>
      <c r="BT64" s="19" t="s">
        <v>74</v>
      </c>
      <c r="BU64" s="2">
        <f t="shared" ca="1" si="124"/>
        <v>152107.14084212927</v>
      </c>
      <c r="BV64" s="19" t="str">
        <f t="shared" ca="1" si="95"/>
        <v>이익</v>
      </c>
      <c r="BW64" s="3">
        <f t="shared" ca="1" si="57"/>
        <v>1.2</v>
      </c>
      <c r="BX64" s="19" t="s">
        <v>74</v>
      </c>
      <c r="BY64" s="2">
        <f t="shared" ca="1" si="125"/>
        <v>226913.93142022568</v>
      </c>
      <c r="BZ64" s="19" t="str">
        <f t="shared" ca="1" si="96"/>
        <v>손절</v>
      </c>
      <c r="CA64" s="3">
        <f t="shared" ca="1" si="59"/>
        <v>9.1</v>
      </c>
      <c r="CB64" s="19" t="s">
        <v>74</v>
      </c>
      <c r="CC64" s="2">
        <f t="shared" ca="1" si="126"/>
        <v>30711.665837691482</v>
      </c>
      <c r="CD64" s="19" t="str">
        <f t="shared" ca="1" si="97"/>
        <v>이익</v>
      </c>
      <c r="CE64" s="3">
        <f t="shared" ca="1" si="61"/>
        <v>5.3</v>
      </c>
      <c r="CF64" s="19" t="s">
        <v>74</v>
      </c>
      <c r="CG64" s="2">
        <f t="shared" ca="1" si="127"/>
        <v>1123847.5147518052</v>
      </c>
      <c r="CH64" s="19" t="str">
        <f t="shared" ca="1" si="98"/>
        <v>손절</v>
      </c>
      <c r="CI64" s="3">
        <f t="shared" ca="1" si="63"/>
        <v>6.7</v>
      </c>
      <c r="CJ64" s="19" t="s">
        <v>74</v>
      </c>
      <c r="CK64" s="2">
        <f t="shared" ca="1" si="128"/>
        <v>12387302.218311297</v>
      </c>
      <c r="CL64" s="19" t="str">
        <f t="shared" ca="1" si="99"/>
        <v>이익</v>
      </c>
      <c r="CM64" s="3">
        <f t="shared" ca="1" si="65"/>
        <v>0.5</v>
      </c>
      <c r="CN64" s="19" t="s">
        <v>74</v>
      </c>
      <c r="CO64" s="2">
        <f t="shared" ca="1" si="129"/>
        <v>45815.763790654528</v>
      </c>
      <c r="CP64" s="19" t="str">
        <f t="shared" ca="1" si="100"/>
        <v>손절</v>
      </c>
      <c r="CQ64" s="3">
        <f t="shared" ca="1" si="67"/>
        <v>6.4</v>
      </c>
      <c r="CR64" s="19" t="s">
        <v>74</v>
      </c>
      <c r="CS64" s="2">
        <f t="shared" ca="1" si="130"/>
        <v>30711.665837691497</v>
      </c>
      <c r="CT64" s="19" t="str">
        <f t="shared" ca="1" si="101"/>
        <v>손절</v>
      </c>
      <c r="CU64" s="3">
        <f t="shared" ca="1" si="69"/>
        <v>7.2</v>
      </c>
      <c r="CV64" s="19" t="s">
        <v>74</v>
      </c>
      <c r="CW64" s="2">
        <f t="shared" ca="1" si="131"/>
        <v>226913.93142022542</v>
      </c>
      <c r="CX64" s="19" t="str">
        <f t="shared" ca="1" si="102"/>
        <v>이익</v>
      </c>
      <c r="CY64" s="3">
        <f t="shared" ca="1" si="71"/>
        <v>5.5</v>
      </c>
      <c r="CZ64" s="19" t="s">
        <v>74</v>
      </c>
      <c r="DA64" s="2">
        <f t="shared" ca="1" si="132"/>
        <v>45815.763790654528</v>
      </c>
      <c r="DB64" s="19" t="str">
        <f t="shared" ca="1" si="103"/>
        <v>이익</v>
      </c>
      <c r="DC64" s="3">
        <f t="shared" ca="1" si="73"/>
        <v>5.3</v>
      </c>
      <c r="DD64" s="19" t="s">
        <v>74</v>
      </c>
      <c r="DE64" s="2">
        <f t="shared" ca="1" si="133"/>
        <v>101961.92957549314</v>
      </c>
      <c r="DF64" s="19" t="str">
        <f t="shared" ca="1" si="104"/>
        <v>이익</v>
      </c>
      <c r="DG64" s="3">
        <f t="shared" ca="1" si="75"/>
        <v>1</v>
      </c>
      <c r="DH64" s="19" t="s">
        <v>74</v>
      </c>
      <c r="DI64" s="2">
        <f t="shared" ca="1" si="134"/>
        <v>45815.763790654535</v>
      </c>
      <c r="DJ64" s="19" t="str">
        <f t="shared" ca="1" si="105"/>
        <v>손절</v>
      </c>
      <c r="DK64" s="3">
        <f t="shared" ca="1" si="77"/>
        <v>6.5</v>
      </c>
      <c r="DL64" s="19" t="s">
        <v>74</v>
      </c>
      <c r="DM64" s="2">
        <f t="shared" ca="1" si="135"/>
        <v>45815.763790654513</v>
      </c>
      <c r="DN64" s="19" t="str">
        <f t="shared" ca="1" si="106"/>
        <v>손절</v>
      </c>
      <c r="DO64" s="3">
        <f t="shared" ca="1" si="79"/>
        <v>7.1</v>
      </c>
      <c r="DP64" s="19" t="s">
        <v>74</v>
      </c>
      <c r="DQ64" s="2">
        <f t="shared" ca="1" si="136"/>
        <v>338510.94687279529</v>
      </c>
      <c r="DR64" s="19" t="str">
        <f t="shared" ca="1" si="107"/>
        <v>손절</v>
      </c>
      <c r="DS64" s="3">
        <f t="shared" ca="1" si="81"/>
        <v>10</v>
      </c>
      <c r="DT64" s="19" t="s">
        <v>74</v>
      </c>
      <c r="DU64" s="2">
        <f t="shared" ca="1" si="137"/>
        <v>152107.1408421291</v>
      </c>
      <c r="DV64" s="19" t="str">
        <f t="shared" ca="1" si="108"/>
        <v>이익</v>
      </c>
      <c r="DW64" s="3">
        <f t="shared" ca="1" si="83"/>
        <v>3.3</v>
      </c>
      <c r="DX64" s="19" t="s">
        <v>74</v>
      </c>
    </row>
    <row r="65" spans="1:128">
      <c r="A65" s="55" t="s">
        <v>147</v>
      </c>
      <c r="B65" s="55">
        <v>0.65</v>
      </c>
      <c r="C65" s="42" t="s">
        <v>159</v>
      </c>
      <c r="D65" s="42" t="s">
        <v>132</v>
      </c>
      <c r="E65" s="42"/>
      <c r="F65" s="42"/>
      <c r="G65" s="48"/>
      <c r="I65" s="2">
        <f t="shared" si="109"/>
        <v>5.2674511689082797</v>
      </c>
      <c r="J65" s="19"/>
      <c r="K65" s="3">
        <f t="shared" ca="1" si="26"/>
        <v>9.5</v>
      </c>
      <c r="L65" s="19" t="s">
        <v>75</v>
      </c>
      <c r="M65" s="2">
        <f t="shared" si="110"/>
        <v>11.722591542523364</v>
      </c>
      <c r="N65" s="81"/>
      <c r="O65" s="3">
        <f t="shared" ca="1" si="28"/>
        <v>8.6</v>
      </c>
      <c r="P65" s="19" t="s">
        <v>75</v>
      </c>
      <c r="Q65" s="2">
        <f t="shared" si="111"/>
        <v>2.3668863421697495</v>
      </c>
      <c r="R65" s="81"/>
      <c r="S65" s="3">
        <f t="shared" ca="1" si="30"/>
        <v>1.8</v>
      </c>
      <c r="T65" s="19" t="s">
        <v>75</v>
      </c>
      <c r="U65" s="2">
        <f t="shared" si="112"/>
        <v>1.0635411277881461</v>
      </c>
      <c r="V65" s="81"/>
      <c r="W65" s="3">
        <f t="shared" ca="1" si="32"/>
        <v>8.8000000000000007</v>
      </c>
      <c r="X65" s="19" t="s">
        <v>75</v>
      </c>
      <c r="Y65" s="2">
        <f t="shared" si="113"/>
        <v>428.97071885129878</v>
      </c>
      <c r="Z65" s="19"/>
      <c r="AA65" s="3">
        <f t="shared" ca="1" si="34"/>
        <v>4.5</v>
      </c>
      <c r="AB65" s="19" t="s">
        <v>75</v>
      </c>
      <c r="AC65" s="2"/>
      <c r="AD65" s="19" t="str">
        <f t="shared" ca="1" si="84"/>
        <v>이익</v>
      </c>
      <c r="AE65" s="3">
        <f t="shared" ca="1" si="35"/>
        <v>4.2</v>
      </c>
      <c r="AF65" s="19" t="s">
        <v>75</v>
      </c>
      <c r="AG65" s="2">
        <f t="shared" ca="1" si="114"/>
        <v>77745.971301313548</v>
      </c>
      <c r="AH65" s="19" t="str">
        <f t="shared" ca="1" si="85"/>
        <v>이익</v>
      </c>
      <c r="AI65" s="3">
        <f t="shared" ca="1" si="37"/>
        <v>2.9</v>
      </c>
      <c r="AJ65" s="19" t="s">
        <v>75</v>
      </c>
      <c r="AK65" s="2">
        <f t="shared" ca="1" si="115"/>
        <v>173021.8727079219</v>
      </c>
      <c r="AL65" s="19" t="str">
        <f t="shared" ca="1" si="86"/>
        <v>손절</v>
      </c>
      <c r="AM65" s="3">
        <f t="shared" ca="1" si="39"/>
        <v>8.4</v>
      </c>
      <c r="AN65" s="19" t="s">
        <v>75</v>
      </c>
      <c r="AO65" s="2">
        <f t="shared" ca="1" si="116"/>
        <v>15697.542387644233</v>
      </c>
      <c r="AP65" s="19" t="str">
        <f t="shared" ca="1" si="87"/>
        <v>이익</v>
      </c>
      <c r="AQ65" s="3">
        <f t="shared" ca="1" si="41"/>
        <v>1.4</v>
      </c>
      <c r="AR65" s="19" t="s">
        <v>75</v>
      </c>
      <c r="AS65" s="2">
        <f t="shared" ca="1" si="117"/>
        <v>34934.519890374082</v>
      </c>
      <c r="AT65" s="19" t="str">
        <f t="shared" ca="1" si="88"/>
        <v>손절</v>
      </c>
      <c r="AU65" s="3">
        <f t="shared" ca="1" si="43"/>
        <v>7.6</v>
      </c>
      <c r="AV65" s="19" t="s">
        <v>75</v>
      </c>
      <c r="AW65" s="2">
        <f t="shared" ca="1" si="118"/>
        <v>173021.87270792207</v>
      </c>
      <c r="AX65" s="19" t="str">
        <f t="shared" ca="1" si="89"/>
        <v>이익</v>
      </c>
      <c r="AY65" s="3">
        <f t="shared" ca="1" si="45"/>
        <v>1.3</v>
      </c>
      <c r="AZ65" s="19" t="s">
        <v>75</v>
      </c>
      <c r="BA65" s="2">
        <f t="shared" ca="1" si="119"/>
        <v>115981.69489212349</v>
      </c>
      <c r="BB65" s="19" t="str">
        <f t="shared" ca="1" si="90"/>
        <v>이익</v>
      </c>
      <c r="BC65" s="3">
        <f t="shared" ca="1" si="47"/>
        <v>3.9</v>
      </c>
      <c r="BD65" s="19" t="s">
        <v>75</v>
      </c>
      <c r="BE65" s="2">
        <f t="shared" ca="1" si="120"/>
        <v>77745.971301313533</v>
      </c>
      <c r="BF65" s="19" t="str">
        <f t="shared" ca="1" si="91"/>
        <v>손절</v>
      </c>
      <c r="BG65" s="3">
        <f t="shared" ca="1" si="49"/>
        <v>8.1999999999999993</v>
      </c>
      <c r="BH65" s="19" t="s">
        <v>75</v>
      </c>
      <c r="BI65" s="2">
        <f t="shared" ca="1" si="121"/>
        <v>52115.431311869528</v>
      </c>
      <c r="BJ65" s="19" t="str">
        <f t="shared" ca="1" si="92"/>
        <v>손절</v>
      </c>
      <c r="BK65" s="3">
        <f t="shared" ca="1" si="51"/>
        <v>6.2</v>
      </c>
      <c r="BL65" s="19" t="s">
        <v>75</v>
      </c>
      <c r="BM65" s="2">
        <f t="shared" ca="1" si="122"/>
        <v>258114.5969905064</v>
      </c>
      <c r="BN65" s="19" t="str">
        <f t="shared" ca="1" si="93"/>
        <v>이익</v>
      </c>
      <c r="BO65" s="3">
        <f t="shared" ca="1" si="53"/>
        <v>0.7</v>
      </c>
      <c r="BP65" s="19" t="s">
        <v>75</v>
      </c>
      <c r="BQ65" s="2">
        <f t="shared" ca="1" si="123"/>
        <v>115981.69489212352</v>
      </c>
      <c r="BR65" s="19" t="str">
        <f t="shared" ca="1" si="94"/>
        <v>손절</v>
      </c>
      <c r="BS65" s="3">
        <f t="shared" ca="1" si="55"/>
        <v>6.6</v>
      </c>
      <c r="BT65" s="19" t="s">
        <v>75</v>
      </c>
      <c r="BU65" s="2">
        <f t="shared" ca="1" si="124"/>
        <v>173021.87270792207</v>
      </c>
      <c r="BV65" s="19" t="str">
        <f t="shared" ca="1" si="95"/>
        <v>이익</v>
      </c>
      <c r="BW65" s="3">
        <f t="shared" ca="1" si="57"/>
        <v>4</v>
      </c>
      <c r="BX65" s="19" t="s">
        <v>75</v>
      </c>
      <c r="BY65" s="2">
        <f t="shared" ca="1" si="125"/>
        <v>258114.59699050675</v>
      </c>
      <c r="BZ65" s="19" t="str">
        <f t="shared" ca="1" si="96"/>
        <v>이익</v>
      </c>
      <c r="CA65" s="3">
        <f t="shared" ca="1" si="59"/>
        <v>1.7</v>
      </c>
      <c r="CB65" s="19" t="s">
        <v>75</v>
      </c>
      <c r="CC65" s="2">
        <f t="shared" ca="1" si="126"/>
        <v>34934.51989037406</v>
      </c>
      <c r="CD65" s="19" t="str">
        <f t="shared" ca="1" si="97"/>
        <v>이익</v>
      </c>
      <c r="CE65" s="3">
        <f t="shared" ca="1" si="61"/>
        <v>1.9</v>
      </c>
      <c r="CF65" s="19" t="s">
        <v>75</v>
      </c>
      <c r="CG65" s="2">
        <f t="shared" ca="1" si="127"/>
        <v>1278376.5480301785</v>
      </c>
      <c r="CH65" s="19" t="str">
        <f t="shared" ca="1" si="98"/>
        <v>이익</v>
      </c>
      <c r="CI65" s="3">
        <f t="shared" ca="1" si="63"/>
        <v>4.0999999999999996</v>
      </c>
      <c r="CJ65" s="19" t="s">
        <v>75</v>
      </c>
      <c r="CK65" s="2">
        <f t="shared" ca="1" si="128"/>
        <v>9445317.941462364</v>
      </c>
      <c r="CL65" s="19" t="str">
        <f t="shared" ca="1" si="99"/>
        <v>손절</v>
      </c>
      <c r="CM65" s="3">
        <f t="shared" ca="1" si="65"/>
        <v>7.1</v>
      </c>
      <c r="CN65" s="19" t="s">
        <v>75</v>
      </c>
      <c r="CO65" s="2">
        <f t="shared" ca="1" si="129"/>
        <v>34934.519890374082</v>
      </c>
      <c r="CP65" s="19" t="str">
        <f t="shared" ca="1" si="100"/>
        <v>손절</v>
      </c>
      <c r="CQ65" s="3">
        <f t="shared" ca="1" si="67"/>
        <v>7.1</v>
      </c>
      <c r="CR65" s="19" t="s">
        <v>75</v>
      </c>
      <c r="CS65" s="2">
        <f t="shared" ca="1" si="130"/>
        <v>34934.519890374075</v>
      </c>
      <c r="CT65" s="19" t="str">
        <f t="shared" ca="1" si="101"/>
        <v>이익</v>
      </c>
      <c r="CU65" s="3">
        <f t="shared" ca="1" si="69"/>
        <v>5.8</v>
      </c>
      <c r="CV65" s="19" t="s">
        <v>75</v>
      </c>
      <c r="CW65" s="2">
        <f t="shared" ca="1" si="131"/>
        <v>258114.5969905064</v>
      </c>
      <c r="CX65" s="19" t="str">
        <f t="shared" ca="1" si="102"/>
        <v>이익</v>
      </c>
      <c r="CY65" s="3">
        <f t="shared" ca="1" si="71"/>
        <v>5.8</v>
      </c>
      <c r="CZ65" s="19" t="s">
        <v>75</v>
      </c>
      <c r="DA65" s="2">
        <f t="shared" ca="1" si="132"/>
        <v>52115.431311869528</v>
      </c>
      <c r="DB65" s="19" t="str">
        <f t="shared" ca="1" si="103"/>
        <v>이익</v>
      </c>
      <c r="DC65" s="3">
        <f t="shared" ca="1" si="73"/>
        <v>3.5</v>
      </c>
      <c r="DD65" s="19" t="s">
        <v>75</v>
      </c>
      <c r="DE65" s="2">
        <f t="shared" ca="1" si="133"/>
        <v>77745.971301313504</v>
      </c>
      <c r="DF65" s="19" t="str">
        <f t="shared" ca="1" si="104"/>
        <v>손절</v>
      </c>
      <c r="DG65" s="3">
        <f t="shared" ca="1" si="75"/>
        <v>8.1</v>
      </c>
      <c r="DH65" s="19" t="s">
        <v>75</v>
      </c>
      <c r="DI65" s="2">
        <f t="shared" ca="1" si="134"/>
        <v>34934.519890374082</v>
      </c>
      <c r="DJ65" s="19" t="str">
        <f t="shared" ca="1" si="105"/>
        <v>손절</v>
      </c>
      <c r="DK65" s="3">
        <f t="shared" ca="1" si="77"/>
        <v>6.4</v>
      </c>
      <c r="DL65" s="19" t="s">
        <v>75</v>
      </c>
      <c r="DM65" s="2">
        <f t="shared" ca="1" si="135"/>
        <v>34934.519890374067</v>
      </c>
      <c r="DN65" s="19" t="str">
        <f t="shared" ca="1" si="106"/>
        <v>손절</v>
      </c>
      <c r="DO65" s="3">
        <f t="shared" ca="1" si="79"/>
        <v>9.6999999999999993</v>
      </c>
      <c r="DP65" s="19" t="s">
        <v>75</v>
      </c>
      <c r="DQ65" s="2">
        <f t="shared" ca="1" si="136"/>
        <v>385056.20206780464</v>
      </c>
      <c r="DR65" s="19" t="str">
        <f t="shared" ca="1" si="107"/>
        <v>이익</v>
      </c>
      <c r="DS65" s="3">
        <f t="shared" ca="1" si="81"/>
        <v>3.4</v>
      </c>
      <c r="DT65" s="19" t="s">
        <v>75</v>
      </c>
      <c r="DU65" s="2">
        <f t="shared" ca="1" si="137"/>
        <v>173021.87270792187</v>
      </c>
      <c r="DV65" s="19" t="str">
        <f t="shared" ca="1" si="108"/>
        <v>이익</v>
      </c>
      <c r="DW65" s="3">
        <f t="shared" ca="1" si="83"/>
        <v>5.2</v>
      </c>
      <c r="DX65" s="19" t="s">
        <v>75</v>
      </c>
    </row>
    <row r="66" spans="1:128">
      <c r="A66" s="54" t="s">
        <v>148</v>
      </c>
      <c r="B66" s="54">
        <v>0.7</v>
      </c>
      <c r="C66" s="42" t="s">
        <v>159</v>
      </c>
      <c r="D66" s="42" t="s">
        <v>132</v>
      </c>
      <c r="E66" s="42"/>
      <c r="F66" s="42"/>
      <c r="G66" s="48"/>
      <c r="I66" s="2">
        <f t="shared" si="109"/>
        <v>4.0164315162925632</v>
      </c>
      <c r="J66" s="19"/>
      <c r="K66" s="3">
        <f t="shared" ca="1" si="26"/>
        <v>5.0999999999999996</v>
      </c>
      <c r="L66" s="19" t="s">
        <v>76</v>
      </c>
      <c r="M66" s="2">
        <f t="shared" si="110"/>
        <v>8.9384760511740655</v>
      </c>
      <c r="N66" s="81"/>
      <c r="O66" s="3">
        <f t="shared" ca="1" si="28"/>
        <v>1.1000000000000001</v>
      </c>
      <c r="P66" s="19" t="s">
        <v>76</v>
      </c>
      <c r="Q66" s="2">
        <f t="shared" si="111"/>
        <v>1.804750835904434</v>
      </c>
      <c r="R66" s="81"/>
      <c r="S66" s="3">
        <f t="shared" ca="1" si="30"/>
        <v>6.4</v>
      </c>
      <c r="T66" s="19" t="s">
        <v>76</v>
      </c>
      <c r="U66" s="2">
        <f t="shared" si="112"/>
        <v>0.81095010993846139</v>
      </c>
      <c r="V66" s="81"/>
      <c r="W66" s="3">
        <f t="shared" ca="1" si="32"/>
        <v>8.9</v>
      </c>
      <c r="X66" s="19" t="s">
        <v>76</v>
      </c>
      <c r="Y66" s="2">
        <f t="shared" si="113"/>
        <v>327.09017312411532</v>
      </c>
      <c r="Z66" s="19"/>
      <c r="AA66" s="3">
        <f t="shared" ca="1" si="34"/>
        <v>0.9</v>
      </c>
      <c r="AB66" s="19" t="s">
        <v>76</v>
      </c>
      <c r="AC66" s="2"/>
      <c r="AD66" s="19" t="str">
        <f t="shared" ref="AD66:AD97" ca="1" si="138">IF(AE66&gt; 10*$B$10,"손절","이익")</f>
        <v>이익</v>
      </c>
      <c r="AE66" s="3">
        <f t="shared" ca="1" si="35"/>
        <v>4.0999999999999996</v>
      </c>
      <c r="AF66" s="19" t="s">
        <v>76</v>
      </c>
      <c r="AG66" s="2">
        <f t="shared" ca="1" si="114"/>
        <v>88436.042355244164</v>
      </c>
      <c r="AH66" s="19" t="str">
        <f t="shared" ref="AH66:AH97" ca="1" si="139">IF(AI66&gt; 10*$B$10,"손절","이익")</f>
        <v>이익</v>
      </c>
      <c r="AI66" s="3">
        <f t="shared" ca="1" si="37"/>
        <v>3.6</v>
      </c>
      <c r="AJ66" s="19" t="s">
        <v>76</v>
      </c>
      <c r="AK66" s="2">
        <f t="shared" ca="1" si="115"/>
        <v>131929.17793979045</v>
      </c>
      <c r="AL66" s="19" t="str">
        <f t="shared" ref="AL66:AL97" ca="1" si="140">IF(AM66&gt; 10*$B$10,"손절","이익")</f>
        <v>손절</v>
      </c>
      <c r="AM66" s="3">
        <f t="shared" ca="1" si="39"/>
        <v>7.2</v>
      </c>
      <c r="AN66" s="19" t="s">
        <v>76</v>
      </c>
      <c r="AO66" s="2">
        <f t="shared" ca="1" si="116"/>
        <v>17855.954465945317</v>
      </c>
      <c r="AP66" s="19" t="str">
        <f t="shared" ref="AP66:AP97" ca="1" si="141">IF(AQ66&gt; 10*$B$10,"손절","이익")</f>
        <v>이익</v>
      </c>
      <c r="AQ66" s="3">
        <f t="shared" ca="1" si="41"/>
        <v>0.5</v>
      </c>
      <c r="AR66" s="19" t="s">
        <v>76</v>
      </c>
      <c r="AS66" s="2">
        <f t="shared" ca="1" si="117"/>
        <v>26637.571416410239</v>
      </c>
      <c r="AT66" s="19" t="str">
        <f t="shared" ref="AT66:AT97" ca="1" si="142">IF(AU66&gt; 10*$B$10,"손절","이익")</f>
        <v>손절</v>
      </c>
      <c r="AU66" s="3">
        <f t="shared" ca="1" si="43"/>
        <v>7.3</v>
      </c>
      <c r="AV66" s="19" t="s">
        <v>76</v>
      </c>
      <c r="AW66" s="2">
        <f t="shared" ca="1" si="118"/>
        <v>196812.38020526135</v>
      </c>
      <c r="AX66" s="19" t="str">
        <f t="shared" ref="AX66:AX97" ca="1" si="143">IF(AY66&gt; 10*$B$10,"손절","이익")</f>
        <v>이익</v>
      </c>
      <c r="AY66" s="3">
        <f t="shared" ca="1" si="45"/>
        <v>0.3</v>
      </c>
      <c r="AZ66" s="19" t="s">
        <v>76</v>
      </c>
      <c r="BA66" s="2">
        <f t="shared" ca="1" si="119"/>
        <v>88436.042355244164</v>
      </c>
      <c r="BB66" s="19" t="str">
        <f t="shared" ref="BB66:BB97" ca="1" si="144">IF(BC66&gt; 10*$B$10,"손절","이익")</f>
        <v>손절</v>
      </c>
      <c r="BC66" s="3">
        <f t="shared" ca="1" si="47"/>
        <v>8</v>
      </c>
      <c r="BD66" s="19" t="s">
        <v>76</v>
      </c>
      <c r="BE66" s="2">
        <f t="shared" ca="1" si="120"/>
        <v>59281.303117251569</v>
      </c>
      <c r="BF66" s="19" t="str">
        <f t="shared" ref="BF66:BF97" ca="1" si="145">IF(BG66&gt; 10*$B$10,"손절","이익")</f>
        <v>손절</v>
      </c>
      <c r="BG66" s="3">
        <f t="shared" ca="1" si="49"/>
        <v>9.6999999999999993</v>
      </c>
      <c r="BH66" s="19" t="s">
        <v>76</v>
      </c>
      <c r="BI66" s="2">
        <f t="shared" ca="1" si="121"/>
        <v>59281.303117251591</v>
      </c>
      <c r="BJ66" s="19" t="str">
        <f t="shared" ref="BJ66:BJ97" ca="1" si="146">IF(BK66&gt; 10*$B$10,"손절","이익")</f>
        <v>이익</v>
      </c>
      <c r="BK66" s="3">
        <f t="shared" ca="1" si="51"/>
        <v>1.1000000000000001</v>
      </c>
      <c r="BL66" s="19" t="s">
        <v>76</v>
      </c>
      <c r="BM66" s="2">
        <f t="shared" ca="1" si="122"/>
        <v>196812.38020526111</v>
      </c>
      <c r="BN66" s="19" t="str">
        <f t="shared" ref="BN66:BN97" ca="1" si="147">IF(BO66&gt; 10*$B$10,"손절","이익")</f>
        <v>손절</v>
      </c>
      <c r="BO66" s="3">
        <f t="shared" ca="1" si="53"/>
        <v>9.6</v>
      </c>
      <c r="BP66" s="19" t="s">
        <v>76</v>
      </c>
      <c r="BQ66" s="2">
        <f t="shared" ca="1" si="123"/>
        <v>131929.1779397905</v>
      </c>
      <c r="BR66" s="19" t="str">
        <f t="shared" ref="BR66:BR97" ca="1" si="148">IF(BS66&gt; 10*$B$10,"손절","이익")</f>
        <v>이익</v>
      </c>
      <c r="BS66" s="3">
        <f t="shared" ca="1" si="55"/>
        <v>5.7</v>
      </c>
      <c r="BT66" s="19" t="s">
        <v>76</v>
      </c>
      <c r="BU66" s="2">
        <f t="shared" ca="1" si="124"/>
        <v>131929.17793979059</v>
      </c>
      <c r="BV66" s="19" t="str">
        <f t="shared" ref="BV66:BV97" ca="1" si="149">IF(BW66&gt; 10*$B$10,"손절","이익")</f>
        <v>손절</v>
      </c>
      <c r="BW66" s="3">
        <f t="shared" ca="1" si="57"/>
        <v>6.7</v>
      </c>
      <c r="BX66" s="19" t="s">
        <v>76</v>
      </c>
      <c r="BY66" s="2">
        <f t="shared" ca="1" si="125"/>
        <v>293605.35407670145</v>
      </c>
      <c r="BZ66" s="19" t="str">
        <f t="shared" ref="BZ66:BZ97" ca="1" si="150">IF(CA66&gt; 10*$B$10,"손절","이익")</f>
        <v>이익</v>
      </c>
      <c r="CA66" s="3">
        <f t="shared" ca="1" si="59"/>
        <v>2</v>
      </c>
      <c r="CB66" s="19" t="s">
        <v>76</v>
      </c>
      <c r="CC66" s="2">
        <f t="shared" ca="1" si="126"/>
        <v>39738.016375300496</v>
      </c>
      <c r="CD66" s="19" t="str">
        <f t="shared" ref="CD66:CD97" ca="1" si="151">IF(CE66&gt; 10*$B$10,"손절","이익")</f>
        <v>이익</v>
      </c>
      <c r="CE66" s="3">
        <f t="shared" ca="1" si="61"/>
        <v>5.4</v>
      </c>
      <c r="CF66" s="19" t="s">
        <v>76</v>
      </c>
      <c r="CG66" s="2">
        <f t="shared" ca="1" si="127"/>
        <v>1454153.3233843283</v>
      </c>
      <c r="CH66" s="19" t="str">
        <f t="shared" ref="CH66:CH97" ca="1" si="152">IF(CI66&gt; 10*$B$10,"손절","이익")</f>
        <v>이익</v>
      </c>
      <c r="CI66" s="3">
        <f t="shared" ca="1" si="63"/>
        <v>3.1</v>
      </c>
      <c r="CJ66" s="19" t="s">
        <v>76</v>
      </c>
      <c r="CK66" s="2">
        <f t="shared" ca="1" si="128"/>
        <v>10744049.15841344</v>
      </c>
      <c r="CL66" s="19" t="str">
        <f t="shared" ref="CL66:CL97" ca="1" si="153">IF(CM66&gt; 10*$B$10,"손절","이익")</f>
        <v>이익</v>
      </c>
      <c r="CM66" s="3">
        <f t="shared" ca="1" si="65"/>
        <v>1.2</v>
      </c>
      <c r="CN66" s="19" t="s">
        <v>76</v>
      </c>
      <c r="CO66" s="2">
        <f t="shared" ca="1" si="129"/>
        <v>39738.016375300518</v>
      </c>
      <c r="CP66" s="19" t="str">
        <f t="shared" ref="CP66:CP97" ca="1" si="154">IF(CQ66&gt; 10*$B$10,"손절","이익")</f>
        <v>이익</v>
      </c>
      <c r="CQ66" s="3">
        <f t="shared" ca="1" si="67"/>
        <v>0.6</v>
      </c>
      <c r="CR66" s="19" t="s">
        <v>76</v>
      </c>
      <c r="CS66" s="2">
        <f t="shared" ca="1" si="130"/>
        <v>39738.016375300511</v>
      </c>
      <c r="CT66" s="19" t="str">
        <f t="shared" ref="CT66:CT97" ca="1" si="155">IF(CU66&gt; 10*$B$10,"손절","이익")</f>
        <v>이익</v>
      </c>
      <c r="CU66" s="3">
        <f t="shared" ca="1" si="69"/>
        <v>4.9000000000000004</v>
      </c>
      <c r="CV66" s="19" t="s">
        <v>76</v>
      </c>
      <c r="CW66" s="2">
        <f t="shared" ca="1" si="131"/>
        <v>196812.38020526111</v>
      </c>
      <c r="CX66" s="19" t="str">
        <f t="shared" ref="CX66:CX97" ca="1" si="156">IF(CY66&gt; 10*$B$10,"손절","이익")</f>
        <v>손절</v>
      </c>
      <c r="CY66" s="3">
        <f t="shared" ca="1" si="71"/>
        <v>7.7</v>
      </c>
      <c r="CZ66" s="19" t="s">
        <v>76</v>
      </c>
      <c r="DA66" s="2">
        <f t="shared" ca="1" si="132"/>
        <v>39738.016375300518</v>
      </c>
      <c r="DB66" s="19" t="str">
        <f t="shared" ref="DB66:DB97" ca="1" si="157">IF(DC66&gt; 10*$B$10,"손절","이익")</f>
        <v>손절</v>
      </c>
      <c r="DC66" s="3">
        <f t="shared" ca="1" si="73"/>
        <v>7</v>
      </c>
      <c r="DD66" s="19" t="s">
        <v>76</v>
      </c>
      <c r="DE66" s="2">
        <f t="shared" ca="1" si="133"/>
        <v>88436.042355244106</v>
      </c>
      <c r="DF66" s="19" t="str">
        <f t="shared" ref="DF66:DF97" ca="1" si="158">IF(DG66&gt; 10*$B$10,"손절","이익")</f>
        <v>이익</v>
      </c>
      <c r="DG66" s="3">
        <f t="shared" ca="1" si="75"/>
        <v>4.9000000000000004</v>
      </c>
      <c r="DH66" s="19" t="s">
        <v>76</v>
      </c>
      <c r="DI66" s="2">
        <f t="shared" ca="1" si="134"/>
        <v>26637.571416410239</v>
      </c>
      <c r="DJ66" s="19" t="str">
        <f t="shared" ref="DJ66:DJ97" ca="1" si="159">IF(DK66&gt; 10*$B$10,"손절","이익")</f>
        <v>손절</v>
      </c>
      <c r="DK66" s="3">
        <f t="shared" ca="1" si="77"/>
        <v>6.8</v>
      </c>
      <c r="DL66" s="19" t="s">
        <v>76</v>
      </c>
      <c r="DM66" s="2">
        <f t="shared" ca="1" si="135"/>
        <v>39738.016375300504</v>
      </c>
      <c r="DN66" s="19" t="str">
        <f t="shared" ref="DN66:DN97" ca="1" si="160">IF(DO66&gt; 10*$B$10,"손절","이익")</f>
        <v>이익</v>
      </c>
      <c r="DO66" s="3">
        <f t="shared" ca="1" si="79"/>
        <v>1.9</v>
      </c>
      <c r="DP66" s="19" t="s">
        <v>76</v>
      </c>
      <c r="DQ66" s="2">
        <f t="shared" ca="1" si="136"/>
        <v>438001.42985212774</v>
      </c>
      <c r="DR66" s="19" t="str">
        <f t="shared" ref="DR66:DR97" ca="1" si="161">IF(DS66&gt; 10*$B$10,"손절","이익")</f>
        <v>이익</v>
      </c>
      <c r="DS66" s="3">
        <f t="shared" ca="1" si="81"/>
        <v>4.9000000000000004</v>
      </c>
      <c r="DT66" s="19" t="s">
        <v>76</v>
      </c>
      <c r="DU66" s="2">
        <f t="shared" ca="1" si="137"/>
        <v>131929.17793979042</v>
      </c>
      <c r="DV66" s="19" t="str">
        <f t="shared" ref="DV66:DV97" ca="1" si="162">IF(DW66&gt; 10*$B$10,"손절","이익")</f>
        <v>손절</v>
      </c>
      <c r="DW66" s="3">
        <f t="shared" ca="1" si="83"/>
        <v>8.5</v>
      </c>
      <c r="DX66" s="19" t="s">
        <v>76</v>
      </c>
    </row>
    <row r="67" spans="1:128">
      <c r="A67" s="55" t="s">
        <v>149</v>
      </c>
      <c r="B67" s="55">
        <v>0.7</v>
      </c>
      <c r="C67" s="42" t="s">
        <v>159</v>
      </c>
      <c r="D67" s="42" t="s">
        <v>132</v>
      </c>
      <c r="E67" s="42"/>
      <c r="F67" s="42"/>
      <c r="G67" s="48"/>
      <c r="I67" s="2">
        <f t="shared" ref="I67:I98" si="163">IF(J67="이익",I66+(I66*$B$6*$B$9)-(I66*$F$2*$B$9),I66-(I66*$B$7*$B$9)-(I66*$F$2*$B$9))</f>
        <v>3.0625290311730793</v>
      </c>
      <c r="J67" s="19"/>
      <c r="K67" s="3">
        <f t="shared" ref="K67:K101" ca="1" si="164">RANDBETWEEN(1,100)/10</f>
        <v>0.4</v>
      </c>
      <c r="L67" s="19" t="s">
        <v>77</v>
      </c>
      <c r="M67" s="2">
        <f t="shared" ref="M67:M98" si="165">IF(N67="이익",M66+(M66*$B$6*$B$9)-(M66*$F$2*$B$9),M66-(M66*$B$7*$B$9)-(M66*$F$2*$B$9))</f>
        <v>6.8155879890202256</v>
      </c>
      <c r="N67" s="81"/>
      <c r="O67" s="3">
        <f t="shared" ref="O67:O101" ca="1" si="166">RANDBETWEEN(1,100)/10</f>
        <v>1.7</v>
      </c>
      <c r="P67" s="19" t="s">
        <v>77</v>
      </c>
      <c r="Q67" s="2">
        <f t="shared" ref="Q67:Q98" si="167">IF(R67="이익",Q66+(Q66*$B$6*$B$9)-(Q66*$F$2*$B$9),Q66-(Q66*$B$7*$B$9)-(Q66*$F$2*$B$9))</f>
        <v>1.3761225123771308</v>
      </c>
      <c r="R67" s="81"/>
      <c r="S67" s="3">
        <f t="shared" ref="S67:S101" ca="1" si="168">RANDBETWEEN(1,100)/10</f>
        <v>8.5</v>
      </c>
      <c r="T67" s="19" t="s">
        <v>77</v>
      </c>
      <c r="U67" s="2">
        <f t="shared" ref="U67:U98" si="169">IF(V67="이익",U66+(U66*$B$6*$B$9)-(U66*$F$2*$B$9),U66-(U66*$B$7*$B$9)-(U66*$F$2*$B$9))</f>
        <v>0.61834945882807679</v>
      </c>
      <c r="V67" s="81"/>
      <c r="W67" s="3">
        <f t="shared" ref="W67:W101" ca="1" si="170">RANDBETWEEN(1,100)/10</f>
        <v>5.3</v>
      </c>
      <c r="X67" s="19" t="s">
        <v>77</v>
      </c>
      <c r="Y67" s="2">
        <f t="shared" ref="Y67:Y98" si="171">IF(Z67="이익",Y66+(Y66*$B$6*$B$9)-(Y66*$F$2*$B$9),Y66-(Y66*$B$7*$B$9)-(Y66*$F$2*$B$9))</f>
        <v>249.40625700713792</v>
      </c>
      <c r="Z67" s="19"/>
      <c r="AA67" s="3">
        <f t="shared" ref="AA67:AA101" ca="1" si="172">RANDBETWEEN(1,100)/10</f>
        <v>7.3</v>
      </c>
      <c r="AB67" s="19" t="s">
        <v>77</v>
      </c>
      <c r="AC67" s="2"/>
      <c r="AD67" s="19" t="str">
        <f t="shared" ca="1" si="138"/>
        <v>손절</v>
      </c>
      <c r="AE67" s="3">
        <f t="shared" ref="AE67:AE101" ca="1" si="173">RANDBETWEEN(1,100)/10</f>
        <v>8.1999999999999993</v>
      </c>
      <c r="AF67" s="19" t="s">
        <v>77</v>
      </c>
      <c r="AG67" s="2">
        <f t="shared" ref="AG67:AG98" ca="1" si="174">IF(AH67="이익",AG66+(AG66*$B$6*$B$9)-(AG66*$F$2*$B$9),AG66-(AG66*$B$7*$B$9)-(AG66*$F$2*$B$9))</f>
        <v>100595.99817909024</v>
      </c>
      <c r="AH67" s="19" t="str">
        <f t="shared" ca="1" si="139"/>
        <v>이익</v>
      </c>
      <c r="AI67" s="3">
        <f t="shared" ref="AI67:AI101" ca="1" si="175">RANDBETWEEN(1,100)/10</f>
        <v>3.1</v>
      </c>
      <c r="AJ67" s="19" t="s">
        <v>77</v>
      </c>
      <c r="AK67" s="2">
        <f t="shared" ref="AK67:AK98" ca="1" si="176">IF(AL67="이익",AK66+(AK66*$B$6*$B$9)-(AK66*$F$2*$B$9),AK66-(AK66*$B$7*$B$9)-(AK66*$F$2*$B$9))</f>
        <v>150069.43990651163</v>
      </c>
      <c r="AL67" s="19" t="str">
        <f t="shared" ca="1" si="140"/>
        <v>이익</v>
      </c>
      <c r="AM67" s="3">
        <f t="shared" ref="AM67:AM101" ca="1" si="177">RANDBETWEEN(1,100)/10</f>
        <v>1.5</v>
      </c>
      <c r="AN67" s="19" t="s">
        <v>77</v>
      </c>
      <c r="AO67" s="2">
        <f t="shared" ref="AO67:AO98" ca="1" si="178">IF(AP67="이익",AO66+(AO66*$B$6*$B$9)-(AO66*$F$2*$B$9),AO66-(AO66*$B$7*$B$9)-(AO66*$F$2*$B$9))</f>
        <v>20311.148205012796</v>
      </c>
      <c r="AP67" s="19" t="str">
        <f t="shared" ca="1" si="141"/>
        <v>이익</v>
      </c>
      <c r="AQ67" s="3">
        <f t="shared" ref="AQ67:AQ101" ca="1" si="179">RANDBETWEEN(1,100)/10</f>
        <v>3.8</v>
      </c>
      <c r="AR67" s="19" t="s">
        <v>77</v>
      </c>
      <c r="AS67" s="2">
        <f t="shared" ref="AS67:AS98" ca="1" si="180">IF(AT67="이익",AS66+(AS66*$B$6*$B$9)-(AS66*$F$2*$B$9),AS66-(AS66*$B$7*$B$9)-(AS66*$F$2*$B$9))</f>
        <v>30300.237486166647</v>
      </c>
      <c r="AT67" s="19" t="str">
        <f t="shared" ca="1" si="142"/>
        <v>이익</v>
      </c>
      <c r="AU67" s="3">
        <f t="shared" ref="AU67:AU101" ca="1" si="181">RANDBETWEEN(1,100)/10</f>
        <v>1.7</v>
      </c>
      <c r="AV67" s="19" t="s">
        <v>77</v>
      </c>
      <c r="AW67" s="2">
        <f t="shared" ref="AW67:AW98" ca="1" si="182">IF(AX67="이익",AW66+(AW66*$B$6*$B$9)-(AW66*$F$2*$B$9),AW66-(AW66*$B$7*$B$9)-(AW66*$F$2*$B$9))</f>
        <v>150069.43990651178</v>
      </c>
      <c r="AX67" s="19" t="str">
        <f t="shared" ca="1" si="143"/>
        <v>손절</v>
      </c>
      <c r="AY67" s="3">
        <f t="shared" ref="AY67:AY101" ca="1" si="183">RANDBETWEEN(1,100)/10</f>
        <v>9.6999999999999993</v>
      </c>
      <c r="AZ67" s="19" t="s">
        <v>77</v>
      </c>
      <c r="BA67" s="2">
        <f t="shared" ref="BA67:BA98" ca="1" si="184">IF(BB67="이익",BA66+(BA66*$B$6*$B$9)-(BA66*$F$2*$B$9),BA66-(BA66*$B$7*$B$9)-(BA66*$F$2*$B$9))</f>
        <v>67432.482295873662</v>
      </c>
      <c r="BB67" s="19" t="str">
        <f t="shared" ca="1" si="144"/>
        <v>손절</v>
      </c>
      <c r="BC67" s="3">
        <f t="shared" ref="BC67:BC101" ca="1" si="185">RANDBETWEEN(1,100)/10</f>
        <v>10</v>
      </c>
      <c r="BD67" s="19" t="s">
        <v>77</v>
      </c>
      <c r="BE67" s="2">
        <f t="shared" ref="BE67:BE98" ca="1" si="186">IF(BF67="이익",BE66+(BE66*$B$6*$B$9)-(BE66*$F$2*$B$9),BE66-(BE66*$B$7*$B$9)-(BE66*$F$2*$B$9))</f>
        <v>67432.482295873662</v>
      </c>
      <c r="BF67" s="19" t="str">
        <f t="shared" ca="1" si="145"/>
        <v>이익</v>
      </c>
      <c r="BG67" s="3">
        <f t="shared" ref="BG67:BG101" ca="1" si="187">RANDBETWEEN(1,100)/10</f>
        <v>4</v>
      </c>
      <c r="BH67" s="19" t="s">
        <v>77</v>
      </c>
      <c r="BI67" s="2">
        <f t="shared" ref="BI67:BI98" ca="1" si="188">IF(BJ67="이익",BI66+(BI66*$B$6*$B$9)-(BI66*$F$2*$B$9),BI66-(BI66*$B$7*$B$9)-(BI66*$F$2*$B$9))</f>
        <v>67432.482295873677</v>
      </c>
      <c r="BJ67" s="19" t="str">
        <f t="shared" ca="1" si="146"/>
        <v>이익</v>
      </c>
      <c r="BK67" s="3">
        <f t="shared" ref="BK67:BK101" ca="1" si="189">RANDBETWEEN(1,100)/10</f>
        <v>1.6</v>
      </c>
      <c r="BL67" s="19" t="s">
        <v>77</v>
      </c>
      <c r="BM67" s="2">
        <f t="shared" ref="BM67:BM98" ca="1" si="190">IF(BN67="이익",BM66+(BM66*$B$6*$B$9)-(BM66*$F$2*$B$9),BM66-(BM66*$B$7*$B$9)-(BM66*$F$2*$B$9))</f>
        <v>150069.43990651157</v>
      </c>
      <c r="BN67" s="19" t="str">
        <f t="shared" ca="1" si="147"/>
        <v>손절</v>
      </c>
      <c r="BO67" s="3">
        <f t="shared" ref="BO67:BO101" ca="1" si="191">RANDBETWEEN(1,100)/10</f>
        <v>10</v>
      </c>
      <c r="BP67" s="19" t="s">
        <v>77</v>
      </c>
      <c r="BQ67" s="2">
        <f t="shared" ref="BQ67:BQ98" ca="1" si="192">IF(BR67="이익",BQ66+(BQ66*$B$6*$B$9)-(BQ66*$F$2*$B$9),BQ66-(BQ66*$B$7*$B$9)-(BQ66*$F$2*$B$9))</f>
        <v>150069.43990651169</v>
      </c>
      <c r="BR67" s="19" t="str">
        <f t="shared" ca="1" si="148"/>
        <v>이익</v>
      </c>
      <c r="BS67" s="3">
        <f t="shared" ref="BS67:BS101" ca="1" si="193">RANDBETWEEN(1,100)/10</f>
        <v>3</v>
      </c>
      <c r="BT67" s="19" t="s">
        <v>77</v>
      </c>
      <c r="BU67" s="2">
        <f t="shared" ref="BU67:BU98" ca="1" si="194">IF(BV67="이익",BU66+(BU66*$B$6*$B$9)-(BU66*$F$2*$B$9),BU66-(BU66*$B$7*$B$9)-(BU66*$F$2*$B$9))</f>
        <v>150069.43990651181</v>
      </c>
      <c r="BV67" s="19" t="str">
        <f t="shared" ca="1" si="149"/>
        <v>이익</v>
      </c>
      <c r="BW67" s="3">
        <f t="shared" ref="BW67:BW101" ca="1" si="195">RANDBETWEEN(1,100)/10</f>
        <v>2.2000000000000002</v>
      </c>
      <c r="BX67" s="19" t="s">
        <v>77</v>
      </c>
      <c r="BY67" s="2">
        <f t="shared" ref="BY67:BY98" ca="1" si="196">IF(BZ67="이익",BY66+(BY66*$B$6*$B$9)-(BY66*$F$2*$B$9),BY66-(BY66*$B$7*$B$9)-(BY66*$F$2*$B$9))</f>
        <v>223874.08248348485</v>
      </c>
      <c r="BZ67" s="19" t="str">
        <f t="shared" ca="1" si="150"/>
        <v>손절</v>
      </c>
      <c r="CA67" s="3">
        <f t="shared" ref="CA67:CA101" ca="1" si="197">RANDBETWEEN(1,100)/10</f>
        <v>9.4</v>
      </c>
      <c r="CB67" s="19" t="s">
        <v>77</v>
      </c>
      <c r="CC67" s="2">
        <f t="shared" ref="CC67:CC98" ca="1" si="198">IF(CD67="이익",CC66+(CC66*$B$6*$B$9)-(CC66*$F$2*$B$9),CC66-(CC66*$B$7*$B$9)-(CC66*$F$2*$B$9))</f>
        <v>45201.993626904317</v>
      </c>
      <c r="CD67" s="19" t="str">
        <f t="shared" ca="1" si="151"/>
        <v>이익</v>
      </c>
      <c r="CE67" s="3">
        <f t="shared" ref="CE67:CE101" ca="1" si="199">RANDBETWEEN(1,100)/10</f>
        <v>0.5</v>
      </c>
      <c r="CF67" s="19" t="s">
        <v>77</v>
      </c>
      <c r="CG67" s="2">
        <f t="shared" ref="CG67:CG98" ca="1" si="200">IF(CH67="이익",CG66+(CG66*$B$6*$B$9)-(CG66*$F$2*$B$9),CG66-(CG66*$B$7*$B$9)-(CG66*$F$2*$B$9))</f>
        <v>1108791.9090805503</v>
      </c>
      <c r="CH67" s="19" t="str">
        <f t="shared" ca="1" si="152"/>
        <v>손절</v>
      </c>
      <c r="CI67" s="3">
        <f t="shared" ref="CI67:CI101" ca="1" si="201">RANDBETWEEN(1,100)/10</f>
        <v>8.5</v>
      </c>
      <c r="CJ67" s="19" t="s">
        <v>77</v>
      </c>
      <c r="CK67" s="2">
        <f t="shared" ref="CK67:CK98" ca="1" si="202">IF(CL67="이익",CK66+(CK66*$B$6*$B$9)-(CK66*$F$2*$B$9),CK66-(CK66*$B$7*$B$9)-(CK66*$F$2*$B$9))</f>
        <v>8192337.4832902476</v>
      </c>
      <c r="CL67" s="19" t="str">
        <f t="shared" ca="1" si="153"/>
        <v>손절</v>
      </c>
      <c r="CM67" s="3">
        <f t="shared" ref="CM67:CM101" ca="1" si="203">RANDBETWEEN(1,100)/10</f>
        <v>6</v>
      </c>
      <c r="CN67" s="19" t="s">
        <v>77</v>
      </c>
      <c r="CO67" s="2">
        <f t="shared" ref="CO67:CO98" ca="1" si="204">IF(CP67="이익",CO66+(CO66*$B$6*$B$9)-(CO66*$F$2*$B$9),CO66-(CO66*$B$7*$B$9)-(CO66*$F$2*$B$9))</f>
        <v>30300.237486166647</v>
      </c>
      <c r="CP67" s="19" t="str">
        <f t="shared" ca="1" si="154"/>
        <v>손절</v>
      </c>
      <c r="CQ67" s="3">
        <f t="shared" ref="CQ67:CQ101" ca="1" si="205">RANDBETWEEN(1,100)/10</f>
        <v>7.6</v>
      </c>
      <c r="CR67" s="19" t="s">
        <v>77</v>
      </c>
      <c r="CS67" s="2">
        <f t="shared" ref="CS67:CS98" ca="1" si="206">IF(CT67="이익",CS66+(CS66*$B$6*$B$9)-(CS66*$F$2*$B$9),CS66-(CS66*$B$7*$B$9)-(CS66*$F$2*$B$9))</f>
        <v>45201.993626904332</v>
      </c>
      <c r="CT67" s="19" t="str">
        <f t="shared" ca="1" si="155"/>
        <v>이익</v>
      </c>
      <c r="CU67" s="3">
        <f t="shared" ref="CU67:CU101" ca="1" si="207">RANDBETWEEN(1,100)/10</f>
        <v>2.1</v>
      </c>
      <c r="CV67" s="19" t="s">
        <v>77</v>
      </c>
      <c r="CW67" s="2">
        <f t="shared" ref="CW67:CW98" ca="1" si="208">IF(CX67="이익",CW66+(CW66*$B$6*$B$9)-(CW66*$F$2*$B$9),CW66-(CW66*$B$7*$B$9)-(CW66*$F$2*$B$9))</f>
        <v>150069.43990651157</v>
      </c>
      <c r="CX67" s="19" t="str">
        <f t="shared" ca="1" si="156"/>
        <v>손절</v>
      </c>
      <c r="CY67" s="3">
        <f t="shared" ref="CY67:CY101" ca="1" si="209">RANDBETWEEN(1,100)/10</f>
        <v>10</v>
      </c>
      <c r="CZ67" s="19" t="s">
        <v>77</v>
      </c>
      <c r="DA67" s="2">
        <f t="shared" ref="DA67:DA98" ca="1" si="210">IF(DB67="이익",DA66+(DA66*$B$6*$B$9)-(DA66*$F$2*$B$9),DA66-(DA66*$B$7*$B$9)-(DA66*$F$2*$B$9))</f>
        <v>30300.237486166647</v>
      </c>
      <c r="DB67" s="19" t="str">
        <f t="shared" ca="1" si="157"/>
        <v>손절</v>
      </c>
      <c r="DC67" s="3">
        <f t="shared" ref="DC67:DC101" ca="1" si="211">RANDBETWEEN(1,100)/10</f>
        <v>9.9</v>
      </c>
      <c r="DD67" s="19" t="s">
        <v>77</v>
      </c>
      <c r="DE67" s="2">
        <f t="shared" ref="DE67:DE98" ca="1" si="212">IF(DF67="이익",DE66+(DE66*$B$6*$B$9)-(DE66*$F$2*$B$9),DE66-(DE66*$B$7*$B$9)-(DE66*$F$2*$B$9))</f>
        <v>67432.482295873633</v>
      </c>
      <c r="DF67" s="19" t="str">
        <f t="shared" ca="1" si="158"/>
        <v>손절</v>
      </c>
      <c r="DG67" s="3">
        <f t="shared" ref="DG67:DG101" ca="1" si="213">RANDBETWEEN(1,100)/10</f>
        <v>8</v>
      </c>
      <c r="DH67" s="19" t="s">
        <v>77</v>
      </c>
      <c r="DI67" s="2">
        <f t="shared" ref="DI67:DI98" ca="1" si="214">IF(DJ67="이익",DI66+(DI66*$B$6*$B$9)-(DI66*$F$2*$B$9),DI66-(DI66*$B$7*$B$9)-(DI66*$F$2*$B$9))</f>
        <v>20311.148205012811</v>
      </c>
      <c r="DJ67" s="19" t="str">
        <f t="shared" ca="1" si="159"/>
        <v>손절</v>
      </c>
      <c r="DK67" s="3">
        <f t="shared" ref="DK67:DK101" ca="1" si="215">RANDBETWEEN(1,100)/10</f>
        <v>8.6999999999999993</v>
      </c>
      <c r="DL67" s="19" t="s">
        <v>77</v>
      </c>
      <c r="DM67" s="2">
        <f t="shared" ref="DM67:DM98" ca="1" si="216">IF(DN67="이익",DM66+(DM66*$B$6*$B$9)-(DM66*$F$2*$B$9),DM66-(DM66*$B$7*$B$9)-(DM66*$F$2*$B$9))</f>
        <v>30300.237486166632</v>
      </c>
      <c r="DN67" s="19" t="str">
        <f t="shared" ca="1" si="160"/>
        <v>손절</v>
      </c>
      <c r="DO67" s="3">
        <f t="shared" ref="DO67:DO101" ca="1" si="217">RANDBETWEEN(1,100)/10</f>
        <v>8.6</v>
      </c>
      <c r="DP67" s="19" t="s">
        <v>77</v>
      </c>
      <c r="DQ67" s="2">
        <f t="shared" ref="DQ67:DQ98" ca="1" si="218">IF(DR67="이익",DQ66+(DQ66*$B$6*$B$9)-(DQ66*$F$2*$B$9),DQ66-(DQ66*$B$7*$B$9)-(DQ66*$F$2*$B$9))</f>
        <v>498226.62645679532</v>
      </c>
      <c r="DR67" s="19" t="str">
        <f t="shared" ca="1" si="161"/>
        <v>이익</v>
      </c>
      <c r="DS67" s="3">
        <f t="shared" ref="DS67:DS101" ca="1" si="219">RANDBETWEEN(1,100)/10</f>
        <v>2.8</v>
      </c>
      <c r="DT67" s="19" t="s">
        <v>77</v>
      </c>
      <c r="DU67" s="2">
        <f t="shared" ref="DU67:DU98" ca="1" si="220">IF(DV67="이익",DU66+(DU66*$B$6*$B$9)-(DU66*$F$2*$B$9),DU66-(DU66*$B$7*$B$9)-(DU66*$F$2*$B$9))</f>
        <v>100595.99817909018</v>
      </c>
      <c r="DV67" s="19" t="str">
        <f t="shared" ca="1" si="162"/>
        <v>손절</v>
      </c>
      <c r="DW67" s="3">
        <f t="shared" ref="DW67:DW101" ca="1" si="221">RANDBETWEEN(1,100)/10</f>
        <v>8.4</v>
      </c>
      <c r="DX67" s="19" t="s">
        <v>77</v>
      </c>
    </row>
    <row r="68" spans="1:128">
      <c r="A68" s="54" t="s">
        <v>149</v>
      </c>
      <c r="B68" s="54">
        <v>0.75</v>
      </c>
      <c r="C68" s="42" t="s">
        <v>159</v>
      </c>
      <c r="D68" s="42" t="s">
        <v>132</v>
      </c>
      <c r="E68" s="42"/>
      <c r="F68" s="42"/>
      <c r="G68" s="48"/>
      <c r="I68" s="2">
        <f t="shared" si="163"/>
        <v>2.3351783862694733</v>
      </c>
      <c r="J68" s="19"/>
      <c r="K68" s="3">
        <f t="shared" ca="1" si="164"/>
        <v>4.0999999999999996</v>
      </c>
      <c r="L68" s="19" t="s">
        <v>78</v>
      </c>
      <c r="M68" s="2">
        <f t="shared" si="165"/>
        <v>5.196885841627922</v>
      </c>
      <c r="N68" s="81"/>
      <c r="O68" s="3">
        <f t="shared" ca="1" si="166"/>
        <v>9.6</v>
      </c>
      <c r="P68" s="19" t="s">
        <v>78</v>
      </c>
      <c r="Q68" s="2">
        <f t="shared" si="167"/>
        <v>1.0492934156875622</v>
      </c>
      <c r="R68" s="81"/>
      <c r="S68" s="3">
        <f t="shared" ca="1" si="168"/>
        <v>2.2999999999999998</v>
      </c>
      <c r="T68" s="19" t="s">
        <v>78</v>
      </c>
      <c r="U68" s="2">
        <f t="shared" si="169"/>
        <v>0.47149146235640854</v>
      </c>
      <c r="V68" s="81"/>
      <c r="W68" s="3">
        <f t="shared" ca="1" si="170"/>
        <v>6.7</v>
      </c>
      <c r="X68" s="19" t="s">
        <v>78</v>
      </c>
      <c r="Y68" s="2">
        <f t="shared" si="171"/>
        <v>190.17227096794267</v>
      </c>
      <c r="Z68" s="19"/>
      <c r="AA68" s="3">
        <f t="shared" ca="1" si="172"/>
        <v>4.7</v>
      </c>
      <c r="AB68" s="19" t="s">
        <v>78</v>
      </c>
      <c r="AC68" s="2"/>
      <c r="AD68" s="19" t="str">
        <f t="shared" ca="1" si="138"/>
        <v>이익</v>
      </c>
      <c r="AE68" s="3">
        <f t="shared" ca="1" si="173"/>
        <v>1</v>
      </c>
      <c r="AF68" s="19" t="s">
        <v>78</v>
      </c>
      <c r="AG68" s="2">
        <f t="shared" ca="1" si="174"/>
        <v>114427.94792871515</v>
      </c>
      <c r="AH68" s="19" t="str">
        <f t="shared" ca="1" si="139"/>
        <v>이익</v>
      </c>
      <c r="AI68" s="3">
        <f t="shared" ca="1" si="175"/>
        <v>3.8</v>
      </c>
      <c r="AJ68" s="19" t="s">
        <v>78</v>
      </c>
      <c r="AK68" s="2">
        <f t="shared" ca="1" si="176"/>
        <v>114427.94792871512</v>
      </c>
      <c r="AL68" s="19" t="str">
        <f t="shared" ca="1" si="140"/>
        <v>손절</v>
      </c>
      <c r="AM68" s="3">
        <f t="shared" ca="1" si="177"/>
        <v>6.3</v>
      </c>
      <c r="AN68" s="19" t="s">
        <v>78</v>
      </c>
      <c r="AO68" s="2">
        <f t="shared" ca="1" si="178"/>
        <v>23103.931083202056</v>
      </c>
      <c r="AP68" s="19" t="str">
        <f t="shared" ca="1" si="141"/>
        <v>이익</v>
      </c>
      <c r="AQ68" s="3">
        <f t="shared" ca="1" si="179"/>
        <v>4.4000000000000004</v>
      </c>
      <c r="AR68" s="19" t="s">
        <v>78</v>
      </c>
      <c r="AS68" s="2">
        <f t="shared" ca="1" si="180"/>
        <v>34466.520140514564</v>
      </c>
      <c r="AT68" s="19" t="str">
        <f t="shared" ca="1" si="142"/>
        <v>이익</v>
      </c>
      <c r="AU68" s="3">
        <f t="shared" ca="1" si="181"/>
        <v>1.4</v>
      </c>
      <c r="AV68" s="19" t="s">
        <v>78</v>
      </c>
      <c r="AW68" s="2">
        <f t="shared" ca="1" si="182"/>
        <v>114427.94792871524</v>
      </c>
      <c r="AX68" s="19" t="str">
        <f t="shared" ca="1" si="143"/>
        <v>손절</v>
      </c>
      <c r="AY68" s="3">
        <f t="shared" ca="1" si="183"/>
        <v>6.5</v>
      </c>
      <c r="AZ68" s="19" t="s">
        <v>78</v>
      </c>
      <c r="BA68" s="2">
        <f t="shared" ca="1" si="184"/>
        <v>76704.44861155629</v>
      </c>
      <c r="BB68" s="19" t="str">
        <f t="shared" ca="1" si="144"/>
        <v>이익</v>
      </c>
      <c r="BC68" s="3">
        <f t="shared" ca="1" si="185"/>
        <v>0.1</v>
      </c>
      <c r="BD68" s="19" t="s">
        <v>78</v>
      </c>
      <c r="BE68" s="2">
        <f t="shared" ca="1" si="186"/>
        <v>51417.267750603671</v>
      </c>
      <c r="BF68" s="19" t="str">
        <f t="shared" ca="1" si="145"/>
        <v>손절</v>
      </c>
      <c r="BG68" s="3">
        <f t="shared" ca="1" si="187"/>
        <v>9.6999999999999993</v>
      </c>
      <c r="BH68" s="19" t="s">
        <v>78</v>
      </c>
      <c r="BI68" s="2">
        <f t="shared" ca="1" si="188"/>
        <v>51417.267750603685</v>
      </c>
      <c r="BJ68" s="19" t="str">
        <f t="shared" ca="1" si="146"/>
        <v>손절</v>
      </c>
      <c r="BK68" s="3">
        <f t="shared" ca="1" si="189"/>
        <v>6.7</v>
      </c>
      <c r="BL68" s="19" t="s">
        <v>78</v>
      </c>
      <c r="BM68" s="2">
        <f t="shared" ca="1" si="190"/>
        <v>114427.94792871506</v>
      </c>
      <c r="BN68" s="19" t="str">
        <f t="shared" ca="1" si="147"/>
        <v>손절</v>
      </c>
      <c r="BO68" s="3">
        <f t="shared" ca="1" si="191"/>
        <v>7.5</v>
      </c>
      <c r="BP68" s="19" t="s">
        <v>78</v>
      </c>
      <c r="BQ68" s="2">
        <f t="shared" ca="1" si="192"/>
        <v>114427.94792871516</v>
      </c>
      <c r="BR68" s="19" t="str">
        <f t="shared" ca="1" si="148"/>
        <v>손절</v>
      </c>
      <c r="BS68" s="3">
        <f t="shared" ca="1" si="193"/>
        <v>6.5</v>
      </c>
      <c r="BT68" s="19" t="s">
        <v>78</v>
      </c>
      <c r="BU68" s="2">
        <f t="shared" ca="1" si="194"/>
        <v>170703.98789365718</v>
      </c>
      <c r="BV68" s="19" t="str">
        <f t="shared" ca="1" si="149"/>
        <v>이익</v>
      </c>
      <c r="BW68" s="3">
        <f t="shared" ca="1" si="195"/>
        <v>5.8</v>
      </c>
      <c r="BX68" s="19" t="s">
        <v>78</v>
      </c>
      <c r="BY68" s="2">
        <f t="shared" ca="1" si="196"/>
        <v>170703.98789365718</v>
      </c>
      <c r="BZ68" s="19" t="str">
        <f t="shared" ca="1" si="150"/>
        <v>손절</v>
      </c>
      <c r="CA68" s="3">
        <f t="shared" ca="1" si="197"/>
        <v>6.4</v>
      </c>
      <c r="CB68" s="19" t="s">
        <v>78</v>
      </c>
      <c r="CC68" s="2">
        <f t="shared" ca="1" si="198"/>
        <v>51417.267750603663</v>
      </c>
      <c r="CD68" s="19" t="str">
        <f t="shared" ca="1" si="151"/>
        <v>이익</v>
      </c>
      <c r="CE68" s="3">
        <f t="shared" ca="1" si="199"/>
        <v>1.5</v>
      </c>
      <c r="CF68" s="19" t="s">
        <v>78</v>
      </c>
      <c r="CG68" s="2">
        <f t="shared" ca="1" si="200"/>
        <v>1261250.796579126</v>
      </c>
      <c r="CH68" s="19" t="str">
        <f t="shared" ca="1" si="152"/>
        <v>이익</v>
      </c>
      <c r="CI68" s="3">
        <f t="shared" ca="1" si="201"/>
        <v>4.5999999999999996</v>
      </c>
      <c r="CJ68" s="19" t="s">
        <v>78</v>
      </c>
      <c r="CK68" s="2">
        <f t="shared" ca="1" si="202"/>
        <v>9318783.8872426562</v>
      </c>
      <c r="CL68" s="19" t="str">
        <f t="shared" ca="1" si="153"/>
        <v>이익</v>
      </c>
      <c r="CM68" s="3">
        <f t="shared" ca="1" si="203"/>
        <v>1.4</v>
      </c>
      <c r="CN68" s="19" t="s">
        <v>78</v>
      </c>
      <c r="CO68" s="2">
        <f t="shared" ca="1" si="204"/>
        <v>34466.520140514564</v>
      </c>
      <c r="CP68" s="19" t="str">
        <f t="shared" ca="1" si="154"/>
        <v>이익</v>
      </c>
      <c r="CQ68" s="3">
        <f t="shared" ca="1" si="205"/>
        <v>0.3</v>
      </c>
      <c r="CR68" s="19" t="s">
        <v>78</v>
      </c>
      <c r="CS68" s="2">
        <f t="shared" ca="1" si="206"/>
        <v>34466.520140514556</v>
      </c>
      <c r="CT68" s="19" t="str">
        <f t="shared" ca="1" si="155"/>
        <v>손절</v>
      </c>
      <c r="CU68" s="3">
        <f t="shared" ca="1" si="207"/>
        <v>6.1</v>
      </c>
      <c r="CV68" s="19" t="s">
        <v>78</v>
      </c>
      <c r="CW68" s="2">
        <f t="shared" ca="1" si="208"/>
        <v>170703.98789365691</v>
      </c>
      <c r="CX68" s="19" t="str">
        <f t="shared" ca="1" si="156"/>
        <v>이익</v>
      </c>
      <c r="CY68" s="3">
        <f t="shared" ca="1" si="209"/>
        <v>3.3</v>
      </c>
      <c r="CZ68" s="19" t="s">
        <v>78</v>
      </c>
      <c r="DA68" s="2">
        <f t="shared" ca="1" si="210"/>
        <v>34466.520140514564</v>
      </c>
      <c r="DB68" s="19" t="str">
        <f t="shared" ca="1" si="157"/>
        <v>이익</v>
      </c>
      <c r="DC68" s="3">
        <f t="shared" ca="1" si="211"/>
        <v>0.3</v>
      </c>
      <c r="DD68" s="19" t="s">
        <v>78</v>
      </c>
      <c r="DE68" s="2">
        <f t="shared" ca="1" si="212"/>
        <v>76704.448611556261</v>
      </c>
      <c r="DF68" s="19" t="str">
        <f t="shared" ca="1" si="158"/>
        <v>이익</v>
      </c>
      <c r="DG68" s="3">
        <f t="shared" ca="1" si="213"/>
        <v>1.4</v>
      </c>
      <c r="DH68" s="19" t="s">
        <v>78</v>
      </c>
      <c r="DI68" s="2">
        <f t="shared" ca="1" si="214"/>
        <v>15487.250506322267</v>
      </c>
      <c r="DJ68" s="19" t="str">
        <f t="shared" ca="1" si="159"/>
        <v>손절</v>
      </c>
      <c r="DK68" s="3">
        <f t="shared" ca="1" si="215"/>
        <v>7.7</v>
      </c>
      <c r="DL68" s="19" t="s">
        <v>78</v>
      </c>
      <c r="DM68" s="2">
        <f t="shared" ca="1" si="216"/>
        <v>23103.931083202056</v>
      </c>
      <c r="DN68" s="19" t="str">
        <f t="shared" ca="1" si="160"/>
        <v>손절</v>
      </c>
      <c r="DO68" s="3">
        <f t="shared" ca="1" si="217"/>
        <v>7.2</v>
      </c>
      <c r="DP68" s="19" t="s">
        <v>78</v>
      </c>
      <c r="DQ68" s="2">
        <f t="shared" ca="1" si="218"/>
        <v>566732.78759460477</v>
      </c>
      <c r="DR68" s="19" t="str">
        <f t="shared" ca="1" si="161"/>
        <v>이익</v>
      </c>
      <c r="DS68" s="3">
        <f t="shared" ca="1" si="219"/>
        <v>4.2</v>
      </c>
      <c r="DT68" s="19" t="s">
        <v>78</v>
      </c>
      <c r="DU68" s="2">
        <f t="shared" ca="1" si="220"/>
        <v>114427.94792871509</v>
      </c>
      <c r="DV68" s="19" t="str">
        <f t="shared" ca="1" si="162"/>
        <v>이익</v>
      </c>
      <c r="DW68" s="3">
        <f t="shared" ca="1" si="221"/>
        <v>5.8</v>
      </c>
      <c r="DX68" s="19" t="s">
        <v>78</v>
      </c>
    </row>
    <row r="69" spans="1:128">
      <c r="A69" s="55" t="s">
        <v>154</v>
      </c>
      <c r="B69" s="55">
        <v>0.75</v>
      </c>
      <c r="C69" s="42" t="s">
        <v>159</v>
      </c>
      <c r="D69" s="42" t="s">
        <v>132</v>
      </c>
      <c r="E69" s="42"/>
      <c r="F69" s="42"/>
      <c r="G69" s="48"/>
      <c r="I69" s="2">
        <f t="shared" si="163"/>
        <v>1.7805735195304733</v>
      </c>
      <c r="J69" s="19"/>
      <c r="K69" s="3">
        <f t="shared" ca="1" si="164"/>
        <v>9.6</v>
      </c>
      <c r="L69" s="19" t="s">
        <v>79</v>
      </c>
      <c r="M69" s="2">
        <f t="shared" si="165"/>
        <v>3.9626254542412904</v>
      </c>
      <c r="N69" s="81"/>
      <c r="O69" s="3">
        <f t="shared" ca="1" si="166"/>
        <v>3.2</v>
      </c>
      <c r="P69" s="19" t="s">
        <v>79</v>
      </c>
      <c r="Q69" s="2">
        <f t="shared" si="167"/>
        <v>0.80008622946176611</v>
      </c>
      <c r="R69" s="81"/>
      <c r="S69" s="3">
        <f t="shared" ca="1" si="168"/>
        <v>8.9</v>
      </c>
      <c r="T69" s="19" t="s">
        <v>79</v>
      </c>
      <c r="U69" s="2">
        <f t="shared" si="169"/>
        <v>0.35951224004676152</v>
      </c>
      <c r="V69" s="81"/>
      <c r="W69" s="3">
        <f t="shared" ca="1" si="170"/>
        <v>3.9</v>
      </c>
      <c r="X69" s="19" t="s">
        <v>79</v>
      </c>
      <c r="Y69" s="2">
        <f t="shared" si="171"/>
        <v>145.00635661305628</v>
      </c>
      <c r="Z69" s="19"/>
      <c r="AA69" s="3">
        <f t="shared" ca="1" si="172"/>
        <v>9.9</v>
      </c>
      <c r="AB69" s="19" t="s">
        <v>79</v>
      </c>
      <c r="AC69" s="2"/>
      <c r="AD69" s="19" t="str">
        <f t="shared" ca="1" si="138"/>
        <v>이익</v>
      </c>
      <c r="AE69" s="3">
        <f t="shared" ca="1" si="173"/>
        <v>1.8</v>
      </c>
      <c r="AF69" s="19" t="s">
        <v>79</v>
      </c>
      <c r="AG69" s="2">
        <f t="shared" ca="1" si="174"/>
        <v>130161.79076891349</v>
      </c>
      <c r="AH69" s="19" t="str">
        <f t="shared" ca="1" si="139"/>
        <v>이익</v>
      </c>
      <c r="AI69" s="3">
        <f t="shared" ca="1" si="175"/>
        <v>0.9</v>
      </c>
      <c r="AJ69" s="19" t="s">
        <v>79</v>
      </c>
      <c r="AK69" s="2">
        <f t="shared" ca="1" si="176"/>
        <v>130161.79076891346</v>
      </c>
      <c r="AL69" s="19" t="str">
        <f t="shared" ca="1" si="140"/>
        <v>이익</v>
      </c>
      <c r="AM69" s="3">
        <f t="shared" ca="1" si="177"/>
        <v>2.7</v>
      </c>
      <c r="AN69" s="19" t="s">
        <v>79</v>
      </c>
      <c r="AO69" s="2">
        <f t="shared" ca="1" si="178"/>
        <v>17616.74745094157</v>
      </c>
      <c r="AP69" s="19" t="str">
        <f t="shared" ca="1" si="141"/>
        <v>손절</v>
      </c>
      <c r="AQ69" s="3">
        <f t="shared" ca="1" si="179"/>
        <v>6.2</v>
      </c>
      <c r="AR69" s="19" t="s">
        <v>79</v>
      </c>
      <c r="AS69" s="2">
        <f t="shared" ca="1" si="180"/>
        <v>39205.666659835311</v>
      </c>
      <c r="AT69" s="19" t="str">
        <f t="shared" ca="1" si="142"/>
        <v>이익</v>
      </c>
      <c r="AU69" s="3">
        <f t="shared" ca="1" si="181"/>
        <v>3.9</v>
      </c>
      <c r="AV69" s="19" t="s">
        <v>79</v>
      </c>
      <c r="AW69" s="2">
        <f t="shared" ca="1" si="182"/>
        <v>130161.79076891358</v>
      </c>
      <c r="AX69" s="19" t="str">
        <f t="shared" ca="1" si="143"/>
        <v>이익</v>
      </c>
      <c r="AY69" s="3">
        <f t="shared" ca="1" si="183"/>
        <v>1.4</v>
      </c>
      <c r="AZ69" s="19" t="s">
        <v>79</v>
      </c>
      <c r="BA69" s="2">
        <f t="shared" ca="1" si="184"/>
        <v>58487.142066311673</v>
      </c>
      <c r="BB69" s="19" t="str">
        <f t="shared" ca="1" si="144"/>
        <v>손절</v>
      </c>
      <c r="BC69" s="3">
        <f t="shared" ca="1" si="185"/>
        <v>8.1999999999999993</v>
      </c>
      <c r="BD69" s="19" t="s">
        <v>79</v>
      </c>
      <c r="BE69" s="2">
        <f t="shared" ca="1" si="186"/>
        <v>58487.142066311681</v>
      </c>
      <c r="BF69" s="19" t="str">
        <f t="shared" ca="1" si="145"/>
        <v>이익</v>
      </c>
      <c r="BG69" s="3">
        <f t="shared" ca="1" si="187"/>
        <v>5.5</v>
      </c>
      <c r="BH69" s="19" t="s">
        <v>79</v>
      </c>
      <c r="BI69" s="2">
        <f t="shared" ca="1" si="188"/>
        <v>58487.142066311695</v>
      </c>
      <c r="BJ69" s="19" t="str">
        <f t="shared" ca="1" si="146"/>
        <v>이익</v>
      </c>
      <c r="BK69" s="3">
        <f t="shared" ca="1" si="189"/>
        <v>5.6</v>
      </c>
      <c r="BL69" s="19" t="s">
        <v>79</v>
      </c>
      <c r="BM69" s="2">
        <f t="shared" ca="1" si="190"/>
        <v>130161.79076891337</v>
      </c>
      <c r="BN69" s="19" t="str">
        <f t="shared" ca="1" si="147"/>
        <v>이익</v>
      </c>
      <c r="BO69" s="3">
        <f t="shared" ca="1" si="191"/>
        <v>0.6</v>
      </c>
      <c r="BP69" s="19" t="s">
        <v>79</v>
      </c>
      <c r="BQ69" s="2">
        <f t="shared" ca="1" si="192"/>
        <v>87251.310295645308</v>
      </c>
      <c r="BR69" s="19" t="str">
        <f t="shared" ca="1" si="148"/>
        <v>손절</v>
      </c>
      <c r="BS69" s="3">
        <f t="shared" ca="1" si="193"/>
        <v>8.9</v>
      </c>
      <c r="BT69" s="19" t="s">
        <v>79</v>
      </c>
      <c r="BU69" s="2">
        <f t="shared" ca="1" si="194"/>
        <v>194175.78622903503</v>
      </c>
      <c r="BV69" s="19" t="str">
        <f t="shared" ca="1" si="149"/>
        <v>이익</v>
      </c>
      <c r="BW69" s="3">
        <f t="shared" ca="1" si="195"/>
        <v>1.8</v>
      </c>
      <c r="BX69" s="19" t="s">
        <v>79</v>
      </c>
      <c r="BY69" s="2">
        <f t="shared" ca="1" si="196"/>
        <v>130161.7907689136</v>
      </c>
      <c r="BZ69" s="19" t="str">
        <f t="shared" ca="1" si="150"/>
        <v>손절</v>
      </c>
      <c r="CA69" s="3">
        <f t="shared" ca="1" si="197"/>
        <v>6.1</v>
      </c>
      <c r="CB69" s="19" t="s">
        <v>79</v>
      </c>
      <c r="CC69" s="2">
        <f t="shared" ca="1" si="198"/>
        <v>39205.666659835297</v>
      </c>
      <c r="CD69" s="19" t="str">
        <f t="shared" ca="1" si="151"/>
        <v>손절</v>
      </c>
      <c r="CE69" s="3">
        <f t="shared" ca="1" si="199"/>
        <v>8.4</v>
      </c>
      <c r="CF69" s="19" t="s">
        <v>79</v>
      </c>
      <c r="CG69" s="2">
        <f t="shared" ca="1" si="200"/>
        <v>1434672.7811087559</v>
      </c>
      <c r="CH69" s="19" t="str">
        <f t="shared" ca="1" si="152"/>
        <v>이익</v>
      </c>
      <c r="CI69" s="3">
        <f t="shared" ca="1" si="201"/>
        <v>3.9</v>
      </c>
      <c r="CJ69" s="19" t="s">
        <v>79</v>
      </c>
      <c r="CK69" s="2">
        <f t="shared" ca="1" si="202"/>
        <v>10600116.67173852</v>
      </c>
      <c r="CL69" s="19" t="str">
        <f t="shared" ca="1" si="153"/>
        <v>이익</v>
      </c>
      <c r="CM69" s="3">
        <f t="shared" ca="1" si="203"/>
        <v>1.5</v>
      </c>
      <c r="CN69" s="19" t="s">
        <v>79</v>
      </c>
      <c r="CO69" s="2">
        <f t="shared" ca="1" si="204"/>
        <v>26280.721607142357</v>
      </c>
      <c r="CP69" s="19" t="str">
        <f t="shared" ca="1" si="154"/>
        <v>손절</v>
      </c>
      <c r="CQ69" s="3">
        <f t="shared" ca="1" si="205"/>
        <v>9.1</v>
      </c>
      <c r="CR69" s="19" t="s">
        <v>79</v>
      </c>
      <c r="CS69" s="2">
        <f t="shared" ca="1" si="206"/>
        <v>39205.666659835304</v>
      </c>
      <c r="CT69" s="19" t="str">
        <f t="shared" ca="1" si="155"/>
        <v>이익</v>
      </c>
      <c r="CU69" s="3">
        <f t="shared" ca="1" si="207"/>
        <v>3.6</v>
      </c>
      <c r="CV69" s="19" t="s">
        <v>79</v>
      </c>
      <c r="CW69" s="2">
        <f t="shared" ca="1" si="208"/>
        <v>194175.78622903474</v>
      </c>
      <c r="CX69" s="19" t="str">
        <f t="shared" ca="1" si="156"/>
        <v>이익</v>
      </c>
      <c r="CY69" s="3">
        <f t="shared" ca="1" si="209"/>
        <v>5</v>
      </c>
      <c r="CZ69" s="19" t="s">
        <v>79</v>
      </c>
      <c r="DA69" s="2">
        <f t="shared" ca="1" si="210"/>
        <v>26280.721607142357</v>
      </c>
      <c r="DB69" s="19" t="str">
        <f t="shared" ca="1" si="157"/>
        <v>손절</v>
      </c>
      <c r="DC69" s="3">
        <f t="shared" ca="1" si="211"/>
        <v>8.9</v>
      </c>
      <c r="DD69" s="19" t="s">
        <v>79</v>
      </c>
      <c r="DE69" s="2">
        <f t="shared" ca="1" si="212"/>
        <v>58487.142066311651</v>
      </c>
      <c r="DF69" s="19" t="str">
        <f t="shared" ca="1" si="158"/>
        <v>손절</v>
      </c>
      <c r="DG69" s="3">
        <f t="shared" ca="1" si="213"/>
        <v>8.1</v>
      </c>
      <c r="DH69" s="19" t="s">
        <v>79</v>
      </c>
      <c r="DI69" s="2">
        <f t="shared" ca="1" si="214"/>
        <v>17616.747450941581</v>
      </c>
      <c r="DJ69" s="19" t="str">
        <f t="shared" ca="1" si="159"/>
        <v>이익</v>
      </c>
      <c r="DK69" s="3">
        <f t="shared" ca="1" si="215"/>
        <v>2.9</v>
      </c>
      <c r="DL69" s="19" t="s">
        <v>79</v>
      </c>
      <c r="DM69" s="2">
        <f t="shared" ca="1" si="216"/>
        <v>26280.721607142339</v>
      </c>
      <c r="DN69" s="19" t="str">
        <f t="shared" ca="1" si="160"/>
        <v>이익</v>
      </c>
      <c r="DO69" s="3">
        <f t="shared" ca="1" si="217"/>
        <v>5.4</v>
      </c>
      <c r="DP69" s="19" t="s">
        <v>79</v>
      </c>
      <c r="DQ69" s="2">
        <f t="shared" ca="1" si="218"/>
        <v>644658.54588886292</v>
      </c>
      <c r="DR69" s="19" t="str">
        <f t="shared" ca="1" si="161"/>
        <v>이익</v>
      </c>
      <c r="DS69" s="3">
        <f t="shared" ca="1" si="219"/>
        <v>1.5</v>
      </c>
      <c r="DT69" s="19" t="s">
        <v>79</v>
      </c>
      <c r="DU69" s="2">
        <f t="shared" ca="1" si="220"/>
        <v>87251.310295645249</v>
      </c>
      <c r="DV69" s="19" t="str">
        <f t="shared" ca="1" si="162"/>
        <v>손절</v>
      </c>
      <c r="DW69" s="3">
        <f t="shared" ca="1" si="221"/>
        <v>9.6999999999999993</v>
      </c>
      <c r="DX69" s="19" t="s">
        <v>79</v>
      </c>
    </row>
    <row r="70" spans="1:128">
      <c r="A70" s="54" t="s">
        <v>154</v>
      </c>
      <c r="B70" s="54">
        <v>0.8</v>
      </c>
      <c r="C70" s="42" t="s">
        <v>159</v>
      </c>
      <c r="D70" s="42" t="s">
        <v>132</v>
      </c>
      <c r="E70" s="42"/>
      <c r="F70" s="42"/>
      <c r="G70" s="48"/>
      <c r="I70" s="2">
        <f t="shared" si="163"/>
        <v>1.3576873086419858</v>
      </c>
      <c r="J70" s="19"/>
      <c r="K70" s="3">
        <f t="shared" ca="1" si="164"/>
        <v>8</v>
      </c>
      <c r="L70" s="19" t="s">
        <v>80</v>
      </c>
      <c r="M70" s="2">
        <f t="shared" si="165"/>
        <v>3.0215019088589838</v>
      </c>
      <c r="N70" s="81"/>
      <c r="O70" s="3">
        <f t="shared" ca="1" si="166"/>
        <v>2.7</v>
      </c>
      <c r="P70" s="19" t="s">
        <v>80</v>
      </c>
      <c r="Q70" s="2">
        <f t="shared" si="167"/>
        <v>0.61006574996459673</v>
      </c>
      <c r="R70" s="81"/>
      <c r="S70" s="3">
        <f t="shared" ca="1" si="168"/>
        <v>5</v>
      </c>
      <c r="T70" s="19" t="s">
        <v>80</v>
      </c>
      <c r="U70" s="2">
        <f t="shared" si="169"/>
        <v>0.27412808303565561</v>
      </c>
      <c r="V70" s="81"/>
      <c r="W70" s="3">
        <f t="shared" ca="1" si="170"/>
        <v>3.7</v>
      </c>
      <c r="X70" s="19" t="s">
        <v>80</v>
      </c>
      <c r="Y70" s="2">
        <f t="shared" si="171"/>
        <v>110.56734691745541</v>
      </c>
      <c r="Z70" s="19"/>
      <c r="AA70" s="3">
        <f t="shared" ca="1" si="172"/>
        <v>9.3000000000000007</v>
      </c>
      <c r="AB70" s="19" t="s">
        <v>80</v>
      </c>
      <c r="AC70" s="2"/>
      <c r="AD70" s="19" t="str">
        <f t="shared" ca="1" si="138"/>
        <v>이익</v>
      </c>
      <c r="AE70" s="3">
        <f t="shared" ca="1" si="173"/>
        <v>5.3</v>
      </c>
      <c r="AF70" s="19" t="s">
        <v>80</v>
      </c>
      <c r="AG70" s="2">
        <f t="shared" ca="1" si="174"/>
        <v>148059.03699963909</v>
      </c>
      <c r="AH70" s="19" t="str">
        <f t="shared" ca="1" si="139"/>
        <v>이익</v>
      </c>
      <c r="AI70" s="3">
        <f t="shared" ca="1" si="175"/>
        <v>4.8</v>
      </c>
      <c r="AJ70" s="19" t="s">
        <v>80</v>
      </c>
      <c r="AK70" s="2">
        <f t="shared" ca="1" si="176"/>
        <v>148059.03699963907</v>
      </c>
      <c r="AL70" s="19" t="str">
        <f t="shared" ca="1" si="140"/>
        <v>이익</v>
      </c>
      <c r="AM70" s="3">
        <f t="shared" ca="1" si="177"/>
        <v>3.3</v>
      </c>
      <c r="AN70" s="19" t="s">
        <v>80</v>
      </c>
      <c r="AO70" s="2">
        <f t="shared" ca="1" si="178"/>
        <v>20039.050225446037</v>
      </c>
      <c r="AP70" s="19" t="str">
        <f t="shared" ca="1" si="141"/>
        <v>이익</v>
      </c>
      <c r="AQ70" s="3">
        <f t="shared" ca="1" si="179"/>
        <v>3.1</v>
      </c>
      <c r="AR70" s="19" t="s">
        <v>80</v>
      </c>
      <c r="AS70" s="2">
        <f t="shared" ca="1" si="180"/>
        <v>44596.445825562667</v>
      </c>
      <c r="AT70" s="19" t="str">
        <f t="shared" ca="1" si="142"/>
        <v>이익</v>
      </c>
      <c r="AU70" s="3">
        <f t="shared" ca="1" si="181"/>
        <v>1.9</v>
      </c>
      <c r="AV70" s="19" t="s">
        <v>80</v>
      </c>
      <c r="AW70" s="2">
        <f t="shared" ca="1" si="182"/>
        <v>99248.365461296591</v>
      </c>
      <c r="AX70" s="19" t="str">
        <f t="shared" ca="1" si="143"/>
        <v>손절</v>
      </c>
      <c r="AY70" s="3">
        <f t="shared" ca="1" si="183"/>
        <v>7.5</v>
      </c>
      <c r="AZ70" s="19" t="s">
        <v>80</v>
      </c>
      <c r="BA70" s="2">
        <f t="shared" ca="1" si="184"/>
        <v>66529.12410042953</v>
      </c>
      <c r="BB70" s="19" t="str">
        <f t="shared" ca="1" si="144"/>
        <v>이익</v>
      </c>
      <c r="BC70" s="3">
        <f t="shared" ca="1" si="185"/>
        <v>0.1</v>
      </c>
      <c r="BD70" s="19" t="s">
        <v>80</v>
      </c>
      <c r="BE70" s="2">
        <f t="shared" ca="1" si="186"/>
        <v>44596.44582556266</v>
      </c>
      <c r="BF70" s="19" t="str">
        <f t="shared" ca="1" si="145"/>
        <v>손절</v>
      </c>
      <c r="BG70" s="3">
        <f t="shared" ca="1" si="187"/>
        <v>9.9</v>
      </c>
      <c r="BH70" s="19" t="s">
        <v>80</v>
      </c>
      <c r="BI70" s="2">
        <f t="shared" ca="1" si="188"/>
        <v>44596.445825562667</v>
      </c>
      <c r="BJ70" s="19" t="str">
        <f t="shared" ca="1" si="146"/>
        <v>손절</v>
      </c>
      <c r="BK70" s="3">
        <f t="shared" ca="1" si="189"/>
        <v>7.3</v>
      </c>
      <c r="BL70" s="19" t="s">
        <v>80</v>
      </c>
      <c r="BM70" s="2">
        <f t="shared" ca="1" si="190"/>
        <v>99248.365461296446</v>
      </c>
      <c r="BN70" s="19" t="str">
        <f t="shared" ca="1" si="147"/>
        <v>손절</v>
      </c>
      <c r="BO70" s="3">
        <f t="shared" ca="1" si="191"/>
        <v>6.8</v>
      </c>
      <c r="BP70" s="19" t="s">
        <v>80</v>
      </c>
      <c r="BQ70" s="2">
        <f t="shared" ca="1" si="192"/>
        <v>99248.365461296533</v>
      </c>
      <c r="BR70" s="19" t="str">
        <f t="shared" ca="1" si="148"/>
        <v>이익</v>
      </c>
      <c r="BS70" s="3">
        <f t="shared" ca="1" si="193"/>
        <v>5</v>
      </c>
      <c r="BT70" s="19" t="s">
        <v>80</v>
      </c>
      <c r="BU70" s="2">
        <f t="shared" ca="1" si="194"/>
        <v>220874.95683552735</v>
      </c>
      <c r="BV70" s="19" t="str">
        <f t="shared" ca="1" si="149"/>
        <v>이익</v>
      </c>
      <c r="BW70" s="3">
        <f t="shared" ca="1" si="195"/>
        <v>3.3</v>
      </c>
      <c r="BX70" s="19" t="s">
        <v>80</v>
      </c>
      <c r="BY70" s="2">
        <f t="shared" ca="1" si="196"/>
        <v>148059.03699963924</v>
      </c>
      <c r="BZ70" s="19" t="str">
        <f t="shared" ca="1" si="150"/>
        <v>이익</v>
      </c>
      <c r="CA70" s="3">
        <f t="shared" ca="1" si="197"/>
        <v>5</v>
      </c>
      <c r="CB70" s="19" t="s">
        <v>80</v>
      </c>
      <c r="CC70" s="2">
        <f t="shared" ca="1" si="198"/>
        <v>44596.445825562652</v>
      </c>
      <c r="CD70" s="19" t="str">
        <f t="shared" ca="1" si="151"/>
        <v>이익</v>
      </c>
      <c r="CE70" s="3">
        <f t="shared" ca="1" si="199"/>
        <v>3.6</v>
      </c>
      <c r="CF70" s="19" t="s">
        <v>80</v>
      </c>
      <c r="CG70" s="2">
        <f t="shared" ca="1" si="200"/>
        <v>1631940.2885112097</v>
      </c>
      <c r="CH70" s="19" t="str">
        <f t="shared" ca="1" si="152"/>
        <v>이익</v>
      </c>
      <c r="CI70" s="3">
        <f t="shared" ca="1" si="201"/>
        <v>2.9</v>
      </c>
      <c r="CJ70" s="19" t="s">
        <v>80</v>
      </c>
      <c r="CK70" s="2">
        <f t="shared" ca="1" si="202"/>
        <v>12057632.714102568</v>
      </c>
      <c r="CL70" s="19" t="str">
        <f t="shared" ca="1" si="153"/>
        <v>이익</v>
      </c>
      <c r="CM70" s="3">
        <f t="shared" ca="1" si="203"/>
        <v>5.7</v>
      </c>
      <c r="CN70" s="19" t="s">
        <v>80</v>
      </c>
      <c r="CO70" s="2">
        <f t="shared" ca="1" si="204"/>
        <v>20039.050225446048</v>
      </c>
      <c r="CP70" s="19" t="str">
        <f t="shared" ca="1" si="154"/>
        <v>손절</v>
      </c>
      <c r="CQ70" s="3">
        <f t="shared" ca="1" si="205"/>
        <v>6.5</v>
      </c>
      <c r="CR70" s="19" t="s">
        <v>80</v>
      </c>
      <c r="CS70" s="2">
        <f t="shared" ca="1" si="206"/>
        <v>44596.44582556266</v>
      </c>
      <c r="CT70" s="19" t="str">
        <f t="shared" ca="1" si="155"/>
        <v>이익</v>
      </c>
      <c r="CU70" s="3">
        <f t="shared" ca="1" si="207"/>
        <v>0.9</v>
      </c>
      <c r="CV70" s="19" t="s">
        <v>80</v>
      </c>
      <c r="CW70" s="2">
        <f t="shared" ca="1" si="208"/>
        <v>220874.956835527</v>
      </c>
      <c r="CX70" s="19" t="str">
        <f t="shared" ca="1" si="156"/>
        <v>이익</v>
      </c>
      <c r="CY70" s="3">
        <f t="shared" ca="1" si="209"/>
        <v>0.4</v>
      </c>
      <c r="CZ70" s="19" t="s">
        <v>80</v>
      </c>
      <c r="DA70" s="2">
        <f t="shared" ca="1" si="210"/>
        <v>29894.320828124433</v>
      </c>
      <c r="DB70" s="19" t="str">
        <f t="shared" ca="1" si="157"/>
        <v>이익</v>
      </c>
      <c r="DC70" s="3">
        <f t="shared" ca="1" si="211"/>
        <v>2.2000000000000002</v>
      </c>
      <c r="DD70" s="19" t="s">
        <v>80</v>
      </c>
      <c r="DE70" s="2">
        <f t="shared" ca="1" si="212"/>
        <v>44596.44582556263</v>
      </c>
      <c r="DF70" s="19" t="str">
        <f t="shared" ca="1" si="158"/>
        <v>손절</v>
      </c>
      <c r="DG70" s="3">
        <f t="shared" ca="1" si="213"/>
        <v>7.2</v>
      </c>
      <c r="DH70" s="19" t="s">
        <v>80</v>
      </c>
      <c r="DI70" s="2">
        <f t="shared" ca="1" si="214"/>
        <v>13432.769931342955</v>
      </c>
      <c r="DJ70" s="19" t="str">
        <f t="shared" ca="1" si="159"/>
        <v>손절</v>
      </c>
      <c r="DK70" s="3">
        <f t="shared" ca="1" si="215"/>
        <v>9.4</v>
      </c>
      <c r="DL70" s="19" t="s">
        <v>80</v>
      </c>
      <c r="DM70" s="2">
        <f t="shared" ca="1" si="216"/>
        <v>20039.050225446033</v>
      </c>
      <c r="DN70" s="19" t="str">
        <f t="shared" ca="1" si="160"/>
        <v>손절</v>
      </c>
      <c r="DO70" s="3">
        <f t="shared" ca="1" si="217"/>
        <v>10</v>
      </c>
      <c r="DP70" s="19" t="s">
        <v>80</v>
      </c>
      <c r="DQ70" s="2">
        <f t="shared" ca="1" si="218"/>
        <v>733299.09594858158</v>
      </c>
      <c r="DR70" s="19" t="str">
        <f t="shared" ca="1" si="161"/>
        <v>이익</v>
      </c>
      <c r="DS70" s="3">
        <f t="shared" ca="1" si="219"/>
        <v>0.8</v>
      </c>
      <c r="DT70" s="19" t="s">
        <v>80</v>
      </c>
      <c r="DU70" s="2">
        <f t="shared" ca="1" si="220"/>
        <v>99248.36546129646</v>
      </c>
      <c r="DV70" s="19" t="str">
        <f t="shared" ca="1" si="162"/>
        <v>이익</v>
      </c>
      <c r="DW70" s="3">
        <f t="shared" ca="1" si="221"/>
        <v>3.7</v>
      </c>
      <c r="DX70" s="19" t="s">
        <v>80</v>
      </c>
    </row>
    <row r="71" spans="1:128">
      <c r="A71" s="44"/>
      <c r="B71" s="44"/>
      <c r="C71" s="42"/>
      <c r="D71" s="42"/>
      <c r="E71" s="42"/>
      <c r="F71" s="42"/>
      <c r="G71" s="48"/>
      <c r="I71" s="2">
        <f t="shared" si="163"/>
        <v>1.0352365728395141</v>
      </c>
      <c r="J71" s="19"/>
      <c r="K71" s="3">
        <f t="shared" ca="1" si="164"/>
        <v>5.8</v>
      </c>
      <c r="L71" s="19" t="s">
        <v>81</v>
      </c>
      <c r="M71" s="2">
        <f t="shared" si="165"/>
        <v>2.3038952055049751</v>
      </c>
      <c r="N71" s="81"/>
      <c r="O71" s="3">
        <f t="shared" ca="1" si="166"/>
        <v>7.7</v>
      </c>
      <c r="P71" s="19" t="s">
        <v>81</v>
      </c>
      <c r="Q71" s="2">
        <f t="shared" si="167"/>
        <v>0.465175134348005</v>
      </c>
      <c r="R71" s="81"/>
      <c r="S71" s="3">
        <f t="shared" ca="1" si="168"/>
        <v>4.8</v>
      </c>
      <c r="T71" s="19" t="s">
        <v>81</v>
      </c>
      <c r="U71" s="2">
        <f t="shared" si="169"/>
        <v>0.20902266331468741</v>
      </c>
      <c r="V71" s="81"/>
      <c r="W71" s="3">
        <f t="shared" ca="1" si="170"/>
        <v>7.8</v>
      </c>
      <c r="X71" s="19" t="s">
        <v>81</v>
      </c>
      <c r="Y71" s="2">
        <f t="shared" si="171"/>
        <v>84.307602024559756</v>
      </c>
      <c r="Z71" s="19"/>
      <c r="AA71" s="3">
        <f t="shared" ca="1" si="172"/>
        <v>1.1000000000000001</v>
      </c>
      <c r="AB71" s="19" t="s">
        <v>81</v>
      </c>
      <c r="AC71" s="2"/>
      <c r="AD71" s="19" t="str">
        <f t="shared" ca="1" si="138"/>
        <v>이익</v>
      </c>
      <c r="AE71" s="3">
        <f t="shared" ca="1" si="173"/>
        <v>2.5</v>
      </c>
      <c r="AF71" s="19" t="s">
        <v>81</v>
      </c>
      <c r="AG71" s="2">
        <f t="shared" ca="1" si="174"/>
        <v>168417.15458708946</v>
      </c>
      <c r="AH71" s="19" t="str">
        <f t="shared" ca="1" si="139"/>
        <v>이익</v>
      </c>
      <c r="AI71" s="3">
        <f t="shared" ca="1" si="175"/>
        <v>1.7</v>
      </c>
      <c r="AJ71" s="19" t="s">
        <v>81</v>
      </c>
      <c r="AK71" s="2">
        <f t="shared" ca="1" si="176"/>
        <v>112895.01571222479</v>
      </c>
      <c r="AL71" s="19" t="str">
        <f t="shared" ca="1" si="140"/>
        <v>손절</v>
      </c>
      <c r="AM71" s="3">
        <f t="shared" ca="1" si="177"/>
        <v>9.1</v>
      </c>
      <c r="AN71" s="19" t="s">
        <v>81</v>
      </c>
      <c r="AO71" s="2">
        <f t="shared" ca="1" si="178"/>
        <v>22794.419631444867</v>
      </c>
      <c r="AP71" s="19" t="str">
        <f t="shared" ca="1" si="141"/>
        <v>이익</v>
      </c>
      <c r="AQ71" s="3">
        <f t="shared" ca="1" si="179"/>
        <v>4.8</v>
      </c>
      <c r="AR71" s="19" t="s">
        <v>81</v>
      </c>
      <c r="AS71" s="2">
        <f t="shared" ca="1" si="180"/>
        <v>50728.45712657753</v>
      </c>
      <c r="AT71" s="19" t="str">
        <f t="shared" ca="1" si="142"/>
        <v>이익</v>
      </c>
      <c r="AU71" s="3">
        <f t="shared" ca="1" si="181"/>
        <v>1.7</v>
      </c>
      <c r="AV71" s="19" t="s">
        <v>81</v>
      </c>
      <c r="AW71" s="2">
        <f t="shared" ca="1" si="182"/>
        <v>75676.87866423864</v>
      </c>
      <c r="AX71" s="19" t="str">
        <f t="shared" ca="1" si="143"/>
        <v>손절</v>
      </c>
      <c r="AY71" s="3">
        <f t="shared" ca="1" si="183"/>
        <v>9.1</v>
      </c>
      <c r="AZ71" s="19" t="s">
        <v>81</v>
      </c>
      <c r="BA71" s="2">
        <f t="shared" ca="1" si="184"/>
        <v>75676.878664238597</v>
      </c>
      <c r="BB71" s="19" t="str">
        <f t="shared" ca="1" si="144"/>
        <v>이익</v>
      </c>
      <c r="BC71" s="3">
        <f t="shared" ca="1" si="185"/>
        <v>5.6</v>
      </c>
      <c r="BD71" s="19" t="s">
        <v>81</v>
      </c>
      <c r="BE71" s="2">
        <f t="shared" ca="1" si="186"/>
        <v>50728.457126577523</v>
      </c>
      <c r="BF71" s="19" t="str">
        <f t="shared" ca="1" si="145"/>
        <v>이익</v>
      </c>
      <c r="BG71" s="3">
        <f t="shared" ca="1" si="187"/>
        <v>0.2</v>
      </c>
      <c r="BH71" s="19" t="s">
        <v>81</v>
      </c>
      <c r="BI71" s="2">
        <f t="shared" ca="1" si="188"/>
        <v>34004.789941991534</v>
      </c>
      <c r="BJ71" s="19" t="str">
        <f t="shared" ca="1" si="146"/>
        <v>손절</v>
      </c>
      <c r="BK71" s="3">
        <f t="shared" ca="1" si="189"/>
        <v>8.4</v>
      </c>
      <c r="BL71" s="19" t="s">
        <v>81</v>
      </c>
      <c r="BM71" s="2">
        <f t="shared" ca="1" si="190"/>
        <v>112895.01571222472</v>
      </c>
      <c r="BN71" s="19" t="str">
        <f t="shared" ca="1" si="147"/>
        <v>이익</v>
      </c>
      <c r="BO71" s="3">
        <f t="shared" ca="1" si="191"/>
        <v>4.8</v>
      </c>
      <c r="BP71" s="19" t="s">
        <v>81</v>
      </c>
      <c r="BQ71" s="2">
        <f t="shared" ca="1" si="192"/>
        <v>75676.878664238597</v>
      </c>
      <c r="BR71" s="19" t="str">
        <f t="shared" ca="1" si="148"/>
        <v>손절</v>
      </c>
      <c r="BS71" s="3">
        <f t="shared" ca="1" si="193"/>
        <v>8.5</v>
      </c>
      <c r="BT71" s="19" t="s">
        <v>81</v>
      </c>
      <c r="BU71" s="2">
        <f t="shared" ca="1" si="194"/>
        <v>251245.26340041237</v>
      </c>
      <c r="BV71" s="19" t="str">
        <f t="shared" ca="1" si="149"/>
        <v>이익</v>
      </c>
      <c r="BW71" s="3">
        <f t="shared" ca="1" si="195"/>
        <v>1.5</v>
      </c>
      <c r="BX71" s="19" t="s">
        <v>81</v>
      </c>
      <c r="BY71" s="2">
        <f t="shared" ca="1" si="196"/>
        <v>112895.01571222491</v>
      </c>
      <c r="BZ71" s="19" t="str">
        <f t="shared" ca="1" si="150"/>
        <v>손절</v>
      </c>
      <c r="CA71" s="3">
        <f t="shared" ca="1" si="197"/>
        <v>9.6999999999999993</v>
      </c>
      <c r="CB71" s="19" t="s">
        <v>81</v>
      </c>
      <c r="CC71" s="2">
        <f t="shared" ca="1" si="198"/>
        <v>34004.789941991519</v>
      </c>
      <c r="CD71" s="19" t="str">
        <f t="shared" ca="1" si="151"/>
        <v>손절</v>
      </c>
      <c r="CE71" s="3">
        <f t="shared" ca="1" si="199"/>
        <v>9.3000000000000007</v>
      </c>
      <c r="CF71" s="19" t="s">
        <v>81</v>
      </c>
      <c r="CG71" s="2">
        <f t="shared" ca="1" si="200"/>
        <v>1244354.4699897976</v>
      </c>
      <c r="CH71" s="19" t="str">
        <f t="shared" ca="1" si="152"/>
        <v>손절</v>
      </c>
      <c r="CI71" s="3">
        <f t="shared" ca="1" si="201"/>
        <v>9.8000000000000007</v>
      </c>
      <c r="CJ71" s="19" t="s">
        <v>81</v>
      </c>
      <c r="CK71" s="2">
        <f t="shared" ca="1" si="202"/>
        <v>13715557.212291671</v>
      </c>
      <c r="CL71" s="19" t="str">
        <f t="shared" ca="1" si="153"/>
        <v>이익</v>
      </c>
      <c r="CM71" s="3">
        <f t="shared" ca="1" si="203"/>
        <v>5.6</v>
      </c>
      <c r="CN71" s="19" t="s">
        <v>81</v>
      </c>
      <c r="CO71" s="2">
        <f t="shared" ca="1" si="204"/>
        <v>15279.775796902612</v>
      </c>
      <c r="CP71" s="19" t="str">
        <f t="shared" ca="1" si="154"/>
        <v>손절</v>
      </c>
      <c r="CQ71" s="3">
        <f t="shared" ca="1" si="205"/>
        <v>8.6</v>
      </c>
      <c r="CR71" s="19" t="s">
        <v>81</v>
      </c>
      <c r="CS71" s="2">
        <f t="shared" ca="1" si="206"/>
        <v>50728.457126577523</v>
      </c>
      <c r="CT71" s="19" t="str">
        <f t="shared" ca="1" si="155"/>
        <v>이익</v>
      </c>
      <c r="CU71" s="3">
        <f t="shared" ca="1" si="207"/>
        <v>0.6</v>
      </c>
      <c r="CV71" s="19" t="s">
        <v>81</v>
      </c>
      <c r="CW71" s="2">
        <f t="shared" ca="1" si="208"/>
        <v>251245.26340041199</v>
      </c>
      <c r="CX71" s="19" t="str">
        <f t="shared" ca="1" si="156"/>
        <v>이익</v>
      </c>
      <c r="CY71" s="3">
        <f t="shared" ca="1" si="209"/>
        <v>3.1</v>
      </c>
      <c r="CZ71" s="19" t="s">
        <v>81</v>
      </c>
      <c r="DA71" s="2">
        <f t="shared" ca="1" si="210"/>
        <v>22794.419631444882</v>
      </c>
      <c r="DB71" s="19" t="str">
        <f t="shared" ca="1" si="157"/>
        <v>손절</v>
      </c>
      <c r="DC71" s="3">
        <f t="shared" ca="1" si="211"/>
        <v>7.1</v>
      </c>
      <c r="DD71" s="19" t="s">
        <v>81</v>
      </c>
      <c r="DE71" s="2">
        <f t="shared" ca="1" si="212"/>
        <v>34004.789941991505</v>
      </c>
      <c r="DF71" s="19" t="str">
        <f t="shared" ca="1" si="158"/>
        <v>손절</v>
      </c>
      <c r="DG71" s="3">
        <f t="shared" ca="1" si="213"/>
        <v>6.9</v>
      </c>
      <c r="DH71" s="19" t="s">
        <v>81</v>
      </c>
      <c r="DI71" s="2">
        <f t="shared" ca="1" si="214"/>
        <v>15279.775796902612</v>
      </c>
      <c r="DJ71" s="19" t="str">
        <f t="shared" ca="1" si="159"/>
        <v>이익</v>
      </c>
      <c r="DK71" s="3">
        <f t="shared" ca="1" si="215"/>
        <v>0.1</v>
      </c>
      <c r="DL71" s="19" t="s">
        <v>81</v>
      </c>
      <c r="DM71" s="2">
        <f t="shared" ca="1" si="216"/>
        <v>15279.775796902601</v>
      </c>
      <c r="DN71" s="19" t="str">
        <f t="shared" ca="1" si="160"/>
        <v>손절</v>
      </c>
      <c r="DO71" s="3">
        <f t="shared" ca="1" si="217"/>
        <v>6</v>
      </c>
      <c r="DP71" s="19" t="s">
        <v>81</v>
      </c>
      <c r="DQ71" s="2">
        <f t="shared" ca="1" si="218"/>
        <v>559140.56066079345</v>
      </c>
      <c r="DR71" s="19" t="str">
        <f t="shared" ca="1" si="161"/>
        <v>손절</v>
      </c>
      <c r="DS71" s="3">
        <f t="shared" ca="1" si="219"/>
        <v>8.1</v>
      </c>
      <c r="DT71" s="19" t="s">
        <v>81</v>
      </c>
      <c r="DU71" s="2">
        <f t="shared" ca="1" si="220"/>
        <v>75676.878664238553</v>
      </c>
      <c r="DV71" s="19" t="str">
        <f t="shared" ca="1" si="162"/>
        <v>손절</v>
      </c>
      <c r="DW71" s="3">
        <f t="shared" ca="1" si="221"/>
        <v>6.9</v>
      </c>
      <c r="DX71" s="19" t="s">
        <v>81</v>
      </c>
    </row>
    <row r="72" spans="1:128">
      <c r="A72" s="45"/>
      <c r="B72" s="45"/>
      <c r="C72" s="45"/>
      <c r="D72" s="45"/>
      <c r="E72" s="45"/>
      <c r="F72" s="45"/>
      <c r="G72" s="45"/>
      <c r="I72" s="2">
        <f t="shared" si="163"/>
        <v>0.78936788679012937</v>
      </c>
      <c r="J72" s="19"/>
      <c r="K72" s="3">
        <f t="shared" ca="1" si="164"/>
        <v>2.2999999999999998</v>
      </c>
      <c r="L72" s="19" t="s">
        <v>82</v>
      </c>
      <c r="M72" s="2">
        <f t="shared" si="165"/>
        <v>1.7567200941975436</v>
      </c>
      <c r="N72" s="81"/>
      <c r="O72" s="3">
        <f t="shared" ca="1" si="166"/>
        <v>2.2000000000000002</v>
      </c>
      <c r="P72" s="19" t="s">
        <v>82</v>
      </c>
      <c r="Q72" s="2">
        <f t="shared" si="167"/>
        <v>0.35469603994035381</v>
      </c>
      <c r="R72" s="81"/>
      <c r="S72" s="3">
        <f t="shared" ca="1" si="168"/>
        <v>9.3000000000000007</v>
      </c>
      <c r="T72" s="19" t="s">
        <v>82</v>
      </c>
      <c r="U72" s="2">
        <f t="shared" si="169"/>
        <v>0.15937978077744913</v>
      </c>
      <c r="V72" s="81"/>
      <c r="W72" s="3">
        <f t="shared" ca="1" si="170"/>
        <v>9.3000000000000007</v>
      </c>
      <c r="X72" s="19" t="s">
        <v>82</v>
      </c>
      <c r="Y72" s="2">
        <f t="shared" si="171"/>
        <v>64.284546543726805</v>
      </c>
      <c r="Z72" s="19"/>
      <c r="AA72" s="3">
        <f t="shared" ca="1" si="172"/>
        <v>9.1999999999999993</v>
      </c>
      <c r="AB72" s="19" t="s">
        <v>82</v>
      </c>
      <c r="AC72" s="2"/>
      <c r="AD72" s="19" t="str">
        <f t="shared" ca="1" si="138"/>
        <v>이익</v>
      </c>
      <c r="AE72" s="3">
        <f t="shared" ca="1" si="173"/>
        <v>4.4000000000000004</v>
      </c>
      <c r="AF72" s="19" t="s">
        <v>82</v>
      </c>
      <c r="AG72" s="2">
        <f t="shared" ca="1" si="174"/>
        <v>191574.51334281426</v>
      </c>
      <c r="AH72" s="19" t="str">
        <f t="shared" ca="1" si="139"/>
        <v>이익</v>
      </c>
      <c r="AI72" s="3">
        <f t="shared" ca="1" si="175"/>
        <v>0.4</v>
      </c>
      <c r="AJ72" s="19" t="s">
        <v>82</v>
      </c>
      <c r="AK72" s="2">
        <f t="shared" ca="1" si="176"/>
        <v>128418.08037265569</v>
      </c>
      <c r="AL72" s="19" t="str">
        <f t="shared" ca="1" si="140"/>
        <v>이익</v>
      </c>
      <c r="AM72" s="3">
        <f t="shared" ca="1" si="177"/>
        <v>5.8</v>
      </c>
      <c r="AN72" s="19" t="s">
        <v>82</v>
      </c>
      <c r="AO72" s="2">
        <f t="shared" ca="1" si="178"/>
        <v>25928.652330768538</v>
      </c>
      <c r="AP72" s="19" t="str">
        <f t="shared" ca="1" si="141"/>
        <v>이익</v>
      </c>
      <c r="AQ72" s="3">
        <f t="shared" ca="1" si="179"/>
        <v>1.5</v>
      </c>
      <c r="AR72" s="19" t="s">
        <v>82</v>
      </c>
      <c r="AS72" s="2">
        <f t="shared" ca="1" si="180"/>
        <v>57703.619981481941</v>
      </c>
      <c r="AT72" s="19" t="str">
        <f t="shared" ca="1" si="142"/>
        <v>이익</v>
      </c>
      <c r="AU72" s="3">
        <f t="shared" ca="1" si="181"/>
        <v>5.8</v>
      </c>
      <c r="AV72" s="19" t="s">
        <v>82</v>
      </c>
      <c r="AW72" s="2">
        <f t="shared" ca="1" si="182"/>
        <v>57703.619981481963</v>
      </c>
      <c r="AX72" s="19" t="str">
        <f t="shared" ca="1" si="143"/>
        <v>손절</v>
      </c>
      <c r="AY72" s="3">
        <f t="shared" ca="1" si="183"/>
        <v>6.9</v>
      </c>
      <c r="AZ72" s="19" t="s">
        <v>82</v>
      </c>
      <c r="BA72" s="2">
        <f t="shared" ca="1" si="184"/>
        <v>86082.449480571406</v>
      </c>
      <c r="BB72" s="19" t="str">
        <f t="shared" ca="1" si="144"/>
        <v>이익</v>
      </c>
      <c r="BC72" s="3">
        <f t="shared" ca="1" si="185"/>
        <v>0.8</v>
      </c>
      <c r="BD72" s="19" t="s">
        <v>82</v>
      </c>
      <c r="BE72" s="2">
        <f t="shared" ca="1" si="186"/>
        <v>57703.619981481927</v>
      </c>
      <c r="BF72" s="19" t="str">
        <f t="shared" ca="1" si="145"/>
        <v>이익</v>
      </c>
      <c r="BG72" s="3">
        <f t="shared" ca="1" si="187"/>
        <v>5</v>
      </c>
      <c r="BH72" s="19" t="s">
        <v>82</v>
      </c>
      <c r="BI72" s="2">
        <f t="shared" ca="1" si="188"/>
        <v>25928.652330768546</v>
      </c>
      <c r="BJ72" s="19" t="str">
        <f t="shared" ca="1" si="146"/>
        <v>손절</v>
      </c>
      <c r="BK72" s="3">
        <f t="shared" ca="1" si="189"/>
        <v>6.3</v>
      </c>
      <c r="BL72" s="19" t="s">
        <v>82</v>
      </c>
      <c r="BM72" s="2">
        <f t="shared" ca="1" si="190"/>
        <v>86082.449480571348</v>
      </c>
      <c r="BN72" s="19" t="str">
        <f t="shared" ca="1" si="147"/>
        <v>손절</v>
      </c>
      <c r="BO72" s="3">
        <f t="shared" ca="1" si="191"/>
        <v>7.9</v>
      </c>
      <c r="BP72" s="19" t="s">
        <v>82</v>
      </c>
      <c r="BQ72" s="2">
        <f t="shared" ca="1" si="192"/>
        <v>57703.619981481927</v>
      </c>
      <c r="BR72" s="19" t="str">
        <f t="shared" ca="1" si="148"/>
        <v>손절</v>
      </c>
      <c r="BS72" s="3">
        <f t="shared" ca="1" si="193"/>
        <v>10</v>
      </c>
      <c r="BT72" s="19" t="s">
        <v>82</v>
      </c>
      <c r="BU72" s="2">
        <f t="shared" ca="1" si="194"/>
        <v>191574.51334281443</v>
      </c>
      <c r="BV72" s="19" t="str">
        <f t="shared" ca="1" si="149"/>
        <v>손절</v>
      </c>
      <c r="BW72" s="3">
        <f t="shared" ca="1" si="195"/>
        <v>8.1999999999999993</v>
      </c>
      <c r="BX72" s="19" t="s">
        <v>82</v>
      </c>
      <c r="BY72" s="2">
        <f t="shared" ca="1" si="196"/>
        <v>86082.449480571493</v>
      </c>
      <c r="BZ72" s="19" t="str">
        <f t="shared" ca="1" si="150"/>
        <v>손절</v>
      </c>
      <c r="CA72" s="3">
        <f t="shared" ca="1" si="197"/>
        <v>7.7</v>
      </c>
      <c r="CB72" s="19" t="s">
        <v>82</v>
      </c>
      <c r="CC72" s="2">
        <f t="shared" ca="1" si="198"/>
        <v>25928.652330768531</v>
      </c>
      <c r="CD72" s="19" t="str">
        <f t="shared" ca="1" si="151"/>
        <v>손절</v>
      </c>
      <c r="CE72" s="3">
        <f t="shared" ca="1" si="199"/>
        <v>7.9</v>
      </c>
      <c r="CF72" s="19" t="s">
        <v>82</v>
      </c>
      <c r="CG72" s="2">
        <f t="shared" ca="1" si="200"/>
        <v>1415453.2096133947</v>
      </c>
      <c r="CH72" s="19" t="str">
        <f t="shared" ca="1" si="152"/>
        <v>이익</v>
      </c>
      <c r="CI72" s="3">
        <f t="shared" ca="1" si="201"/>
        <v>0.1</v>
      </c>
      <c r="CJ72" s="19" t="s">
        <v>82</v>
      </c>
      <c r="CK72" s="2">
        <f t="shared" ca="1" si="202"/>
        <v>15601446.328981776</v>
      </c>
      <c r="CL72" s="19" t="str">
        <f t="shared" ca="1" si="153"/>
        <v>이익</v>
      </c>
      <c r="CM72" s="3">
        <f t="shared" ca="1" si="203"/>
        <v>0.3</v>
      </c>
      <c r="CN72" s="19" t="s">
        <v>82</v>
      </c>
      <c r="CO72" s="2">
        <f t="shared" ca="1" si="204"/>
        <v>17380.74496897672</v>
      </c>
      <c r="CP72" s="19" t="str">
        <f t="shared" ca="1" si="154"/>
        <v>이익</v>
      </c>
      <c r="CQ72" s="3">
        <f t="shared" ca="1" si="205"/>
        <v>3.2</v>
      </c>
      <c r="CR72" s="19" t="s">
        <v>82</v>
      </c>
      <c r="CS72" s="2">
        <f t="shared" ca="1" si="206"/>
        <v>38680.448559015364</v>
      </c>
      <c r="CT72" s="19" t="str">
        <f t="shared" ca="1" si="155"/>
        <v>손절</v>
      </c>
      <c r="CU72" s="3">
        <f t="shared" ca="1" si="207"/>
        <v>9</v>
      </c>
      <c r="CV72" s="19" t="s">
        <v>82</v>
      </c>
      <c r="CW72" s="2">
        <f t="shared" ca="1" si="208"/>
        <v>191574.51334281414</v>
      </c>
      <c r="CX72" s="19" t="str">
        <f t="shared" ca="1" si="156"/>
        <v>손절</v>
      </c>
      <c r="CY72" s="3">
        <f t="shared" ca="1" si="209"/>
        <v>6.4</v>
      </c>
      <c r="CZ72" s="19" t="s">
        <v>82</v>
      </c>
      <c r="DA72" s="2">
        <f t="shared" ca="1" si="210"/>
        <v>17380.74496897672</v>
      </c>
      <c r="DB72" s="19" t="str">
        <f t="shared" ca="1" si="157"/>
        <v>손절</v>
      </c>
      <c r="DC72" s="3">
        <f t="shared" ca="1" si="211"/>
        <v>8.6999999999999993</v>
      </c>
      <c r="DD72" s="19" t="s">
        <v>82</v>
      </c>
      <c r="DE72" s="2">
        <f t="shared" ca="1" si="212"/>
        <v>38680.448559015342</v>
      </c>
      <c r="DF72" s="19" t="str">
        <f t="shared" ca="1" si="158"/>
        <v>이익</v>
      </c>
      <c r="DG72" s="3">
        <f t="shared" ca="1" si="213"/>
        <v>4.8</v>
      </c>
      <c r="DH72" s="19" t="s">
        <v>82</v>
      </c>
      <c r="DI72" s="2">
        <f t="shared" ca="1" si="214"/>
        <v>17380.74496897672</v>
      </c>
      <c r="DJ72" s="19" t="str">
        <f t="shared" ca="1" si="159"/>
        <v>이익</v>
      </c>
      <c r="DK72" s="3">
        <f t="shared" ca="1" si="215"/>
        <v>4.5</v>
      </c>
      <c r="DL72" s="19" t="s">
        <v>82</v>
      </c>
      <c r="DM72" s="2">
        <f t="shared" ca="1" si="216"/>
        <v>17380.744968976709</v>
      </c>
      <c r="DN72" s="19" t="str">
        <f t="shared" ca="1" si="160"/>
        <v>이익</v>
      </c>
      <c r="DO72" s="3">
        <f t="shared" ca="1" si="217"/>
        <v>5.4</v>
      </c>
      <c r="DP72" s="19" t="s">
        <v>82</v>
      </c>
      <c r="DQ72" s="2">
        <f t="shared" ca="1" si="218"/>
        <v>426344.67750385503</v>
      </c>
      <c r="DR72" s="19" t="str">
        <f t="shared" ca="1" si="161"/>
        <v>손절</v>
      </c>
      <c r="DS72" s="3">
        <f t="shared" ca="1" si="219"/>
        <v>8.6999999999999993</v>
      </c>
      <c r="DT72" s="19" t="s">
        <v>82</v>
      </c>
      <c r="DU72" s="2">
        <f t="shared" ca="1" si="220"/>
        <v>57703.619981481897</v>
      </c>
      <c r="DV72" s="19" t="str">
        <f t="shared" ca="1" si="162"/>
        <v>손절</v>
      </c>
      <c r="DW72" s="3">
        <f t="shared" ca="1" si="221"/>
        <v>7.9</v>
      </c>
      <c r="DX72" s="19" t="s">
        <v>82</v>
      </c>
    </row>
    <row r="73" spans="1:128">
      <c r="A73" s="45"/>
      <c r="B73" s="45"/>
      <c r="C73" s="45"/>
      <c r="D73" s="45"/>
      <c r="E73" s="45"/>
      <c r="F73" s="45"/>
      <c r="G73" s="45"/>
      <c r="I73" s="2">
        <f t="shared" si="163"/>
        <v>0.60189301367747361</v>
      </c>
      <c r="J73" s="19"/>
      <c r="K73" s="3">
        <f t="shared" ca="1" si="164"/>
        <v>8.8000000000000007</v>
      </c>
      <c r="L73" s="19" t="s">
        <v>83</v>
      </c>
      <c r="M73" s="2">
        <f t="shared" si="165"/>
        <v>1.339499071825627</v>
      </c>
      <c r="N73" s="81"/>
      <c r="O73" s="3">
        <f t="shared" ca="1" si="166"/>
        <v>3.5</v>
      </c>
      <c r="P73" s="19" t="s">
        <v>83</v>
      </c>
      <c r="Q73" s="2">
        <f t="shared" si="167"/>
        <v>0.27045573045451976</v>
      </c>
      <c r="R73" s="81"/>
      <c r="S73" s="3">
        <f t="shared" ca="1" si="168"/>
        <v>9.3000000000000007</v>
      </c>
      <c r="T73" s="19" t="s">
        <v>83</v>
      </c>
      <c r="U73" s="2">
        <f t="shared" si="169"/>
        <v>0.12152708284280496</v>
      </c>
      <c r="V73" s="81"/>
      <c r="W73" s="3">
        <f t="shared" ca="1" si="170"/>
        <v>5.7</v>
      </c>
      <c r="X73" s="19" t="s">
        <v>83</v>
      </c>
      <c r="Y73" s="2">
        <f t="shared" si="171"/>
        <v>49.016966739591687</v>
      </c>
      <c r="Z73" s="19"/>
      <c r="AA73" s="3">
        <f t="shared" ca="1" si="172"/>
        <v>8.6999999999999993</v>
      </c>
      <c r="AB73" s="19" t="s">
        <v>83</v>
      </c>
      <c r="AC73" s="2"/>
      <c r="AD73" s="19" t="str">
        <f t="shared" ca="1" si="138"/>
        <v>손절</v>
      </c>
      <c r="AE73" s="3">
        <f t="shared" ca="1" si="173"/>
        <v>6.6</v>
      </c>
      <c r="AF73" s="19" t="s">
        <v>83</v>
      </c>
      <c r="AG73" s="2">
        <f t="shared" ca="1" si="174"/>
        <v>217916.00892745124</v>
      </c>
      <c r="AH73" s="19" t="str">
        <f t="shared" ca="1" si="139"/>
        <v>이익</v>
      </c>
      <c r="AI73" s="3">
        <f t="shared" ca="1" si="175"/>
        <v>1.3</v>
      </c>
      <c r="AJ73" s="19" t="s">
        <v>83</v>
      </c>
      <c r="AK73" s="2">
        <f t="shared" ca="1" si="176"/>
        <v>97918.786284149959</v>
      </c>
      <c r="AL73" s="19" t="str">
        <f t="shared" ca="1" si="140"/>
        <v>손절</v>
      </c>
      <c r="AM73" s="3">
        <f t="shared" ca="1" si="177"/>
        <v>9.4</v>
      </c>
      <c r="AN73" s="19" t="s">
        <v>83</v>
      </c>
      <c r="AO73" s="2">
        <f t="shared" ca="1" si="178"/>
        <v>29493.842026249215</v>
      </c>
      <c r="AP73" s="19" t="str">
        <f t="shared" ca="1" si="141"/>
        <v>이익</v>
      </c>
      <c r="AQ73" s="3">
        <f t="shared" ca="1" si="179"/>
        <v>0.4</v>
      </c>
      <c r="AR73" s="19" t="s">
        <v>83</v>
      </c>
      <c r="AS73" s="2">
        <f t="shared" ca="1" si="180"/>
        <v>65637.8677289357</v>
      </c>
      <c r="AT73" s="19" t="str">
        <f t="shared" ca="1" si="142"/>
        <v>이익</v>
      </c>
      <c r="AU73" s="3">
        <f t="shared" ca="1" si="181"/>
        <v>5.3</v>
      </c>
      <c r="AV73" s="19" t="s">
        <v>83</v>
      </c>
      <c r="AW73" s="2">
        <f t="shared" ca="1" si="182"/>
        <v>43999.01023588</v>
      </c>
      <c r="AX73" s="19" t="str">
        <f t="shared" ca="1" si="143"/>
        <v>손절</v>
      </c>
      <c r="AY73" s="3">
        <f t="shared" ca="1" si="183"/>
        <v>7.5</v>
      </c>
      <c r="AZ73" s="19" t="s">
        <v>83</v>
      </c>
      <c r="BA73" s="2">
        <f t="shared" ca="1" si="184"/>
        <v>97918.786284149974</v>
      </c>
      <c r="BB73" s="19" t="str">
        <f t="shared" ca="1" si="144"/>
        <v>이익</v>
      </c>
      <c r="BC73" s="3">
        <f t="shared" ca="1" si="185"/>
        <v>3.9</v>
      </c>
      <c r="BD73" s="19" t="s">
        <v>83</v>
      </c>
      <c r="BE73" s="2">
        <f t="shared" ca="1" si="186"/>
        <v>65637.867728935686</v>
      </c>
      <c r="BF73" s="19" t="str">
        <f t="shared" ca="1" si="145"/>
        <v>이익</v>
      </c>
      <c r="BG73" s="3">
        <f t="shared" ca="1" si="187"/>
        <v>2.1</v>
      </c>
      <c r="BH73" s="19" t="s">
        <v>83</v>
      </c>
      <c r="BI73" s="2">
        <f t="shared" ca="1" si="188"/>
        <v>19770.597402211017</v>
      </c>
      <c r="BJ73" s="19" t="str">
        <f t="shared" ca="1" si="146"/>
        <v>손절</v>
      </c>
      <c r="BK73" s="3">
        <f t="shared" ca="1" si="189"/>
        <v>7.3</v>
      </c>
      <c r="BL73" s="19" t="s">
        <v>83</v>
      </c>
      <c r="BM73" s="2">
        <f t="shared" ca="1" si="190"/>
        <v>65637.867728935656</v>
      </c>
      <c r="BN73" s="19" t="str">
        <f t="shared" ca="1" si="147"/>
        <v>손절</v>
      </c>
      <c r="BO73" s="3">
        <f t="shared" ca="1" si="191"/>
        <v>7.7</v>
      </c>
      <c r="BP73" s="19" t="s">
        <v>83</v>
      </c>
      <c r="BQ73" s="2">
        <f t="shared" ca="1" si="192"/>
        <v>65637.867728935686</v>
      </c>
      <c r="BR73" s="19" t="str">
        <f t="shared" ca="1" si="148"/>
        <v>이익</v>
      </c>
      <c r="BS73" s="3">
        <f t="shared" ca="1" si="193"/>
        <v>0.6</v>
      </c>
      <c r="BT73" s="19" t="s">
        <v>83</v>
      </c>
      <c r="BU73" s="2">
        <f t="shared" ca="1" si="194"/>
        <v>146075.56642389603</v>
      </c>
      <c r="BV73" s="19" t="str">
        <f t="shared" ca="1" si="149"/>
        <v>손절</v>
      </c>
      <c r="BW73" s="3">
        <f t="shared" ca="1" si="195"/>
        <v>7</v>
      </c>
      <c r="BX73" s="19" t="s">
        <v>83</v>
      </c>
      <c r="BY73" s="2">
        <f t="shared" ca="1" si="196"/>
        <v>65637.867728935773</v>
      </c>
      <c r="BZ73" s="19" t="str">
        <f t="shared" ca="1" si="150"/>
        <v>손절</v>
      </c>
      <c r="CA73" s="3">
        <f t="shared" ca="1" si="197"/>
        <v>8.4</v>
      </c>
      <c r="CB73" s="19" t="s">
        <v>83</v>
      </c>
      <c r="CC73" s="2">
        <f t="shared" ca="1" si="198"/>
        <v>19770.597402211006</v>
      </c>
      <c r="CD73" s="19" t="str">
        <f t="shared" ca="1" si="151"/>
        <v>손절</v>
      </c>
      <c r="CE73" s="3">
        <f t="shared" ca="1" si="199"/>
        <v>9.1</v>
      </c>
      <c r="CF73" s="19" t="s">
        <v>83</v>
      </c>
      <c r="CG73" s="2">
        <f t="shared" ca="1" si="200"/>
        <v>1610078.0259352364</v>
      </c>
      <c r="CH73" s="19" t="str">
        <f t="shared" ca="1" si="152"/>
        <v>이익</v>
      </c>
      <c r="CI73" s="3">
        <f t="shared" ca="1" si="201"/>
        <v>3.4</v>
      </c>
      <c r="CJ73" s="19" t="s">
        <v>83</v>
      </c>
      <c r="CK73" s="2">
        <f t="shared" ca="1" si="202"/>
        <v>17746645.199216772</v>
      </c>
      <c r="CL73" s="19" t="str">
        <f t="shared" ca="1" si="153"/>
        <v>이익</v>
      </c>
      <c r="CM73" s="3">
        <f t="shared" ca="1" si="203"/>
        <v>2.9</v>
      </c>
      <c r="CN73" s="19" t="s">
        <v>83</v>
      </c>
      <c r="CO73" s="2">
        <f t="shared" ca="1" si="204"/>
        <v>19770.59740221102</v>
      </c>
      <c r="CP73" s="19" t="str">
        <f t="shared" ca="1" si="154"/>
        <v>이익</v>
      </c>
      <c r="CQ73" s="3">
        <f t="shared" ca="1" si="205"/>
        <v>0.7</v>
      </c>
      <c r="CR73" s="19" t="s">
        <v>83</v>
      </c>
      <c r="CS73" s="2">
        <f t="shared" ca="1" si="206"/>
        <v>29493.842026249215</v>
      </c>
      <c r="CT73" s="19" t="str">
        <f t="shared" ca="1" si="155"/>
        <v>손절</v>
      </c>
      <c r="CU73" s="3">
        <f t="shared" ca="1" si="207"/>
        <v>7.2</v>
      </c>
      <c r="CV73" s="19" t="s">
        <v>83</v>
      </c>
      <c r="CW73" s="2">
        <f t="shared" ca="1" si="208"/>
        <v>217916.0089274511</v>
      </c>
      <c r="CX73" s="19" t="str">
        <f t="shared" ca="1" si="156"/>
        <v>이익</v>
      </c>
      <c r="CY73" s="3">
        <f t="shared" ca="1" si="209"/>
        <v>3.3</v>
      </c>
      <c r="CZ73" s="19" t="s">
        <v>83</v>
      </c>
      <c r="DA73" s="2">
        <f t="shared" ca="1" si="210"/>
        <v>19770.59740221102</v>
      </c>
      <c r="DB73" s="19" t="str">
        <f t="shared" ca="1" si="157"/>
        <v>이익</v>
      </c>
      <c r="DC73" s="3">
        <f t="shared" ca="1" si="211"/>
        <v>5.7</v>
      </c>
      <c r="DD73" s="19" t="s">
        <v>83</v>
      </c>
      <c r="DE73" s="2">
        <f t="shared" ca="1" si="212"/>
        <v>29493.8420262492</v>
      </c>
      <c r="DF73" s="19" t="str">
        <f t="shared" ca="1" si="158"/>
        <v>손절</v>
      </c>
      <c r="DG73" s="3">
        <f t="shared" ca="1" si="213"/>
        <v>8.1</v>
      </c>
      <c r="DH73" s="19" t="s">
        <v>83</v>
      </c>
      <c r="DI73" s="2">
        <f t="shared" ca="1" si="214"/>
        <v>19770.59740221102</v>
      </c>
      <c r="DJ73" s="19" t="str">
        <f t="shared" ca="1" si="159"/>
        <v>이익</v>
      </c>
      <c r="DK73" s="3">
        <f t="shared" ca="1" si="215"/>
        <v>0.5</v>
      </c>
      <c r="DL73" s="19" t="s">
        <v>83</v>
      </c>
      <c r="DM73" s="2">
        <f t="shared" ca="1" si="216"/>
        <v>19770.597402211006</v>
      </c>
      <c r="DN73" s="19" t="str">
        <f t="shared" ca="1" si="160"/>
        <v>이익</v>
      </c>
      <c r="DO73" s="3">
        <f t="shared" ca="1" si="217"/>
        <v>2.1</v>
      </c>
      <c r="DP73" s="19" t="s">
        <v>83</v>
      </c>
      <c r="DQ73" s="2">
        <f t="shared" ca="1" si="218"/>
        <v>484967.07066063507</v>
      </c>
      <c r="DR73" s="19" t="str">
        <f t="shared" ca="1" si="161"/>
        <v>이익</v>
      </c>
      <c r="DS73" s="3">
        <f t="shared" ca="1" si="219"/>
        <v>5.7</v>
      </c>
      <c r="DT73" s="19" t="s">
        <v>83</v>
      </c>
      <c r="DU73" s="2">
        <f t="shared" ca="1" si="220"/>
        <v>43999.010235879941</v>
      </c>
      <c r="DV73" s="19" t="str">
        <f t="shared" ca="1" si="162"/>
        <v>손절</v>
      </c>
      <c r="DW73" s="3">
        <f t="shared" ca="1" si="221"/>
        <v>6.2</v>
      </c>
      <c r="DX73" s="19" t="s">
        <v>83</v>
      </c>
    </row>
    <row r="74" spans="1:128">
      <c r="A74" s="45"/>
      <c r="B74" s="45"/>
      <c r="C74" s="45"/>
      <c r="D74" s="45"/>
      <c r="E74" s="45"/>
      <c r="F74" s="45"/>
      <c r="G74" s="45"/>
      <c r="I74" s="2">
        <f t="shared" si="163"/>
        <v>0.45894342292907364</v>
      </c>
      <c r="J74" s="19"/>
      <c r="K74" s="3">
        <f t="shared" ca="1" si="164"/>
        <v>5.2</v>
      </c>
      <c r="L74" s="19" t="s">
        <v>84</v>
      </c>
      <c r="M74" s="2">
        <f t="shared" si="165"/>
        <v>1.0213680422670406</v>
      </c>
      <c r="N74" s="81"/>
      <c r="O74" s="3">
        <f t="shared" ca="1" si="166"/>
        <v>8.1999999999999993</v>
      </c>
      <c r="P74" s="19" t="s">
        <v>84</v>
      </c>
      <c r="Q74" s="2">
        <f t="shared" si="167"/>
        <v>0.20622249447157132</v>
      </c>
      <c r="R74" s="81"/>
      <c r="S74" s="3">
        <f t="shared" ca="1" si="168"/>
        <v>5.8</v>
      </c>
      <c r="T74" s="19" t="s">
        <v>84</v>
      </c>
      <c r="U74" s="2">
        <f t="shared" si="169"/>
        <v>9.2664400667638785E-2</v>
      </c>
      <c r="V74" s="81"/>
      <c r="W74" s="3">
        <f t="shared" ca="1" si="170"/>
        <v>8.6</v>
      </c>
      <c r="X74" s="19" t="s">
        <v>84</v>
      </c>
      <c r="Y74" s="2">
        <f t="shared" si="171"/>
        <v>37.375437138938665</v>
      </c>
      <c r="Z74" s="19"/>
      <c r="AA74" s="3">
        <f t="shared" ca="1" si="172"/>
        <v>5.2</v>
      </c>
      <c r="AB74" s="19" t="s">
        <v>84</v>
      </c>
      <c r="AC74" s="2"/>
      <c r="AD74" s="19" t="str">
        <f t="shared" ca="1" si="138"/>
        <v>손절</v>
      </c>
      <c r="AE74" s="3">
        <f t="shared" ca="1" si="173"/>
        <v>9.1</v>
      </c>
      <c r="AF74" s="19" t="s">
        <v>84</v>
      </c>
      <c r="AG74" s="2">
        <f t="shared" ca="1" si="174"/>
        <v>166160.95680718156</v>
      </c>
      <c r="AH74" s="19" t="str">
        <f t="shared" ca="1" si="139"/>
        <v>손절</v>
      </c>
      <c r="AI74" s="3">
        <f t="shared" ca="1" si="175"/>
        <v>7</v>
      </c>
      <c r="AJ74" s="19" t="s">
        <v>84</v>
      </c>
      <c r="AK74" s="2">
        <f t="shared" ca="1" si="176"/>
        <v>111382.61939822057</v>
      </c>
      <c r="AL74" s="19" t="str">
        <f t="shared" ca="1" si="140"/>
        <v>이익</v>
      </c>
      <c r="AM74" s="3">
        <f t="shared" ca="1" si="177"/>
        <v>0.2</v>
      </c>
      <c r="AN74" s="19" t="s">
        <v>84</v>
      </c>
      <c r="AO74" s="2">
        <f t="shared" ca="1" si="178"/>
        <v>33549.245304858479</v>
      </c>
      <c r="AP74" s="19" t="str">
        <f t="shared" ca="1" si="141"/>
        <v>이익</v>
      </c>
      <c r="AQ74" s="3">
        <f t="shared" ca="1" si="179"/>
        <v>2.6</v>
      </c>
      <c r="AR74" s="19" t="s">
        <v>84</v>
      </c>
      <c r="AS74" s="2">
        <f t="shared" ca="1" si="180"/>
        <v>74663.074541664362</v>
      </c>
      <c r="AT74" s="19" t="str">
        <f t="shared" ca="1" si="142"/>
        <v>이익</v>
      </c>
      <c r="AU74" s="3">
        <f t="shared" ca="1" si="181"/>
        <v>3.4</v>
      </c>
      <c r="AV74" s="19" t="s">
        <v>84</v>
      </c>
      <c r="AW74" s="2">
        <f t="shared" ca="1" si="182"/>
        <v>50048.8741433135</v>
      </c>
      <c r="AX74" s="19" t="str">
        <f t="shared" ca="1" si="143"/>
        <v>이익</v>
      </c>
      <c r="AY74" s="3">
        <f t="shared" ca="1" si="183"/>
        <v>5.8</v>
      </c>
      <c r="AZ74" s="19" t="s">
        <v>84</v>
      </c>
      <c r="BA74" s="2">
        <f t="shared" ca="1" si="184"/>
        <v>74663.074541664362</v>
      </c>
      <c r="BB74" s="19" t="str">
        <f t="shared" ca="1" si="144"/>
        <v>손절</v>
      </c>
      <c r="BC74" s="3">
        <f t="shared" ca="1" si="185"/>
        <v>6.9</v>
      </c>
      <c r="BD74" s="19" t="s">
        <v>84</v>
      </c>
      <c r="BE74" s="2">
        <f t="shared" ca="1" si="186"/>
        <v>74663.074541664348</v>
      </c>
      <c r="BF74" s="19" t="str">
        <f t="shared" ca="1" si="145"/>
        <v>이익</v>
      </c>
      <c r="BG74" s="3">
        <f t="shared" ca="1" si="187"/>
        <v>3.9</v>
      </c>
      <c r="BH74" s="19" t="s">
        <v>84</v>
      </c>
      <c r="BI74" s="2">
        <f t="shared" ca="1" si="188"/>
        <v>15075.0805191859</v>
      </c>
      <c r="BJ74" s="19" t="str">
        <f t="shared" ca="1" si="146"/>
        <v>손절</v>
      </c>
      <c r="BK74" s="3">
        <f t="shared" ca="1" si="189"/>
        <v>6.6</v>
      </c>
      <c r="BL74" s="19" t="s">
        <v>84</v>
      </c>
      <c r="BM74" s="2">
        <f t="shared" ca="1" si="190"/>
        <v>50048.874143313442</v>
      </c>
      <c r="BN74" s="19" t="str">
        <f t="shared" ca="1" si="147"/>
        <v>손절</v>
      </c>
      <c r="BO74" s="3">
        <f t="shared" ca="1" si="191"/>
        <v>6.5</v>
      </c>
      <c r="BP74" s="19" t="s">
        <v>84</v>
      </c>
      <c r="BQ74" s="2">
        <f t="shared" ca="1" si="192"/>
        <v>74663.074541664348</v>
      </c>
      <c r="BR74" s="19" t="str">
        <f t="shared" ca="1" si="148"/>
        <v>이익</v>
      </c>
      <c r="BS74" s="3">
        <f t="shared" ca="1" si="193"/>
        <v>4.5</v>
      </c>
      <c r="BT74" s="19" t="s">
        <v>84</v>
      </c>
      <c r="BU74" s="2">
        <f t="shared" ca="1" si="194"/>
        <v>166160.95680718173</v>
      </c>
      <c r="BV74" s="19" t="str">
        <f t="shared" ca="1" si="149"/>
        <v>이익</v>
      </c>
      <c r="BW74" s="3">
        <f t="shared" ca="1" si="195"/>
        <v>2.1</v>
      </c>
      <c r="BX74" s="19" t="s">
        <v>84</v>
      </c>
      <c r="BY74" s="2">
        <f t="shared" ca="1" si="196"/>
        <v>74663.074541664449</v>
      </c>
      <c r="BZ74" s="19" t="str">
        <f t="shared" ca="1" si="150"/>
        <v>이익</v>
      </c>
      <c r="CA74" s="3">
        <f t="shared" ca="1" si="197"/>
        <v>5</v>
      </c>
      <c r="CB74" s="19" t="s">
        <v>84</v>
      </c>
      <c r="CC74" s="2">
        <f t="shared" ca="1" si="198"/>
        <v>15075.080519185891</v>
      </c>
      <c r="CD74" s="19" t="str">
        <f t="shared" ca="1" si="151"/>
        <v>손절</v>
      </c>
      <c r="CE74" s="3">
        <f t="shared" ca="1" si="199"/>
        <v>6</v>
      </c>
      <c r="CF74" s="19" t="s">
        <v>84</v>
      </c>
      <c r="CG74" s="2">
        <f t="shared" ca="1" si="200"/>
        <v>1831463.7545013314</v>
      </c>
      <c r="CH74" s="19" t="str">
        <f t="shared" ca="1" si="152"/>
        <v>이익</v>
      </c>
      <c r="CI74" s="3">
        <f t="shared" ca="1" si="201"/>
        <v>4</v>
      </c>
      <c r="CJ74" s="19" t="s">
        <v>84</v>
      </c>
      <c r="CK74" s="2">
        <f t="shared" ca="1" si="202"/>
        <v>20186808.914109077</v>
      </c>
      <c r="CL74" s="19" t="str">
        <f t="shared" ca="1" si="153"/>
        <v>이익</v>
      </c>
      <c r="CM74" s="3">
        <f t="shared" ca="1" si="203"/>
        <v>2.2000000000000002</v>
      </c>
      <c r="CN74" s="19" t="s">
        <v>84</v>
      </c>
      <c r="CO74" s="2">
        <f t="shared" ca="1" si="204"/>
        <v>15075.080519185902</v>
      </c>
      <c r="CP74" s="19" t="str">
        <f t="shared" ca="1" si="154"/>
        <v>손절</v>
      </c>
      <c r="CQ74" s="3">
        <f t="shared" ca="1" si="205"/>
        <v>6.5</v>
      </c>
      <c r="CR74" s="19" t="s">
        <v>84</v>
      </c>
      <c r="CS74" s="2">
        <f t="shared" ca="1" si="206"/>
        <v>33549.245304858479</v>
      </c>
      <c r="CT74" s="19" t="str">
        <f t="shared" ca="1" si="155"/>
        <v>이익</v>
      </c>
      <c r="CU74" s="3">
        <f t="shared" ca="1" si="207"/>
        <v>5.4</v>
      </c>
      <c r="CV74" s="19" t="s">
        <v>84</v>
      </c>
      <c r="CW74" s="2">
        <f t="shared" ca="1" si="208"/>
        <v>247879.46015497562</v>
      </c>
      <c r="CX74" s="19" t="str">
        <f t="shared" ca="1" si="156"/>
        <v>이익</v>
      </c>
      <c r="CY74" s="3">
        <f t="shared" ca="1" si="209"/>
        <v>5.0999999999999996</v>
      </c>
      <c r="CZ74" s="19" t="s">
        <v>84</v>
      </c>
      <c r="DA74" s="2">
        <f t="shared" ca="1" si="210"/>
        <v>22489.054545015038</v>
      </c>
      <c r="DB74" s="19" t="str">
        <f t="shared" ca="1" si="157"/>
        <v>이익</v>
      </c>
      <c r="DC74" s="3">
        <f t="shared" ca="1" si="211"/>
        <v>3.2</v>
      </c>
      <c r="DD74" s="19" t="s">
        <v>84</v>
      </c>
      <c r="DE74" s="2">
        <f t="shared" ca="1" si="212"/>
        <v>33549.245304858465</v>
      </c>
      <c r="DF74" s="19" t="str">
        <f t="shared" ca="1" si="158"/>
        <v>이익</v>
      </c>
      <c r="DG74" s="3">
        <f t="shared" ca="1" si="213"/>
        <v>0.3</v>
      </c>
      <c r="DH74" s="19" t="s">
        <v>84</v>
      </c>
      <c r="DI74" s="2">
        <f t="shared" ca="1" si="214"/>
        <v>22489.054545015038</v>
      </c>
      <c r="DJ74" s="19" t="str">
        <f t="shared" ca="1" si="159"/>
        <v>이익</v>
      </c>
      <c r="DK74" s="3">
        <f t="shared" ca="1" si="215"/>
        <v>2.5</v>
      </c>
      <c r="DL74" s="19" t="s">
        <v>84</v>
      </c>
      <c r="DM74" s="2">
        <f t="shared" ca="1" si="216"/>
        <v>15075.080519185891</v>
      </c>
      <c r="DN74" s="19" t="str">
        <f t="shared" ca="1" si="160"/>
        <v>손절</v>
      </c>
      <c r="DO74" s="3">
        <f t="shared" ca="1" si="217"/>
        <v>8.6999999999999993</v>
      </c>
      <c r="DP74" s="19" t="s">
        <v>84</v>
      </c>
      <c r="DQ74" s="2">
        <f t="shared" ca="1" si="218"/>
        <v>551650.04287647235</v>
      </c>
      <c r="DR74" s="19" t="str">
        <f t="shared" ca="1" si="161"/>
        <v>이익</v>
      </c>
      <c r="DS74" s="3">
        <f t="shared" ca="1" si="219"/>
        <v>0.8</v>
      </c>
      <c r="DT74" s="19" t="s">
        <v>84</v>
      </c>
      <c r="DU74" s="2">
        <f t="shared" ca="1" si="220"/>
        <v>50048.874143313427</v>
      </c>
      <c r="DV74" s="19" t="str">
        <f t="shared" ca="1" si="162"/>
        <v>이익</v>
      </c>
      <c r="DW74" s="3">
        <f t="shared" ca="1" si="221"/>
        <v>0.8</v>
      </c>
      <c r="DX74" s="19" t="s">
        <v>84</v>
      </c>
    </row>
    <row r="75" spans="1:128">
      <c r="A75" s="45"/>
      <c r="B75" s="45"/>
      <c r="C75" s="45"/>
      <c r="D75" s="45"/>
      <c r="E75" s="45"/>
      <c r="F75" s="45"/>
      <c r="G75" s="45"/>
      <c r="I75" s="2">
        <f t="shared" si="163"/>
        <v>0.34994435998341866</v>
      </c>
      <c r="J75" s="19"/>
      <c r="K75" s="3">
        <f t="shared" ca="1" si="164"/>
        <v>1.4</v>
      </c>
      <c r="L75" s="19" t="s">
        <v>85</v>
      </c>
      <c r="M75" s="2">
        <f t="shared" si="165"/>
        <v>0.77879313222861835</v>
      </c>
      <c r="N75" s="81"/>
      <c r="O75" s="3">
        <f t="shared" ca="1" si="166"/>
        <v>8.8000000000000007</v>
      </c>
      <c r="P75" s="19" t="s">
        <v>85</v>
      </c>
      <c r="Q75" s="2">
        <f t="shared" si="167"/>
        <v>0.15724465203457313</v>
      </c>
      <c r="R75" s="81"/>
      <c r="S75" s="3">
        <f t="shared" ca="1" si="168"/>
        <v>10</v>
      </c>
      <c r="T75" s="19" t="s">
        <v>85</v>
      </c>
      <c r="U75" s="2">
        <f t="shared" si="169"/>
        <v>7.0656605509074571E-2</v>
      </c>
      <c r="V75" s="81"/>
      <c r="W75" s="3">
        <f t="shared" ca="1" si="170"/>
        <v>8.4</v>
      </c>
      <c r="X75" s="19" t="s">
        <v>85</v>
      </c>
      <c r="Y75" s="2">
        <f t="shared" si="171"/>
        <v>28.498770818440732</v>
      </c>
      <c r="Z75" s="19"/>
      <c r="AA75" s="3">
        <f t="shared" ca="1" si="172"/>
        <v>3.5</v>
      </c>
      <c r="AB75" s="19" t="s">
        <v>85</v>
      </c>
      <c r="AC75" s="2"/>
      <c r="AD75" s="19" t="str">
        <f t="shared" ca="1" si="138"/>
        <v>이익</v>
      </c>
      <c r="AE75" s="3">
        <f t="shared" ca="1" si="173"/>
        <v>2.7</v>
      </c>
      <c r="AF75" s="19" t="s">
        <v>85</v>
      </c>
      <c r="AG75" s="2">
        <f t="shared" ca="1" si="174"/>
        <v>126697.72956547594</v>
      </c>
      <c r="AH75" s="19" t="str">
        <f t="shared" ca="1" si="139"/>
        <v>손절</v>
      </c>
      <c r="AI75" s="3">
        <f t="shared" ca="1" si="175"/>
        <v>8.6</v>
      </c>
      <c r="AJ75" s="19" t="s">
        <v>85</v>
      </c>
      <c r="AK75" s="2">
        <f t="shared" ca="1" si="176"/>
        <v>126697.72956547589</v>
      </c>
      <c r="AL75" s="19" t="str">
        <f t="shared" ca="1" si="140"/>
        <v>이익</v>
      </c>
      <c r="AM75" s="3">
        <f t="shared" ca="1" si="177"/>
        <v>2.9</v>
      </c>
      <c r="AN75" s="19" t="s">
        <v>85</v>
      </c>
      <c r="AO75" s="2">
        <f t="shared" ca="1" si="178"/>
        <v>25581.299544954592</v>
      </c>
      <c r="AP75" s="19" t="str">
        <f t="shared" ca="1" si="141"/>
        <v>손절</v>
      </c>
      <c r="AQ75" s="3">
        <f t="shared" ca="1" si="179"/>
        <v>7.9</v>
      </c>
      <c r="AR75" s="19" t="s">
        <v>85</v>
      </c>
      <c r="AS75" s="2">
        <f t="shared" ca="1" si="180"/>
        <v>84929.247291143212</v>
      </c>
      <c r="AT75" s="19" t="str">
        <f t="shared" ca="1" si="142"/>
        <v>이익</v>
      </c>
      <c r="AU75" s="3">
        <f t="shared" ca="1" si="181"/>
        <v>1.7</v>
      </c>
      <c r="AV75" s="19" t="s">
        <v>85</v>
      </c>
      <c r="AW75" s="2">
        <f t="shared" ca="1" si="182"/>
        <v>56930.594338019109</v>
      </c>
      <c r="AX75" s="19" t="str">
        <f t="shared" ca="1" si="143"/>
        <v>이익</v>
      </c>
      <c r="AY75" s="3">
        <f t="shared" ca="1" si="183"/>
        <v>4.9000000000000004</v>
      </c>
      <c r="AZ75" s="19" t="s">
        <v>85</v>
      </c>
      <c r="BA75" s="2">
        <f t="shared" ca="1" si="184"/>
        <v>56930.594338019073</v>
      </c>
      <c r="BB75" s="19" t="str">
        <f t="shared" ca="1" si="144"/>
        <v>손절</v>
      </c>
      <c r="BC75" s="3">
        <f t="shared" ca="1" si="185"/>
        <v>8.4</v>
      </c>
      <c r="BD75" s="19" t="s">
        <v>85</v>
      </c>
      <c r="BE75" s="2">
        <f t="shared" ca="1" si="186"/>
        <v>56930.594338019058</v>
      </c>
      <c r="BF75" s="19" t="str">
        <f t="shared" ca="1" si="145"/>
        <v>손절</v>
      </c>
      <c r="BG75" s="3">
        <f t="shared" ca="1" si="187"/>
        <v>9.8000000000000007</v>
      </c>
      <c r="BH75" s="19" t="s">
        <v>85</v>
      </c>
      <c r="BI75" s="2">
        <f t="shared" ca="1" si="188"/>
        <v>11494.748895879247</v>
      </c>
      <c r="BJ75" s="19" t="str">
        <f t="shared" ca="1" si="146"/>
        <v>손절</v>
      </c>
      <c r="BK75" s="3">
        <f t="shared" ca="1" si="189"/>
        <v>9.5</v>
      </c>
      <c r="BL75" s="19" t="s">
        <v>85</v>
      </c>
      <c r="BM75" s="2">
        <f t="shared" ca="1" si="190"/>
        <v>38162.266534276496</v>
      </c>
      <c r="BN75" s="19" t="str">
        <f t="shared" ca="1" si="147"/>
        <v>손절</v>
      </c>
      <c r="BO75" s="3">
        <f t="shared" ca="1" si="191"/>
        <v>9.6999999999999993</v>
      </c>
      <c r="BP75" s="19" t="s">
        <v>85</v>
      </c>
      <c r="BQ75" s="2">
        <f t="shared" ca="1" si="192"/>
        <v>56930.594338019058</v>
      </c>
      <c r="BR75" s="19" t="str">
        <f t="shared" ca="1" si="148"/>
        <v>손절</v>
      </c>
      <c r="BS75" s="3">
        <f t="shared" ca="1" si="193"/>
        <v>9.4</v>
      </c>
      <c r="BT75" s="19" t="s">
        <v>85</v>
      </c>
      <c r="BU75" s="2">
        <f t="shared" ca="1" si="194"/>
        <v>126697.72956547608</v>
      </c>
      <c r="BV75" s="19" t="str">
        <f t="shared" ca="1" si="149"/>
        <v>손절</v>
      </c>
      <c r="BW75" s="3">
        <f t="shared" ca="1" si="195"/>
        <v>9.1</v>
      </c>
      <c r="BX75" s="19" t="s">
        <v>85</v>
      </c>
      <c r="BY75" s="2">
        <f t="shared" ca="1" si="196"/>
        <v>84929.247291143314</v>
      </c>
      <c r="BZ75" s="19" t="str">
        <f t="shared" ca="1" si="150"/>
        <v>이익</v>
      </c>
      <c r="CA75" s="3">
        <f t="shared" ca="1" si="197"/>
        <v>5.0999999999999996</v>
      </c>
      <c r="CB75" s="19" t="s">
        <v>85</v>
      </c>
      <c r="CC75" s="2">
        <f t="shared" ca="1" si="198"/>
        <v>17147.904090573953</v>
      </c>
      <c r="CD75" s="19" t="str">
        <f t="shared" ca="1" si="151"/>
        <v>이익</v>
      </c>
      <c r="CE75" s="3">
        <f t="shared" ca="1" si="199"/>
        <v>1.5</v>
      </c>
      <c r="CF75" s="19" t="s">
        <v>85</v>
      </c>
      <c r="CG75" s="2">
        <f t="shared" ca="1" si="200"/>
        <v>1396491.112807265</v>
      </c>
      <c r="CH75" s="19" t="str">
        <f t="shared" ca="1" si="152"/>
        <v>손절</v>
      </c>
      <c r="CI75" s="3">
        <f t="shared" ca="1" si="201"/>
        <v>10</v>
      </c>
      <c r="CJ75" s="19" t="s">
        <v>85</v>
      </c>
      <c r="CK75" s="2">
        <f t="shared" ca="1" si="202"/>
        <v>22962495.139799073</v>
      </c>
      <c r="CL75" s="19" t="str">
        <f t="shared" ca="1" si="153"/>
        <v>이익</v>
      </c>
      <c r="CM75" s="3">
        <f t="shared" ca="1" si="203"/>
        <v>5.5</v>
      </c>
      <c r="CN75" s="19" t="s">
        <v>85</v>
      </c>
      <c r="CO75" s="2">
        <f t="shared" ca="1" si="204"/>
        <v>11494.748895879249</v>
      </c>
      <c r="CP75" s="19" t="str">
        <f t="shared" ca="1" si="154"/>
        <v>손절</v>
      </c>
      <c r="CQ75" s="3">
        <f t="shared" ca="1" si="205"/>
        <v>9.5</v>
      </c>
      <c r="CR75" s="19" t="s">
        <v>85</v>
      </c>
      <c r="CS75" s="2">
        <f t="shared" ca="1" si="206"/>
        <v>38162.266534276518</v>
      </c>
      <c r="CT75" s="19" t="str">
        <f t="shared" ca="1" si="155"/>
        <v>이익</v>
      </c>
      <c r="CU75" s="3">
        <f t="shared" ca="1" si="207"/>
        <v>4.5</v>
      </c>
      <c r="CV75" s="19" t="s">
        <v>85</v>
      </c>
      <c r="CW75" s="2">
        <f t="shared" ca="1" si="208"/>
        <v>281962.88592628477</v>
      </c>
      <c r="CX75" s="19" t="str">
        <f t="shared" ca="1" si="156"/>
        <v>이익</v>
      </c>
      <c r="CY75" s="3">
        <f t="shared" ca="1" si="209"/>
        <v>0.5</v>
      </c>
      <c r="CZ75" s="19" t="s">
        <v>85</v>
      </c>
      <c r="DA75" s="2">
        <f t="shared" ca="1" si="210"/>
        <v>25581.299544954607</v>
      </c>
      <c r="DB75" s="19" t="str">
        <f t="shared" ca="1" si="157"/>
        <v>이익</v>
      </c>
      <c r="DC75" s="3">
        <f t="shared" ca="1" si="211"/>
        <v>4</v>
      </c>
      <c r="DD75" s="19" t="s">
        <v>85</v>
      </c>
      <c r="DE75" s="2">
        <f t="shared" ca="1" si="212"/>
        <v>25581.299544954578</v>
      </c>
      <c r="DF75" s="19" t="str">
        <f t="shared" ca="1" si="158"/>
        <v>손절</v>
      </c>
      <c r="DG75" s="3">
        <f t="shared" ca="1" si="213"/>
        <v>9.6999999999999993</v>
      </c>
      <c r="DH75" s="19" t="s">
        <v>85</v>
      </c>
      <c r="DI75" s="2">
        <f t="shared" ca="1" si="214"/>
        <v>17147.904090573968</v>
      </c>
      <c r="DJ75" s="19" t="str">
        <f t="shared" ca="1" si="159"/>
        <v>손절</v>
      </c>
      <c r="DK75" s="3">
        <f t="shared" ca="1" si="215"/>
        <v>9</v>
      </c>
      <c r="DL75" s="19" t="s">
        <v>85</v>
      </c>
      <c r="DM75" s="2">
        <f t="shared" ca="1" si="216"/>
        <v>11494.74889587924</v>
      </c>
      <c r="DN75" s="19" t="str">
        <f t="shared" ca="1" si="160"/>
        <v>손절</v>
      </c>
      <c r="DO75" s="3">
        <f t="shared" ca="1" si="217"/>
        <v>9</v>
      </c>
      <c r="DP75" s="19" t="s">
        <v>85</v>
      </c>
      <c r="DQ75" s="2">
        <f t="shared" ca="1" si="218"/>
        <v>627501.92377198732</v>
      </c>
      <c r="DR75" s="19" t="str">
        <f t="shared" ca="1" si="161"/>
        <v>이익</v>
      </c>
      <c r="DS75" s="3">
        <f t="shared" ca="1" si="219"/>
        <v>5</v>
      </c>
      <c r="DT75" s="19" t="s">
        <v>85</v>
      </c>
      <c r="DU75" s="2">
        <f t="shared" ca="1" si="220"/>
        <v>56930.594338019022</v>
      </c>
      <c r="DV75" s="19" t="str">
        <f t="shared" ca="1" si="162"/>
        <v>이익</v>
      </c>
      <c r="DW75" s="3">
        <f t="shared" ca="1" si="221"/>
        <v>4.4000000000000004</v>
      </c>
      <c r="DX75" s="19" t="s">
        <v>85</v>
      </c>
    </row>
    <row r="76" spans="1:128">
      <c r="A76" s="45"/>
      <c r="B76" s="45"/>
      <c r="C76" s="45"/>
      <c r="D76" s="45"/>
      <c r="E76" s="45"/>
      <c r="F76" s="45"/>
      <c r="G76" s="45"/>
      <c r="I76" s="2">
        <f t="shared" si="163"/>
        <v>0.26683257448735676</v>
      </c>
      <c r="J76" s="19"/>
      <c r="K76" s="3">
        <f t="shared" ca="1" si="164"/>
        <v>1.8</v>
      </c>
      <c r="L76" s="19" t="s">
        <v>86</v>
      </c>
      <c r="M76" s="2">
        <f t="shared" si="165"/>
        <v>0.59382976332432147</v>
      </c>
      <c r="N76" s="81"/>
      <c r="O76" s="3">
        <f t="shared" ca="1" si="166"/>
        <v>8.9</v>
      </c>
      <c r="P76" s="19" t="s">
        <v>86</v>
      </c>
      <c r="Q76" s="2">
        <f t="shared" si="167"/>
        <v>0.11989904717636202</v>
      </c>
      <c r="R76" s="81"/>
      <c r="S76" s="3">
        <f t="shared" ca="1" si="168"/>
        <v>8.1</v>
      </c>
      <c r="T76" s="19" t="s">
        <v>86</v>
      </c>
      <c r="U76" s="2">
        <f t="shared" si="169"/>
        <v>5.3875661700669361E-2</v>
      </c>
      <c r="V76" s="81"/>
      <c r="W76" s="3">
        <f t="shared" ca="1" si="170"/>
        <v>6.5</v>
      </c>
      <c r="X76" s="19" t="s">
        <v>86</v>
      </c>
      <c r="Y76" s="2">
        <f t="shared" si="171"/>
        <v>21.73031274906106</v>
      </c>
      <c r="Z76" s="19"/>
      <c r="AA76" s="3">
        <f t="shared" ca="1" si="172"/>
        <v>8.6999999999999993</v>
      </c>
      <c r="AB76" s="19" t="s">
        <v>86</v>
      </c>
      <c r="AC76" s="2"/>
      <c r="AD76" s="19" t="str">
        <f t="shared" ca="1" si="138"/>
        <v>손절</v>
      </c>
      <c r="AE76" s="3">
        <f t="shared" ca="1" si="173"/>
        <v>6.6</v>
      </c>
      <c r="AF76" s="19" t="s">
        <v>86</v>
      </c>
      <c r="AG76" s="2">
        <f t="shared" ca="1" si="174"/>
        <v>144118.66738072888</v>
      </c>
      <c r="AH76" s="19" t="str">
        <f t="shared" ca="1" si="139"/>
        <v>이익</v>
      </c>
      <c r="AI76" s="3">
        <f t="shared" ca="1" si="175"/>
        <v>4.8</v>
      </c>
      <c r="AJ76" s="19" t="s">
        <v>86</v>
      </c>
      <c r="AK76" s="2">
        <f t="shared" ca="1" si="176"/>
        <v>144118.66738072882</v>
      </c>
      <c r="AL76" s="19" t="str">
        <f t="shared" ca="1" si="140"/>
        <v>이익</v>
      </c>
      <c r="AM76" s="3">
        <f t="shared" ca="1" si="177"/>
        <v>0.1</v>
      </c>
      <c r="AN76" s="19" t="s">
        <v>86</v>
      </c>
      <c r="AO76" s="2">
        <f t="shared" ca="1" si="178"/>
        <v>29098.728232385849</v>
      </c>
      <c r="AP76" s="19" t="str">
        <f t="shared" ca="1" si="141"/>
        <v>이익</v>
      </c>
      <c r="AQ76" s="3">
        <f t="shared" ca="1" si="179"/>
        <v>0.6</v>
      </c>
      <c r="AR76" s="19" t="s">
        <v>86</v>
      </c>
      <c r="AS76" s="2">
        <f t="shared" ca="1" si="180"/>
        <v>96607.018793675408</v>
      </c>
      <c r="AT76" s="19" t="str">
        <f t="shared" ca="1" si="142"/>
        <v>이익</v>
      </c>
      <c r="AU76" s="3">
        <f t="shared" ca="1" si="181"/>
        <v>3.8</v>
      </c>
      <c r="AV76" s="19" t="s">
        <v>86</v>
      </c>
      <c r="AW76" s="2">
        <f t="shared" ca="1" si="182"/>
        <v>64758.551059496735</v>
      </c>
      <c r="AX76" s="19" t="str">
        <f t="shared" ca="1" si="143"/>
        <v>이익</v>
      </c>
      <c r="AY76" s="3">
        <f t="shared" ca="1" si="183"/>
        <v>4.2</v>
      </c>
      <c r="AZ76" s="19" t="s">
        <v>86</v>
      </c>
      <c r="BA76" s="2">
        <f t="shared" ca="1" si="184"/>
        <v>43409.57818273954</v>
      </c>
      <c r="BB76" s="19" t="str">
        <f t="shared" ca="1" si="144"/>
        <v>손절</v>
      </c>
      <c r="BC76" s="3">
        <f t="shared" ca="1" si="185"/>
        <v>7.8</v>
      </c>
      <c r="BD76" s="19" t="s">
        <v>86</v>
      </c>
      <c r="BE76" s="2">
        <f t="shared" ca="1" si="186"/>
        <v>64758.551059496684</v>
      </c>
      <c r="BF76" s="19" t="str">
        <f t="shared" ca="1" si="145"/>
        <v>이익</v>
      </c>
      <c r="BG76" s="3">
        <f t="shared" ca="1" si="187"/>
        <v>0.8</v>
      </c>
      <c r="BH76" s="19" t="s">
        <v>86</v>
      </c>
      <c r="BI76" s="2">
        <f t="shared" ca="1" si="188"/>
        <v>13075.276869062644</v>
      </c>
      <c r="BJ76" s="19" t="str">
        <f t="shared" ca="1" si="146"/>
        <v>이익</v>
      </c>
      <c r="BK76" s="3">
        <f t="shared" ca="1" si="189"/>
        <v>2.1</v>
      </c>
      <c r="BL76" s="19" t="s">
        <v>86</v>
      </c>
      <c r="BM76" s="2">
        <f t="shared" ca="1" si="190"/>
        <v>43409.578182739511</v>
      </c>
      <c r="BN76" s="19" t="str">
        <f t="shared" ca="1" si="147"/>
        <v>이익</v>
      </c>
      <c r="BO76" s="3">
        <f t="shared" ca="1" si="191"/>
        <v>3</v>
      </c>
      <c r="BP76" s="19" t="s">
        <v>86</v>
      </c>
      <c r="BQ76" s="2">
        <f t="shared" ca="1" si="192"/>
        <v>64758.551059496684</v>
      </c>
      <c r="BR76" s="19" t="str">
        <f t="shared" ca="1" si="148"/>
        <v>이익</v>
      </c>
      <c r="BS76" s="3">
        <f t="shared" ca="1" si="193"/>
        <v>0.7</v>
      </c>
      <c r="BT76" s="19" t="s">
        <v>86</v>
      </c>
      <c r="BU76" s="2">
        <f t="shared" ca="1" si="194"/>
        <v>96607.01879367551</v>
      </c>
      <c r="BV76" s="19" t="str">
        <f t="shared" ca="1" si="149"/>
        <v>손절</v>
      </c>
      <c r="BW76" s="3">
        <f t="shared" ca="1" si="195"/>
        <v>8.6</v>
      </c>
      <c r="BX76" s="19" t="s">
        <v>86</v>
      </c>
      <c r="BY76" s="2">
        <f t="shared" ca="1" si="196"/>
        <v>96607.01879367551</v>
      </c>
      <c r="BZ76" s="19" t="str">
        <f t="shared" ca="1" si="150"/>
        <v>이익</v>
      </c>
      <c r="CA76" s="3">
        <f t="shared" ca="1" si="197"/>
        <v>2.2999999999999998</v>
      </c>
      <c r="CB76" s="19" t="s">
        <v>86</v>
      </c>
      <c r="CC76" s="2">
        <f t="shared" ca="1" si="198"/>
        <v>19505.740903027872</v>
      </c>
      <c r="CD76" s="19" t="str">
        <f t="shared" ca="1" si="151"/>
        <v>이익</v>
      </c>
      <c r="CE76" s="3">
        <f t="shared" ca="1" si="199"/>
        <v>4.5999999999999996</v>
      </c>
      <c r="CF76" s="19" t="s">
        <v>86</v>
      </c>
      <c r="CG76" s="2">
        <f t="shared" ca="1" si="200"/>
        <v>1588508.6408182639</v>
      </c>
      <c r="CH76" s="19" t="str">
        <f t="shared" ca="1" si="152"/>
        <v>이익</v>
      </c>
      <c r="CI76" s="3">
        <f t="shared" ca="1" si="201"/>
        <v>0.9</v>
      </c>
      <c r="CJ76" s="19" t="s">
        <v>86</v>
      </c>
      <c r="CK76" s="2">
        <f t="shared" ca="1" si="202"/>
        <v>26119838.221521448</v>
      </c>
      <c r="CL76" s="19" t="str">
        <f t="shared" ca="1" si="153"/>
        <v>이익</v>
      </c>
      <c r="CM76" s="3">
        <f t="shared" ca="1" si="203"/>
        <v>0.1</v>
      </c>
      <c r="CN76" s="19" t="s">
        <v>86</v>
      </c>
      <c r="CO76" s="2">
        <f t="shared" ca="1" si="204"/>
        <v>8764.7460331079274</v>
      </c>
      <c r="CP76" s="19" t="str">
        <f t="shared" ca="1" si="154"/>
        <v>손절</v>
      </c>
      <c r="CQ76" s="3">
        <f t="shared" ca="1" si="205"/>
        <v>9.1</v>
      </c>
      <c r="CR76" s="19" t="s">
        <v>86</v>
      </c>
      <c r="CS76" s="2">
        <f t="shared" ca="1" si="206"/>
        <v>43409.578182739533</v>
      </c>
      <c r="CT76" s="19" t="str">
        <f t="shared" ca="1" si="155"/>
        <v>이익</v>
      </c>
      <c r="CU76" s="3">
        <f t="shared" ca="1" si="207"/>
        <v>2.8</v>
      </c>
      <c r="CV76" s="19" t="s">
        <v>86</v>
      </c>
      <c r="CW76" s="2">
        <f t="shared" ca="1" si="208"/>
        <v>214996.70051879212</v>
      </c>
      <c r="CX76" s="19" t="str">
        <f t="shared" ca="1" si="156"/>
        <v>손절</v>
      </c>
      <c r="CY76" s="3">
        <f t="shared" ca="1" si="209"/>
        <v>9.1</v>
      </c>
      <c r="CZ76" s="19" t="s">
        <v>86</v>
      </c>
      <c r="DA76" s="2">
        <f t="shared" ca="1" si="210"/>
        <v>29098.728232385867</v>
      </c>
      <c r="DB76" s="19" t="str">
        <f t="shared" ca="1" si="157"/>
        <v>이익</v>
      </c>
      <c r="DC76" s="3">
        <f t="shared" ca="1" si="211"/>
        <v>3</v>
      </c>
      <c r="DD76" s="19" t="s">
        <v>86</v>
      </c>
      <c r="DE76" s="2">
        <f t="shared" ca="1" si="212"/>
        <v>19505.740903027865</v>
      </c>
      <c r="DF76" s="19" t="str">
        <f t="shared" ca="1" si="158"/>
        <v>손절</v>
      </c>
      <c r="DG76" s="3">
        <f t="shared" ca="1" si="213"/>
        <v>10</v>
      </c>
      <c r="DH76" s="19" t="s">
        <v>86</v>
      </c>
      <c r="DI76" s="2">
        <f t="shared" ca="1" si="214"/>
        <v>13075.276869062649</v>
      </c>
      <c r="DJ76" s="19" t="str">
        <f t="shared" ca="1" si="159"/>
        <v>손절</v>
      </c>
      <c r="DK76" s="3">
        <f t="shared" ca="1" si="215"/>
        <v>8.9</v>
      </c>
      <c r="DL76" s="19" t="s">
        <v>86</v>
      </c>
      <c r="DM76" s="2">
        <f t="shared" ca="1" si="216"/>
        <v>13075.276869062636</v>
      </c>
      <c r="DN76" s="19" t="str">
        <f t="shared" ca="1" si="160"/>
        <v>이익</v>
      </c>
      <c r="DO76" s="3">
        <f t="shared" ca="1" si="217"/>
        <v>3.7</v>
      </c>
      <c r="DP76" s="19" t="s">
        <v>86</v>
      </c>
      <c r="DQ76" s="2">
        <f t="shared" ca="1" si="218"/>
        <v>478470.21687614033</v>
      </c>
      <c r="DR76" s="19" t="str">
        <f t="shared" ca="1" si="161"/>
        <v>손절</v>
      </c>
      <c r="DS76" s="3">
        <f t="shared" ca="1" si="219"/>
        <v>6.7</v>
      </c>
      <c r="DT76" s="19" t="s">
        <v>86</v>
      </c>
      <c r="DU76" s="2">
        <f t="shared" ca="1" si="220"/>
        <v>64758.55105949664</v>
      </c>
      <c r="DV76" s="19" t="str">
        <f t="shared" ca="1" si="162"/>
        <v>이익</v>
      </c>
      <c r="DW76" s="3">
        <f t="shared" ca="1" si="221"/>
        <v>2.8</v>
      </c>
      <c r="DX76" s="19" t="s">
        <v>86</v>
      </c>
    </row>
    <row r="77" spans="1:128">
      <c r="A77" s="45"/>
      <c r="B77" s="45"/>
      <c r="C77" s="45"/>
      <c r="D77" s="45"/>
      <c r="E77" s="45"/>
      <c r="F77" s="45"/>
      <c r="G77" s="45"/>
      <c r="I77" s="2">
        <f t="shared" si="163"/>
        <v>0.20345983804660953</v>
      </c>
      <c r="J77" s="19"/>
      <c r="K77" s="3">
        <f t="shared" ca="1" si="164"/>
        <v>6.7</v>
      </c>
      <c r="L77" s="19" t="s">
        <v>87</v>
      </c>
      <c r="M77" s="2">
        <f t="shared" si="165"/>
        <v>0.45279519453479511</v>
      </c>
      <c r="N77" s="81"/>
      <c r="O77" s="3">
        <f t="shared" ca="1" si="166"/>
        <v>6.4</v>
      </c>
      <c r="P77" s="19" t="s">
        <v>87</v>
      </c>
      <c r="Q77" s="2">
        <f t="shared" si="167"/>
        <v>9.1423023471976048E-2</v>
      </c>
      <c r="R77" s="81"/>
      <c r="S77" s="3">
        <f t="shared" ca="1" si="168"/>
        <v>8</v>
      </c>
      <c r="T77" s="19" t="s">
        <v>87</v>
      </c>
      <c r="U77" s="2">
        <f t="shared" si="169"/>
        <v>4.1080192046760389E-2</v>
      </c>
      <c r="V77" s="81"/>
      <c r="W77" s="3">
        <f t="shared" ca="1" si="170"/>
        <v>3.9</v>
      </c>
      <c r="X77" s="19" t="s">
        <v>87</v>
      </c>
      <c r="Y77" s="2">
        <f t="shared" si="171"/>
        <v>16.569363471159058</v>
      </c>
      <c r="Z77" s="19"/>
      <c r="AA77" s="3">
        <f t="shared" ca="1" si="172"/>
        <v>9.3000000000000007</v>
      </c>
      <c r="AB77" s="19" t="s">
        <v>87</v>
      </c>
      <c r="AC77" s="2"/>
      <c r="AD77" s="19" t="str">
        <f t="shared" ca="1" si="138"/>
        <v>손절</v>
      </c>
      <c r="AE77" s="3">
        <f t="shared" ca="1" si="173"/>
        <v>8.4</v>
      </c>
      <c r="AF77" s="19" t="s">
        <v>87</v>
      </c>
      <c r="AG77" s="2">
        <f t="shared" ca="1" si="174"/>
        <v>163934.9841455791</v>
      </c>
      <c r="AH77" s="19" t="str">
        <f t="shared" ca="1" si="139"/>
        <v>이익</v>
      </c>
      <c r="AI77" s="3">
        <f t="shared" ca="1" si="175"/>
        <v>5.8</v>
      </c>
      <c r="AJ77" s="19" t="s">
        <v>87</v>
      </c>
      <c r="AK77" s="2">
        <f t="shared" ca="1" si="176"/>
        <v>163934.98414557902</v>
      </c>
      <c r="AL77" s="19" t="str">
        <f t="shared" ca="1" si="140"/>
        <v>이익</v>
      </c>
      <c r="AM77" s="3">
        <f t="shared" ca="1" si="177"/>
        <v>2.4</v>
      </c>
      <c r="AN77" s="19" t="s">
        <v>87</v>
      </c>
      <c r="AO77" s="2">
        <f t="shared" ca="1" si="178"/>
        <v>33099.803364338899</v>
      </c>
      <c r="AP77" s="19" t="str">
        <f t="shared" ca="1" si="141"/>
        <v>이익</v>
      </c>
      <c r="AQ77" s="3">
        <f t="shared" ca="1" si="179"/>
        <v>4.5</v>
      </c>
      <c r="AR77" s="19" t="s">
        <v>87</v>
      </c>
      <c r="AS77" s="2">
        <f t="shared" ca="1" si="180"/>
        <v>109890.48387780577</v>
      </c>
      <c r="AT77" s="19" t="str">
        <f t="shared" ca="1" si="142"/>
        <v>이익</v>
      </c>
      <c r="AU77" s="3">
        <f t="shared" ca="1" si="181"/>
        <v>4.8</v>
      </c>
      <c r="AV77" s="19" t="s">
        <v>87</v>
      </c>
      <c r="AW77" s="2">
        <f t="shared" ca="1" si="182"/>
        <v>73662.851830177533</v>
      </c>
      <c r="AX77" s="19" t="str">
        <f t="shared" ca="1" si="143"/>
        <v>이익</v>
      </c>
      <c r="AY77" s="3">
        <f t="shared" ca="1" si="183"/>
        <v>5.8</v>
      </c>
      <c r="AZ77" s="19" t="s">
        <v>87</v>
      </c>
      <c r="BA77" s="2">
        <f t="shared" ca="1" si="184"/>
        <v>49378.395182866232</v>
      </c>
      <c r="BB77" s="19" t="str">
        <f t="shared" ca="1" si="144"/>
        <v>이익</v>
      </c>
      <c r="BC77" s="3">
        <f t="shared" ca="1" si="185"/>
        <v>2.4</v>
      </c>
      <c r="BD77" s="19" t="s">
        <v>87</v>
      </c>
      <c r="BE77" s="2">
        <f t="shared" ca="1" si="186"/>
        <v>49378.395182866218</v>
      </c>
      <c r="BF77" s="19" t="str">
        <f t="shared" ca="1" si="145"/>
        <v>손절</v>
      </c>
      <c r="BG77" s="3">
        <f t="shared" ca="1" si="187"/>
        <v>9.1999999999999993</v>
      </c>
      <c r="BH77" s="19" t="s">
        <v>87</v>
      </c>
      <c r="BI77" s="2">
        <f t="shared" ca="1" si="188"/>
        <v>9969.8986126602649</v>
      </c>
      <c r="BJ77" s="19" t="str">
        <f t="shared" ca="1" si="146"/>
        <v>손절</v>
      </c>
      <c r="BK77" s="3">
        <f t="shared" ca="1" si="189"/>
        <v>7.2</v>
      </c>
      <c r="BL77" s="19" t="s">
        <v>87</v>
      </c>
      <c r="BM77" s="2">
        <f t="shared" ca="1" si="190"/>
        <v>33099.803364338877</v>
      </c>
      <c r="BN77" s="19" t="str">
        <f t="shared" ca="1" si="147"/>
        <v>손절</v>
      </c>
      <c r="BO77" s="3">
        <f t="shared" ca="1" si="191"/>
        <v>8.6999999999999993</v>
      </c>
      <c r="BP77" s="19" t="s">
        <v>87</v>
      </c>
      <c r="BQ77" s="2">
        <f t="shared" ca="1" si="192"/>
        <v>49378.395182866218</v>
      </c>
      <c r="BR77" s="19" t="str">
        <f t="shared" ca="1" si="148"/>
        <v>손절</v>
      </c>
      <c r="BS77" s="3">
        <f t="shared" ca="1" si="193"/>
        <v>9.8000000000000007</v>
      </c>
      <c r="BT77" s="19" t="s">
        <v>87</v>
      </c>
      <c r="BU77" s="2">
        <f t="shared" ca="1" si="194"/>
        <v>109890.48387780589</v>
      </c>
      <c r="BV77" s="19" t="str">
        <f t="shared" ca="1" si="149"/>
        <v>이익</v>
      </c>
      <c r="BW77" s="3">
        <f t="shared" ca="1" si="195"/>
        <v>1.7</v>
      </c>
      <c r="BX77" s="19" t="s">
        <v>87</v>
      </c>
      <c r="BY77" s="2">
        <f t="shared" ca="1" si="196"/>
        <v>73662.851830177577</v>
      </c>
      <c r="BZ77" s="19" t="str">
        <f t="shared" ca="1" si="150"/>
        <v>손절</v>
      </c>
      <c r="CA77" s="3">
        <f t="shared" ca="1" si="197"/>
        <v>7</v>
      </c>
      <c r="CB77" s="19" t="s">
        <v>87</v>
      </c>
      <c r="CC77" s="2">
        <f t="shared" ca="1" si="198"/>
        <v>22187.780277194208</v>
      </c>
      <c r="CD77" s="19" t="str">
        <f t="shared" ca="1" si="151"/>
        <v>이익</v>
      </c>
      <c r="CE77" s="3">
        <f t="shared" ca="1" si="199"/>
        <v>3.8</v>
      </c>
      <c r="CF77" s="19" t="s">
        <v>87</v>
      </c>
      <c r="CG77" s="2">
        <f t="shared" ca="1" si="200"/>
        <v>1806928.5789307752</v>
      </c>
      <c r="CH77" s="19" t="str">
        <f t="shared" ca="1" si="152"/>
        <v>이익</v>
      </c>
      <c r="CI77" s="3">
        <f t="shared" ca="1" si="201"/>
        <v>3</v>
      </c>
      <c r="CJ77" s="19" t="s">
        <v>87</v>
      </c>
      <c r="CK77" s="2">
        <f t="shared" ca="1" si="202"/>
        <v>29711315.976980645</v>
      </c>
      <c r="CL77" s="19" t="str">
        <f t="shared" ca="1" si="153"/>
        <v>이익</v>
      </c>
      <c r="CM77" s="3">
        <f t="shared" ca="1" si="203"/>
        <v>3.9</v>
      </c>
      <c r="CN77" s="19" t="s">
        <v>87</v>
      </c>
      <c r="CO77" s="2">
        <f t="shared" ca="1" si="204"/>
        <v>6683.118850244794</v>
      </c>
      <c r="CP77" s="19" t="str">
        <f t="shared" ca="1" si="154"/>
        <v>손절</v>
      </c>
      <c r="CQ77" s="3">
        <f t="shared" ca="1" si="205"/>
        <v>7.2</v>
      </c>
      <c r="CR77" s="19" t="s">
        <v>87</v>
      </c>
      <c r="CS77" s="2">
        <f t="shared" ca="1" si="206"/>
        <v>49378.395182866218</v>
      </c>
      <c r="CT77" s="19" t="str">
        <f t="shared" ca="1" si="155"/>
        <v>이익</v>
      </c>
      <c r="CU77" s="3">
        <f t="shared" ca="1" si="207"/>
        <v>2</v>
      </c>
      <c r="CV77" s="19" t="s">
        <v>87</v>
      </c>
      <c r="CW77" s="2">
        <f t="shared" ca="1" si="208"/>
        <v>244558.74684012603</v>
      </c>
      <c r="CX77" s="19" t="str">
        <f t="shared" ca="1" si="156"/>
        <v>이익</v>
      </c>
      <c r="CY77" s="3">
        <f t="shared" ca="1" si="209"/>
        <v>1.7</v>
      </c>
      <c r="CZ77" s="19" t="s">
        <v>87</v>
      </c>
      <c r="DA77" s="2">
        <f t="shared" ca="1" si="210"/>
        <v>22187.780277194226</v>
      </c>
      <c r="DB77" s="19" t="str">
        <f t="shared" ca="1" si="157"/>
        <v>손절</v>
      </c>
      <c r="DC77" s="3">
        <f t="shared" ca="1" si="211"/>
        <v>8.1</v>
      </c>
      <c r="DD77" s="19" t="s">
        <v>87</v>
      </c>
      <c r="DE77" s="2">
        <f t="shared" ca="1" si="212"/>
        <v>22187.780277194197</v>
      </c>
      <c r="DF77" s="19" t="str">
        <f t="shared" ca="1" si="158"/>
        <v>이익</v>
      </c>
      <c r="DG77" s="3">
        <f t="shared" ca="1" si="213"/>
        <v>0.9</v>
      </c>
      <c r="DH77" s="19" t="s">
        <v>87</v>
      </c>
      <c r="DI77" s="2">
        <f t="shared" ca="1" si="214"/>
        <v>14873.127438558762</v>
      </c>
      <c r="DJ77" s="19" t="str">
        <f t="shared" ca="1" si="159"/>
        <v>이익</v>
      </c>
      <c r="DK77" s="3">
        <f t="shared" ca="1" si="215"/>
        <v>0.6</v>
      </c>
      <c r="DL77" s="19" t="s">
        <v>87</v>
      </c>
      <c r="DM77" s="2">
        <f t="shared" ca="1" si="216"/>
        <v>14873.127438558748</v>
      </c>
      <c r="DN77" s="19" t="str">
        <f t="shared" ca="1" si="160"/>
        <v>이익</v>
      </c>
      <c r="DO77" s="3">
        <f t="shared" ca="1" si="217"/>
        <v>0.9</v>
      </c>
      <c r="DP77" s="19" t="s">
        <v>87</v>
      </c>
      <c r="DQ77" s="2">
        <f t="shared" ca="1" si="218"/>
        <v>544259.87169660965</v>
      </c>
      <c r="DR77" s="19" t="str">
        <f t="shared" ca="1" si="161"/>
        <v>이익</v>
      </c>
      <c r="DS77" s="3">
        <f t="shared" ca="1" si="219"/>
        <v>1.4</v>
      </c>
      <c r="DT77" s="19" t="s">
        <v>87</v>
      </c>
      <c r="DU77" s="2">
        <f t="shared" ca="1" si="220"/>
        <v>73662.851830177431</v>
      </c>
      <c r="DV77" s="19" t="str">
        <f t="shared" ca="1" si="162"/>
        <v>이익</v>
      </c>
      <c r="DW77" s="3">
        <f t="shared" ca="1" si="221"/>
        <v>0.4</v>
      </c>
      <c r="DX77" s="19" t="s">
        <v>87</v>
      </c>
    </row>
    <row r="78" spans="1:128">
      <c r="A78" s="45"/>
      <c r="B78" s="45"/>
      <c r="C78" s="45"/>
      <c r="D78" s="45"/>
      <c r="E78" s="45"/>
      <c r="F78" s="45"/>
      <c r="G78" s="45"/>
      <c r="I78" s="2">
        <f t="shared" si="163"/>
        <v>0.15513812651053976</v>
      </c>
      <c r="J78" s="19"/>
      <c r="K78" s="3">
        <f t="shared" ca="1" si="164"/>
        <v>5.5</v>
      </c>
      <c r="L78" s="19" t="s">
        <v>88</v>
      </c>
      <c r="M78" s="2">
        <f t="shared" si="165"/>
        <v>0.34525633583278126</v>
      </c>
      <c r="N78" s="81"/>
      <c r="O78" s="3">
        <f t="shared" ca="1" si="166"/>
        <v>4.7</v>
      </c>
      <c r="P78" s="19" t="s">
        <v>88</v>
      </c>
      <c r="Q78" s="2">
        <f t="shared" si="167"/>
        <v>6.9710055397381746E-2</v>
      </c>
      <c r="R78" s="81"/>
      <c r="S78" s="3">
        <f t="shared" ca="1" si="168"/>
        <v>2.2000000000000002</v>
      </c>
      <c r="T78" s="19" t="s">
        <v>88</v>
      </c>
      <c r="U78" s="2">
        <f t="shared" si="169"/>
        <v>3.1323646435654794E-2</v>
      </c>
      <c r="V78" s="81"/>
      <c r="W78" s="3">
        <f t="shared" ca="1" si="170"/>
        <v>5</v>
      </c>
      <c r="X78" s="19" t="s">
        <v>88</v>
      </c>
      <c r="Y78" s="2">
        <f t="shared" si="171"/>
        <v>12.634139646758781</v>
      </c>
      <c r="Z78" s="19"/>
      <c r="AA78" s="3">
        <f t="shared" ca="1" si="172"/>
        <v>2.7</v>
      </c>
      <c r="AB78" s="19" t="s">
        <v>88</v>
      </c>
      <c r="AC78" s="2"/>
      <c r="AD78" s="19" t="str">
        <f t="shared" ca="1" si="138"/>
        <v>이익</v>
      </c>
      <c r="AE78" s="3">
        <f t="shared" ca="1" si="173"/>
        <v>5.7</v>
      </c>
      <c r="AF78" s="19" t="s">
        <v>88</v>
      </c>
      <c r="AG78" s="2">
        <f t="shared" ca="1" si="174"/>
        <v>186476.04446559623</v>
      </c>
      <c r="AH78" s="19" t="str">
        <f t="shared" ca="1" si="139"/>
        <v>이익</v>
      </c>
      <c r="AI78" s="3">
        <f t="shared" ca="1" si="175"/>
        <v>1</v>
      </c>
      <c r="AJ78" s="19" t="s">
        <v>88</v>
      </c>
      <c r="AK78" s="2">
        <f t="shared" ca="1" si="176"/>
        <v>186476.04446559615</v>
      </c>
      <c r="AL78" s="19" t="str">
        <f t="shared" ca="1" si="140"/>
        <v>이익</v>
      </c>
      <c r="AM78" s="3">
        <f t="shared" ca="1" si="177"/>
        <v>3.9</v>
      </c>
      <c r="AN78" s="19" t="s">
        <v>88</v>
      </c>
      <c r="AO78" s="2">
        <f t="shared" ca="1" si="178"/>
        <v>37651.026326935498</v>
      </c>
      <c r="AP78" s="19" t="str">
        <f t="shared" ca="1" si="141"/>
        <v>이익</v>
      </c>
      <c r="AQ78" s="3">
        <f t="shared" ca="1" si="179"/>
        <v>5.7</v>
      </c>
      <c r="AR78" s="19" t="s">
        <v>88</v>
      </c>
      <c r="AS78" s="2">
        <f t="shared" ca="1" si="180"/>
        <v>125000.42541100406</v>
      </c>
      <c r="AT78" s="19" t="str">
        <f t="shared" ca="1" si="142"/>
        <v>이익</v>
      </c>
      <c r="AU78" s="3">
        <f t="shared" ca="1" si="181"/>
        <v>4.0999999999999996</v>
      </c>
      <c r="AV78" s="19" t="s">
        <v>88</v>
      </c>
      <c r="AW78" s="2">
        <f t="shared" ca="1" si="182"/>
        <v>56167.924520510365</v>
      </c>
      <c r="AX78" s="19" t="str">
        <f t="shared" ca="1" si="143"/>
        <v>손절</v>
      </c>
      <c r="AY78" s="3">
        <f t="shared" ca="1" si="183"/>
        <v>6.6</v>
      </c>
      <c r="AZ78" s="19" t="s">
        <v>88</v>
      </c>
      <c r="BA78" s="2">
        <f t="shared" ca="1" si="184"/>
        <v>37651.026326935498</v>
      </c>
      <c r="BB78" s="19" t="str">
        <f t="shared" ca="1" si="144"/>
        <v>손절</v>
      </c>
      <c r="BC78" s="3">
        <f t="shared" ca="1" si="185"/>
        <v>7.7</v>
      </c>
      <c r="BD78" s="19" t="s">
        <v>88</v>
      </c>
      <c r="BE78" s="2">
        <f t="shared" ca="1" si="186"/>
        <v>56167.924520510322</v>
      </c>
      <c r="BF78" s="19" t="str">
        <f t="shared" ca="1" si="145"/>
        <v>이익</v>
      </c>
      <c r="BG78" s="3">
        <f t="shared" ca="1" si="187"/>
        <v>2.5</v>
      </c>
      <c r="BH78" s="19" t="s">
        <v>88</v>
      </c>
      <c r="BI78" s="2">
        <f t="shared" ca="1" si="188"/>
        <v>7602.0476921534519</v>
      </c>
      <c r="BJ78" s="19" t="str">
        <f t="shared" ca="1" si="146"/>
        <v>손절</v>
      </c>
      <c r="BK78" s="3">
        <f t="shared" ca="1" si="189"/>
        <v>7.1</v>
      </c>
      <c r="BL78" s="19" t="s">
        <v>88</v>
      </c>
      <c r="BM78" s="2">
        <f t="shared" ca="1" si="190"/>
        <v>37651.026326935476</v>
      </c>
      <c r="BN78" s="19" t="str">
        <f t="shared" ca="1" si="147"/>
        <v>이익</v>
      </c>
      <c r="BO78" s="3">
        <f t="shared" ca="1" si="191"/>
        <v>2.2999999999999998</v>
      </c>
      <c r="BP78" s="19" t="s">
        <v>88</v>
      </c>
      <c r="BQ78" s="2">
        <f t="shared" ca="1" si="192"/>
        <v>37651.026326935491</v>
      </c>
      <c r="BR78" s="19" t="str">
        <f t="shared" ca="1" si="148"/>
        <v>손절</v>
      </c>
      <c r="BS78" s="3">
        <f t="shared" ca="1" si="193"/>
        <v>7.2</v>
      </c>
      <c r="BT78" s="19" t="s">
        <v>88</v>
      </c>
      <c r="BU78" s="2">
        <f t="shared" ca="1" si="194"/>
        <v>83791.493956826991</v>
      </c>
      <c r="BV78" s="19" t="str">
        <f t="shared" ca="1" si="149"/>
        <v>손절</v>
      </c>
      <c r="BW78" s="3">
        <f t="shared" ca="1" si="195"/>
        <v>7.1</v>
      </c>
      <c r="BX78" s="19" t="s">
        <v>88</v>
      </c>
      <c r="BY78" s="2">
        <f t="shared" ca="1" si="196"/>
        <v>83791.493956826991</v>
      </c>
      <c r="BZ78" s="19" t="str">
        <f t="shared" ca="1" si="150"/>
        <v>이익</v>
      </c>
      <c r="CA78" s="3">
        <f t="shared" ca="1" si="197"/>
        <v>4.7</v>
      </c>
      <c r="CB78" s="19" t="s">
        <v>88</v>
      </c>
      <c r="CC78" s="2">
        <f t="shared" ca="1" si="198"/>
        <v>25238.600065308412</v>
      </c>
      <c r="CD78" s="19" t="str">
        <f t="shared" ca="1" si="151"/>
        <v>이익</v>
      </c>
      <c r="CE78" s="3">
        <f t="shared" ca="1" si="199"/>
        <v>3.8</v>
      </c>
      <c r="CF78" s="19" t="s">
        <v>88</v>
      </c>
      <c r="CG78" s="2">
        <f t="shared" ca="1" si="200"/>
        <v>2055381.2585337567</v>
      </c>
      <c r="CH78" s="19" t="str">
        <f t="shared" ca="1" si="152"/>
        <v>이익</v>
      </c>
      <c r="CI78" s="3">
        <f t="shared" ca="1" si="201"/>
        <v>0.2</v>
      </c>
      <c r="CJ78" s="19" t="s">
        <v>88</v>
      </c>
      <c r="CK78" s="2">
        <f t="shared" ca="1" si="202"/>
        <v>33796621.923815489</v>
      </c>
      <c r="CL78" s="19" t="str">
        <f t="shared" ca="1" si="153"/>
        <v>이익</v>
      </c>
      <c r="CM78" s="3">
        <f t="shared" ca="1" si="203"/>
        <v>1</v>
      </c>
      <c r="CN78" s="19" t="s">
        <v>88</v>
      </c>
      <c r="CO78" s="2">
        <f t="shared" ca="1" si="204"/>
        <v>7602.0476921534537</v>
      </c>
      <c r="CP78" s="19" t="str">
        <f t="shared" ca="1" si="154"/>
        <v>이익</v>
      </c>
      <c r="CQ78" s="3">
        <f t="shared" ca="1" si="205"/>
        <v>1.4</v>
      </c>
      <c r="CR78" s="19" t="s">
        <v>88</v>
      </c>
      <c r="CS78" s="2">
        <f t="shared" ca="1" si="206"/>
        <v>56167.924520510322</v>
      </c>
      <c r="CT78" s="19" t="str">
        <f t="shared" ca="1" si="155"/>
        <v>이익</v>
      </c>
      <c r="CU78" s="3">
        <f t="shared" ca="1" si="207"/>
        <v>2.5</v>
      </c>
      <c r="CV78" s="19" t="s">
        <v>88</v>
      </c>
      <c r="CW78" s="2">
        <f t="shared" ca="1" si="208"/>
        <v>278185.57453064335</v>
      </c>
      <c r="CX78" s="19" t="str">
        <f t="shared" ca="1" si="156"/>
        <v>이익</v>
      </c>
      <c r="CY78" s="3">
        <f t="shared" ca="1" si="209"/>
        <v>4.0999999999999996</v>
      </c>
      <c r="CZ78" s="19" t="s">
        <v>88</v>
      </c>
      <c r="DA78" s="2">
        <f t="shared" ca="1" si="210"/>
        <v>25238.60006530843</v>
      </c>
      <c r="DB78" s="19" t="str">
        <f t="shared" ca="1" si="157"/>
        <v>이익</v>
      </c>
      <c r="DC78" s="3">
        <f t="shared" ca="1" si="211"/>
        <v>4.9000000000000004</v>
      </c>
      <c r="DD78" s="19" t="s">
        <v>88</v>
      </c>
      <c r="DE78" s="2">
        <f t="shared" ca="1" si="212"/>
        <v>16918.182461360575</v>
      </c>
      <c r="DF78" s="19" t="str">
        <f t="shared" ca="1" si="158"/>
        <v>손절</v>
      </c>
      <c r="DG78" s="3">
        <f t="shared" ca="1" si="213"/>
        <v>6.8</v>
      </c>
      <c r="DH78" s="19" t="s">
        <v>88</v>
      </c>
      <c r="DI78" s="2">
        <f t="shared" ca="1" si="214"/>
        <v>11340.759671901056</v>
      </c>
      <c r="DJ78" s="19" t="str">
        <f t="shared" ca="1" si="159"/>
        <v>손절</v>
      </c>
      <c r="DK78" s="3">
        <f t="shared" ca="1" si="215"/>
        <v>8.5</v>
      </c>
      <c r="DL78" s="19" t="s">
        <v>88</v>
      </c>
      <c r="DM78" s="2">
        <f t="shared" ca="1" si="216"/>
        <v>16918.182461360575</v>
      </c>
      <c r="DN78" s="19" t="str">
        <f t="shared" ca="1" si="160"/>
        <v>이익</v>
      </c>
      <c r="DO78" s="3">
        <f t="shared" ca="1" si="217"/>
        <v>3.9</v>
      </c>
      <c r="DP78" s="19" t="s">
        <v>88</v>
      </c>
      <c r="DQ78" s="2">
        <f t="shared" ca="1" si="218"/>
        <v>619095.60405489348</v>
      </c>
      <c r="DR78" s="19" t="str">
        <f t="shared" ca="1" si="161"/>
        <v>이익</v>
      </c>
      <c r="DS78" s="3">
        <f t="shared" ca="1" si="219"/>
        <v>5.0999999999999996</v>
      </c>
      <c r="DT78" s="19" t="s">
        <v>88</v>
      </c>
      <c r="DU78" s="2">
        <f t="shared" ca="1" si="220"/>
        <v>56167.924520510292</v>
      </c>
      <c r="DV78" s="19" t="str">
        <f t="shared" ca="1" si="162"/>
        <v>손절</v>
      </c>
      <c r="DW78" s="3">
        <f t="shared" ca="1" si="221"/>
        <v>6</v>
      </c>
      <c r="DX78" s="19" t="s">
        <v>88</v>
      </c>
    </row>
    <row r="79" spans="1:128">
      <c r="A79" s="45"/>
      <c r="B79" s="45"/>
      <c r="C79" s="45"/>
      <c r="D79" s="45"/>
      <c r="E79" s="45"/>
      <c r="F79" s="45"/>
      <c r="G79" s="45"/>
      <c r="I79" s="2">
        <f t="shared" si="163"/>
        <v>0.11829282146428656</v>
      </c>
      <c r="J79" s="19"/>
      <c r="K79" s="3">
        <f t="shared" ca="1" si="164"/>
        <v>6.2</v>
      </c>
      <c r="L79" s="19" t="s">
        <v>89</v>
      </c>
      <c r="M79" s="2">
        <f t="shared" si="165"/>
        <v>0.26325795607249575</v>
      </c>
      <c r="N79" s="81"/>
      <c r="O79" s="3">
        <f t="shared" ca="1" si="166"/>
        <v>8.6</v>
      </c>
      <c r="P79" s="19" t="s">
        <v>89</v>
      </c>
      <c r="Q79" s="2">
        <f t="shared" si="167"/>
        <v>5.3153917240503584E-2</v>
      </c>
      <c r="R79" s="81"/>
      <c r="S79" s="3">
        <f t="shared" ca="1" si="168"/>
        <v>0.5</v>
      </c>
      <c r="T79" s="19" t="s">
        <v>89</v>
      </c>
      <c r="U79" s="2">
        <f t="shared" si="169"/>
        <v>2.3884280407186782E-2</v>
      </c>
      <c r="V79" s="81"/>
      <c r="W79" s="3">
        <f t="shared" ca="1" si="170"/>
        <v>1.9</v>
      </c>
      <c r="X79" s="19" t="s">
        <v>89</v>
      </c>
      <c r="Y79" s="2">
        <f t="shared" si="171"/>
        <v>9.6335314806535717</v>
      </c>
      <c r="Z79" s="19"/>
      <c r="AA79" s="3">
        <f t="shared" ca="1" si="172"/>
        <v>2.6</v>
      </c>
      <c r="AB79" s="19" t="s">
        <v>89</v>
      </c>
      <c r="AC79" s="2"/>
      <c r="AD79" s="19" t="str">
        <f t="shared" ca="1" si="138"/>
        <v>이익</v>
      </c>
      <c r="AE79" s="3">
        <f t="shared" ca="1" si="173"/>
        <v>0.3</v>
      </c>
      <c r="AF79" s="19" t="s">
        <v>89</v>
      </c>
      <c r="AG79" s="2">
        <f t="shared" ca="1" si="174"/>
        <v>142187.98390501714</v>
      </c>
      <c r="AH79" s="19" t="str">
        <f t="shared" ca="1" si="139"/>
        <v>손절</v>
      </c>
      <c r="AI79" s="3">
        <f t="shared" ca="1" si="175"/>
        <v>8.6</v>
      </c>
      <c r="AJ79" s="19" t="s">
        <v>89</v>
      </c>
      <c r="AK79" s="2">
        <f t="shared" ca="1" si="176"/>
        <v>212116.50057961562</v>
      </c>
      <c r="AL79" s="19" t="str">
        <f t="shared" ca="1" si="140"/>
        <v>이익</v>
      </c>
      <c r="AM79" s="3">
        <f t="shared" ca="1" si="177"/>
        <v>3.9</v>
      </c>
      <c r="AN79" s="19" t="s">
        <v>89</v>
      </c>
      <c r="AO79" s="2">
        <f t="shared" ca="1" si="178"/>
        <v>42828.042446889129</v>
      </c>
      <c r="AP79" s="19" t="str">
        <f t="shared" ca="1" si="141"/>
        <v>이익</v>
      </c>
      <c r="AQ79" s="3">
        <f t="shared" ca="1" si="179"/>
        <v>5.3</v>
      </c>
      <c r="AR79" s="19" t="s">
        <v>89</v>
      </c>
      <c r="AS79" s="2">
        <f t="shared" ca="1" si="180"/>
        <v>95312.824375890603</v>
      </c>
      <c r="AT79" s="19" t="str">
        <f t="shared" ca="1" si="142"/>
        <v>손절</v>
      </c>
      <c r="AU79" s="3">
        <f t="shared" ca="1" si="181"/>
        <v>9.6999999999999993</v>
      </c>
      <c r="AV79" s="19" t="s">
        <v>89</v>
      </c>
      <c r="AW79" s="2">
        <f t="shared" ca="1" si="182"/>
        <v>63891.014142080545</v>
      </c>
      <c r="AX79" s="19" t="str">
        <f t="shared" ca="1" si="143"/>
        <v>이익</v>
      </c>
      <c r="AY79" s="3">
        <f t="shared" ca="1" si="183"/>
        <v>2.9</v>
      </c>
      <c r="AZ79" s="19" t="s">
        <v>89</v>
      </c>
      <c r="BA79" s="2">
        <f t="shared" ca="1" si="184"/>
        <v>42828.042446889129</v>
      </c>
      <c r="BB79" s="19" t="str">
        <f t="shared" ca="1" si="144"/>
        <v>이익</v>
      </c>
      <c r="BC79" s="3">
        <f t="shared" ca="1" si="185"/>
        <v>4.5</v>
      </c>
      <c r="BD79" s="19" t="s">
        <v>89</v>
      </c>
      <c r="BE79" s="2">
        <f t="shared" ca="1" si="186"/>
        <v>63891.014142080494</v>
      </c>
      <c r="BF79" s="19" t="str">
        <f t="shared" ca="1" si="145"/>
        <v>이익</v>
      </c>
      <c r="BG79" s="3">
        <f t="shared" ca="1" si="187"/>
        <v>1.3</v>
      </c>
      <c r="BH79" s="19" t="s">
        <v>89</v>
      </c>
      <c r="BI79" s="2">
        <f t="shared" ca="1" si="188"/>
        <v>5796.5613652670072</v>
      </c>
      <c r="BJ79" s="19" t="str">
        <f t="shared" ca="1" si="146"/>
        <v>손절</v>
      </c>
      <c r="BK79" s="3">
        <f t="shared" ca="1" si="189"/>
        <v>6</v>
      </c>
      <c r="BL79" s="19" t="s">
        <v>89</v>
      </c>
      <c r="BM79" s="2">
        <f t="shared" ca="1" si="190"/>
        <v>42828.0424468891</v>
      </c>
      <c r="BN79" s="19" t="str">
        <f t="shared" ca="1" si="147"/>
        <v>이익</v>
      </c>
      <c r="BO79" s="3">
        <f t="shared" ca="1" si="191"/>
        <v>2.7</v>
      </c>
      <c r="BP79" s="19" t="s">
        <v>89</v>
      </c>
      <c r="BQ79" s="2">
        <f t="shared" ca="1" si="192"/>
        <v>42828.042446889121</v>
      </c>
      <c r="BR79" s="19" t="str">
        <f t="shared" ca="1" si="148"/>
        <v>이익</v>
      </c>
      <c r="BS79" s="3">
        <f t="shared" ca="1" si="193"/>
        <v>3.2</v>
      </c>
      <c r="BT79" s="19" t="s">
        <v>89</v>
      </c>
      <c r="BU79" s="2">
        <f t="shared" ca="1" si="194"/>
        <v>63891.014142080574</v>
      </c>
      <c r="BV79" s="19" t="str">
        <f t="shared" ca="1" si="149"/>
        <v>손절</v>
      </c>
      <c r="BW79" s="3">
        <f t="shared" ca="1" si="195"/>
        <v>7.8</v>
      </c>
      <c r="BX79" s="19" t="s">
        <v>89</v>
      </c>
      <c r="BY79" s="2">
        <f t="shared" ca="1" si="196"/>
        <v>95312.824375890705</v>
      </c>
      <c r="BZ79" s="19" t="str">
        <f t="shared" ca="1" si="150"/>
        <v>이익</v>
      </c>
      <c r="CA79" s="3">
        <f t="shared" ca="1" si="197"/>
        <v>1.7</v>
      </c>
      <c r="CB79" s="19" t="s">
        <v>89</v>
      </c>
      <c r="CC79" s="2">
        <f t="shared" ca="1" si="198"/>
        <v>19244.432549797664</v>
      </c>
      <c r="CD79" s="19" t="str">
        <f t="shared" ca="1" si="151"/>
        <v>손절</v>
      </c>
      <c r="CE79" s="3">
        <f t="shared" ca="1" si="199"/>
        <v>8</v>
      </c>
      <c r="CF79" s="19" t="s">
        <v>89</v>
      </c>
      <c r="CG79" s="2">
        <f t="shared" ca="1" si="200"/>
        <v>1567228.2096319897</v>
      </c>
      <c r="CH79" s="19" t="str">
        <f t="shared" ca="1" si="152"/>
        <v>손절</v>
      </c>
      <c r="CI79" s="3">
        <f t="shared" ca="1" si="201"/>
        <v>8.1999999999999993</v>
      </c>
      <c r="CJ79" s="19" t="s">
        <v>89</v>
      </c>
      <c r="CK79" s="2">
        <f t="shared" ca="1" si="202"/>
        <v>25769924.216909312</v>
      </c>
      <c r="CL79" s="19" t="str">
        <f t="shared" ca="1" si="153"/>
        <v>손절</v>
      </c>
      <c r="CM79" s="3">
        <f t="shared" ca="1" si="203"/>
        <v>7.1</v>
      </c>
      <c r="CN79" s="19" t="s">
        <v>89</v>
      </c>
      <c r="CO79" s="2">
        <f t="shared" ca="1" si="204"/>
        <v>8647.3292498245537</v>
      </c>
      <c r="CP79" s="19" t="str">
        <f t="shared" ca="1" si="154"/>
        <v>이익</v>
      </c>
      <c r="CQ79" s="3">
        <f t="shared" ca="1" si="205"/>
        <v>4.7</v>
      </c>
      <c r="CR79" s="19" t="s">
        <v>89</v>
      </c>
      <c r="CS79" s="2">
        <f t="shared" ca="1" si="206"/>
        <v>63891.014142080494</v>
      </c>
      <c r="CT79" s="19" t="str">
        <f t="shared" ca="1" si="155"/>
        <v>이익</v>
      </c>
      <c r="CU79" s="3">
        <f t="shared" ca="1" si="207"/>
        <v>0.6</v>
      </c>
      <c r="CV79" s="19" t="s">
        <v>89</v>
      </c>
      <c r="CW79" s="2">
        <f t="shared" ca="1" si="208"/>
        <v>316436.09102860681</v>
      </c>
      <c r="CX79" s="19" t="str">
        <f t="shared" ca="1" si="156"/>
        <v>이익</v>
      </c>
      <c r="CY79" s="3">
        <f t="shared" ca="1" si="209"/>
        <v>4.5</v>
      </c>
      <c r="CZ79" s="19" t="s">
        <v>89</v>
      </c>
      <c r="DA79" s="2">
        <f t="shared" ca="1" si="210"/>
        <v>19244.432549797679</v>
      </c>
      <c r="DB79" s="19" t="str">
        <f t="shared" ca="1" si="157"/>
        <v>손절</v>
      </c>
      <c r="DC79" s="3">
        <f t="shared" ca="1" si="211"/>
        <v>9.6</v>
      </c>
      <c r="DD79" s="19" t="s">
        <v>89</v>
      </c>
      <c r="DE79" s="2">
        <f t="shared" ca="1" si="212"/>
        <v>12900.114126787437</v>
      </c>
      <c r="DF79" s="19" t="str">
        <f t="shared" ca="1" si="158"/>
        <v>손절</v>
      </c>
      <c r="DG79" s="3">
        <f t="shared" ca="1" si="213"/>
        <v>6.8</v>
      </c>
      <c r="DH79" s="19" t="s">
        <v>89</v>
      </c>
      <c r="DI79" s="2">
        <f t="shared" ca="1" si="214"/>
        <v>12900.11412678745</v>
      </c>
      <c r="DJ79" s="19" t="str">
        <f t="shared" ca="1" si="159"/>
        <v>이익</v>
      </c>
      <c r="DK79" s="3">
        <f t="shared" ca="1" si="215"/>
        <v>2.2999999999999998</v>
      </c>
      <c r="DL79" s="19" t="s">
        <v>89</v>
      </c>
      <c r="DM79" s="2">
        <f t="shared" ca="1" si="216"/>
        <v>19244.432549797653</v>
      </c>
      <c r="DN79" s="19" t="str">
        <f t="shared" ca="1" si="160"/>
        <v>이익</v>
      </c>
      <c r="DO79" s="3">
        <f t="shared" ca="1" si="217"/>
        <v>2.2999999999999998</v>
      </c>
      <c r="DP79" s="19" t="s">
        <v>89</v>
      </c>
      <c r="DQ79" s="2">
        <f t="shared" ca="1" si="218"/>
        <v>704221.2496124414</v>
      </c>
      <c r="DR79" s="19" t="str">
        <f t="shared" ca="1" si="161"/>
        <v>이익</v>
      </c>
      <c r="DS79" s="3">
        <f t="shared" ca="1" si="219"/>
        <v>1.1000000000000001</v>
      </c>
      <c r="DT79" s="19" t="s">
        <v>89</v>
      </c>
      <c r="DU79" s="2">
        <f t="shared" ca="1" si="220"/>
        <v>42828.0424468891</v>
      </c>
      <c r="DV79" s="19" t="str">
        <f t="shared" ca="1" si="162"/>
        <v>손절</v>
      </c>
      <c r="DW79" s="3">
        <f t="shared" ca="1" si="221"/>
        <v>7.8</v>
      </c>
      <c r="DX79" s="19" t="s">
        <v>89</v>
      </c>
    </row>
    <row r="80" spans="1:128">
      <c r="A80" s="45"/>
      <c r="B80" s="45"/>
      <c r="C80" s="45"/>
      <c r="D80" s="45"/>
      <c r="E80" s="45"/>
      <c r="F80" s="45"/>
      <c r="G80" s="45"/>
      <c r="I80" s="2">
        <f t="shared" si="163"/>
        <v>9.0198276366518504E-2</v>
      </c>
      <c r="J80" s="19"/>
      <c r="K80" s="3">
        <f t="shared" ca="1" si="164"/>
        <v>6.1</v>
      </c>
      <c r="L80" s="19" t="s">
        <v>90</v>
      </c>
      <c r="M80" s="2">
        <f t="shared" si="165"/>
        <v>0.20073419150527799</v>
      </c>
      <c r="N80" s="81"/>
      <c r="O80" s="3">
        <f t="shared" ca="1" si="166"/>
        <v>0.8</v>
      </c>
      <c r="P80" s="19" t="s">
        <v>90</v>
      </c>
      <c r="Q80" s="2">
        <f t="shared" si="167"/>
        <v>4.0529861895883978E-2</v>
      </c>
      <c r="R80" s="81"/>
      <c r="S80" s="3">
        <f t="shared" ca="1" si="168"/>
        <v>8.4</v>
      </c>
      <c r="T80" s="19" t="s">
        <v>90</v>
      </c>
      <c r="U80" s="2">
        <f t="shared" si="169"/>
        <v>1.8211763810479922E-2</v>
      </c>
      <c r="V80" s="81"/>
      <c r="W80" s="3">
        <f t="shared" ca="1" si="170"/>
        <v>2.7</v>
      </c>
      <c r="X80" s="19" t="s">
        <v>90</v>
      </c>
      <c r="Y80" s="2">
        <f t="shared" si="171"/>
        <v>7.3455677539983482</v>
      </c>
      <c r="Z80" s="19"/>
      <c r="AA80" s="3">
        <f t="shared" ca="1" si="172"/>
        <v>0.4</v>
      </c>
      <c r="AB80" s="19" t="s">
        <v>90</v>
      </c>
      <c r="AC80" s="2"/>
      <c r="AD80" s="19" t="str">
        <f t="shared" ca="1" si="138"/>
        <v>손절</v>
      </c>
      <c r="AE80" s="3">
        <f t="shared" ca="1" si="173"/>
        <v>9.9</v>
      </c>
      <c r="AF80" s="19" t="s">
        <v>90</v>
      </c>
      <c r="AG80" s="2">
        <f t="shared" ca="1" si="174"/>
        <v>161738.83169195699</v>
      </c>
      <c r="AH80" s="19" t="str">
        <f t="shared" ca="1" si="139"/>
        <v>이익</v>
      </c>
      <c r="AI80" s="3">
        <f t="shared" ca="1" si="175"/>
        <v>0.2</v>
      </c>
      <c r="AJ80" s="19" t="s">
        <v>90</v>
      </c>
      <c r="AK80" s="2">
        <f t="shared" ca="1" si="176"/>
        <v>241282.51940931275</v>
      </c>
      <c r="AL80" s="19" t="str">
        <f t="shared" ca="1" si="140"/>
        <v>이익</v>
      </c>
      <c r="AM80" s="3">
        <f t="shared" ca="1" si="177"/>
        <v>4.5999999999999996</v>
      </c>
      <c r="AN80" s="19" t="s">
        <v>90</v>
      </c>
      <c r="AO80" s="2">
        <f t="shared" ca="1" si="178"/>
        <v>32656.382365752957</v>
      </c>
      <c r="AP80" s="19" t="str">
        <f t="shared" ca="1" si="141"/>
        <v>손절</v>
      </c>
      <c r="AQ80" s="3">
        <f t="shared" ca="1" si="179"/>
        <v>8.6999999999999993</v>
      </c>
      <c r="AR80" s="19" t="s">
        <v>90</v>
      </c>
      <c r="AS80" s="2">
        <f t="shared" ca="1" si="180"/>
        <v>108418.33772757558</v>
      </c>
      <c r="AT80" s="19" t="str">
        <f t="shared" ca="1" si="142"/>
        <v>이익</v>
      </c>
      <c r="AU80" s="3">
        <f t="shared" ca="1" si="181"/>
        <v>4.4000000000000004</v>
      </c>
      <c r="AV80" s="19" t="s">
        <v>90</v>
      </c>
      <c r="AW80" s="2">
        <f t="shared" ca="1" si="182"/>
        <v>72676.028586616609</v>
      </c>
      <c r="AX80" s="19" t="str">
        <f t="shared" ca="1" si="143"/>
        <v>이익</v>
      </c>
      <c r="AY80" s="3">
        <f t="shared" ca="1" si="183"/>
        <v>4.5</v>
      </c>
      <c r="AZ80" s="19" t="s">
        <v>90</v>
      </c>
      <c r="BA80" s="2">
        <f t="shared" ca="1" si="184"/>
        <v>32656.382365752957</v>
      </c>
      <c r="BB80" s="19" t="str">
        <f t="shared" ca="1" si="144"/>
        <v>손절</v>
      </c>
      <c r="BC80" s="3">
        <f t="shared" ca="1" si="185"/>
        <v>8.8000000000000007</v>
      </c>
      <c r="BD80" s="19" t="s">
        <v>90</v>
      </c>
      <c r="BE80" s="2">
        <f t="shared" ca="1" si="186"/>
        <v>72676.028586616565</v>
      </c>
      <c r="BF80" s="19" t="str">
        <f t="shared" ca="1" si="145"/>
        <v>이익</v>
      </c>
      <c r="BG80" s="3">
        <f t="shared" ca="1" si="187"/>
        <v>4.2</v>
      </c>
      <c r="BH80" s="19" t="s">
        <v>90</v>
      </c>
      <c r="BI80" s="2">
        <f t="shared" ca="1" si="188"/>
        <v>6593.5885529912211</v>
      </c>
      <c r="BJ80" s="19" t="str">
        <f t="shared" ca="1" si="146"/>
        <v>이익</v>
      </c>
      <c r="BK80" s="3">
        <f t="shared" ca="1" si="189"/>
        <v>1.7</v>
      </c>
      <c r="BL80" s="19" t="s">
        <v>90</v>
      </c>
      <c r="BM80" s="2">
        <f t="shared" ca="1" si="190"/>
        <v>48716.898283336348</v>
      </c>
      <c r="BN80" s="19" t="str">
        <f t="shared" ca="1" si="147"/>
        <v>이익</v>
      </c>
      <c r="BO80" s="3">
        <f t="shared" ca="1" si="191"/>
        <v>2.1</v>
      </c>
      <c r="BP80" s="19" t="s">
        <v>90</v>
      </c>
      <c r="BQ80" s="2">
        <f t="shared" ca="1" si="192"/>
        <v>32656.382365752957</v>
      </c>
      <c r="BR80" s="19" t="str">
        <f t="shared" ca="1" si="148"/>
        <v>손절</v>
      </c>
      <c r="BS80" s="3">
        <f t="shared" ca="1" si="193"/>
        <v>8.1999999999999993</v>
      </c>
      <c r="BT80" s="19" t="s">
        <v>90</v>
      </c>
      <c r="BU80" s="2">
        <f t="shared" ca="1" si="194"/>
        <v>72676.028586616652</v>
      </c>
      <c r="BV80" s="19" t="str">
        <f t="shared" ca="1" si="149"/>
        <v>이익</v>
      </c>
      <c r="BW80" s="3">
        <f t="shared" ca="1" si="195"/>
        <v>0.2</v>
      </c>
      <c r="BX80" s="19" t="s">
        <v>90</v>
      </c>
      <c r="BY80" s="2">
        <f t="shared" ca="1" si="196"/>
        <v>108418.33772757568</v>
      </c>
      <c r="BZ80" s="19" t="str">
        <f t="shared" ca="1" si="150"/>
        <v>이익</v>
      </c>
      <c r="CA80" s="3">
        <f t="shared" ca="1" si="197"/>
        <v>1.4</v>
      </c>
      <c r="CB80" s="19" t="s">
        <v>90</v>
      </c>
      <c r="CC80" s="2">
        <f t="shared" ca="1" si="198"/>
        <v>21890.542025394843</v>
      </c>
      <c r="CD80" s="19" t="str">
        <f t="shared" ca="1" si="151"/>
        <v>이익</v>
      </c>
      <c r="CE80" s="3">
        <f t="shared" ca="1" si="199"/>
        <v>2.7</v>
      </c>
      <c r="CF80" s="19" t="s">
        <v>90</v>
      </c>
      <c r="CG80" s="2">
        <f t="shared" ca="1" si="200"/>
        <v>1782722.0884563883</v>
      </c>
      <c r="CH80" s="19" t="str">
        <f t="shared" ca="1" si="152"/>
        <v>이익</v>
      </c>
      <c r="CI80" s="3">
        <f t="shared" ca="1" si="201"/>
        <v>2.9</v>
      </c>
      <c r="CJ80" s="19" t="s">
        <v>90</v>
      </c>
      <c r="CK80" s="2">
        <f t="shared" ca="1" si="202"/>
        <v>29313288.79673434</v>
      </c>
      <c r="CL80" s="19" t="str">
        <f t="shared" ca="1" si="153"/>
        <v>이익</v>
      </c>
      <c r="CM80" s="3">
        <f t="shared" ca="1" si="203"/>
        <v>3.2</v>
      </c>
      <c r="CN80" s="19" t="s">
        <v>90</v>
      </c>
      <c r="CO80" s="2">
        <f t="shared" ca="1" si="204"/>
        <v>9836.3370216754302</v>
      </c>
      <c r="CP80" s="19" t="str">
        <f t="shared" ca="1" si="154"/>
        <v>이익</v>
      </c>
      <c r="CQ80" s="3">
        <f t="shared" ca="1" si="205"/>
        <v>3.3</v>
      </c>
      <c r="CR80" s="19" t="s">
        <v>90</v>
      </c>
      <c r="CS80" s="2">
        <f t="shared" ca="1" si="206"/>
        <v>72676.028586616565</v>
      </c>
      <c r="CT80" s="19" t="str">
        <f t="shared" ca="1" si="155"/>
        <v>이익</v>
      </c>
      <c r="CU80" s="3">
        <f t="shared" ca="1" si="207"/>
        <v>2.7</v>
      </c>
      <c r="CV80" s="19" t="s">
        <v>90</v>
      </c>
      <c r="CW80" s="2">
        <f t="shared" ca="1" si="208"/>
        <v>241282.51940931269</v>
      </c>
      <c r="CX80" s="19" t="str">
        <f t="shared" ca="1" si="156"/>
        <v>손절</v>
      </c>
      <c r="CY80" s="3">
        <f t="shared" ca="1" si="209"/>
        <v>7.9</v>
      </c>
      <c r="CZ80" s="19" t="s">
        <v>90</v>
      </c>
      <c r="DA80" s="2">
        <f t="shared" ca="1" si="210"/>
        <v>21890.542025394858</v>
      </c>
      <c r="DB80" s="19" t="str">
        <f t="shared" ca="1" si="157"/>
        <v>이익</v>
      </c>
      <c r="DC80" s="3">
        <f t="shared" ca="1" si="211"/>
        <v>0.7</v>
      </c>
      <c r="DD80" s="19" t="s">
        <v>90</v>
      </c>
      <c r="DE80" s="2">
        <f t="shared" ca="1" si="212"/>
        <v>14673.87981922071</v>
      </c>
      <c r="DF80" s="19" t="str">
        <f t="shared" ca="1" si="158"/>
        <v>이익</v>
      </c>
      <c r="DG80" s="3">
        <f t="shared" ca="1" si="213"/>
        <v>3.4</v>
      </c>
      <c r="DH80" s="19" t="s">
        <v>90</v>
      </c>
      <c r="DI80" s="2">
        <f t="shared" ca="1" si="214"/>
        <v>9836.3370216754302</v>
      </c>
      <c r="DJ80" s="19" t="str">
        <f t="shared" ca="1" si="159"/>
        <v>손절</v>
      </c>
      <c r="DK80" s="3">
        <f t="shared" ca="1" si="215"/>
        <v>6</v>
      </c>
      <c r="DL80" s="19" t="s">
        <v>90</v>
      </c>
      <c r="DM80" s="2">
        <f t="shared" ca="1" si="216"/>
        <v>14673.87981922071</v>
      </c>
      <c r="DN80" s="19" t="str">
        <f t="shared" ca="1" si="160"/>
        <v>손절</v>
      </c>
      <c r="DO80" s="3">
        <f t="shared" ca="1" si="217"/>
        <v>8.9</v>
      </c>
      <c r="DP80" s="19" t="s">
        <v>90</v>
      </c>
      <c r="DQ80" s="2">
        <f t="shared" ca="1" si="218"/>
        <v>536968.70282948657</v>
      </c>
      <c r="DR80" s="19" t="str">
        <f t="shared" ca="1" si="161"/>
        <v>손절</v>
      </c>
      <c r="DS80" s="3">
        <f t="shared" ca="1" si="219"/>
        <v>8.1999999999999993</v>
      </c>
      <c r="DT80" s="19" t="s">
        <v>90</v>
      </c>
      <c r="DU80" s="2">
        <f t="shared" ca="1" si="220"/>
        <v>32656.382365752939</v>
      </c>
      <c r="DV80" s="19" t="str">
        <f t="shared" ca="1" si="162"/>
        <v>손절</v>
      </c>
      <c r="DW80" s="3">
        <f t="shared" ca="1" si="221"/>
        <v>9.8000000000000007</v>
      </c>
      <c r="DX80" s="19" t="s">
        <v>90</v>
      </c>
    </row>
    <row r="81" spans="1:128">
      <c r="A81" s="45"/>
      <c r="B81" s="45"/>
      <c r="C81" s="45"/>
      <c r="D81" s="45"/>
      <c r="E81" s="45"/>
      <c r="F81" s="45"/>
      <c r="G81" s="45"/>
      <c r="I81" s="2">
        <f t="shared" si="163"/>
        <v>6.8776185729470363E-2</v>
      </c>
      <c r="J81" s="19"/>
      <c r="K81" s="3">
        <f t="shared" ca="1" si="164"/>
        <v>2.7</v>
      </c>
      <c r="L81" s="19" t="s">
        <v>91</v>
      </c>
      <c r="M81" s="2">
        <f t="shared" si="165"/>
        <v>0.15305982102277446</v>
      </c>
      <c r="N81" s="81"/>
      <c r="O81" s="3">
        <f t="shared" ca="1" si="166"/>
        <v>4.4000000000000004</v>
      </c>
      <c r="P81" s="19" t="s">
        <v>91</v>
      </c>
      <c r="Q81" s="2">
        <f t="shared" si="167"/>
        <v>3.0904019695611538E-2</v>
      </c>
      <c r="R81" s="81"/>
      <c r="S81" s="3">
        <f t="shared" ca="1" si="168"/>
        <v>9.8000000000000007</v>
      </c>
      <c r="T81" s="19" t="s">
        <v>91</v>
      </c>
      <c r="U81" s="2">
        <f t="shared" si="169"/>
        <v>1.3886469905490939E-2</v>
      </c>
      <c r="V81" s="81"/>
      <c r="W81" s="3">
        <f t="shared" ca="1" si="170"/>
        <v>2.2000000000000002</v>
      </c>
      <c r="X81" s="19" t="s">
        <v>91</v>
      </c>
      <c r="Y81" s="2">
        <f t="shared" si="171"/>
        <v>5.6009954124237407</v>
      </c>
      <c r="Z81" s="19"/>
      <c r="AA81" s="3">
        <f t="shared" ca="1" si="172"/>
        <v>2.8</v>
      </c>
      <c r="AB81" s="19" t="s">
        <v>91</v>
      </c>
      <c r="AC81" s="2"/>
      <c r="AD81" s="19" t="str">
        <f t="shared" ca="1" si="138"/>
        <v>손절</v>
      </c>
      <c r="AE81" s="3">
        <f t="shared" ca="1" si="173"/>
        <v>9.6</v>
      </c>
      <c r="AF81" s="19" t="s">
        <v>91</v>
      </c>
      <c r="AG81" s="2">
        <f t="shared" ca="1" si="174"/>
        <v>123325.85916511722</v>
      </c>
      <c r="AH81" s="19" t="str">
        <f t="shared" ca="1" si="139"/>
        <v>손절</v>
      </c>
      <c r="AI81" s="3">
        <f t="shared" ca="1" si="175"/>
        <v>8</v>
      </c>
      <c r="AJ81" s="19" t="s">
        <v>91</v>
      </c>
      <c r="AK81" s="2">
        <f t="shared" ca="1" si="176"/>
        <v>274458.86582809326</v>
      </c>
      <c r="AL81" s="19" t="str">
        <f t="shared" ca="1" si="140"/>
        <v>이익</v>
      </c>
      <c r="AM81" s="3">
        <f t="shared" ca="1" si="177"/>
        <v>5.3</v>
      </c>
      <c r="AN81" s="19" t="s">
        <v>91</v>
      </c>
      <c r="AO81" s="2">
        <f t="shared" ca="1" si="178"/>
        <v>24900.49155388663</v>
      </c>
      <c r="AP81" s="19" t="str">
        <f t="shared" ca="1" si="141"/>
        <v>손절</v>
      </c>
      <c r="AQ81" s="3">
        <f t="shared" ca="1" si="179"/>
        <v>9.1999999999999993</v>
      </c>
      <c r="AR81" s="19" t="s">
        <v>91</v>
      </c>
      <c r="AS81" s="2">
        <f t="shared" ca="1" si="180"/>
        <v>82668.982517276381</v>
      </c>
      <c r="AT81" s="19" t="str">
        <f t="shared" ca="1" si="142"/>
        <v>손절</v>
      </c>
      <c r="AU81" s="3">
        <f t="shared" ca="1" si="181"/>
        <v>7.7</v>
      </c>
      <c r="AV81" s="19" t="s">
        <v>91</v>
      </c>
      <c r="AW81" s="2">
        <f t="shared" ca="1" si="182"/>
        <v>82668.982517276381</v>
      </c>
      <c r="AX81" s="19" t="str">
        <f t="shared" ca="1" si="143"/>
        <v>이익</v>
      </c>
      <c r="AY81" s="3">
        <f t="shared" ca="1" si="183"/>
        <v>3.3</v>
      </c>
      <c r="AZ81" s="19" t="s">
        <v>91</v>
      </c>
      <c r="BA81" s="2">
        <f t="shared" ca="1" si="184"/>
        <v>37146.634941043987</v>
      </c>
      <c r="BB81" s="19" t="str">
        <f t="shared" ca="1" si="144"/>
        <v>이익</v>
      </c>
      <c r="BC81" s="3">
        <f t="shared" ca="1" si="185"/>
        <v>2.5</v>
      </c>
      <c r="BD81" s="19" t="s">
        <v>91</v>
      </c>
      <c r="BE81" s="2">
        <f t="shared" ca="1" si="186"/>
        <v>82668.982517276352</v>
      </c>
      <c r="BF81" s="19" t="str">
        <f t="shared" ca="1" si="145"/>
        <v>이익</v>
      </c>
      <c r="BG81" s="3">
        <f t="shared" ca="1" si="187"/>
        <v>1.2</v>
      </c>
      <c r="BH81" s="19" t="s">
        <v>91</v>
      </c>
      <c r="BI81" s="2">
        <f t="shared" ca="1" si="188"/>
        <v>7500.2069790275136</v>
      </c>
      <c r="BJ81" s="19" t="str">
        <f t="shared" ca="1" si="146"/>
        <v>이익</v>
      </c>
      <c r="BK81" s="3">
        <f t="shared" ca="1" si="189"/>
        <v>5.5</v>
      </c>
      <c r="BL81" s="19" t="s">
        <v>91</v>
      </c>
      <c r="BM81" s="2">
        <f t="shared" ca="1" si="190"/>
        <v>55415.471797295097</v>
      </c>
      <c r="BN81" s="19" t="str">
        <f t="shared" ca="1" si="147"/>
        <v>이익</v>
      </c>
      <c r="BO81" s="3">
        <f t="shared" ca="1" si="191"/>
        <v>2.9</v>
      </c>
      <c r="BP81" s="19" t="s">
        <v>91</v>
      </c>
      <c r="BQ81" s="2">
        <f t="shared" ca="1" si="192"/>
        <v>37146.634941043987</v>
      </c>
      <c r="BR81" s="19" t="str">
        <f t="shared" ca="1" si="148"/>
        <v>이익</v>
      </c>
      <c r="BS81" s="3">
        <f t="shared" ca="1" si="193"/>
        <v>0.1</v>
      </c>
      <c r="BT81" s="19" t="s">
        <v>91</v>
      </c>
      <c r="BU81" s="2">
        <f t="shared" ca="1" si="194"/>
        <v>55415.471797295198</v>
      </c>
      <c r="BV81" s="19" t="str">
        <f t="shared" ca="1" si="149"/>
        <v>손절</v>
      </c>
      <c r="BW81" s="3">
        <f t="shared" ca="1" si="195"/>
        <v>9.5</v>
      </c>
      <c r="BX81" s="19" t="s">
        <v>91</v>
      </c>
      <c r="BY81" s="2">
        <f t="shared" ca="1" si="196"/>
        <v>123325.85916511735</v>
      </c>
      <c r="BZ81" s="19" t="str">
        <f t="shared" ca="1" si="150"/>
        <v>이익</v>
      </c>
      <c r="CA81" s="3">
        <f t="shared" ca="1" si="197"/>
        <v>2.2999999999999998</v>
      </c>
      <c r="CB81" s="19" t="s">
        <v>91</v>
      </c>
      <c r="CC81" s="2">
        <f t="shared" ca="1" si="198"/>
        <v>24900.491553886633</v>
      </c>
      <c r="CD81" s="19" t="str">
        <f t="shared" ca="1" si="151"/>
        <v>이익</v>
      </c>
      <c r="CE81" s="3">
        <f t="shared" ca="1" si="199"/>
        <v>4.8</v>
      </c>
      <c r="CF81" s="19" t="s">
        <v>91</v>
      </c>
      <c r="CG81" s="2">
        <f t="shared" ca="1" si="200"/>
        <v>2027846.3756191419</v>
      </c>
      <c r="CH81" s="19" t="str">
        <f t="shared" ca="1" si="152"/>
        <v>이익</v>
      </c>
      <c r="CI81" s="3">
        <f t="shared" ca="1" si="201"/>
        <v>3.1</v>
      </c>
      <c r="CJ81" s="19" t="s">
        <v>91</v>
      </c>
      <c r="CK81" s="2">
        <f t="shared" ca="1" si="202"/>
        <v>33343866.00628531</v>
      </c>
      <c r="CL81" s="19" t="str">
        <f t="shared" ca="1" si="153"/>
        <v>이익</v>
      </c>
      <c r="CM81" s="3">
        <f t="shared" ca="1" si="203"/>
        <v>2.2000000000000002</v>
      </c>
      <c r="CN81" s="19" t="s">
        <v>91</v>
      </c>
      <c r="CO81" s="2">
        <f t="shared" ca="1" si="204"/>
        <v>11188.833362155801</v>
      </c>
      <c r="CP81" s="19" t="str">
        <f t="shared" ca="1" si="154"/>
        <v>이익</v>
      </c>
      <c r="CQ81" s="3">
        <f t="shared" ca="1" si="205"/>
        <v>3.7</v>
      </c>
      <c r="CR81" s="19" t="s">
        <v>91</v>
      </c>
      <c r="CS81" s="2">
        <f t="shared" ca="1" si="206"/>
        <v>82668.982517276352</v>
      </c>
      <c r="CT81" s="19" t="str">
        <f t="shared" ca="1" si="155"/>
        <v>이익</v>
      </c>
      <c r="CU81" s="3">
        <f t="shared" ca="1" si="207"/>
        <v>1.7</v>
      </c>
      <c r="CV81" s="19" t="s">
        <v>91</v>
      </c>
      <c r="CW81" s="2">
        <f t="shared" ca="1" si="208"/>
        <v>183977.92104960093</v>
      </c>
      <c r="CX81" s="19" t="str">
        <f t="shared" ca="1" si="156"/>
        <v>손절</v>
      </c>
      <c r="CY81" s="3">
        <f t="shared" ca="1" si="209"/>
        <v>6</v>
      </c>
      <c r="CZ81" s="19" t="s">
        <v>91</v>
      </c>
      <c r="DA81" s="2">
        <f t="shared" ca="1" si="210"/>
        <v>24900.491553886652</v>
      </c>
      <c r="DB81" s="19" t="str">
        <f t="shared" ca="1" si="157"/>
        <v>이익</v>
      </c>
      <c r="DC81" s="3">
        <f t="shared" ca="1" si="211"/>
        <v>5.4</v>
      </c>
      <c r="DD81" s="19" t="s">
        <v>91</v>
      </c>
      <c r="DE81" s="2">
        <f t="shared" ca="1" si="212"/>
        <v>16691.538294363556</v>
      </c>
      <c r="DF81" s="19" t="str">
        <f t="shared" ca="1" si="158"/>
        <v>이익</v>
      </c>
      <c r="DG81" s="3">
        <f t="shared" ca="1" si="213"/>
        <v>1.3</v>
      </c>
      <c r="DH81" s="19" t="s">
        <v>91</v>
      </c>
      <c r="DI81" s="2">
        <f t="shared" ca="1" si="214"/>
        <v>11188.833362155801</v>
      </c>
      <c r="DJ81" s="19" t="str">
        <f t="shared" ca="1" si="159"/>
        <v>이익</v>
      </c>
      <c r="DK81" s="3">
        <f t="shared" ca="1" si="215"/>
        <v>0.2</v>
      </c>
      <c r="DL81" s="19" t="s">
        <v>91</v>
      </c>
      <c r="DM81" s="2">
        <f t="shared" ca="1" si="216"/>
        <v>11188.833362155792</v>
      </c>
      <c r="DN81" s="19" t="str">
        <f t="shared" ca="1" si="160"/>
        <v>손절</v>
      </c>
      <c r="DO81" s="3">
        <f t="shared" ca="1" si="217"/>
        <v>9.4</v>
      </c>
      <c r="DP81" s="19" t="s">
        <v>91</v>
      </c>
      <c r="DQ81" s="2">
        <f t="shared" ca="1" si="218"/>
        <v>409438.63590748352</v>
      </c>
      <c r="DR81" s="19" t="str">
        <f t="shared" ca="1" si="161"/>
        <v>손절</v>
      </c>
      <c r="DS81" s="3">
        <f t="shared" ca="1" si="219"/>
        <v>9.9</v>
      </c>
      <c r="DT81" s="19" t="s">
        <v>91</v>
      </c>
      <c r="DU81" s="2">
        <f t="shared" ca="1" si="220"/>
        <v>24900.491553886615</v>
      </c>
      <c r="DV81" s="19" t="str">
        <f t="shared" ca="1" si="162"/>
        <v>손절</v>
      </c>
      <c r="DW81" s="3">
        <f t="shared" ca="1" si="221"/>
        <v>6</v>
      </c>
      <c r="DX81" s="19" t="s">
        <v>91</v>
      </c>
    </row>
    <row r="82" spans="1:128">
      <c r="A82" s="45"/>
      <c r="B82" s="45"/>
      <c r="C82" s="45"/>
      <c r="D82" s="45"/>
      <c r="E82" s="45"/>
      <c r="F82" s="45"/>
      <c r="G82" s="45"/>
      <c r="I82" s="2">
        <f t="shared" si="163"/>
        <v>5.2441841618721154E-2</v>
      </c>
      <c r="J82" s="19"/>
      <c r="K82" s="3">
        <f t="shared" ca="1" si="164"/>
        <v>6.2</v>
      </c>
      <c r="L82" s="19" t="s">
        <v>92</v>
      </c>
      <c r="M82" s="2">
        <f t="shared" si="165"/>
        <v>0.11670811352986551</v>
      </c>
      <c r="N82" s="81"/>
      <c r="O82" s="3">
        <f t="shared" ca="1" si="166"/>
        <v>9.1999999999999993</v>
      </c>
      <c r="P82" s="19" t="s">
        <v>92</v>
      </c>
      <c r="Q82" s="2">
        <f t="shared" si="167"/>
        <v>2.3564315017903799E-2</v>
      </c>
      <c r="R82" s="81"/>
      <c r="S82" s="3">
        <f t="shared" ca="1" si="168"/>
        <v>6.5</v>
      </c>
      <c r="T82" s="19" t="s">
        <v>92</v>
      </c>
      <c r="U82" s="2">
        <f t="shared" si="169"/>
        <v>1.058843330293684E-2</v>
      </c>
      <c r="V82" s="81"/>
      <c r="W82" s="3">
        <f t="shared" ca="1" si="170"/>
        <v>3.2</v>
      </c>
      <c r="X82" s="19" t="s">
        <v>92</v>
      </c>
      <c r="Y82" s="2">
        <f t="shared" si="171"/>
        <v>4.2707590019731017</v>
      </c>
      <c r="Z82" s="19"/>
      <c r="AA82" s="3">
        <f t="shared" ca="1" si="172"/>
        <v>6.9</v>
      </c>
      <c r="AB82" s="19" t="s">
        <v>92</v>
      </c>
      <c r="AC82" s="2"/>
      <c r="AD82" s="19" t="str">
        <f t="shared" ca="1" si="138"/>
        <v>손절</v>
      </c>
      <c r="AE82" s="3">
        <f t="shared" ca="1" si="173"/>
        <v>9.6999999999999993</v>
      </c>
      <c r="AF82" s="19" t="s">
        <v>92</v>
      </c>
      <c r="AG82" s="2">
        <f t="shared" ca="1" si="174"/>
        <v>94035.967613401881</v>
      </c>
      <c r="AH82" s="19" t="str">
        <f t="shared" ca="1" si="139"/>
        <v>손절</v>
      </c>
      <c r="AI82" s="3">
        <f t="shared" ca="1" si="175"/>
        <v>8.4</v>
      </c>
      <c r="AJ82" s="19" t="s">
        <v>92</v>
      </c>
      <c r="AK82" s="2">
        <f t="shared" ca="1" si="176"/>
        <v>209274.8851939211</v>
      </c>
      <c r="AL82" s="19" t="str">
        <f t="shared" ca="1" si="140"/>
        <v>손절</v>
      </c>
      <c r="AM82" s="3">
        <f t="shared" ca="1" si="177"/>
        <v>7.1</v>
      </c>
      <c r="AN82" s="19" t="s">
        <v>92</v>
      </c>
      <c r="AO82" s="2">
        <f t="shared" ca="1" si="178"/>
        <v>28324.309142546041</v>
      </c>
      <c r="AP82" s="19" t="str">
        <f t="shared" ca="1" si="141"/>
        <v>이익</v>
      </c>
      <c r="AQ82" s="3">
        <f t="shared" ca="1" si="179"/>
        <v>5.2</v>
      </c>
      <c r="AR82" s="19" t="s">
        <v>92</v>
      </c>
      <c r="AS82" s="2">
        <f t="shared" ca="1" si="180"/>
        <v>94035.967613401881</v>
      </c>
      <c r="AT82" s="19" t="str">
        <f t="shared" ca="1" si="142"/>
        <v>이익</v>
      </c>
      <c r="AU82" s="3">
        <f t="shared" ca="1" si="181"/>
        <v>5</v>
      </c>
      <c r="AV82" s="19" t="s">
        <v>92</v>
      </c>
      <c r="AW82" s="2">
        <f t="shared" ca="1" si="182"/>
        <v>94035.967613401881</v>
      </c>
      <c r="AX82" s="19" t="str">
        <f t="shared" ca="1" si="143"/>
        <v>이익</v>
      </c>
      <c r="AY82" s="3">
        <f t="shared" ca="1" si="183"/>
        <v>3.8</v>
      </c>
      <c r="AZ82" s="19" t="s">
        <v>92</v>
      </c>
      <c r="BA82" s="2">
        <f t="shared" ca="1" si="184"/>
        <v>42254.297245437534</v>
      </c>
      <c r="BB82" s="19" t="str">
        <f t="shared" ca="1" si="144"/>
        <v>이익</v>
      </c>
      <c r="BC82" s="3">
        <f t="shared" ca="1" si="185"/>
        <v>0.7</v>
      </c>
      <c r="BD82" s="19" t="s">
        <v>92</v>
      </c>
      <c r="BE82" s="2">
        <f t="shared" ca="1" si="186"/>
        <v>94035.967613401852</v>
      </c>
      <c r="BF82" s="19" t="str">
        <f t="shared" ca="1" si="145"/>
        <v>이익</v>
      </c>
      <c r="BG82" s="3">
        <f t="shared" ca="1" si="187"/>
        <v>1.3</v>
      </c>
      <c r="BH82" s="19" t="s">
        <v>92</v>
      </c>
      <c r="BI82" s="2">
        <f t="shared" ca="1" si="188"/>
        <v>8531.4854386437983</v>
      </c>
      <c r="BJ82" s="19" t="str">
        <f t="shared" ca="1" si="146"/>
        <v>이익</v>
      </c>
      <c r="BK82" s="3">
        <f t="shared" ca="1" si="189"/>
        <v>0.3</v>
      </c>
      <c r="BL82" s="19" t="s">
        <v>92</v>
      </c>
      <c r="BM82" s="2">
        <f t="shared" ca="1" si="190"/>
        <v>42254.297245437512</v>
      </c>
      <c r="BN82" s="19" t="str">
        <f t="shared" ca="1" si="147"/>
        <v>손절</v>
      </c>
      <c r="BO82" s="3">
        <f t="shared" ca="1" si="191"/>
        <v>7</v>
      </c>
      <c r="BP82" s="19" t="s">
        <v>92</v>
      </c>
      <c r="BQ82" s="2">
        <f t="shared" ca="1" si="192"/>
        <v>28324.309142546041</v>
      </c>
      <c r="BR82" s="19" t="str">
        <f t="shared" ca="1" si="148"/>
        <v>손절</v>
      </c>
      <c r="BS82" s="3">
        <f t="shared" ca="1" si="193"/>
        <v>9.3000000000000007</v>
      </c>
      <c r="BT82" s="19" t="s">
        <v>92</v>
      </c>
      <c r="BU82" s="2">
        <f t="shared" ca="1" si="194"/>
        <v>42254.297245437592</v>
      </c>
      <c r="BV82" s="19" t="str">
        <f t="shared" ca="1" si="149"/>
        <v>손절</v>
      </c>
      <c r="BW82" s="3">
        <f t="shared" ca="1" si="195"/>
        <v>7.2</v>
      </c>
      <c r="BX82" s="19" t="s">
        <v>92</v>
      </c>
      <c r="BY82" s="2">
        <f t="shared" ca="1" si="196"/>
        <v>140283.16480032098</v>
      </c>
      <c r="BZ82" s="19" t="str">
        <f t="shared" ca="1" si="150"/>
        <v>이익</v>
      </c>
      <c r="CA82" s="3">
        <f t="shared" ca="1" si="197"/>
        <v>0.2</v>
      </c>
      <c r="CB82" s="19" t="s">
        <v>92</v>
      </c>
      <c r="CC82" s="2">
        <f t="shared" ca="1" si="198"/>
        <v>28324.309142546048</v>
      </c>
      <c r="CD82" s="19" t="str">
        <f t="shared" ca="1" si="151"/>
        <v>이익</v>
      </c>
      <c r="CE82" s="3">
        <f t="shared" ca="1" si="199"/>
        <v>3.1</v>
      </c>
      <c r="CF82" s="19" t="s">
        <v>92</v>
      </c>
      <c r="CG82" s="2">
        <f t="shared" ca="1" si="200"/>
        <v>1546232.8614095957</v>
      </c>
      <c r="CH82" s="19" t="str">
        <f t="shared" ca="1" si="152"/>
        <v>손절</v>
      </c>
      <c r="CI82" s="3">
        <f t="shared" ca="1" si="201"/>
        <v>6.4</v>
      </c>
      <c r="CJ82" s="19" t="s">
        <v>92</v>
      </c>
      <c r="CK82" s="2">
        <f t="shared" ca="1" si="202"/>
        <v>25424697.829792548</v>
      </c>
      <c r="CL82" s="19" t="str">
        <f t="shared" ca="1" si="153"/>
        <v>손절</v>
      </c>
      <c r="CM82" s="3">
        <f t="shared" ca="1" si="203"/>
        <v>6.1</v>
      </c>
      <c r="CN82" s="19" t="s">
        <v>92</v>
      </c>
      <c r="CO82" s="2">
        <f t="shared" ca="1" si="204"/>
        <v>12727.297949452226</v>
      </c>
      <c r="CP82" s="19" t="str">
        <f t="shared" ca="1" si="154"/>
        <v>이익</v>
      </c>
      <c r="CQ82" s="3">
        <f t="shared" ca="1" si="205"/>
        <v>3</v>
      </c>
      <c r="CR82" s="19" t="s">
        <v>92</v>
      </c>
      <c r="CS82" s="2">
        <f t="shared" ca="1" si="206"/>
        <v>94035.967613401852</v>
      </c>
      <c r="CT82" s="19" t="str">
        <f t="shared" ca="1" si="155"/>
        <v>이익</v>
      </c>
      <c r="CU82" s="3">
        <f t="shared" ca="1" si="207"/>
        <v>2.5</v>
      </c>
      <c r="CV82" s="19" t="s">
        <v>92</v>
      </c>
      <c r="CW82" s="2">
        <f t="shared" ca="1" si="208"/>
        <v>209274.88519392107</v>
      </c>
      <c r="CX82" s="19" t="str">
        <f t="shared" ca="1" si="156"/>
        <v>이익</v>
      </c>
      <c r="CY82" s="3">
        <f t="shared" ca="1" si="209"/>
        <v>1.3</v>
      </c>
      <c r="CZ82" s="19" t="s">
        <v>92</v>
      </c>
      <c r="DA82" s="2">
        <f t="shared" ca="1" si="210"/>
        <v>18986.624809838569</v>
      </c>
      <c r="DB82" s="19" t="str">
        <f t="shared" ca="1" si="157"/>
        <v>손절</v>
      </c>
      <c r="DC82" s="3">
        <f t="shared" ca="1" si="211"/>
        <v>8.5</v>
      </c>
      <c r="DD82" s="19" t="s">
        <v>92</v>
      </c>
      <c r="DE82" s="2">
        <f t="shared" ca="1" si="212"/>
        <v>12727.297949452211</v>
      </c>
      <c r="DF82" s="19" t="str">
        <f t="shared" ca="1" si="158"/>
        <v>손절</v>
      </c>
      <c r="DG82" s="3">
        <f t="shared" ca="1" si="213"/>
        <v>6.9</v>
      </c>
      <c r="DH82" s="19" t="s">
        <v>92</v>
      </c>
      <c r="DI82" s="2">
        <f t="shared" ca="1" si="214"/>
        <v>12727.297949452226</v>
      </c>
      <c r="DJ82" s="19" t="str">
        <f t="shared" ca="1" si="159"/>
        <v>이익</v>
      </c>
      <c r="DK82" s="3">
        <f t="shared" ca="1" si="215"/>
        <v>5.2</v>
      </c>
      <c r="DL82" s="19" t="s">
        <v>92</v>
      </c>
      <c r="DM82" s="2">
        <f t="shared" ca="1" si="216"/>
        <v>12727.297949452215</v>
      </c>
      <c r="DN82" s="19" t="str">
        <f t="shared" ca="1" si="160"/>
        <v>이익</v>
      </c>
      <c r="DO82" s="3">
        <f t="shared" ca="1" si="217"/>
        <v>2.9</v>
      </c>
      <c r="DP82" s="19" t="s">
        <v>92</v>
      </c>
      <c r="DQ82" s="2">
        <f t="shared" ca="1" si="218"/>
        <v>465736.4483447625</v>
      </c>
      <c r="DR82" s="19" t="str">
        <f t="shared" ca="1" si="161"/>
        <v>이익</v>
      </c>
      <c r="DS82" s="3">
        <f t="shared" ca="1" si="219"/>
        <v>5.3</v>
      </c>
      <c r="DT82" s="19" t="s">
        <v>92</v>
      </c>
      <c r="DU82" s="2">
        <f t="shared" ca="1" si="220"/>
        <v>28324.309142546026</v>
      </c>
      <c r="DV82" s="19" t="str">
        <f t="shared" ca="1" si="162"/>
        <v>이익</v>
      </c>
      <c r="DW82" s="3">
        <f t="shared" ca="1" si="221"/>
        <v>5</v>
      </c>
      <c r="DX82" s="19" t="s">
        <v>92</v>
      </c>
    </row>
    <row r="83" spans="1:128">
      <c r="A83" s="45"/>
      <c r="B83" s="45"/>
      <c r="C83" s="45"/>
      <c r="D83" s="45"/>
      <c r="E83" s="45"/>
      <c r="F83" s="45"/>
      <c r="G83" s="45"/>
      <c r="I83" s="2">
        <f t="shared" si="163"/>
        <v>3.9986904234274881E-2</v>
      </c>
      <c r="J83" s="19"/>
      <c r="K83" s="3">
        <f t="shared" ca="1" si="164"/>
        <v>0.6</v>
      </c>
      <c r="L83" s="19" t="s">
        <v>93</v>
      </c>
      <c r="M83" s="2">
        <f t="shared" si="165"/>
        <v>8.8989936566522446E-2</v>
      </c>
      <c r="N83" s="81"/>
      <c r="O83" s="3">
        <f t="shared" ca="1" si="166"/>
        <v>5.8</v>
      </c>
      <c r="P83" s="19" t="s">
        <v>93</v>
      </c>
      <c r="Q83" s="2">
        <f t="shared" si="167"/>
        <v>1.7967790201151648E-2</v>
      </c>
      <c r="R83" s="81"/>
      <c r="S83" s="3">
        <f t="shared" ca="1" si="168"/>
        <v>0.4</v>
      </c>
      <c r="T83" s="19" t="s">
        <v>93</v>
      </c>
      <c r="U83" s="2">
        <f t="shared" si="169"/>
        <v>8.0736803934893398E-3</v>
      </c>
      <c r="V83" s="81"/>
      <c r="W83" s="3">
        <f t="shared" ca="1" si="170"/>
        <v>9.6</v>
      </c>
      <c r="X83" s="19" t="s">
        <v>93</v>
      </c>
      <c r="Y83" s="2">
        <f t="shared" si="171"/>
        <v>3.2564537390044901</v>
      </c>
      <c r="Z83" s="19"/>
      <c r="AA83" s="3">
        <f t="shared" ca="1" si="172"/>
        <v>5.8</v>
      </c>
      <c r="AB83" s="19" t="s">
        <v>93</v>
      </c>
      <c r="AC83" s="2"/>
      <c r="AD83" s="19" t="str">
        <f t="shared" ca="1" si="138"/>
        <v>손절</v>
      </c>
      <c r="AE83" s="3">
        <f t="shared" ca="1" si="173"/>
        <v>7.4</v>
      </c>
      <c r="AF83" s="19" t="s">
        <v>93</v>
      </c>
      <c r="AG83" s="2">
        <f t="shared" ca="1" si="174"/>
        <v>106965.91316024464</v>
      </c>
      <c r="AH83" s="19" t="str">
        <f t="shared" ca="1" si="139"/>
        <v>이익</v>
      </c>
      <c r="AI83" s="3">
        <f t="shared" ca="1" si="175"/>
        <v>0.7</v>
      </c>
      <c r="AJ83" s="19" t="s">
        <v>93</v>
      </c>
      <c r="AK83" s="2">
        <f t="shared" ca="1" si="176"/>
        <v>159572.09996036487</v>
      </c>
      <c r="AL83" s="19" t="str">
        <f t="shared" ca="1" si="140"/>
        <v>손절</v>
      </c>
      <c r="AM83" s="3">
        <f t="shared" ca="1" si="177"/>
        <v>10</v>
      </c>
      <c r="AN83" s="19" t="s">
        <v>93</v>
      </c>
      <c r="AO83" s="2">
        <f t="shared" ca="1" si="178"/>
        <v>32218.901649646123</v>
      </c>
      <c r="AP83" s="19" t="str">
        <f t="shared" ca="1" si="141"/>
        <v>이익</v>
      </c>
      <c r="AQ83" s="3">
        <f t="shared" ca="1" si="179"/>
        <v>4.9000000000000004</v>
      </c>
      <c r="AR83" s="19" t="s">
        <v>93</v>
      </c>
      <c r="AS83" s="2">
        <f t="shared" ca="1" si="180"/>
        <v>71702.425305218931</v>
      </c>
      <c r="AT83" s="19" t="str">
        <f t="shared" ca="1" si="142"/>
        <v>손절</v>
      </c>
      <c r="AU83" s="3">
        <f t="shared" ca="1" si="181"/>
        <v>7.8</v>
      </c>
      <c r="AV83" s="19" t="s">
        <v>93</v>
      </c>
      <c r="AW83" s="2">
        <f t="shared" ca="1" si="182"/>
        <v>106965.91316024464</v>
      </c>
      <c r="AX83" s="19" t="str">
        <f t="shared" ca="1" si="143"/>
        <v>이익</v>
      </c>
      <c r="AY83" s="3">
        <f t="shared" ca="1" si="183"/>
        <v>3.2</v>
      </c>
      <c r="AZ83" s="19" t="s">
        <v>93</v>
      </c>
      <c r="BA83" s="2">
        <f t="shared" ca="1" si="184"/>
        <v>48064.263116685201</v>
      </c>
      <c r="BB83" s="19" t="str">
        <f t="shared" ca="1" si="144"/>
        <v>이익</v>
      </c>
      <c r="BC83" s="3">
        <f t="shared" ca="1" si="185"/>
        <v>4.5999999999999996</v>
      </c>
      <c r="BD83" s="19" t="s">
        <v>93</v>
      </c>
      <c r="BE83" s="2">
        <f t="shared" ca="1" si="186"/>
        <v>106965.9131602446</v>
      </c>
      <c r="BF83" s="19" t="str">
        <f t="shared" ca="1" si="145"/>
        <v>이익</v>
      </c>
      <c r="BG83" s="3">
        <f t="shared" ca="1" si="187"/>
        <v>2.8</v>
      </c>
      <c r="BH83" s="19" t="s">
        <v>93</v>
      </c>
      <c r="BI83" s="2">
        <f t="shared" ca="1" si="188"/>
        <v>6505.2576469658961</v>
      </c>
      <c r="BJ83" s="19" t="str">
        <f t="shared" ca="1" si="146"/>
        <v>손절</v>
      </c>
      <c r="BK83" s="3">
        <f t="shared" ca="1" si="189"/>
        <v>9.8000000000000007</v>
      </c>
      <c r="BL83" s="19" t="s">
        <v>93</v>
      </c>
      <c r="BM83" s="2">
        <f t="shared" ca="1" si="190"/>
        <v>32218.901649646104</v>
      </c>
      <c r="BN83" s="19" t="str">
        <f t="shared" ca="1" si="147"/>
        <v>손절</v>
      </c>
      <c r="BO83" s="3">
        <f t="shared" ca="1" si="191"/>
        <v>7.6</v>
      </c>
      <c r="BP83" s="19" t="s">
        <v>93</v>
      </c>
      <c r="BQ83" s="2">
        <f t="shared" ca="1" si="192"/>
        <v>32218.901649646123</v>
      </c>
      <c r="BR83" s="19" t="str">
        <f t="shared" ca="1" si="148"/>
        <v>이익</v>
      </c>
      <c r="BS83" s="3">
        <f t="shared" ca="1" si="193"/>
        <v>2.2999999999999998</v>
      </c>
      <c r="BT83" s="19" t="s">
        <v>93</v>
      </c>
      <c r="BU83" s="2">
        <f t="shared" ca="1" si="194"/>
        <v>48064.263116685259</v>
      </c>
      <c r="BV83" s="19" t="str">
        <f t="shared" ca="1" si="149"/>
        <v>이익</v>
      </c>
      <c r="BW83" s="3">
        <f t="shared" ca="1" si="195"/>
        <v>3.1</v>
      </c>
      <c r="BX83" s="19" t="s">
        <v>93</v>
      </c>
      <c r="BY83" s="2">
        <f t="shared" ca="1" si="196"/>
        <v>106965.91316024475</v>
      </c>
      <c r="BZ83" s="19" t="str">
        <f t="shared" ca="1" si="150"/>
        <v>손절</v>
      </c>
      <c r="CA83" s="3">
        <f t="shared" ca="1" si="197"/>
        <v>9.5</v>
      </c>
      <c r="CB83" s="19" t="s">
        <v>93</v>
      </c>
      <c r="CC83" s="2">
        <f t="shared" ca="1" si="198"/>
        <v>32218.90164964613</v>
      </c>
      <c r="CD83" s="19" t="str">
        <f t="shared" ca="1" si="151"/>
        <v>이익</v>
      </c>
      <c r="CE83" s="3">
        <f t="shared" ca="1" si="199"/>
        <v>3.6</v>
      </c>
      <c r="CF83" s="19" t="s">
        <v>93</v>
      </c>
      <c r="CG83" s="2">
        <f t="shared" ca="1" si="200"/>
        <v>1758839.8798534151</v>
      </c>
      <c r="CH83" s="19" t="str">
        <f t="shared" ca="1" si="152"/>
        <v>이익</v>
      </c>
      <c r="CI83" s="3">
        <f t="shared" ca="1" si="201"/>
        <v>4.5999999999999996</v>
      </c>
      <c r="CJ83" s="19" t="s">
        <v>93</v>
      </c>
      <c r="CK83" s="2">
        <f t="shared" ca="1" si="202"/>
        <v>28920593.781389024</v>
      </c>
      <c r="CL83" s="19" t="str">
        <f t="shared" ca="1" si="153"/>
        <v>이익</v>
      </c>
      <c r="CM83" s="3">
        <f t="shared" ca="1" si="203"/>
        <v>1.4</v>
      </c>
      <c r="CN83" s="19" t="s">
        <v>93</v>
      </c>
      <c r="CO83" s="2">
        <f t="shared" ca="1" si="204"/>
        <v>9704.5646864573228</v>
      </c>
      <c r="CP83" s="19" t="str">
        <f t="shared" ca="1" si="154"/>
        <v>손절</v>
      </c>
      <c r="CQ83" s="3">
        <f t="shared" ca="1" si="205"/>
        <v>8.6999999999999993</v>
      </c>
      <c r="CR83" s="19" t="s">
        <v>93</v>
      </c>
      <c r="CS83" s="2">
        <f t="shared" ca="1" si="206"/>
        <v>71702.425305218916</v>
      </c>
      <c r="CT83" s="19" t="str">
        <f t="shared" ca="1" si="155"/>
        <v>손절</v>
      </c>
      <c r="CU83" s="3">
        <f t="shared" ca="1" si="207"/>
        <v>6.7</v>
      </c>
      <c r="CV83" s="19" t="s">
        <v>93</v>
      </c>
      <c r="CW83" s="2">
        <f t="shared" ca="1" si="208"/>
        <v>238050.18190808521</v>
      </c>
      <c r="CX83" s="19" t="str">
        <f t="shared" ca="1" si="156"/>
        <v>이익</v>
      </c>
      <c r="CY83" s="3">
        <f t="shared" ca="1" si="209"/>
        <v>4.3</v>
      </c>
      <c r="CZ83" s="19" t="s">
        <v>93</v>
      </c>
      <c r="DA83" s="2">
        <f t="shared" ca="1" si="210"/>
        <v>21597.285721191372</v>
      </c>
      <c r="DB83" s="19" t="str">
        <f t="shared" ca="1" si="157"/>
        <v>이익</v>
      </c>
      <c r="DC83" s="3">
        <f t="shared" ca="1" si="211"/>
        <v>5.4</v>
      </c>
      <c r="DD83" s="19" t="s">
        <v>93</v>
      </c>
      <c r="DE83" s="2">
        <f t="shared" ca="1" si="212"/>
        <v>14477.301417501891</v>
      </c>
      <c r="DF83" s="19" t="str">
        <f t="shared" ca="1" si="158"/>
        <v>이익</v>
      </c>
      <c r="DG83" s="3">
        <f t="shared" ca="1" si="213"/>
        <v>4.7</v>
      </c>
      <c r="DH83" s="19" t="s">
        <v>93</v>
      </c>
      <c r="DI83" s="2">
        <f t="shared" ca="1" si="214"/>
        <v>9704.5646864573228</v>
      </c>
      <c r="DJ83" s="19" t="str">
        <f t="shared" ca="1" si="159"/>
        <v>손절</v>
      </c>
      <c r="DK83" s="3">
        <f t="shared" ca="1" si="215"/>
        <v>8.9</v>
      </c>
      <c r="DL83" s="19" t="s">
        <v>93</v>
      </c>
      <c r="DM83" s="2">
        <f t="shared" ca="1" si="216"/>
        <v>9704.5646864573137</v>
      </c>
      <c r="DN83" s="19" t="str">
        <f t="shared" ca="1" si="160"/>
        <v>손절</v>
      </c>
      <c r="DO83" s="3">
        <f t="shared" ca="1" si="217"/>
        <v>7.6</v>
      </c>
      <c r="DP83" s="19" t="s">
        <v>93</v>
      </c>
      <c r="DQ83" s="2">
        <f t="shared" ca="1" si="218"/>
        <v>355124.04186288139</v>
      </c>
      <c r="DR83" s="19" t="str">
        <f t="shared" ca="1" si="161"/>
        <v>손절</v>
      </c>
      <c r="DS83" s="3">
        <f t="shared" ca="1" si="219"/>
        <v>8.3000000000000007</v>
      </c>
      <c r="DT83" s="19" t="s">
        <v>93</v>
      </c>
      <c r="DU83" s="2">
        <f t="shared" ca="1" si="220"/>
        <v>32218.901649646108</v>
      </c>
      <c r="DV83" s="19" t="str">
        <f t="shared" ca="1" si="162"/>
        <v>이익</v>
      </c>
      <c r="DW83" s="3">
        <f t="shared" ca="1" si="221"/>
        <v>2.2999999999999998</v>
      </c>
      <c r="DX83" s="19" t="s">
        <v>93</v>
      </c>
    </row>
    <row r="84" spans="1:128">
      <c r="A84" s="45"/>
      <c r="B84" s="45"/>
      <c r="C84" s="45"/>
      <c r="D84" s="45"/>
      <c r="E84" s="45"/>
      <c r="F84" s="45"/>
      <c r="G84" s="45"/>
      <c r="I84" s="2">
        <f t="shared" si="163"/>
        <v>3.04900144786346E-2</v>
      </c>
      <c r="J84" s="19"/>
      <c r="K84" s="3">
        <f t="shared" ca="1" si="164"/>
        <v>9.3000000000000007</v>
      </c>
      <c r="L84" s="19" t="s">
        <v>94</v>
      </c>
      <c r="M84" s="2">
        <f t="shared" si="165"/>
        <v>6.7854826631973356E-2</v>
      </c>
      <c r="N84" s="81"/>
      <c r="O84" s="3">
        <f t="shared" ca="1" si="166"/>
        <v>3.6</v>
      </c>
      <c r="P84" s="19" t="s">
        <v>94</v>
      </c>
      <c r="Q84" s="2">
        <f t="shared" si="167"/>
        <v>1.3700440028378131E-2</v>
      </c>
      <c r="R84" s="81"/>
      <c r="S84" s="3">
        <f t="shared" ca="1" si="168"/>
        <v>5.7</v>
      </c>
      <c r="T84" s="19" t="s">
        <v>94</v>
      </c>
      <c r="U84" s="2">
        <f t="shared" si="169"/>
        <v>6.1561813000356215E-3</v>
      </c>
      <c r="V84" s="81"/>
      <c r="W84" s="3">
        <f t="shared" ca="1" si="170"/>
        <v>2.2999999999999998</v>
      </c>
      <c r="X84" s="19" t="s">
        <v>94</v>
      </c>
      <c r="Y84" s="2">
        <f t="shared" si="171"/>
        <v>2.4830459759909238</v>
      </c>
      <c r="Z84" s="19"/>
      <c r="AA84" s="3">
        <f t="shared" ca="1" si="172"/>
        <v>5.7</v>
      </c>
      <c r="AB84" s="19" t="s">
        <v>94</v>
      </c>
      <c r="AC84" s="2"/>
      <c r="AD84" s="19" t="str">
        <f t="shared" ca="1" si="138"/>
        <v>이익</v>
      </c>
      <c r="AE84" s="3">
        <f t="shared" ca="1" si="173"/>
        <v>5.8</v>
      </c>
      <c r="AF84" s="19" t="s">
        <v>94</v>
      </c>
      <c r="AG84" s="2">
        <f t="shared" ca="1" si="174"/>
        <v>81561.50878468655</v>
      </c>
      <c r="AH84" s="19" t="str">
        <f t="shared" ca="1" si="139"/>
        <v>손절</v>
      </c>
      <c r="AI84" s="3">
        <f t="shared" ca="1" si="175"/>
        <v>5.9</v>
      </c>
      <c r="AJ84" s="19" t="s">
        <v>94</v>
      </c>
      <c r="AK84" s="2">
        <f t="shared" ca="1" si="176"/>
        <v>181513.26370491504</v>
      </c>
      <c r="AL84" s="19" t="str">
        <f t="shared" ca="1" si="140"/>
        <v>이익</v>
      </c>
      <c r="AM84" s="3">
        <f t="shared" ca="1" si="177"/>
        <v>1.8</v>
      </c>
      <c r="AN84" s="19" t="s">
        <v>94</v>
      </c>
      <c r="AO84" s="2">
        <f t="shared" ca="1" si="178"/>
        <v>36649.000626472465</v>
      </c>
      <c r="AP84" s="19" t="str">
        <f t="shared" ca="1" si="141"/>
        <v>이익</v>
      </c>
      <c r="AQ84" s="3">
        <f t="shared" ca="1" si="179"/>
        <v>0.3</v>
      </c>
      <c r="AR84" s="19" t="s">
        <v>94</v>
      </c>
      <c r="AS84" s="2">
        <f t="shared" ca="1" si="180"/>
        <v>54673.099295229433</v>
      </c>
      <c r="AT84" s="19" t="str">
        <f t="shared" ca="1" si="142"/>
        <v>손절</v>
      </c>
      <c r="AU84" s="3">
        <f t="shared" ca="1" si="181"/>
        <v>6.2</v>
      </c>
      <c r="AV84" s="19" t="s">
        <v>94</v>
      </c>
      <c r="AW84" s="2">
        <f t="shared" ca="1" si="182"/>
        <v>121673.72621977828</v>
      </c>
      <c r="AX84" s="19" t="str">
        <f t="shared" ca="1" si="143"/>
        <v>이익</v>
      </c>
      <c r="AY84" s="3">
        <f t="shared" ca="1" si="183"/>
        <v>5.7</v>
      </c>
      <c r="AZ84" s="19" t="s">
        <v>94</v>
      </c>
      <c r="BA84" s="2">
        <f t="shared" ca="1" si="184"/>
        <v>54673.099295229418</v>
      </c>
      <c r="BB84" s="19" t="str">
        <f t="shared" ca="1" si="144"/>
        <v>이익</v>
      </c>
      <c r="BC84" s="3">
        <f t="shared" ca="1" si="185"/>
        <v>5</v>
      </c>
      <c r="BD84" s="19" t="s">
        <v>94</v>
      </c>
      <c r="BE84" s="2">
        <f t="shared" ca="1" si="186"/>
        <v>121673.72621977824</v>
      </c>
      <c r="BF84" s="19" t="str">
        <f t="shared" ca="1" si="145"/>
        <v>이익</v>
      </c>
      <c r="BG84" s="3">
        <f t="shared" ca="1" si="187"/>
        <v>1.6</v>
      </c>
      <c r="BH84" s="19" t="s">
        <v>94</v>
      </c>
      <c r="BI84" s="2">
        <f t="shared" ca="1" si="188"/>
        <v>4960.258955811496</v>
      </c>
      <c r="BJ84" s="19" t="str">
        <f t="shared" ca="1" si="146"/>
        <v>손절</v>
      </c>
      <c r="BK84" s="3">
        <f t="shared" ca="1" si="189"/>
        <v>9.8000000000000007</v>
      </c>
      <c r="BL84" s="19" t="s">
        <v>94</v>
      </c>
      <c r="BM84" s="2">
        <f t="shared" ca="1" si="190"/>
        <v>24566.912507855151</v>
      </c>
      <c r="BN84" s="19" t="str">
        <f t="shared" ca="1" si="147"/>
        <v>손절</v>
      </c>
      <c r="BO84" s="3">
        <f t="shared" ca="1" si="191"/>
        <v>9.3000000000000007</v>
      </c>
      <c r="BP84" s="19" t="s">
        <v>94</v>
      </c>
      <c r="BQ84" s="2">
        <f t="shared" ca="1" si="192"/>
        <v>36649.000626472465</v>
      </c>
      <c r="BR84" s="19" t="str">
        <f t="shared" ca="1" si="148"/>
        <v>이익</v>
      </c>
      <c r="BS84" s="3">
        <f t="shared" ca="1" si="193"/>
        <v>3.3</v>
      </c>
      <c r="BT84" s="19" t="s">
        <v>94</v>
      </c>
      <c r="BU84" s="2">
        <f t="shared" ca="1" si="194"/>
        <v>54673.099295229476</v>
      </c>
      <c r="BV84" s="19" t="str">
        <f t="shared" ca="1" si="149"/>
        <v>이익</v>
      </c>
      <c r="BW84" s="3">
        <f t="shared" ca="1" si="195"/>
        <v>4.8</v>
      </c>
      <c r="BX84" s="19" t="s">
        <v>94</v>
      </c>
      <c r="BY84" s="2">
        <f t="shared" ca="1" si="196"/>
        <v>121673.72621977839</v>
      </c>
      <c r="BZ84" s="19" t="str">
        <f t="shared" ca="1" si="150"/>
        <v>이익</v>
      </c>
      <c r="CA84" s="3">
        <f t="shared" ca="1" si="197"/>
        <v>5.5</v>
      </c>
      <c r="CB84" s="19" t="s">
        <v>94</v>
      </c>
      <c r="CC84" s="2">
        <f t="shared" ca="1" si="198"/>
        <v>36649.000626472473</v>
      </c>
      <c r="CD84" s="19" t="str">
        <f t="shared" ca="1" si="151"/>
        <v>이익</v>
      </c>
      <c r="CE84" s="3">
        <f t="shared" ca="1" si="199"/>
        <v>4.9000000000000004</v>
      </c>
      <c r="CF84" s="19" t="s">
        <v>94</v>
      </c>
      <c r="CG84" s="2">
        <f t="shared" ca="1" si="200"/>
        <v>1341115.4083882291</v>
      </c>
      <c r="CH84" s="19" t="str">
        <f t="shared" ca="1" si="152"/>
        <v>손절</v>
      </c>
      <c r="CI84" s="3">
        <f t="shared" ca="1" si="201"/>
        <v>7.8</v>
      </c>
      <c r="CJ84" s="19" t="s">
        <v>94</v>
      </c>
      <c r="CK84" s="2">
        <f t="shared" ca="1" si="202"/>
        <v>22051952.758309133</v>
      </c>
      <c r="CL84" s="19" t="str">
        <f t="shared" ca="1" si="153"/>
        <v>손절</v>
      </c>
      <c r="CM84" s="3">
        <f t="shared" ca="1" si="203"/>
        <v>6.4</v>
      </c>
      <c r="CN84" s="19" t="s">
        <v>94</v>
      </c>
      <c r="CO84" s="2">
        <f t="shared" ca="1" si="204"/>
        <v>11038.942330845206</v>
      </c>
      <c r="CP84" s="19" t="str">
        <f t="shared" ca="1" si="154"/>
        <v>이익</v>
      </c>
      <c r="CQ84" s="3">
        <f t="shared" ca="1" si="205"/>
        <v>3.9</v>
      </c>
      <c r="CR84" s="19" t="s">
        <v>94</v>
      </c>
      <c r="CS84" s="2">
        <f t="shared" ca="1" si="206"/>
        <v>81561.508784686521</v>
      </c>
      <c r="CT84" s="19" t="str">
        <f t="shared" ca="1" si="155"/>
        <v>이익</v>
      </c>
      <c r="CU84" s="3">
        <f t="shared" ca="1" si="207"/>
        <v>2.6</v>
      </c>
      <c r="CV84" s="19" t="s">
        <v>94</v>
      </c>
      <c r="CW84" s="2">
        <f t="shared" ca="1" si="208"/>
        <v>181513.26370491498</v>
      </c>
      <c r="CX84" s="19" t="str">
        <f t="shared" ca="1" si="156"/>
        <v>손절</v>
      </c>
      <c r="CY84" s="3">
        <f t="shared" ca="1" si="209"/>
        <v>6.8</v>
      </c>
      <c r="CZ84" s="19" t="s">
        <v>94</v>
      </c>
      <c r="DA84" s="2">
        <f t="shared" ca="1" si="210"/>
        <v>24566.912507855188</v>
      </c>
      <c r="DB84" s="19" t="str">
        <f t="shared" ca="1" si="157"/>
        <v>이익</v>
      </c>
      <c r="DC84" s="3">
        <f t="shared" ca="1" si="211"/>
        <v>5.7</v>
      </c>
      <c r="DD84" s="19" t="s">
        <v>94</v>
      </c>
      <c r="DE84" s="2">
        <f t="shared" ca="1" si="212"/>
        <v>11038.942330845191</v>
      </c>
      <c r="DF84" s="19" t="str">
        <f t="shared" ca="1" si="158"/>
        <v>손절</v>
      </c>
      <c r="DG84" s="3">
        <f t="shared" ca="1" si="213"/>
        <v>9.1</v>
      </c>
      <c r="DH84" s="19" t="s">
        <v>94</v>
      </c>
      <c r="DI84" s="2">
        <f t="shared" ca="1" si="214"/>
        <v>7399.7305734237079</v>
      </c>
      <c r="DJ84" s="19" t="str">
        <f t="shared" ca="1" si="159"/>
        <v>손절</v>
      </c>
      <c r="DK84" s="3">
        <f t="shared" ca="1" si="215"/>
        <v>6</v>
      </c>
      <c r="DL84" s="19" t="s">
        <v>94</v>
      </c>
      <c r="DM84" s="2">
        <f t="shared" ca="1" si="216"/>
        <v>7399.7305734237016</v>
      </c>
      <c r="DN84" s="19" t="str">
        <f t="shared" ca="1" si="160"/>
        <v>손절</v>
      </c>
      <c r="DO84" s="3">
        <f t="shared" ca="1" si="217"/>
        <v>7.4</v>
      </c>
      <c r="DP84" s="19" t="s">
        <v>94</v>
      </c>
      <c r="DQ84" s="2">
        <f t="shared" ca="1" si="218"/>
        <v>403953.5976190276</v>
      </c>
      <c r="DR84" s="19" t="str">
        <f t="shared" ca="1" si="161"/>
        <v>이익</v>
      </c>
      <c r="DS84" s="3">
        <f t="shared" ca="1" si="219"/>
        <v>2.7</v>
      </c>
      <c r="DT84" s="19" t="s">
        <v>94</v>
      </c>
      <c r="DU84" s="2">
        <f t="shared" ca="1" si="220"/>
        <v>36649.000626472443</v>
      </c>
      <c r="DV84" s="19" t="str">
        <f t="shared" ca="1" si="162"/>
        <v>이익</v>
      </c>
      <c r="DW84" s="3">
        <f t="shared" ca="1" si="221"/>
        <v>1.3</v>
      </c>
      <c r="DX84" s="19" t="s">
        <v>94</v>
      </c>
    </row>
    <row r="85" spans="1:128">
      <c r="A85" s="45"/>
      <c r="B85" s="45"/>
      <c r="C85" s="45"/>
      <c r="D85" s="45"/>
      <c r="E85" s="45"/>
      <c r="F85" s="45"/>
      <c r="G85" s="45"/>
      <c r="I85" s="2">
        <f t="shared" si="163"/>
        <v>2.3248636039958883E-2</v>
      </c>
      <c r="J85" s="19"/>
      <c r="K85" s="3">
        <f t="shared" ca="1" si="164"/>
        <v>7.8</v>
      </c>
      <c r="L85" s="19" t="s">
        <v>95</v>
      </c>
      <c r="M85" s="2">
        <f t="shared" si="165"/>
        <v>5.1739305306879681E-2</v>
      </c>
      <c r="N85" s="81"/>
      <c r="O85" s="3">
        <f t="shared" ca="1" si="166"/>
        <v>4.5999999999999996</v>
      </c>
      <c r="P85" s="19" t="s">
        <v>95</v>
      </c>
      <c r="Q85" s="2">
        <f t="shared" si="167"/>
        <v>1.0446585521638324E-2</v>
      </c>
      <c r="R85" s="81"/>
      <c r="S85" s="3">
        <f t="shared" ca="1" si="168"/>
        <v>5.8</v>
      </c>
      <c r="T85" s="19" t="s">
        <v>95</v>
      </c>
      <c r="U85" s="2">
        <f t="shared" si="169"/>
        <v>4.6940882412771614E-3</v>
      </c>
      <c r="V85" s="81"/>
      <c r="W85" s="3">
        <f t="shared" ca="1" si="170"/>
        <v>6.6</v>
      </c>
      <c r="X85" s="19" t="s">
        <v>95</v>
      </c>
      <c r="Y85" s="2">
        <f t="shared" si="171"/>
        <v>1.8933225566930794</v>
      </c>
      <c r="Z85" s="19"/>
      <c r="AA85" s="3">
        <f t="shared" ca="1" si="172"/>
        <v>7.7</v>
      </c>
      <c r="AB85" s="19" t="s">
        <v>95</v>
      </c>
      <c r="AC85" s="2"/>
      <c r="AD85" s="19" t="str">
        <f t="shared" ca="1" si="138"/>
        <v>이익</v>
      </c>
      <c r="AE85" s="3">
        <f t="shared" ca="1" si="173"/>
        <v>4</v>
      </c>
      <c r="AF85" s="19" t="s">
        <v>95</v>
      </c>
      <c r="AG85" s="2">
        <f t="shared" ca="1" si="174"/>
        <v>92776.216242580951</v>
      </c>
      <c r="AH85" s="19" t="str">
        <f t="shared" ca="1" si="139"/>
        <v>이익</v>
      </c>
      <c r="AI85" s="3">
        <f t="shared" ca="1" si="175"/>
        <v>5.8</v>
      </c>
      <c r="AJ85" s="19" t="s">
        <v>95</v>
      </c>
      <c r="AK85" s="2">
        <f t="shared" ca="1" si="176"/>
        <v>206471.33746434085</v>
      </c>
      <c r="AL85" s="19" t="str">
        <f t="shared" ca="1" si="140"/>
        <v>이익</v>
      </c>
      <c r="AM85" s="3">
        <f t="shared" ca="1" si="177"/>
        <v>4.7</v>
      </c>
      <c r="AN85" s="19" t="s">
        <v>95</v>
      </c>
      <c r="AO85" s="2">
        <f t="shared" ca="1" si="178"/>
        <v>41688.238212612428</v>
      </c>
      <c r="AP85" s="19" t="str">
        <f t="shared" ca="1" si="141"/>
        <v>이익</v>
      </c>
      <c r="AQ85" s="3">
        <f t="shared" ca="1" si="179"/>
        <v>3.2</v>
      </c>
      <c r="AR85" s="19" t="s">
        <v>95</v>
      </c>
      <c r="AS85" s="2">
        <f t="shared" ca="1" si="180"/>
        <v>62190.650448323475</v>
      </c>
      <c r="AT85" s="19" t="str">
        <f t="shared" ca="1" si="142"/>
        <v>이익</v>
      </c>
      <c r="AU85" s="3">
        <f t="shared" ca="1" si="181"/>
        <v>5.4</v>
      </c>
      <c r="AV85" s="19" t="s">
        <v>95</v>
      </c>
      <c r="AW85" s="2">
        <f t="shared" ca="1" si="182"/>
        <v>138403.86357499781</v>
      </c>
      <c r="AX85" s="19" t="str">
        <f t="shared" ca="1" si="143"/>
        <v>이익</v>
      </c>
      <c r="AY85" s="3">
        <f t="shared" ca="1" si="183"/>
        <v>1.1000000000000001</v>
      </c>
      <c r="AZ85" s="19" t="s">
        <v>95</v>
      </c>
      <c r="BA85" s="2">
        <f t="shared" ca="1" si="184"/>
        <v>62190.65044832346</v>
      </c>
      <c r="BB85" s="19" t="str">
        <f t="shared" ca="1" si="144"/>
        <v>이익</v>
      </c>
      <c r="BC85" s="3">
        <f t="shared" ca="1" si="185"/>
        <v>4.3</v>
      </c>
      <c r="BD85" s="19" t="s">
        <v>95</v>
      </c>
      <c r="BE85" s="2">
        <f t="shared" ca="1" si="186"/>
        <v>138403.86357499775</v>
      </c>
      <c r="BF85" s="19" t="str">
        <f t="shared" ca="1" si="145"/>
        <v>이익</v>
      </c>
      <c r="BG85" s="3">
        <f t="shared" ca="1" si="187"/>
        <v>4.7</v>
      </c>
      <c r="BH85" s="19" t="s">
        <v>95</v>
      </c>
      <c r="BI85" s="2">
        <f t="shared" ca="1" si="188"/>
        <v>3782.1974538062659</v>
      </c>
      <c r="BJ85" s="19" t="str">
        <f t="shared" ca="1" si="146"/>
        <v>손절</v>
      </c>
      <c r="BK85" s="3">
        <f t="shared" ca="1" si="189"/>
        <v>6.8</v>
      </c>
      <c r="BL85" s="19" t="s">
        <v>95</v>
      </c>
      <c r="BM85" s="2">
        <f t="shared" ca="1" si="190"/>
        <v>18732.270787239555</v>
      </c>
      <c r="BN85" s="19" t="str">
        <f t="shared" ca="1" si="147"/>
        <v>손절</v>
      </c>
      <c r="BO85" s="3">
        <f t="shared" ca="1" si="191"/>
        <v>8.8000000000000007</v>
      </c>
      <c r="BP85" s="19" t="s">
        <v>95</v>
      </c>
      <c r="BQ85" s="2">
        <f t="shared" ca="1" si="192"/>
        <v>41688.238212612428</v>
      </c>
      <c r="BR85" s="19" t="str">
        <f t="shared" ca="1" si="148"/>
        <v>이익</v>
      </c>
      <c r="BS85" s="3">
        <f t="shared" ca="1" si="193"/>
        <v>4.8</v>
      </c>
      <c r="BT85" s="19" t="s">
        <v>95</v>
      </c>
      <c r="BU85" s="2">
        <f t="shared" ca="1" si="194"/>
        <v>62190.650448323533</v>
      </c>
      <c r="BV85" s="19" t="str">
        <f t="shared" ca="1" si="149"/>
        <v>이익</v>
      </c>
      <c r="BW85" s="3">
        <f t="shared" ca="1" si="195"/>
        <v>4.2</v>
      </c>
      <c r="BX85" s="19" t="s">
        <v>95</v>
      </c>
      <c r="BY85" s="2">
        <f t="shared" ca="1" si="196"/>
        <v>138403.86357499793</v>
      </c>
      <c r="BZ85" s="19" t="str">
        <f t="shared" ca="1" si="150"/>
        <v>이익</v>
      </c>
      <c r="CA85" s="3">
        <f t="shared" ca="1" si="197"/>
        <v>4.3</v>
      </c>
      <c r="CB85" s="19" t="s">
        <v>95</v>
      </c>
      <c r="CC85" s="2">
        <f t="shared" ca="1" si="198"/>
        <v>27944.862977685261</v>
      </c>
      <c r="CD85" s="19" t="str">
        <f t="shared" ca="1" si="151"/>
        <v>손절</v>
      </c>
      <c r="CE85" s="3">
        <f t="shared" ca="1" si="199"/>
        <v>9.8000000000000007</v>
      </c>
      <c r="CF85" s="19" t="s">
        <v>95</v>
      </c>
      <c r="CG85" s="2">
        <f t="shared" ca="1" si="200"/>
        <v>1525518.7770416108</v>
      </c>
      <c r="CH85" s="19" t="str">
        <f t="shared" ca="1" si="152"/>
        <v>이익</v>
      </c>
      <c r="CI85" s="3">
        <f t="shared" ca="1" si="201"/>
        <v>4.7</v>
      </c>
      <c r="CJ85" s="19" t="s">
        <v>95</v>
      </c>
      <c r="CK85" s="2">
        <f t="shared" ca="1" si="202"/>
        <v>25084096.26257664</v>
      </c>
      <c r="CL85" s="19" t="str">
        <f t="shared" ca="1" si="153"/>
        <v>이익</v>
      </c>
      <c r="CM85" s="3">
        <f t="shared" ca="1" si="203"/>
        <v>5.7</v>
      </c>
      <c r="CN85" s="19" t="s">
        <v>95</v>
      </c>
      <c r="CO85" s="2">
        <f t="shared" ca="1" si="204"/>
        <v>12556.796901336422</v>
      </c>
      <c r="CP85" s="19" t="str">
        <f t="shared" ca="1" si="154"/>
        <v>이익</v>
      </c>
      <c r="CQ85" s="3">
        <f t="shared" ca="1" si="205"/>
        <v>5.0999999999999996</v>
      </c>
      <c r="CR85" s="19" t="s">
        <v>95</v>
      </c>
      <c r="CS85" s="2">
        <f t="shared" ca="1" si="206"/>
        <v>92776.216242580922</v>
      </c>
      <c r="CT85" s="19" t="str">
        <f t="shared" ca="1" si="155"/>
        <v>이익</v>
      </c>
      <c r="CU85" s="3">
        <f t="shared" ca="1" si="207"/>
        <v>5.6</v>
      </c>
      <c r="CV85" s="19" t="s">
        <v>95</v>
      </c>
      <c r="CW85" s="2">
        <f t="shared" ca="1" si="208"/>
        <v>206471.33746434079</v>
      </c>
      <c r="CX85" s="19" t="str">
        <f t="shared" ca="1" si="156"/>
        <v>이익</v>
      </c>
      <c r="CY85" s="3">
        <f t="shared" ca="1" si="209"/>
        <v>2</v>
      </c>
      <c r="CZ85" s="19" t="s">
        <v>95</v>
      </c>
      <c r="DA85" s="2">
        <f t="shared" ca="1" si="210"/>
        <v>27944.862977685276</v>
      </c>
      <c r="DB85" s="19" t="str">
        <f t="shared" ca="1" si="157"/>
        <v>이익</v>
      </c>
      <c r="DC85" s="3">
        <f t="shared" ca="1" si="211"/>
        <v>4.7</v>
      </c>
      <c r="DD85" s="19" t="s">
        <v>95</v>
      </c>
      <c r="DE85" s="2">
        <f t="shared" ca="1" si="212"/>
        <v>8417.1935272694591</v>
      </c>
      <c r="DF85" s="19" t="str">
        <f t="shared" ca="1" si="158"/>
        <v>손절</v>
      </c>
      <c r="DG85" s="3">
        <f t="shared" ca="1" si="213"/>
        <v>9.3000000000000007</v>
      </c>
      <c r="DH85" s="19" t="s">
        <v>95</v>
      </c>
      <c r="DI85" s="2">
        <f t="shared" ca="1" si="214"/>
        <v>8417.1935272694682</v>
      </c>
      <c r="DJ85" s="19" t="str">
        <f t="shared" ca="1" si="159"/>
        <v>이익</v>
      </c>
      <c r="DK85" s="3">
        <f t="shared" ca="1" si="215"/>
        <v>1.4</v>
      </c>
      <c r="DL85" s="19" t="s">
        <v>95</v>
      </c>
      <c r="DM85" s="2">
        <f t="shared" ca="1" si="216"/>
        <v>8417.1935272694609</v>
      </c>
      <c r="DN85" s="19" t="str">
        <f t="shared" ca="1" si="160"/>
        <v>이익</v>
      </c>
      <c r="DO85" s="3">
        <f t="shared" ca="1" si="217"/>
        <v>4.9000000000000004</v>
      </c>
      <c r="DP85" s="19" t="s">
        <v>95</v>
      </c>
      <c r="DQ85" s="2">
        <f t="shared" ca="1" si="218"/>
        <v>459497.2172916439</v>
      </c>
      <c r="DR85" s="19" t="str">
        <f t="shared" ca="1" si="161"/>
        <v>이익</v>
      </c>
      <c r="DS85" s="3">
        <f t="shared" ca="1" si="219"/>
        <v>1.6</v>
      </c>
      <c r="DT85" s="19" t="s">
        <v>95</v>
      </c>
      <c r="DU85" s="2">
        <f t="shared" ca="1" si="220"/>
        <v>41688.238212612407</v>
      </c>
      <c r="DV85" s="19" t="str">
        <f t="shared" ca="1" si="162"/>
        <v>이익</v>
      </c>
      <c r="DW85" s="3">
        <f t="shared" ca="1" si="221"/>
        <v>0.8</v>
      </c>
      <c r="DX85" s="19" t="s">
        <v>95</v>
      </c>
    </row>
    <row r="86" spans="1:128">
      <c r="A86" s="45"/>
      <c r="B86" s="45"/>
      <c r="C86" s="45"/>
      <c r="D86" s="45"/>
      <c r="E86" s="45"/>
      <c r="F86" s="45"/>
      <c r="G86" s="45"/>
      <c r="I86" s="2">
        <f t="shared" si="163"/>
        <v>1.7727084980468648E-2</v>
      </c>
      <c r="J86" s="19"/>
      <c r="K86" s="3">
        <f t="shared" ca="1" si="164"/>
        <v>5.4</v>
      </c>
      <c r="L86" s="19" t="s">
        <v>96</v>
      </c>
      <c r="M86" s="2">
        <f t="shared" si="165"/>
        <v>3.9451220296495754E-2</v>
      </c>
      <c r="N86" s="81"/>
      <c r="O86" s="3">
        <f t="shared" ca="1" si="166"/>
        <v>1.7</v>
      </c>
      <c r="P86" s="19" t="s">
        <v>96</v>
      </c>
      <c r="Q86" s="2">
        <f t="shared" si="167"/>
        <v>7.9655214602492221E-3</v>
      </c>
      <c r="R86" s="81"/>
      <c r="S86" s="3">
        <f t="shared" ca="1" si="168"/>
        <v>5.3</v>
      </c>
      <c r="T86" s="19" t="s">
        <v>96</v>
      </c>
      <c r="U86" s="2">
        <f t="shared" si="169"/>
        <v>3.5792422839738356E-3</v>
      </c>
      <c r="V86" s="81"/>
      <c r="W86" s="3">
        <f t="shared" ca="1" si="170"/>
        <v>3.9</v>
      </c>
      <c r="X86" s="19" t="s">
        <v>96</v>
      </c>
      <c r="Y86" s="2">
        <f t="shared" si="171"/>
        <v>1.443658449478473</v>
      </c>
      <c r="Z86" s="19"/>
      <c r="AA86" s="3">
        <f t="shared" ca="1" si="172"/>
        <v>3.1</v>
      </c>
      <c r="AB86" s="19" t="s">
        <v>96</v>
      </c>
      <c r="AC86" s="2"/>
      <c r="AD86" s="19" t="str">
        <f t="shared" ca="1" si="138"/>
        <v>이익</v>
      </c>
      <c r="AE86" s="3">
        <f t="shared" ca="1" si="173"/>
        <v>5.8</v>
      </c>
      <c r="AF86" s="19" t="s">
        <v>96</v>
      </c>
      <c r="AG86" s="2">
        <f t="shared" ca="1" si="174"/>
        <v>70741.864884967988</v>
      </c>
      <c r="AH86" s="19" t="str">
        <f t="shared" ca="1" si="139"/>
        <v>손절</v>
      </c>
      <c r="AI86" s="3">
        <f t="shared" ca="1" si="175"/>
        <v>7.8</v>
      </c>
      <c r="AJ86" s="19" t="s">
        <v>96</v>
      </c>
      <c r="AK86" s="2">
        <f t="shared" ca="1" si="176"/>
        <v>234861.14636568772</v>
      </c>
      <c r="AL86" s="19" t="str">
        <f t="shared" ca="1" si="140"/>
        <v>이익</v>
      </c>
      <c r="AM86" s="3">
        <f t="shared" ca="1" si="177"/>
        <v>1.6</v>
      </c>
      <c r="AN86" s="19" t="s">
        <v>96</v>
      </c>
      <c r="AO86" s="2">
        <f t="shared" ca="1" si="178"/>
        <v>47420.370966846633</v>
      </c>
      <c r="AP86" s="19" t="str">
        <f t="shared" ca="1" si="141"/>
        <v>이익</v>
      </c>
      <c r="AQ86" s="3">
        <f t="shared" ca="1" si="179"/>
        <v>4</v>
      </c>
      <c r="AR86" s="19" t="s">
        <v>96</v>
      </c>
      <c r="AS86" s="2">
        <f t="shared" ca="1" si="180"/>
        <v>70741.864884967945</v>
      </c>
      <c r="AT86" s="19" t="str">
        <f t="shared" ca="1" si="142"/>
        <v>이익</v>
      </c>
      <c r="AU86" s="3">
        <f t="shared" ca="1" si="181"/>
        <v>2.9</v>
      </c>
      <c r="AV86" s="19" t="s">
        <v>96</v>
      </c>
      <c r="AW86" s="2">
        <f t="shared" ca="1" si="182"/>
        <v>157434.39481656003</v>
      </c>
      <c r="AX86" s="19" t="str">
        <f t="shared" ca="1" si="143"/>
        <v>이익</v>
      </c>
      <c r="AY86" s="3">
        <f t="shared" ca="1" si="183"/>
        <v>4.3</v>
      </c>
      <c r="AZ86" s="19" t="s">
        <v>96</v>
      </c>
      <c r="BA86" s="2">
        <f t="shared" ca="1" si="184"/>
        <v>47420.37096684664</v>
      </c>
      <c r="BB86" s="19" t="str">
        <f t="shared" ca="1" si="144"/>
        <v>손절</v>
      </c>
      <c r="BC86" s="3">
        <f t="shared" ca="1" si="185"/>
        <v>7.8</v>
      </c>
      <c r="BD86" s="19" t="s">
        <v>96</v>
      </c>
      <c r="BE86" s="2">
        <f t="shared" ca="1" si="186"/>
        <v>105532.94597593579</v>
      </c>
      <c r="BF86" s="19" t="str">
        <f t="shared" ca="1" si="145"/>
        <v>손절</v>
      </c>
      <c r="BG86" s="3">
        <f t="shared" ca="1" si="187"/>
        <v>9.9</v>
      </c>
      <c r="BH86" s="19" t="s">
        <v>96</v>
      </c>
      <c r="BI86" s="2">
        <f t="shared" ca="1" si="188"/>
        <v>4302.2496037046276</v>
      </c>
      <c r="BJ86" s="19" t="str">
        <f t="shared" ca="1" si="146"/>
        <v>이익</v>
      </c>
      <c r="BK86" s="3">
        <f t="shared" ca="1" si="189"/>
        <v>5.2</v>
      </c>
      <c r="BL86" s="19" t="s">
        <v>96</v>
      </c>
      <c r="BM86" s="2">
        <f t="shared" ca="1" si="190"/>
        <v>21307.958020484995</v>
      </c>
      <c r="BN86" s="19" t="str">
        <f t="shared" ca="1" si="147"/>
        <v>이익</v>
      </c>
      <c r="BO86" s="3">
        <f t="shared" ca="1" si="191"/>
        <v>5.0999999999999996</v>
      </c>
      <c r="BP86" s="19" t="s">
        <v>96</v>
      </c>
      <c r="BQ86" s="2">
        <f t="shared" ca="1" si="192"/>
        <v>31787.281637116979</v>
      </c>
      <c r="BR86" s="19" t="str">
        <f t="shared" ca="1" si="148"/>
        <v>손절</v>
      </c>
      <c r="BS86" s="3">
        <f t="shared" ca="1" si="193"/>
        <v>8.4</v>
      </c>
      <c r="BT86" s="19" t="s">
        <v>96</v>
      </c>
      <c r="BU86" s="2">
        <f t="shared" ca="1" si="194"/>
        <v>70741.864884968018</v>
      </c>
      <c r="BV86" s="19" t="str">
        <f t="shared" ca="1" si="149"/>
        <v>이익</v>
      </c>
      <c r="BW86" s="3">
        <f t="shared" ca="1" si="195"/>
        <v>0.1</v>
      </c>
      <c r="BX86" s="19" t="s">
        <v>96</v>
      </c>
      <c r="BY86" s="2">
        <f t="shared" ca="1" si="196"/>
        <v>157434.39481656015</v>
      </c>
      <c r="BZ86" s="19" t="str">
        <f t="shared" ca="1" si="150"/>
        <v>이익</v>
      </c>
      <c r="CA86" s="3">
        <f t="shared" ca="1" si="197"/>
        <v>4.4000000000000004</v>
      </c>
      <c r="CB86" s="19" t="s">
        <v>96</v>
      </c>
      <c r="CC86" s="2">
        <f t="shared" ca="1" si="198"/>
        <v>21307.958020485014</v>
      </c>
      <c r="CD86" s="19" t="str">
        <f t="shared" ca="1" si="151"/>
        <v>손절</v>
      </c>
      <c r="CE86" s="3">
        <f t="shared" ca="1" si="199"/>
        <v>9.6999999999999993</v>
      </c>
      <c r="CF86" s="19" t="s">
        <v>96</v>
      </c>
      <c r="CG86" s="2">
        <f t="shared" ca="1" si="200"/>
        <v>1735277.6088848324</v>
      </c>
      <c r="CH86" s="19" t="str">
        <f t="shared" ca="1" si="152"/>
        <v>이익</v>
      </c>
      <c r="CI86" s="3">
        <f t="shared" ca="1" si="201"/>
        <v>1.1000000000000001</v>
      </c>
      <c r="CJ86" s="19" t="s">
        <v>96</v>
      </c>
      <c r="CK86" s="2">
        <f t="shared" ca="1" si="202"/>
        <v>28533159.498680927</v>
      </c>
      <c r="CL86" s="19" t="str">
        <f t="shared" ca="1" si="153"/>
        <v>이익</v>
      </c>
      <c r="CM86" s="3">
        <f t="shared" ca="1" si="203"/>
        <v>4.4000000000000004</v>
      </c>
      <c r="CN86" s="19" t="s">
        <v>96</v>
      </c>
      <c r="CO86" s="2">
        <f t="shared" ca="1" si="204"/>
        <v>14283.35647527018</v>
      </c>
      <c r="CP86" s="19" t="str">
        <f t="shared" ca="1" si="154"/>
        <v>이익</v>
      </c>
      <c r="CQ86" s="3">
        <f t="shared" ca="1" si="205"/>
        <v>1.1000000000000001</v>
      </c>
      <c r="CR86" s="19" t="s">
        <v>96</v>
      </c>
      <c r="CS86" s="2">
        <f t="shared" ca="1" si="206"/>
        <v>105532.9459759358</v>
      </c>
      <c r="CT86" s="19" t="str">
        <f t="shared" ca="1" si="155"/>
        <v>이익</v>
      </c>
      <c r="CU86" s="3">
        <f t="shared" ca="1" si="207"/>
        <v>2.2000000000000002</v>
      </c>
      <c r="CV86" s="19" t="s">
        <v>96</v>
      </c>
      <c r="CW86" s="2">
        <f t="shared" ca="1" si="208"/>
        <v>234861.14636568766</v>
      </c>
      <c r="CX86" s="19" t="str">
        <f t="shared" ca="1" si="156"/>
        <v>이익</v>
      </c>
      <c r="CY86" s="3">
        <f t="shared" ca="1" si="209"/>
        <v>3.9</v>
      </c>
      <c r="CZ86" s="19" t="s">
        <v>96</v>
      </c>
      <c r="DA86" s="2">
        <f t="shared" ca="1" si="210"/>
        <v>31787.281637117005</v>
      </c>
      <c r="DB86" s="19" t="str">
        <f t="shared" ca="1" si="157"/>
        <v>이익</v>
      </c>
      <c r="DC86" s="3">
        <f t="shared" ca="1" si="211"/>
        <v>4.9000000000000004</v>
      </c>
      <c r="DD86" s="19" t="s">
        <v>96</v>
      </c>
      <c r="DE86" s="2">
        <f t="shared" ca="1" si="212"/>
        <v>9574.5576372690102</v>
      </c>
      <c r="DF86" s="19" t="str">
        <f t="shared" ca="1" si="158"/>
        <v>이익</v>
      </c>
      <c r="DG86" s="3">
        <f t="shared" ca="1" si="213"/>
        <v>3.2</v>
      </c>
      <c r="DH86" s="19" t="s">
        <v>96</v>
      </c>
      <c r="DI86" s="2">
        <f t="shared" ca="1" si="214"/>
        <v>6418.1100645429697</v>
      </c>
      <c r="DJ86" s="19" t="str">
        <f t="shared" ca="1" si="159"/>
        <v>손절</v>
      </c>
      <c r="DK86" s="3">
        <f t="shared" ca="1" si="215"/>
        <v>6.3</v>
      </c>
      <c r="DL86" s="19" t="s">
        <v>96</v>
      </c>
      <c r="DM86" s="2">
        <f t="shared" ca="1" si="216"/>
        <v>6418.1100645429642</v>
      </c>
      <c r="DN86" s="19" t="str">
        <f t="shared" ca="1" si="160"/>
        <v>손절</v>
      </c>
      <c r="DO86" s="3">
        <f t="shared" ca="1" si="217"/>
        <v>9.8000000000000007</v>
      </c>
      <c r="DP86" s="19" t="s">
        <v>96</v>
      </c>
      <c r="DQ86" s="2">
        <f t="shared" ca="1" si="218"/>
        <v>350366.6281848785</v>
      </c>
      <c r="DR86" s="19" t="str">
        <f t="shared" ca="1" si="161"/>
        <v>손절</v>
      </c>
      <c r="DS86" s="3">
        <f t="shared" ca="1" si="219"/>
        <v>7.1</v>
      </c>
      <c r="DT86" s="19" t="s">
        <v>96</v>
      </c>
      <c r="DU86" s="2">
        <f t="shared" ca="1" si="220"/>
        <v>31787.281637116957</v>
      </c>
      <c r="DV86" s="19" t="str">
        <f t="shared" ca="1" si="162"/>
        <v>손절</v>
      </c>
      <c r="DW86" s="3">
        <f t="shared" ca="1" si="221"/>
        <v>6</v>
      </c>
      <c r="DX86" s="19" t="s">
        <v>96</v>
      </c>
    </row>
    <row r="87" spans="1:128">
      <c r="A87" s="44"/>
      <c r="B87" s="44"/>
      <c r="C87" s="42"/>
      <c r="D87" s="42"/>
      <c r="E87" s="42"/>
      <c r="F87" s="42"/>
      <c r="G87" s="48"/>
      <c r="I87" s="2">
        <f t="shared" si="163"/>
        <v>1.3516902297607344E-2</v>
      </c>
      <c r="J87" s="19"/>
      <c r="K87" s="3">
        <f t="shared" ca="1" si="164"/>
        <v>7.8</v>
      </c>
      <c r="L87" s="19" t="s">
        <v>97</v>
      </c>
      <c r="M87" s="2">
        <f t="shared" si="165"/>
        <v>3.008155547607801E-2</v>
      </c>
      <c r="N87" s="81"/>
      <c r="O87" s="3">
        <f t="shared" ca="1" si="166"/>
        <v>5.2</v>
      </c>
      <c r="P87" s="19" t="s">
        <v>97</v>
      </c>
      <c r="Q87" s="2">
        <f t="shared" si="167"/>
        <v>6.0737101134400321E-3</v>
      </c>
      <c r="R87" s="81"/>
      <c r="S87" s="3">
        <f t="shared" ca="1" si="168"/>
        <v>5.8</v>
      </c>
      <c r="T87" s="19" t="s">
        <v>97</v>
      </c>
      <c r="U87" s="2">
        <f t="shared" si="169"/>
        <v>2.7291722415300496E-3</v>
      </c>
      <c r="V87" s="81"/>
      <c r="W87" s="3">
        <f t="shared" ca="1" si="170"/>
        <v>0.9</v>
      </c>
      <c r="X87" s="19" t="s">
        <v>97</v>
      </c>
      <c r="Y87" s="2">
        <f t="shared" si="171"/>
        <v>1.1007895677273356</v>
      </c>
      <c r="Z87" s="19"/>
      <c r="AA87" s="3">
        <f t="shared" ca="1" si="172"/>
        <v>2.8</v>
      </c>
      <c r="AB87" s="19" t="s">
        <v>97</v>
      </c>
      <c r="AC87" s="2"/>
      <c r="AD87" s="19" t="str">
        <f t="shared" ca="1" si="138"/>
        <v>손절</v>
      </c>
      <c r="AE87" s="3">
        <f t="shared" ca="1" si="173"/>
        <v>9.1999999999999993</v>
      </c>
      <c r="AF87" s="19" t="s">
        <v>97</v>
      </c>
      <c r="AG87" s="2">
        <f t="shared" ca="1" si="174"/>
        <v>53940.671974788092</v>
      </c>
      <c r="AH87" s="19" t="str">
        <f t="shared" ca="1" si="139"/>
        <v>손절</v>
      </c>
      <c r="AI87" s="3">
        <f t="shared" ca="1" si="175"/>
        <v>6.4</v>
      </c>
      <c r="AJ87" s="19" t="s">
        <v>97</v>
      </c>
      <c r="AK87" s="2">
        <f t="shared" ca="1" si="176"/>
        <v>267154.55399096978</v>
      </c>
      <c r="AL87" s="19" t="str">
        <f t="shared" ca="1" si="140"/>
        <v>이익</v>
      </c>
      <c r="AM87" s="3">
        <f t="shared" ca="1" si="177"/>
        <v>3.9</v>
      </c>
      <c r="AN87" s="19" t="s">
        <v>97</v>
      </c>
      <c r="AO87" s="2">
        <f t="shared" ca="1" si="178"/>
        <v>53940.671974788042</v>
      </c>
      <c r="AP87" s="19" t="str">
        <f t="shared" ca="1" si="141"/>
        <v>이익</v>
      </c>
      <c r="AQ87" s="3">
        <f t="shared" ca="1" si="179"/>
        <v>3.5</v>
      </c>
      <c r="AR87" s="19" t="s">
        <v>97</v>
      </c>
      <c r="AS87" s="2">
        <f t="shared" ca="1" si="180"/>
        <v>80468.871306651024</v>
      </c>
      <c r="AT87" s="19" t="str">
        <f t="shared" ca="1" si="142"/>
        <v>이익</v>
      </c>
      <c r="AU87" s="3">
        <f t="shared" ca="1" si="181"/>
        <v>3.7</v>
      </c>
      <c r="AV87" s="19" t="s">
        <v>97</v>
      </c>
      <c r="AW87" s="2">
        <f t="shared" ca="1" si="182"/>
        <v>120043.72604762702</v>
      </c>
      <c r="AX87" s="19" t="str">
        <f t="shared" ca="1" si="143"/>
        <v>손절</v>
      </c>
      <c r="AY87" s="3">
        <f t="shared" ca="1" si="183"/>
        <v>10</v>
      </c>
      <c r="AZ87" s="19" t="s">
        <v>97</v>
      </c>
      <c r="BA87" s="2">
        <f t="shared" ca="1" si="184"/>
        <v>53940.671974788049</v>
      </c>
      <c r="BB87" s="19" t="str">
        <f t="shared" ca="1" si="144"/>
        <v>이익</v>
      </c>
      <c r="BC87" s="3">
        <f t="shared" ca="1" si="185"/>
        <v>4.8</v>
      </c>
      <c r="BD87" s="19" t="s">
        <v>97</v>
      </c>
      <c r="BE87" s="2">
        <f t="shared" ca="1" si="186"/>
        <v>80468.871306651039</v>
      </c>
      <c r="BF87" s="19" t="str">
        <f t="shared" ca="1" si="145"/>
        <v>손절</v>
      </c>
      <c r="BG87" s="3">
        <f t="shared" ca="1" si="187"/>
        <v>6.2</v>
      </c>
      <c r="BH87" s="19" t="s">
        <v>97</v>
      </c>
      <c r="BI87" s="2">
        <f t="shared" ca="1" si="188"/>
        <v>4893.808924214014</v>
      </c>
      <c r="BJ87" s="19" t="str">
        <f t="shared" ca="1" si="146"/>
        <v>이익</v>
      </c>
      <c r="BK87" s="3">
        <f t="shared" ca="1" si="189"/>
        <v>4.2</v>
      </c>
      <c r="BL87" s="19" t="s">
        <v>97</v>
      </c>
      <c r="BM87" s="2">
        <f t="shared" ca="1" si="190"/>
        <v>16247.317990619811</v>
      </c>
      <c r="BN87" s="19" t="str">
        <f t="shared" ca="1" si="147"/>
        <v>손절</v>
      </c>
      <c r="BO87" s="3">
        <f t="shared" ca="1" si="191"/>
        <v>6.4</v>
      </c>
      <c r="BP87" s="19" t="s">
        <v>97</v>
      </c>
      <c r="BQ87" s="2">
        <f t="shared" ca="1" si="192"/>
        <v>24237.802248301698</v>
      </c>
      <c r="BR87" s="19" t="str">
        <f t="shared" ca="1" si="148"/>
        <v>손절</v>
      </c>
      <c r="BS87" s="3">
        <f t="shared" ca="1" si="193"/>
        <v>9</v>
      </c>
      <c r="BT87" s="19" t="s">
        <v>97</v>
      </c>
      <c r="BU87" s="2">
        <f t="shared" ca="1" si="194"/>
        <v>53940.671974788114</v>
      </c>
      <c r="BV87" s="19" t="str">
        <f t="shared" ca="1" si="149"/>
        <v>손절</v>
      </c>
      <c r="BW87" s="3">
        <f t="shared" ca="1" si="195"/>
        <v>7.3</v>
      </c>
      <c r="BX87" s="19" t="s">
        <v>97</v>
      </c>
      <c r="BY87" s="2">
        <f t="shared" ca="1" si="196"/>
        <v>120043.72604762712</v>
      </c>
      <c r="BZ87" s="19" t="str">
        <f t="shared" ca="1" si="150"/>
        <v>손절</v>
      </c>
      <c r="CA87" s="3">
        <f t="shared" ca="1" si="197"/>
        <v>7.5</v>
      </c>
      <c r="CB87" s="19" t="s">
        <v>97</v>
      </c>
      <c r="CC87" s="2">
        <f t="shared" ca="1" si="198"/>
        <v>24237.802248301701</v>
      </c>
      <c r="CD87" s="19" t="str">
        <f t="shared" ca="1" si="151"/>
        <v>이익</v>
      </c>
      <c r="CE87" s="3">
        <f t="shared" ca="1" si="199"/>
        <v>4.3</v>
      </c>
      <c r="CF87" s="19" t="s">
        <v>97</v>
      </c>
      <c r="CG87" s="2">
        <f t="shared" ca="1" si="200"/>
        <v>1973878.2801064968</v>
      </c>
      <c r="CH87" s="19" t="str">
        <f t="shared" ca="1" si="152"/>
        <v>이익</v>
      </c>
      <c r="CI87" s="3">
        <f t="shared" ca="1" si="201"/>
        <v>5.6</v>
      </c>
      <c r="CJ87" s="19" t="s">
        <v>97</v>
      </c>
      <c r="CK87" s="2">
        <f t="shared" ca="1" si="202"/>
        <v>21756534.117744207</v>
      </c>
      <c r="CL87" s="19" t="str">
        <f t="shared" ca="1" si="153"/>
        <v>손절</v>
      </c>
      <c r="CM87" s="3">
        <f t="shared" ca="1" si="203"/>
        <v>7.1</v>
      </c>
      <c r="CN87" s="19" t="s">
        <v>97</v>
      </c>
      <c r="CO87" s="2">
        <f t="shared" ca="1" si="204"/>
        <v>16247.317990619831</v>
      </c>
      <c r="CP87" s="19" t="str">
        <f t="shared" ca="1" si="154"/>
        <v>이익</v>
      </c>
      <c r="CQ87" s="3">
        <f t="shared" ca="1" si="205"/>
        <v>5.2</v>
      </c>
      <c r="CR87" s="19" t="s">
        <v>97</v>
      </c>
      <c r="CS87" s="2">
        <f t="shared" ca="1" si="206"/>
        <v>80468.871306651054</v>
      </c>
      <c r="CT87" s="19" t="str">
        <f t="shared" ca="1" si="155"/>
        <v>손절</v>
      </c>
      <c r="CU87" s="3">
        <f t="shared" ca="1" si="207"/>
        <v>9.9</v>
      </c>
      <c r="CV87" s="19" t="s">
        <v>97</v>
      </c>
      <c r="CW87" s="2">
        <f t="shared" ca="1" si="208"/>
        <v>267154.55399096967</v>
      </c>
      <c r="CX87" s="19" t="str">
        <f t="shared" ca="1" si="156"/>
        <v>이익</v>
      </c>
      <c r="CY87" s="3">
        <f t="shared" ca="1" si="209"/>
        <v>3.2</v>
      </c>
      <c r="CZ87" s="19" t="s">
        <v>97</v>
      </c>
      <c r="DA87" s="2">
        <f t="shared" ca="1" si="210"/>
        <v>36158.032862220593</v>
      </c>
      <c r="DB87" s="19" t="str">
        <f t="shared" ca="1" si="157"/>
        <v>이익</v>
      </c>
      <c r="DC87" s="3">
        <f t="shared" ca="1" si="211"/>
        <v>4.8</v>
      </c>
      <c r="DD87" s="19" t="s">
        <v>97</v>
      </c>
      <c r="DE87" s="2">
        <f t="shared" ca="1" si="212"/>
        <v>10891.059312393498</v>
      </c>
      <c r="DF87" s="19" t="str">
        <f t="shared" ca="1" si="158"/>
        <v>이익</v>
      </c>
      <c r="DG87" s="3">
        <f t="shared" ca="1" si="213"/>
        <v>2.2000000000000002</v>
      </c>
      <c r="DH87" s="19" t="s">
        <v>97</v>
      </c>
      <c r="DI87" s="2">
        <f t="shared" ca="1" si="214"/>
        <v>7300.6001984176273</v>
      </c>
      <c r="DJ87" s="19" t="str">
        <f t="shared" ca="1" si="159"/>
        <v>이익</v>
      </c>
      <c r="DK87" s="3">
        <f t="shared" ca="1" si="215"/>
        <v>4</v>
      </c>
      <c r="DL87" s="19" t="s">
        <v>97</v>
      </c>
      <c r="DM87" s="2">
        <f t="shared" ca="1" si="216"/>
        <v>4893.8089242140104</v>
      </c>
      <c r="DN87" s="19" t="str">
        <f t="shared" ca="1" si="160"/>
        <v>손절</v>
      </c>
      <c r="DO87" s="3">
        <f t="shared" ca="1" si="217"/>
        <v>9.8000000000000007</v>
      </c>
      <c r="DP87" s="19" t="s">
        <v>97</v>
      </c>
      <c r="DQ87" s="2">
        <f t="shared" ca="1" si="218"/>
        <v>398542.03956029931</v>
      </c>
      <c r="DR87" s="19" t="str">
        <f t="shared" ca="1" si="161"/>
        <v>이익</v>
      </c>
      <c r="DS87" s="3">
        <f t="shared" ca="1" si="219"/>
        <v>4.9000000000000004</v>
      </c>
      <c r="DT87" s="19" t="s">
        <v>97</v>
      </c>
      <c r="DU87" s="2">
        <f t="shared" ca="1" si="220"/>
        <v>24237.802248301679</v>
      </c>
      <c r="DV87" s="19" t="str">
        <f t="shared" ca="1" si="162"/>
        <v>손절</v>
      </c>
      <c r="DW87" s="3">
        <f t="shared" ca="1" si="221"/>
        <v>9.9</v>
      </c>
      <c r="DX87" s="19" t="s">
        <v>97</v>
      </c>
    </row>
    <row r="88" spans="1:128">
      <c r="A88" s="44"/>
      <c r="B88" s="44"/>
      <c r="C88" s="42"/>
      <c r="D88" s="42"/>
      <c r="E88" s="42"/>
      <c r="F88" s="42"/>
      <c r="G88" s="48"/>
      <c r="I88" s="2">
        <f t="shared" si="163"/>
        <v>1.03066380019256E-2</v>
      </c>
      <c r="J88" s="19"/>
      <c r="K88" s="3">
        <f t="shared" ca="1" si="164"/>
        <v>2.2999999999999998</v>
      </c>
      <c r="L88" s="19" t="s">
        <v>98</v>
      </c>
      <c r="M88" s="2">
        <f t="shared" si="165"/>
        <v>2.2937186050509484E-2</v>
      </c>
      <c r="N88" s="81"/>
      <c r="O88" s="3">
        <f t="shared" ca="1" si="166"/>
        <v>5.3</v>
      </c>
      <c r="P88" s="19" t="s">
        <v>98</v>
      </c>
      <c r="Q88" s="2">
        <f t="shared" si="167"/>
        <v>4.6312039614980248E-3</v>
      </c>
      <c r="R88" s="81"/>
      <c r="S88" s="3">
        <f t="shared" ca="1" si="168"/>
        <v>9.4</v>
      </c>
      <c r="T88" s="19" t="s">
        <v>98</v>
      </c>
      <c r="U88" s="2">
        <f t="shared" si="169"/>
        <v>2.0809938341666626E-3</v>
      </c>
      <c r="V88" s="81"/>
      <c r="W88" s="3">
        <f t="shared" ca="1" si="170"/>
        <v>3.6</v>
      </c>
      <c r="X88" s="19" t="s">
        <v>98</v>
      </c>
      <c r="Y88" s="2">
        <f t="shared" si="171"/>
        <v>0.8393520453920934</v>
      </c>
      <c r="Z88" s="19"/>
      <c r="AA88" s="3">
        <f t="shared" ca="1" si="172"/>
        <v>1.1000000000000001</v>
      </c>
      <c r="AB88" s="19" t="s">
        <v>98</v>
      </c>
      <c r="AC88" s="2"/>
      <c r="AD88" s="19" t="str">
        <f t="shared" ca="1" si="138"/>
        <v>이익</v>
      </c>
      <c r="AE88" s="3">
        <f t="shared" ca="1" si="173"/>
        <v>2.6</v>
      </c>
      <c r="AF88" s="19" t="s">
        <v>98</v>
      </c>
      <c r="AG88" s="2">
        <f t="shared" ca="1" si="174"/>
        <v>41129.762380775923</v>
      </c>
      <c r="AH88" s="19" t="str">
        <f t="shared" ca="1" si="139"/>
        <v>손절</v>
      </c>
      <c r="AI88" s="3">
        <f t="shared" ca="1" si="175"/>
        <v>9.6999999999999993</v>
      </c>
      <c r="AJ88" s="19" t="s">
        <v>98</v>
      </c>
      <c r="AK88" s="2">
        <f t="shared" ca="1" si="176"/>
        <v>303888.30516472814</v>
      </c>
      <c r="AL88" s="19" t="str">
        <f t="shared" ca="1" si="140"/>
        <v>이익</v>
      </c>
      <c r="AM88" s="3">
        <f t="shared" ca="1" si="177"/>
        <v>5</v>
      </c>
      <c r="AN88" s="19" t="s">
        <v>98</v>
      </c>
      <c r="AO88" s="2">
        <f t="shared" ca="1" si="178"/>
        <v>41129.762380775886</v>
      </c>
      <c r="AP88" s="19" t="str">
        <f t="shared" ca="1" si="141"/>
        <v>손절</v>
      </c>
      <c r="AQ88" s="3">
        <f t="shared" ca="1" si="179"/>
        <v>9.8000000000000007</v>
      </c>
      <c r="AR88" s="19" t="s">
        <v>98</v>
      </c>
      <c r="AS88" s="2">
        <f t="shared" ca="1" si="180"/>
        <v>61357.514371321406</v>
      </c>
      <c r="AT88" s="19" t="str">
        <f t="shared" ca="1" si="142"/>
        <v>손절</v>
      </c>
      <c r="AU88" s="3">
        <f t="shared" ca="1" si="181"/>
        <v>7.5</v>
      </c>
      <c r="AV88" s="19" t="s">
        <v>98</v>
      </c>
      <c r="AW88" s="2">
        <f t="shared" ca="1" si="182"/>
        <v>91533.341111315603</v>
      </c>
      <c r="AX88" s="19" t="str">
        <f t="shared" ca="1" si="143"/>
        <v>손절</v>
      </c>
      <c r="AY88" s="3">
        <f t="shared" ca="1" si="183"/>
        <v>7.2</v>
      </c>
      <c r="AZ88" s="19" t="s">
        <v>98</v>
      </c>
      <c r="BA88" s="2">
        <f t="shared" ca="1" si="184"/>
        <v>41129.762380775894</v>
      </c>
      <c r="BB88" s="19" t="str">
        <f t="shared" ca="1" si="144"/>
        <v>손절</v>
      </c>
      <c r="BC88" s="3">
        <f t="shared" ca="1" si="185"/>
        <v>7.2</v>
      </c>
      <c r="BD88" s="19" t="s">
        <v>98</v>
      </c>
      <c r="BE88" s="2">
        <f t="shared" ca="1" si="186"/>
        <v>91533.34111131556</v>
      </c>
      <c r="BF88" s="19" t="str">
        <f t="shared" ca="1" si="145"/>
        <v>이익</v>
      </c>
      <c r="BG88" s="3">
        <f t="shared" ca="1" si="187"/>
        <v>3.1</v>
      </c>
      <c r="BH88" s="19" t="s">
        <v>98</v>
      </c>
      <c r="BI88" s="2">
        <f t="shared" ca="1" si="188"/>
        <v>5566.7076512934409</v>
      </c>
      <c r="BJ88" s="19" t="str">
        <f t="shared" ca="1" si="146"/>
        <v>이익</v>
      </c>
      <c r="BK88" s="3">
        <f t="shared" ca="1" si="189"/>
        <v>4.2</v>
      </c>
      <c r="BL88" s="19" t="s">
        <v>98</v>
      </c>
      <c r="BM88" s="2">
        <f t="shared" ca="1" si="190"/>
        <v>18481.324214330038</v>
      </c>
      <c r="BN88" s="19" t="str">
        <f t="shared" ca="1" si="147"/>
        <v>이익</v>
      </c>
      <c r="BO88" s="3">
        <f t="shared" ca="1" si="191"/>
        <v>5.6</v>
      </c>
      <c r="BP88" s="19" t="s">
        <v>98</v>
      </c>
      <c r="BQ88" s="2">
        <f t="shared" ca="1" si="192"/>
        <v>27570.500057443183</v>
      </c>
      <c r="BR88" s="19" t="str">
        <f t="shared" ca="1" si="148"/>
        <v>이익</v>
      </c>
      <c r="BS88" s="3">
        <f t="shared" ca="1" si="193"/>
        <v>5.5</v>
      </c>
      <c r="BT88" s="19" t="s">
        <v>98</v>
      </c>
      <c r="BU88" s="2">
        <f t="shared" ca="1" si="194"/>
        <v>61357.514371321478</v>
      </c>
      <c r="BV88" s="19" t="str">
        <f t="shared" ca="1" si="149"/>
        <v>이익</v>
      </c>
      <c r="BW88" s="3">
        <f t="shared" ca="1" si="195"/>
        <v>1.9</v>
      </c>
      <c r="BX88" s="19" t="s">
        <v>98</v>
      </c>
      <c r="BY88" s="2">
        <f t="shared" ca="1" si="196"/>
        <v>136549.73837917583</v>
      </c>
      <c r="BZ88" s="19" t="str">
        <f t="shared" ca="1" si="150"/>
        <v>이익</v>
      </c>
      <c r="CA88" s="3">
        <f t="shared" ca="1" si="197"/>
        <v>3.9</v>
      </c>
      <c r="CB88" s="19" t="s">
        <v>98</v>
      </c>
      <c r="CC88" s="2">
        <f t="shared" ca="1" si="198"/>
        <v>18481.324214330045</v>
      </c>
      <c r="CD88" s="19" t="str">
        <f t="shared" ca="1" si="151"/>
        <v>손절</v>
      </c>
      <c r="CE88" s="3">
        <f t="shared" ca="1" si="199"/>
        <v>7.5</v>
      </c>
      <c r="CF88" s="19" t="s">
        <v>98</v>
      </c>
      <c r="CG88" s="2">
        <f t="shared" ca="1" si="200"/>
        <v>2245286.5436211401</v>
      </c>
      <c r="CH88" s="19" t="str">
        <f t="shared" ca="1" si="152"/>
        <v>이익</v>
      </c>
      <c r="CI88" s="3">
        <f t="shared" ca="1" si="201"/>
        <v>4.5999999999999996</v>
      </c>
      <c r="CJ88" s="19" t="s">
        <v>98</v>
      </c>
      <c r="CK88" s="2">
        <f t="shared" ca="1" si="202"/>
        <v>16589357.264779959</v>
      </c>
      <c r="CL88" s="19" t="str">
        <f t="shared" ca="1" si="153"/>
        <v>손절</v>
      </c>
      <c r="CM88" s="3">
        <f t="shared" ca="1" si="203"/>
        <v>7.3</v>
      </c>
      <c r="CN88" s="19" t="s">
        <v>98</v>
      </c>
      <c r="CO88" s="2">
        <f t="shared" ca="1" si="204"/>
        <v>12388.579967847621</v>
      </c>
      <c r="CP88" s="19" t="str">
        <f t="shared" ca="1" si="154"/>
        <v>손절</v>
      </c>
      <c r="CQ88" s="3">
        <f t="shared" ca="1" si="205"/>
        <v>6.9</v>
      </c>
      <c r="CR88" s="19" t="s">
        <v>98</v>
      </c>
      <c r="CS88" s="2">
        <f t="shared" ca="1" si="206"/>
        <v>91533.341111315574</v>
      </c>
      <c r="CT88" s="19" t="str">
        <f t="shared" ca="1" si="155"/>
        <v>이익</v>
      </c>
      <c r="CU88" s="3">
        <f t="shared" ca="1" si="207"/>
        <v>4.0999999999999996</v>
      </c>
      <c r="CV88" s="19" t="s">
        <v>98</v>
      </c>
      <c r="CW88" s="2">
        <f t="shared" ca="1" si="208"/>
        <v>303888.30516472802</v>
      </c>
      <c r="CX88" s="19" t="str">
        <f t="shared" ca="1" si="156"/>
        <v>이익</v>
      </c>
      <c r="CY88" s="3">
        <f t="shared" ca="1" si="209"/>
        <v>1.2</v>
      </c>
      <c r="CZ88" s="19" t="s">
        <v>98</v>
      </c>
      <c r="DA88" s="2">
        <f t="shared" ca="1" si="210"/>
        <v>41129.762380775923</v>
      </c>
      <c r="DB88" s="19" t="str">
        <f t="shared" ca="1" si="157"/>
        <v>이익</v>
      </c>
      <c r="DC88" s="3">
        <f t="shared" ca="1" si="211"/>
        <v>0.3</v>
      </c>
      <c r="DD88" s="19" t="s">
        <v>98</v>
      </c>
      <c r="DE88" s="2">
        <f t="shared" ca="1" si="212"/>
        <v>8304.4327257000405</v>
      </c>
      <c r="DF88" s="19" t="str">
        <f t="shared" ca="1" si="158"/>
        <v>손절</v>
      </c>
      <c r="DG88" s="3">
        <f t="shared" ca="1" si="213"/>
        <v>5.9</v>
      </c>
      <c r="DH88" s="19" t="s">
        <v>98</v>
      </c>
      <c r="DI88" s="2">
        <f t="shared" ca="1" si="214"/>
        <v>8304.4327257000514</v>
      </c>
      <c r="DJ88" s="19" t="str">
        <f t="shared" ca="1" si="159"/>
        <v>이익</v>
      </c>
      <c r="DK88" s="3">
        <f t="shared" ca="1" si="215"/>
        <v>4.0999999999999996</v>
      </c>
      <c r="DL88" s="19" t="s">
        <v>98</v>
      </c>
      <c r="DM88" s="2">
        <f t="shared" ca="1" si="216"/>
        <v>5566.7076512934373</v>
      </c>
      <c r="DN88" s="19" t="str">
        <f t="shared" ca="1" si="160"/>
        <v>이익</v>
      </c>
      <c r="DO88" s="3">
        <f t="shared" ca="1" si="217"/>
        <v>1.4</v>
      </c>
      <c r="DP88" s="19" t="s">
        <v>98</v>
      </c>
      <c r="DQ88" s="2">
        <f t="shared" ca="1" si="218"/>
        <v>453341.56999984046</v>
      </c>
      <c r="DR88" s="19" t="str">
        <f t="shared" ca="1" si="161"/>
        <v>이익</v>
      </c>
      <c r="DS88" s="3">
        <f t="shared" ca="1" si="219"/>
        <v>2.9</v>
      </c>
      <c r="DT88" s="19" t="s">
        <v>98</v>
      </c>
      <c r="DU88" s="2">
        <f t="shared" ca="1" si="220"/>
        <v>18481.32421433003</v>
      </c>
      <c r="DV88" s="19" t="str">
        <f t="shared" ca="1" si="162"/>
        <v>손절</v>
      </c>
      <c r="DW88" s="3">
        <f t="shared" ca="1" si="221"/>
        <v>8.5</v>
      </c>
      <c r="DX88" s="19" t="s">
        <v>98</v>
      </c>
    </row>
    <row r="89" spans="1:128">
      <c r="A89" s="44"/>
      <c r="B89" s="44"/>
      <c r="C89" s="42"/>
      <c r="D89" s="42"/>
      <c r="E89" s="42"/>
      <c r="F89" s="42"/>
      <c r="G89" s="48"/>
      <c r="I89" s="2">
        <f t="shared" si="163"/>
        <v>7.8588114764682714E-3</v>
      </c>
      <c r="J89" s="19"/>
      <c r="K89" s="3">
        <f t="shared" ca="1" si="164"/>
        <v>8.1</v>
      </c>
      <c r="L89" s="19" t="s">
        <v>99</v>
      </c>
      <c r="M89" s="2">
        <f t="shared" si="165"/>
        <v>1.7489604363513482E-2</v>
      </c>
      <c r="N89" s="81"/>
      <c r="O89" s="3">
        <f t="shared" ca="1" si="166"/>
        <v>8.4</v>
      </c>
      <c r="P89" s="19" t="s">
        <v>99</v>
      </c>
      <c r="Q89" s="2">
        <f t="shared" si="167"/>
        <v>3.531293020642244E-3</v>
      </c>
      <c r="R89" s="81"/>
      <c r="S89" s="3">
        <f t="shared" ca="1" si="168"/>
        <v>7.6</v>
      </c>
      <c r="T89" s="19" t="s">
        <v>99</v>
      </c>
      <c r="U89" s="2">
        <f t="shared" si="169"/>
        <v>1.5867577985520802E-3</v>
      </c>
      <c r="V89" s="81"/>
      <c r="W89" s="3">
        <f t="shared" ca="1" si="170"/>
        <v>4.8</v>
      </c>
      <c r="X89" s="19" t="s">
        <v>99</v>
      </c>
      <c r="Y89" s="2">
        <f t="shared" si="171"/>
        <v>0.64000593461147115</v>
      </c>
      <c r="Z89" s="19"/>
      <c r="AA89" s="3">
        <f t="shared" ca="1" si="172"/>
        <v>4.8</v>
      </c>
      <c r="AB89" s="19" t="s">
        <v>99</v>
      </c>
      <c r="AC89" s="2"/>
      <c r="AD89" s="19" t="str">
        <f t="shared" ca="1" si="138"/>
        <v>이익</v>
      </c>
      <c r="AE89" s="3">
        <f t="shared" ca="1" si="173"/>
        <v>0.8</v>
      </c>
      <c r="AF89" s="19" t="s">
        <v>99</v>
      </c>
      <c r="AG89" s="2">
        <f t="shared" ca="1" si="174"/>
        <v>31361.443815341641</v>
      </c>
      <c r="AH89" s="19" t="str">
        <f t="shared" ca="1" si="139"/>
        <v>손절</v>
      </c>
      <c r="AI89" s="3">
        <f t="shared" ca="1" si="175"/>
        <v>6.5</v>
      </c>
      <c r="AJ89" s="19" t="s">
        <v>99</v>
      </c>
      <c r="AK89" s="2">
        <f t="shared" ca="1" si="176"/>
        <v>345672.94712487824</v>
      </c>
      <c r="AL89" s="19" t="str">
        <f t="shared" ca="1" si="140"/>
        <v>이익</v>
      </c>
      <c r="AM89" s="3">
        <f t="shared" ca="1" si="177"/>
        <v>2.9</v>
      </c>
      <c r="AN89" s="19" t="s">
        <v>99</v>
      </c>
      <c r="AO89" s="2">
        <f t="shared" ca="1" si="178"/>
        <v>46785.104708132567</v>
      </c>
      <c r="AP89" s="19" t="str">
        <f t="shared" ca="1" si="141"/>
        <v>이익</v>
      </c>
      <c r="AQ89" s="3">
        <f t="shared" ca="1" si="179"/>
        <v>3.6</v>
      </c>
      <c r="AR89" s="19" t="s">
        <v>99</v>
      </c>
      <c r="AS89" s="2">
        <f t="shared" ca="1" si="180"/>
        <v>69794.172597378099</v>
      </c>
      <c r="AT89" s="19" t="str">
        <f t="shared" ca="1" si="142"/>
        <v>이익</v>
      </c>
      <c r="AU89" s="3">
        <f t="shared" ca="1" si="181"/>
        <v>4.5</v>
      </c>
      <c r="AV89" s="19" t="s">
        <v>99</v>
      </c>
      <c r="AW89" s="2">
        <f t="shared" ca="1" si="182"/>
        <v>104119.17551412151</v>
      </c>
      <c r="AX89" s="19" t="str">
        <f t="shared" ca="1" si="143"/>
        <v>이익</v>
      </c>
      <c r="AY89" s="3">
        <f t="shared" ca="1" si="183"/>
        <v>3.7</v>
      </c>
      <c r="AZ89" s="19" t="s">
        <v>99</v>
      </c>
      <c r="BA89" s="2">
        <f t="shared" ca="1" si="184"/>
        <v>46785.104708132581</v>
      </c>
      <c r="BB89" s="19" t="str">
        <f t="shared" ca="1" si="144"/>
        <v>이익</v>
      </c>
      <c r="BC89" s="3">
        <f t="shared" ca="1" si="185"/>
        <v>0.7</v>
      </c>
      <c r="BD89" s="19" t="s">
        <v>99</v>
      </c>
      <c r="BE89" s="2">
        <f t="shared" ca="1" si="186"/>
        <v>69794.172597378114</v>
      </c>
      <c r="BF89" s="19" t="str">
        <f t="shared" ca="1" si="145"/>
        <v>손절</v>
      </c>
      <c r="BG89" s="3">
        <f t="shared" ca="1" si="187"/>
        <v>9.5</v>
      </c>
      <c r="BH89" s="19" t="s">
        <v>99</v>
      </c>
      <c r="BI89" s="2">
        <f t="shared" ca="1" si="188"/>
        <v>6332.1299533462898</v>
      </c>
      <c r="BJ89" s="19" t="str">
        <f t="shared" ca="1" si="146"/>
        <v>이익</v>
      </c>
      <c r="BK89" s="3">
        <f t="shared" ca="1" si="189"/>
        <v>3.7</v>
      </c>
      <c r="BL89" s="19" t="s">
        <v>99</v>
      </c>
      <c r="BM89" s="2">
        <f t="shared" ca="1" si="190"/>
        <v>21022.506293800419</v>
      </c>
      <c r="BN89" s="19" t="str">
        <f t="shared" ca="1" si="147"/>
        <v>이익</v>
      </c>
      <c r="BO89" s="3">
        <f t="shared" ca="1" si="191"/>
        <v>3</v>
      </c>
      <c r="BP89" s="19" t="s">
        <v>99</v>
      </c>
      <c r="BQ89" s="2">
        <f t="shared" ca="1" si="192"/>
        <v>21022.506293800427</v>
      </c>
      <c r="BR89" s="19" t="str">
        <f t="shared" ca="1" si="148"/>
        <v>손절</v>
      </c>
      <c r="BS89" s="3">
        <f t="shared" ca="1" si="193"/>
        <v>9.4</v>
      </c>
      <c r="BT89" s="19" t="s">
        <v>99</v>
      </c>
      <c r="BU89" s="2">
        <f t="shared" ca="1" si="194"/>
        <v>69794.172597378172</v>
      </c>
      <c r="BV89" s="19" t="str">
        <f t="shared" ca="1" si="149"/>
        <v>이익</v>
      </c>
      <c r="BW89" s="3">
        <f t="shared" ca="1" si="195"/>
        <v>4.2</v>
      </c>
      <c r="BX89" s="19" t="s">
        <v>99</v>
      </c>
      <c r="BY89" s="2">
        <f t="shared" ca="1" si="196"/>
        <v>104119.17551412157</v>
      </c>
      <c r="BZ89" s="19" t="str">
        <f t="shared" ca="1" si="150"/>
        <v>손절</v>
      </c>
      <c r="CA89" s="3">
        <f t="shared" ca="1" si="197"/>
        <v>7.9</v>
      </c>
      <c r="CB89" s="19" t="s">
        <v>99</v>
      </c>
      <c r="CC89" s="2">
        <f t="shared" ca="1" si="198"/>
        <v>21022.506293800427</v>
      </c>
      <c r="CD89" s="19" t="str">
        <f t="shared" ca="1" si="151"/>
        <v>이익</v>
      </c>
      <c r="CE89" s="3">
        <f t="shared" ca="1" si="199"/>
        <v>0.6</v>
      </c>
      <c r="CF89" s="19" t="s">
        <v>99</v>
      </c>
      <c r="CG89" s="2">
        <f t="shared" ca="1" si="200"/>
        <v>2554013.4433690468</v>
      </c>
      <c r="CH89" s="19" t="str">
        <f t="shared" ca="1" si="152"/>
        <v>이익</v>
      </c>
      <c r="CI89" s="3">
        <f t="shared" ca="1" si="201"/>
        <v>0.5</v>
      </c>
      <c r="CJ89" s="19" t="s">
        <v>99</v>
      </c>
      <c r="CK89" s="2">
        <f t="shared" ca="1" si="202"/>
        <v>18870393.888687205</v>
      </c>
      <c r="CL89" s="19" t="str">
        <f t="shared" ca="1" si="153"/>
        <v>이익</v>
      </c>
      <c r="CM89" s="3">
        <f t="shared" ca="1" si="203"/>
        <v>3.1</v>
      </c>
      <c r="CN89" s="19" t="s">
        <v>99</v>
      </c>
      <c r="CO89" s="2">
        <f t="shared" ca="1" si="204"/>
        <v>14092.009713426669</v>
      </c>
      <c r="CP89" s="19" t="str">
        <f t="shared" ca="1" si="154"/>
        <v>이익</v>
      </c>
      <c r="CQ89" s="3">
        <f t="shared" ca="1" si="205"/>
        <v>1.5</v>
      </c>
      <c r="CR89" s="19" t="s">
        <v>99</v>
      </c>
      <c r="CS89" s="2">
        <f t="shared" ca="1" si="206"/>
        <v>104119.17551412147</v>
      </c>
      <c r="CT89" s="19" t="str">
        <f t="shared" ca="1" si="155"/>
        <v>이익</v>
      </c>
      <c r="CU89" s="3">
        <f t="shared" ca="1" si="207"/>
        <v>2.2999999999999998</v>
      </c>
      <c r="CV89" s="19" t="s">
        <v>99</v>
      </c>
      <c r="CW89" s="2">
        <f t="shared" ca="1" si="208"/>
        <v>345672.94712487812</v>
      </c>
      <c r="CX89" s="19" t="str">
        <f t="shared" ca="1" si="156"/>
        <v>이익</v>
      </c>
      <c r="CY89" s="3">
        <f t="shared" ca="1" si="209"/>
        <v>1.1000000000000001</v>
      </c>
      <c r="CZ89" s="19" t="s">
        <v>99</v>
      </c>
      <c r="DA89" s="2">
        <f t="shared" ca="1" si="210"/>
        <v>31361.443815341641</v>
      </c>
      <c r="DB89" s="19" t="str">
        <f t="shared" ca="1" si="157"/>
        <v>손절</v>
      </c>
      <c r="DC89" s="3">
        <f t="shared" ca="1" si="211"/>
        <v>8.8000000000000007</v>
      </c>
      <c r="DD89" s="19" t="s">
        <v>99</v>
      </c>
      <c r="DE89" s="2">
        <f t="shared" ca="1" si="212"/>
        <v>9446.2922254837977</v>
      </c>
      <c r="DF89" s="19" t="str">
        <f t="shared" ca="1" si="158"/>
        <v>이익</v>
      </c>
      <c r="DG89" s="3">
        <f t="shared" ca="1" si="213"/>
        <v>2</v>
      </c>
      <c r="DH89" s="19" t="s">
        <v>99</v>
      </c>
      <c r="DI89" s="2">
        <f t="shared" ca="1" si="214"/>
        <v>9446.2922254838086</v>
      </c>
      <c r="DJ89" s="19" t="str">
        <f t="shared" ca="1" si="159"/>
        <v>이익</v>
      </c>
      <c r="DK89" s="3">
        <f t="shared" ca="1" si="215"/>
        <v>3.1</v>
      </c>
      <c r="DL89" s="19" t="s">
        <v>99</v>
      </c>
      <c r="DM89" s="2">
        <f t="shared" ca="1" si="216"/>
        <v>6332.1299533462852</v>
      </c>
      <c r="DN89" s="19" t="str">
        <f t="shared" ca="1" si="160"/>
        <v>이익</v>
      </c>
      <c r="DO89" s="3">
        <f t="shared" ca="1" si="217"/>
        <v>4.5999999999999996</v>
      </c>
      <c r="DP89" s="19" t="s">
        <v>99</v>
      </c>
      <c r="DQ89" s="2">
        <f t="shared" ca="1" si="218"/>
        <v>345672.94712487835</v>
      </c>
      <c r="DR89" s="19" t="str">
        <f t="shared" ca="1" si="161"/>
        <v>손절</v>
      </c>
      <c r="DS89" s="3">
        <f t="shared" ca="1" si="219"/>
        <v>7.8</v>
      </c>
      <c r="DT89" s="19" t="s">
        <v>99</v>
      </c>
      <c r="DU89" s="2">
        <f t="shared" ca="1" si="220"/>
        <v>14092.009713426649</v>
      </c>
      <c r="DV89" s="19" t="str">
        <f t="shared" ca="1" si="162"/>
        <v>손절</v>
      </c>
      <c r="DW89" s="3">
        <f t="shared" ca="1" si="221"/>
        <v>7.8</v>
      </c>
      <c r="DX89" s="19" t="s">
        <v>99</v>
      </c>
    </row>
    <row r="90" spans="1:128">
      <c r="A90" s="44"/>
      <c r="B90" s="44"/>
      <c r="C90" s="42"/>
      <c r="D90" s="42"/>
      <c r="E90" s="42"/>
      <c r="F90" s="42"/>
      <c r="G90" s="48"/>
      <c r="I90" s="2">
        <f t="shared" si="163"/>
        <v>5.9923437508070561E-3</v>
      </c>
      <c r="J90" s="19"/>
      <c r="K90" s="3">
        <f t="shared" ca="1" si="164"/>
        <v>2.1</v>
      </c>
      <c r="L90" s="19" t="s">
        <v>100</v>
      </c>
      <c r="M90" s="2">
        <f t="shared" si="165"/>
        <v>1.3335823327179031E-2</v>
      </c>
      <c r="N90" s="81"/>
      <c r="O90" s="3">
        <f t="shared" ca="1" si="166"/>
        <v>8.1</v>
      </c>
      <c r="P90" s="19" t="s">
        <v>100</v>
      </c>
      <c r="Q90" s="2">
        <f t="shared" si="167"/>
        <v>2.692610928239711E-3</v>
      </c>
      <c r="R90" s="81"/>
      <c r="S90" s="3">
        <f t="shared" ca="1" si="168"/>
        <v>7.5</v>
      </c>
      <c r="T90" s="19" t="s">
        <v>100</v>
      </c>
      <c r="U90" s="2">
        <f t="shared" si="169"/>
        <v>1.2099028213959611E-3</v>
      </c>
      <c r="V90" s="81"/>
      <c r="W90" s="3">
        <f t="shared" ca="1" si="170"/>
        <v>4.4000000000000004</v>
      </c>
      <c r="X90" s="19" t="s">
        <v>100</v>
      </c>
      <c r="Y90" s="2">
        <f t="shared" si="171"/>
        <v>0.4880045251412467</v>
      </c>
      <c r="Z90" s="19"/>
      <c r="AA90" s="3">
        <f t="shared" ca="1" si="172"/>
        <v>4.4000000000000004</v>
      </c>
      <c r="AB90" s="19" t="s">
        <v>100</v>
      </c>
      <c r="AC90" s="2"/>
      <c r="AD90" s="19" t="str">
        <f t="shared" ca="1" si="138"/>
        <v>손절</v>
      </c>
      <c r="AE90" s="3">
        <f t="shared" ca="1" si="173"/>
        <v>6.1</v>
      </c>
      <c r="AF90" s="19" t="s">
        <v>100</v>
      </c>
      <c r="AG90" s="2">
        <f t="shared" ca="1" si="174"/>
        <v>35673.642339951119</v>
      </c>
      <c r="AH90" s="19" t="str">
        <f t="shared" ca="1" si="139"/>
        <v>이익</v>
      </c>
      <c r="AI90" s="3">
        <f t="shared" ca="1" si="175"/>
        <v>5.0999999999999996</v>
      </c>
      <c r="AJ90" s="19" t="s">
        <v>100</v>
      </c>
      <c r="AK90" s="2">
        <f t="shared" ca="1" si="176"/>
        <v>263575.62218271964</v>
      </c>
      <c r="AL90" s="19" t="str">
        <f t="shared" ca="1" si="140"/>
        <v>손절</v>
      </c>
      <c r="AM90" s="3">
        <f t="shared" ca="1" si="177"/>
        <v>10</v>
      </c>
      <c r="AN90" s="19" t="s">
        <v>100</v>
      </c>
      <c r="AO90" s="2">
        <f t="shared" ca="1" si="178"/>
        <v>53218.056605500795</v>
      </c>
      <c r="AP90" s="19" t="str">
        <f t="shared" ca="1" si="141"/>
        <v>이익</v>
      </c>
      <c r="AQ90" s="3">
        <f t="shared" ca="1" si="179"/>
        <v>3.7</v>
      </c>
      <c r="AR90" s="19" t="s">
        <v>100</v>
      </c>
      <c r="AS90" s="2">
        <f t="shared" ca="1" si="180"/>
        <v>53218.056605500802</v>
      </c>
      <c r="AT90" s="19" t="str">
        <f t="shared" ca="1" si="142"/>
        <v>손절</v>
      </c>
      <c r="AU90" s="3">
        <f t="shared" ca="1" si="181"/>
        <v>7.7</v>
      </c>
      <c r="AV90" s="19" t="s">
        <v>100</v>
      </c>
      <c r="AW90" s="2">
        <f t="shared" ca="1" si="182"/>
        <v>79390.871329517642</v>
      </c>
      <c r="AX90" s="19" t="str">
        <f t="shared" ca="1" si="143"/>
        <v>손절</v>
      </c>
      <c r="AY90" s="3">
        <f t="shared" ca="1" si="183"/>
        <v>8.6999999999999993</v>
      </c>
      <c r="AZ90" s="19" t="s">
        <v>100</v>
      </c>
      <c r="BA90" s="2">
        <f t="shared" ca="1" si="184"/>
        <v>53218.056605500809</v>
      </c>
      <c r="BB90" s="19" t="str">
        <f t="shared" ca="1" si="144"/>
        <v>이익</v>
      </c>
      <c r="BC90" s="3">
        <f t="shared" ca="1" si="185"/>
        <v>3.6</v>
      </c>
      <c r="BD90" s="19" t="s">
        <v>100</v>
      </c>
      <c r="BE90" s="2">
        <f t="shared" ca="1" si="186"/>
        <v>53218.056605500817</v>
      </c>
      <c r="BF90" s="19" t="str">
        <f t="shared" ca="1" si="145"/>
        <v>손절</v>
      </c>
      <c r="BG90" s="3">
        <f t="shared" ca="1" si="187"/>
        <v>7.6</v>
      </c>
      <c r="BH90" s="19" t="s">
        <v>100</v>
      </c>
      <c r="BI90" s="2">
        <f t="shared" ca="1" si="188"/>
        <v>7202.7978219314055</v>
      </c>
      <c r="BJ90" s="19" t="str">
        <f t="shared" ca="1" si="146"/>
        <v>이익</v>
      </c>
      <c r="BK90" s="3">
        <f t="shared" ca="1" si="189"/>
        <v>3.1</v>
      </c>
      <c r="BL90" s="19" t="s">
        <v>100</v>
      </c>
      <c r="BM90" s="2">
        <f t="shared" ca="1" si="190"/>
        <v>23913.100909197979</v>
      </c>
      <c r="BN90" s="19" t="str">
        <f t="shared" ca="1" si="147"/>
        <v>이익</v>
      </c>
      <c r="BO90" s="3">
        <f t="shared" ca="1" si="191"/>
        <v>3.2</v>
      </c>
      <c r="BP90" s="19" t="s">
        <v>100</v>
      </c>
      <c r="BQ90" s="2">
        <f t="shared" ca="1" si="192"/>
        <v>16029.661049022825</v>
      </c>
      <c r="BR90" s="19" t="str">
        <f t="shared" ca="1" si="148"/>
        <v>손절</v>
      </c>
      <c r="BS90" s="3">
        <f t="shared" ca="1" si="193"/>
        <v>6.8</v>
      </c>
      <c r="BT90" s="19" t="s">
        <v>100</v>
      </c>
      <c r="BU90" s="2">
        <f t="shared" ca="1" si="194"/>
        <v>53218.056605500853</v>
      </c>
      <c r="BV90" s="19" t="str">
        <f t="shared" ca="1" si="149"/>
        <v>손절</v>
      </c>
      <c r="BW90" s="3">
        <f t="shared" ca="1" si="195"/>
        <v>7.8</v>
      </c>
      <c r="BX90" s="19" t="s">
        <v>100</v>
      </c>
      <c r="BY90" s="2">
        <f t="shared" ca="1" si="196"/>
        <v>79390.8713295177</v>
      </c>
      <c r="BZ90" s="19" t="str">
        <f t="shared" ca="1" si="150"/>
        <v>손절</v>
      </c>
      <c r="CA90" s="3">
        <f t="shared" ca="1" si="197"/>
        <v>9.6999999999999993</v>
      </c>
      <c r="CB90" s="19" t="s">
        <v>100</v>
      </c>
      <c r="CC90" s="2">
        <f t="shared" ca="1" si="198"/>
        <v>23913.100909197987</v>
      </c>
      <c r="CD90" s="19" t="str">
        <f t="shared" ca="1" si="151"/>
        <v>이익</v>
      </c>
      <c r="CE90" s="3">
        <f t="shared" ca="1" si="199"/>
        <v>2.6</v>
      </c>
      <c r="CF90" s="19" t="s">
        <v>100</v>
      </c>
      <c r="CG90" s="2">
        <f t="shared" ca="1" si="200"/>
        <v>2905190.2918322906</v>
      </c>
      <c r="CH90" s="19" t="str">
        <f t="shared" ca="1" si="152"/>
        <v>이익</v>
      </c>
      <c r="CI90" s="3">
        <f t="shared" ca="1" si="201"/>
        <v>1</v>
      </c>
      <c r="CJ90" s="19" t="s">
        <v>100</v>
      </c>
      <c r="CK90" s="2">
        <f t="shared" ca="1" si="202"/>
        <v>14388675.340123994</v>
      </c>
      <c r="CL90" s="19" t="str">
        <f t="shared" ca="1" si="153"/>
        <v>손절</v>
      </c>
      <c r="CM90" s="3">
        <f t="shared" ca="1" si="203"/>
        <v>6.3</v>
      </c>
      <c r="CN90" s="19" t="s">
        <v>100</v>
      </c>
      <c r="CO90" s="2">
        <f t="shared" ca="1" si="204"/>
        <v>10745.157406487835</v>
      </c>
      <c r="CP90" s="19" t="str">
        <f t="shared" ca="1" si="154"/>
        <v>손절</v>
      </c>
      <c r="CQ90" s="3">
        <f t="shared" ca="1" si="205"/>
        <v>9.8000000000000007</v>
      </c>
      <c r="CR90" s="19" t="s">
        <v>100</v>
      </c>
      <c r="CS90" s="2">
        <f t="shared" ca="1" si="206"/>
        <v>118435.56214731316</v>
      </c>
      <c r="CT90" s="19" t="str">
        <f t="shared" ca="1" si="155"/>
        <v>이익</v>
      </c>
      <c r="CU90" s="3">
        <f t="shared" ca="1" si="207"/>
        <v>0.7</v>
      </c>
      <c r="CV90" s="19" t="s">
        <v>100</v>
      </c>
      <c r="CW90" s="2">
        <f t="shared" ca="1" si="208"/>
        <v>393202.97735454887</v>
      </c>
      <c r="CX90" s="19" t="str">
        <f t="shared" ca="1" si="156"/>
        <v>이익</v>
      </c>
      <c r="CY90" s="3">
        <f t="shared" ca="1" si="209"/>
        <v>2</v>
      </c>
      <c r="CZ90" s="19" t="s">
        <v>100</v>
      </c>
      <c r="DA90" s="2">
        <f t="shared" ca="1" si="210"/>
        <v>23913.100909198001</v>
      </c>
      <c r="DB90" s="19" t="str">
        <f t="shared" ca="1" si="157"/>
        <v>손절</v>
      </c>
      <c r="DC90" s="3">
        <f t="shared" ca="1" si="211"/>
        <v>6.4</v>
      </c>
      <c r="DD90" s="19" t="s">
        <v>100</v>
      </c>
      <c r="DE90" s="2">
        <f t="shared" ca="1" si="212"/>
        <v>7202.7978219313954</v>
      </c>
      <c r="DF90" s="19" t="str">
        <f t="shared" ca="1" si="158"/>
        <v>손절</v>
      </c>
      <c r="DG90" s="3">
        <f t="shared" ca="1" si="213"/>
        <v>5.9</v>
      </c>
      <c r="DH90" s="19" t="s">
        <v>100</v>
      </c>
      <c r="DI90" s="2">
        <f t="shared" ca="1" si="214"/>
        <v>7202.7978219314036</v>
      </c>
      <c r="DJ90" s="19" t="str">
        <f t="shared" ca="1" si="159"/>
        <v>손절</v>
      </c>
      <c r="DK90" s="3">
        <f t="shared" ca="1" si="215"/>
        <v>8.8000000000000007</v>
      </c>
      <c r="DL90" s="19" t="s">
        <v>100</v>
      </c>
      <c r="DM90" s="2">
        <f t="shared" ca="1" si="216"/>
        <v>7202.7978219314</v>
      </c>
      <c r="DN90" s="19" t="str">
        <f t="shared" ca="1" si="160"/>
        <v>이익</v>
      </c>
      <c r="DO90" s="3">
        <f t="shared" ca="1" si="217"/>
        <v>1.9</v>
      </c>
      <c r="DP90" s="19" t="s">
        <v>100</v>
      </c>
      <c r="DQ90" s="2">
        <f t="shared" ca="1" si="218"/>
        <v>393202.9773545491</v>
      </c>
      <c r="DR90" s="19" t="str">
        <f t="shared" ca="1" si="161"/>
        <v>이익</v>
      </c>
      <c r="DS90" s="3">
        <f t="shared" ca="1" si="219"/>
        <v>0.8</v>
      </c>
      <c r="DT90" s="19" t="s">
        <v>100</v>
      </c>
      <c r="DU90" s="2">
        <f t="shared" ca="1" si="220"/>
        <v>16029.661049022812</v>
      </c>
      <c r="DV90" s="19" t="str">
        <f t="shared" ca="1" si="162"/>
        <v>이익</v>
      </c>
      <c r="DW90" s="3">
        <f t="shared" ca="1" si="221"/>
        <v>1.7</v>
      </c>
      <c r="DX90" s="19" t="s">
        <v>100</v>
      </c>
    </row>
    <row r="91" spans="1:128">
      <c r="A91" s="44"/>
      <c r="B91" s="44"/>
      <c r="C91" s="42"/>
      <c r="D91" s="42"/>
      <c r="E91" s="42"/>
      <c r="F91" s="42"/>
      <c r="G91" s="48"/>
      <c r="I91" s="2">
        <f t="shared" si="163"/>
        <v>4.5691621099903804E-3</v>
      </c>
      <c r="J91" s="19"/>
      <c r="K91" s="3">
        <f t="shared" ca="1" si="164"/>
        <v>3.6</v>
      </c>
      <c r="L91" s="19" t="s">
        <v>101</v>
      </c>
      <c r="M91" s="2">
        <f t="shared" si="165"/>
        <v>1.0168565286974011E-2</v>
      </c>
      <c r="N91" s="81"/>
      <c r="O91" s="3">
        <f t="shared" ca="1" si="166"/>
        <v>1.1000000000000001</v>
      </c>
      <c r="P91" s="19" t="s">
        <v>101</v>
      </c>
      <c r="Q91" s="2">
        <f t="shared" si="167"/>
        <v>2.0531158327827793E-3</v>
      </c>
      <c r="R91" s="81"/>
      <c r="S91" s="3">
        <f t="shared" ca="1" si="168"/>
        <v>8.8000000000000007</v>
      </c>
      <c r="T91" s="19" t="s">
        <v>101</v>
      </c>
      <c r="U91" s="2">
        <f t="shared" si="169"/>
        <v>9.2255090131442051E-4</v>
      </c>
      <c r="V91" s="81"/>
      <c r="W91" s="3">
        <f t="shared" ca="1" si="170"/>
        <v>7.3</v>
      </c>
      <c r="X91" s="19" t="s">
        <v>101</v>
      </c>
      <c r="Y91" s="2">
        <f t="shared" si="171"/>
        <v>0.3721034504202006</v>
      </c>
      <c r="Z91" s="19"/>
      <c r="AA91" s="3">
        <f t="shared" ca="1" si="172"/>
        <v>6.9</v>
      </c>
      <c r="AB91" s="19" t="s">
        <v>101</v>
      </c>
      <c r="AC91" s="2"/>
      <c r="AD91" s="19" t="str">
        <f t="shared" ca="1" si="138"/>
        <v>이익</v>
      </c>
      <c r="AE91" s="3">
        <f t="shared" ca="1" si="173"/>
        <v>2.5</v>
      </c>
      <c r="AF91" s="19" t="s">
        <v>101</v>
      </c>
      <c r="AG91" s="2">
        <f t="shared" ca="1" si="174"/>
        <v>40578.768161694396</v>
      </c>
      <c r="AH91" s="19" t="str">
        <f t="shared" ca="1" si="139"/>
        <v>이익</v>
      </c>
      <c r="AI91" s="3">
        <f t="shared" ca="1" si="175"/>
        <v>1</v>
      </c>
      <c r="AJ91" s="19" t="s">
        <v>101</v>
      </c>
      <c r="AK91" s="2">
        <f t="shared" ca="1" si="176"/>
        <v>299817.27023284358</v>
      </c>
      <c r="AL91" s="19" t="str">
        <f t="shared" ca="1" si="140"/>
        <v>이익</v>
      </c>
      <c r="AM91" s="3">
        <f t="shared" ca="1" si="177"/>
        <v>3.9</v>
      </c>
      <c r="AN91" s="19" t="s">
        <v>101</v>
      </c>
      <c r="AO91" s="2">
        <f t="shared" ca="1" si="178"/>
        <v>60535.539388757155</v>
      </c>
      <c r="AP91" s="19" t="str">
        <f t="shared" ca="1" si="141"/>
        <v>이익</v>
      </c>
      <c r="AQ91" s="3">
        <f t="shared" ca="1" si="179"/>
        <v>5.0999999999999996</v>
      </c>
      <c r="AR91" s="19" t="s">
        <v>101</v>
      </c>
      <c r="AS91" s="2">
        <f t="shared" ca="1" si="180"/>
        <v>60535.53938875717</v>
      </c>
      <c r="AT91" s="19" t="str">
        <f t="shared" ca="1" si="142"/>
        <v>이익</v>
      </c>
      <c r="AU91" s="3">
        <f t="shared" ca="1" si="181"/>
        <v>0.9</v>
      </c>
      <c r="AV91" s="19" t="s">
        <v>101</v>
      </c>
      <c r="AW91" s="2">
        <f t="shared" ca="1" si="182"/>
        <v>90307.116137326317</v>
      </c>
      <c r="AX91" s="19" t="str">
        <f t="shared" ca="1" si="143"/>
        <v>이익</v>
      </c>
      <c r="AY91" s="3">
        <f t="shared" ca="1" si="183"/>
        <v>5</v>
      </c>
      <c r="AZ91" s="19" t="s">
        <v>101</v>
      </c>
      <c r="BA91" s="2">
        <f t="shared" ca="1" si="184"/>
        <v>60535.539388757177</v>
      </c>
      <c r="BB91" s="19" t="str">
        <f t="shared" ca="1" si="144"/>
        <v>이익</v>
      </c>
      <c r="BC91" s="3">
        <f t="shared" ca="1" si="185"/>
        <v>5.3</v>
      </c>
      <c r="BD91" s="19" t="s">
        <v>101</v>
      </c>
      <c r="BE91" s="2">
        <f t="shared" ca="1" si="186"/>
        <v>40578.768161694374</v>
      </c>
      <c r="BF91" s="19" t="str">
        <f t="shared" ca="1" si="145"/>
        <v>손절</v>
      </c>
      <c r="BG91" s="3">
        <f t="shared" ca="1" si="187"/>
        <v>7.6</v>
      </c>
      <c r="BH91" s="19" t="s">
        <v>101</v>
      </c>
      <c r="BI91" s="2">
        <f t="shared" ca="1" si="188"/>
        <v>8193.182522446974</v>
      </c>
      <c r="BJ91" s="19" t="str">
        <f t="shared" ca="1" si="146"/>
        <v>이익</v>
      </c>
      <c r="BK91" s="3">
        <f t="shared" ca="1" si="189"/>
        <v>0.8</v>
      </c>
      <c r="BL91" s="19" t="s">
        <v>101</v>
      </c>
      <c r="BM91" s="2">
        <f t="shared" ca="1" si="190"/>
        <v>27201.152284212701</v>
      </c>
      <c r="BN91" s="19" t="str">
        <f t="shared" ca="1" si="147"/>
        <v>이익</v>
      </c>
      <c r="BO91" s="3">
        <f t="shared" ca="1" si="191"/>
        <v>0.9</v>
      </c>
      <c r="BP91" s="19" t="s">
        <v>101</v>
      </c>
      <c r="BQ91" s="2">
        <f t="shared" ca="1" si="192"/>
        <v>12222.616549879904</v>
      </c>
      <c r="BR91" s="19" t="str">
        <f t="shared" ca="1" si="148"/>
        <v>손절</v>
      </c>
      <c r="BS91" s="3">
        <f t="shared" ca="1" si="193"/>
        <v>7.1</v>
      </c>
      <c r="BT91" s="19" t="s">
        <v>101</v>
      </c>
      <c r="BU91" s="2">
        <f t="shared" ca="1" si="194"/>
        <v>40578.768161694396</v>
      </c>
      <c r="BV91" s="19" t="str">
        <f t="shared" ca="1" si="149"/>
        <v>손절</v>
      </c>
      <c r="BW91" s="3">
        <f t="shared" ca="1" si="195"/>
        <v>7.5</v>
      </c>
      <c r="BX91" s="19" t="s">
        <v>101</v>
      </c>
      <c r="BY91" s="2">
        <f t="shared" ca="1" si="196"/>
        <v>90307.116137326389</v>
      </c>
      <c r="BZ91" s="19" t="str">
        <f t="shared" ca="1" si="150"/>
        <v>이익</v>
      </c>
      <c r="CA91" s="3">
        <f t="shared" ca="1" si="197"/>
        <v>5.5</v>
      </c>
      <c r="CB91" s="19" t="s">
        <v>101</v>
      </c>
      <c r="CC91" s="2">
        <f t="shared" ca="1" si="198"/>
        <v>18233.739443263465</v>
      </c>
      <c r="CD91" s="19" t="str">
        <f t="shared" ca="1" si="151"/>
        <v>손절</v>
      </c>
      <c r="CE91" s="3">
        <f t="shared" ca="1" si="199"/>
        <v>9.3000000000000007</v>
      </c>
      <c r="CF91" s="19" t="s">
        <v>101</v>
      </c>
      <c r="CG91" s="2">
        <f t="shared" ca="1" si="200"/>
        <v>2215207.5975221214</v>
      </c>
      <c r="CH91" s="19" t="str">
        <f t="shared" ca="1" si="152"/>
        <v>손절</v>
      </c>
      <c r="CI91" s="3">
        <f t="shared" ca="1" si="201"/>
        <v>9.9</v>
      </c>
      <c r="CJ91" s="19" t="s">
        <v>101</v>
      </c>
      <c r="CK91" s="2">
        <f t="shared" ca="1" si="202"/>
        <v>10971364.946844546</v>
      </c>
      <c r="CL91" s="19" t="str">
        <f t="shared" ca="1" si="153"/>
        <v>손절</v>
      </c>
      <c r="CM91" s="3">
        <f t="shared" ca="1" si="203"/>
        <v>6.8</v>
      </c>
      <c r="CN91" s="19" t="s">
        <v>101</v>
      </c>
      <c r="CO91" s="2">
        <f t="shared" ca="1" si="204"/>
        <v>8193.182522446974</v>
      </c>
      <c r="CP91" s="19" t="str">
        <f t="shared" ca="1" si="154"/>
        <v>손절</v>
      </c>
      <c r="CQ91" s="3">
        <f t="shared" ca="1" si="205"/>
        <v>6.3</v>
      </c>
      <c r="CR91" s="19" t="s">
        <v>101</v>
      </c>
      <c r="CS91" s="2">
        <f t="shared" ca="1" si="206"/>
        <v>90307.116137326288</v>
      </c>
      <c r="CT91" s="19" t="str">
        <f t="shared" ca="1" si="155"/>
        <v>손절</v>
      </c>
      <c r="CU91" s="3">
        <f t="shared" ca="1" si="207"/>
        <v>6.4</v>
      </c>
      <c r="CV91" s="19" t="s">
        <v>101</v>
      </c>
      <c r="CW91" s="2">
        <f t="shared" ca="1" si="208"/>
        <v>299817.27023284353</v>
      </c>
      <c r="CX91" s="19" t="str">
        <f t="shared" ca="1" si="156"/>
        <v>손절</v>
      </c>
      <c r="CY91" s="3">
        <f t="shared" ca="1" si="209"/>
        <v>7.2</v>
      </c>
      <c r="CZ91" s="19" t="s">
        <v>101</v>
      </c>
      <c r="DA91" s="2">
        <f t="shared" ca="1" si="210"/>
        <v>27201.152284212727</v>
      </c>
      <c r="DB91" s="19" t="str">
        <f t="shared" ca="1" si="157"/>
        <v>이익</v>
      </c>
      <c r="DC91" s="3">
        <f t="shared" ca="1" si="211"/>
        <v>0.5</v>
      </c>
      <c r="DD91" s="19" t="s">
        <v>101</v>
      </c>
      <c r="DE91" s="2">
        <f t="shared" ca="1" si="212"/>
        <v>8193.182522446963</v>
      </c>
      <c r="DF91" s="19" t="str">
        <f t="shared" ca="1" si="158"/>
        <v>이익</v>
      </c>
      <c r="DG91" s="3">
        <f t="shared" ca="1" si="213"/>
        <v>5.4</v>
      </c>
      <c r="DH91" s="19" t="s">
        <v>101</v>
      </c>
      <c r="DI91" s="2">
        <f t="shared" ca="1" si="214"/>
        <v>5492.1333392226952</v>
      </c>
      <c r="DJ91" s="19" t="str">
        <f t="shared" ca="1" si="159"/>
        <v>손절</v>
      </c>
      <c r="DK91" s="3">
        <f t="shared" ca="1" si="215"/>
        <v>6.4</v>
      </c>
      <c r="DL91" s="19" t="s">
        <v>101</v>
      </c>
      <c r="DM91" s="2">
        <f t="shared" ca="1" si="216"/>
        <v>5492.1333392226925</v>
      </c>
      <c r="DN91" s="19" t="str">
        <f t="shared" ca="1" si="160"/>
        <v>손절</v>
      </c>
      <c r="DO91" s="3">
        <f t="shared" ca="1" si="217"/>
        <v>6.1</v>
      </c>
      <c r="DP91" s="19" t="s">
        <v>101</v>
      </c>
      <c r="DQ91" s="2">
        <f t="shared" ca="1" si="218"/>
        <v>447268.38674079964</v>
      </c>
      <c r="DR91" s="19" t="str">
        <f t="shared" ca="1" si="161"/>
        <v>이익</v>
      </c>
      <c r="DS91" s="3">
        <f t="shared" ca="1" si="219"/>
        <v>3.7</v>
      </c>
      <c r="DT91" s="19" t="s">
        <v>101</v>
      </c>
      <c r="DU91" s="2">
        <f t="shared" ca="1" si="220"/>
        <v>18233.739443263446</v>
      </c>
      <c r="DV91" s="19" t="str">
        <f t="shared" ca="1" si="162"/>
        <v>이익</v>
      </c>
      <c r="DW91" s="3">
        <f t="shared" ca="1" si="221"/>
        <v>4.4000000000000004</v>
      </c>
      <c r="DX91" s="19" t="s">
        <v>101</v>
      </c>
    </row>
    <row r="92" spans="1:128">
      <c r="A92" s="44"/>
      <c r="B92" s="44"/>
      <c r="C92" s="42"/>
      <c r="D92" s="42"/>
      <c r="E92" s="42"/>
      <c r="F92" s="42"/>
      <c r="G92" s="48"/>
      <c r="I92" s="2">
        <f t="shared" si="163"/>
        <v>3.4839861088676654E-3</v>
      </c>
      <c r="J92" s="19"/>
      <c r="K92" s="3">
        <f t="shared" ca="1" si="164"/>
        <v>5.3</v>
      </c>
      <c r="L92" s="19" t="s">
        <v>102</v>
      </c>
      <c r="M92" s="2">
        <f t="shared" si="165"/>
        <v>7.7535310313176838E-3</v>
      </c>
      <c r="N92" s="81"/>
      <c r="O92" s="3">
        <f t="shared" ca="1" si="166"/>
        <v>2.2999999999999998</v>
      </c>
      <c r="P92" s="19" t="s">
        <v>102</v>
      </c>
      <c r="Q92" s="2">
        <f t="shared" si="167"/>
        <v>1.5655008224968693E-3</v>
      </c>
      <c r="R92" s="81"/>
      <c r="S92" s="3">
        <f t="shared" ca="1" si="168"/>
        <v>5.7</v>
      </c>
      <c r="T92" s="19" t="s">
        <v>102</v>
      </c>
      <c r="U92" s="2">
        <f t="shared" si="169"/>
        <v>7.0344506225224559E-4</v>
      </c>
      <c r="V92" s="81"/>
      <c r="W92" s="3">
        <f t="shared" ca="1" si="170"/>
        <v>9</v>
      </c>
      <c r="X92" s="19" t="s">
        <v>102</v>
      </c>
      <c r="Y92" s="2">
        <f t="shared" si="171"/>
        <v>0.28372888094540294</v>
      </c>
      <c r="Z92" s="19"/>
      <c r="AA92" s="3">
        <f t="shared" ca="1" si="172"/>
        <v>8.3000000000000007</v>
      </c>
      <c r="AB92" s="19" t="s">
        <v>102</v>
      </c>
      <c r="AC92" s="2"/>
      <c r="AD92" s="19" t="str">
        <f t="shared" ca="1" si="138"/>
        <v>이익</v>
      </c>
      <c r="AE92" s="3">
        <f t="shared" ca="1" si="173"/>
        <v>1.7</v>
      </c>
      <c r="AF92" s="19" t="s">
        <v>102</v>
      </c>
      <c r="AG92" s="2">
        <f t="shared" ca="1" si="174"/>
        <v>46158.348783927373</v>
      </c>
      <c r="AH92" s="19" t="str">
        <f t="shared" ca="1" si="139"/>
        <v>이익</v>
      </c>
      <c r="AI92" s="3">
        <f t="shared" ca="1" si="175"/>
        <v>4.3</v>
      </c>
      <c r="AJ92" s="19" t="s">
        <v>102</v>
      </c>
      <c r="AK92" s="2">
        <f t="shared" ca="1" si="176"/>
        <v>228610.66855254324</v>
      </c>
      <c r="AL92" s="19" t="str">
        <f t="shared" ca="1" si="140"/>
        <v>손절</v>
      </c>
      <c r="AM92" s="3">
        <f t="shared" ca="1" si="177"/>
        <v>8.1999999999999993</v>
      </c>
      <c r="AN92" s="19" t="s">
        <v>102</v>
      </c>
      <c r="AO92" s="2">
        <f t="shared" ca="1" si="178"/>
        <v>46158.348783927329</v>
      </c>
      <c r="AP92" s="19" t="str">
        <f t="shared" ca="1" si="141"/>
        <v>손절</v>
      </c>
      <c r="AQ92" s="3">
        <f t="shared" ca="1" si="179"/>
        <v>8.6</v>
      </c>
      <c r="AR92" s="19" t="s">
        <v>102</v>
      </c>
      <c r="AS92" s="2">
        <f t="shared" ca="1" si="180"/>
        <v>68859.176054711279</v>
      </c>
      <c r="AT92" s="19" t="str">
        <f t="shared" ca="1" si="142"/>
        <v>이익</v>
      </c>
      <c r="AU92" s="3">
        <f t="shared" ca="1" si="181"/>
        <v>4.2</v>
      </c>
      <c r="AV92" s="19" t="s">
        <v>102</v>
      </c>
      <c r="AW92" s="2">
        <f t="shared" ca="1" si="182"/>
        <v>68859.176054711323</v>
      </c>
      <c r="AX92" s="19" t="str">
        <f t="shared" ca="1" si="143"/>
        <v>손절</v>
      </c>
      <c r="AY92" s="3">
        <f t="shared" ca="1" si="183"/>
        <v>6.1</v>
      </c>
      <c r="AZ92" s="19" t="s">
        <v>102</v>
      </c>
      <c r="BA92" s="2">
        <f t="shared" ca="1" si="184"/>
        <v>68859.176054711279</v>
      </c>
      <c r="BB92" s="19" t="str">
        <f t="shared" ca="1" si="144"/>
        <v>이익</v>
      </c>
      <c r="BC92" s="3">
        <f t="shared" ca="1" si="185"/>
        <v>0.6</v>
      </c>
      <c r="BD92" s="19" t="s">
        <v>102</v>
      </c>
      <c r="BE92" s="2">
        <f t="shared" ca="1" si="186"/>
        <v>46158.348783927351</v>
      </c>
      <c r="BF92" s="19" t="str">
        <f t="shared" ca="1" si="145"/>
        <v>이익</v>
      </c>
      <c r="BG92" s="3">
        <f t="shared" ca="1" si="187"/>
        <v>2.9</v>
      </c>
      <c r="BH92" s="19" t="s">
        <v>102</v>
      </c>
      <c r="BI92" s="2">
        <f t="shared" ca="1" si="188"/>
        <v>9319.7451192834324</v>
      </c>
      <c r="BJ92" s="19" t="str">
        <f t="shared" ca="1" si="146"/>
        <v>이익</v>
      </c>
      <c r="BK92" s="3">
        <f t="shared" ca="1" si="189"/>
        <v>4.3</v>
      </c>
      <c r="BL92" s="19" t="s">
        <v>102</v>
      </c>
      <c r="BM92" s="2">
        <f t="shared" ca="1" si="190"/>
        <v>30941.310723291946</v>
      </c>
      <c r="BN92" s="19" t="str">
        <f t="shared" ca="1" si="147"/>
        <v>이익</v>
      </c>
      <c r="BO92" s="3">
        <f t="shared" ca="1" si="191"/>
        <v>4.0999999999999996</v>
      </c>
      <c r="BP92" s="19" t="s">
        <v>102</v>
      </c>
      <c r="BQ92" s="2">
        <f t="shared" ca="1" si="192"/>
        <v>9319.7451192834269</v>
      </c>
      <c r="BR92" s="19" t="str">
        <f t="shared" ca="1" si="148"/>
        <v>손절</v>
      </c>
      <c r="BS92" s="3">
        <f t="shared" ca="1" si="193"/>
        <v>8.4</v>
      </c>
      <c r="BT92" s="19" t="s">
        <v>102</v>
      </c>
      <c r="BU92" s="2">
        <f t="shared" ca="1" si="194"/>
        <v>30941.310723291976</v>
      </c>
      <c r="BV92" s="19" t="str">
        <f t="shared" ca="1" si="149"/>
        <v>손절</v>
      </c>
      <c r="BW92" s="3">
        <f t="shared" ca="1" si="195"/>
        <v>7.3</v>
      </c>
      <c r="BX92" s="19" t="s">
        <v>102</v>
      </c>
      <c r="BY92" s="2">
        <f t="shared" ca="1" si="196"/>
        <v>102724.34460620876</v>
      </c>
      <c r="BZ92" s="19" t="str">
        <f t="shared" ca="1" si="150"/>
        <v>이익</v>
      </c>
      <c r="CA92" s="3">
        <f t="shared" ca="1" si="197"/>
        <v>3.9</v>
      </c>
      <c r="CB92" s="19" t="s">
        <v>102</v>
      </c>
      <c r="CC92" s="2">
        <f t="shared" ca="1" si="198"/>
        <v>13903.226325488391</v>
      </c>
      <c r="CD92" s="19" t="str">
        <f t="shared" ca="1" si="151"/>
        <v>손절</v>
      </c>
      <c r="CE92" s="3">
        <f t="shared" ca="1" si="199"/>
        <v>8.6</v>
      </c>
      <c r="CF92" s="19" t="s">
        <v>102</v>
      </c>
      <c r="CG92" s="2">
        <f t="shared" ca="1" si="200"/>
        <v>1689095.7931106174</v>
      </c>
      <c r="CH92" s="19" t="str">
        <f t="shared" ca="1" si="152"/>
        <v>손절</v>
      </c>
      <c r="CI92" s="3">
        <f t="shared" ca="1" si="201"/>
        <v>8.5</v>
      </c>
      <c r="CJ92" s="19" t="s">
        <v>102</v>
      </c>
      <c r="CK92" s="2">
        <f t="shared" ca="1" si="202"/>
        <v>8365665.7719689663</v>
      </c>
      <c r="CL92" s="19" t="str">
        <f t="shared" ca="1" si="153"/>
        <v>손절</v>
      </c>
      <c r="CM92" s="3">
        <f t="shared" ca="1" si="203"/>
        <v>6.2</v>
      </c>
      <c r="CN92" s="19" t="s">
        <v>102</v>
      </c>
      <c r="CO92" s="2">
        <f t="shared" ca="1" si="204"/>
        <v>6247.3016733658178</v>
      </c>
      <c r="CP92" s="19" t="str">
        <f t="shared" ca="1" si="154"/>
        <v>손절</v>
      </c>
      <c r="CQ92" s="3">
        <f t="shared" ca="1" si="205"/>
        <v>6</v>
      </c>
      <c r="CR92" s="19" t="s">
        <v>102</v>
      </c>
      <c r="CS92" s="2">
        <f t="shared" ca="1" si="206"/>
        <v>102724.34460620866</v>
      </c>
      <c r="CT92" s="19" t="str">
        <f t="shared" ca="1" si="155"/>
        <v>이익</v>
      </c>
      <c r="CU92" s="3">
        <f t="shared" ca="1" si="207"/>
        <v>2.6</v>
      </c>
      <c r="CV92" s="19" t="s">
        <v>102</v>
      </c>
      <c r="CW92" s="2">
        <f t="shared" ca="1" si="208"/>
        <v>341042.14488985954</v>
      </c>
      <c r="CX92" s="19" t="str">
        <f t="shared" ca="1" si="156"/>
        <v>이익</v>
      </c>
      <c r="CY92" s="3">
        <f t="shared" ca="1" si="209"/>
        <v>4.5999999999999996</v>
      </c>
      <c r="CZ92" s="19" t="s">
        <v>102</v>
      </c>
      <c r="DA92" s="2">
        <f t="shared" ca="1" si="210"/>
        <v>20740.878616712202</v>
      </c>
      <c r="DB92" s="19" t="str">
        <f t="shared" ca="1" si="157"/>
        <v>손절</v>
      </c>
      <c r="DC92" s="3">
        <f t="shared" ca="1" si="211"/>
        <v>7.8</v>
      </c>
      <c r="DD92" s="19" t="s">
        <v>102</v>
      </c>
      <c r="DE92" s="2">
        <f t="shared" ca="1" si="212"/>
        <v>9319.7451192834214</v>
      </c>
      <c r="DF92" s="19" t="str">
        <f t="shared" ca="1" si="158"/>
        <v>이익</v>
      </c>
      <c r="DG92" s="3">
        <f t="shared" ca="1" si="213"/>
        <v>4.0999999999999996</v>
      </c>
      <c r="DH92" s="19" t="s">
        <v>102</v>
      </c>
      <c r="DI92" s="2">
        <f t="shared" ca="1" si="214"/>
        <v>4187.7516711573053</v>
      </c>
      <c r="DJ92" s="19" t="str">
        <f t="shared" ca="1" si="159"/>
        <v>손절</v>
      </c>
      <c r="DK92" s="3">
        <f t="shared" ca="1" si="215"/>
        <v>7.9</v>
      </c>
      <c r="DL92" s="19" t="s">
        <v>102</v>
      </c>
      <c r="DM92" s="2">
        <f t="shared" ca="1" si="216"/>
        <v>4187.7516711573035</v>
      </c>
      <c r="DN92" s="19" t="str">
        <f t="shared" ca="1" si="160"/>
        <v>손절</v>
      </c>
      <c r="DO92" s="3">
        <f t="shared" ca="1" si="217"/>
        <v>8.6999999999999993</v>
      </c>
      <c r="DP92" s="19" t="s">
        <v>102</v>
      </c>
      <c r="DQ92" s="2">
        <f t="shared" ca="1" si="218"/>
        <v>508767.78991765954</v>
      </c>
      <c r="DR92" s="19" t="str">
        <f t="shared" ca="1" si="161"/>
        <v>이익</v>
      </c>
      <c r="DS92" s="3">
        <f t="shared" ca="1" si="219"/>
        <v>4.4000000000000004</v>
      </c>
      <c r="DT92" s="19" t="s">
        <v>102</v>
      </c>
      <c r="DU92" s="2">
        <f t="shared" ca="1" si="220"/>
        <v>13903.226325488378</v>
      </c>
      <c r="DV92" s="19" t="str">
        <f t="shared" ca="1" si="162"/>
        <v>손절</v>
      </c>
      <c r="DW92" s="3">
        <f t="shared" ca="1" si="221"/>
        <v>6.5</v>
      </c>
      <c r="DX92" s="19" t="s">
        <v>102</v>
      </c>
    </row>
    <row r="93" spans="1:128">
      <c r="A93" s="44"/>
      <c r="B93" s="44"/>
      <c r="C93" s="42"/>
      <c r="D93" s="42"/>
      <c r="E93" s="42"/>
      <c r="F93" s="42"/>
      <c r="G93" s="48"/>
      <c r="I93" s="2">
        <f t="shared" si="163"/>
        <v>2.6565394080115949E-3</v>
      </c>
      <c r="J93" s="19"/>
      <c r="K93" s="3">
        <f t="shared" ca="1" si="164"/>
        <v>9.1999999999999993</v>
      </c>
      <c r="L93" s="19" t="s">
        <v>103</v>
      </c>
      <c r="M93" s="2">
        <f t="shared" si="165"/>
        <v>5.9120674113797341E-3</v>
      </c>
      <c r="N93" s="81"/>
      <c r="O93" s="3">
        <f t="shared" ca="1" si="166"/>
        <v>1.1000000000000001</v>
      </c>
      <c r="P93" s="19" t="s">
        <v>103</v>
      </c>
      <c r="Q93" s="2">
        <f t="shared" si="167"/>
        <v>1.193694377153863E-3</v>
      </c>
      <c r="R93" s="81"/>
      <c r="S93" s="3">
        <f t="shared" ca="1" si="168"/>
        <v>2.9</v>
      </c>
      <c r="T93" s="19" t="s">
        <v>103</v>
      </c>
      <c r="U93" s="2">
        <f t="shared" si="169"/>
        <v>5.3637685996733733E-4</v>
      </c>
      <c r="V93" s="81"/>
      <c r="W93" s="3">
        <f t="shared" ca="1" si="170"/>
        <v>4.3</v>
      </c>
      <c r="X93" s="19" t="s">
        <v>103</v>
      </c>
      <c r="Y93" s="2">
        <f t="shared" si="171"/>
        <v>0.21634327172086973</v>
      </c>
      <c r="Z93" s="19"/>
      <c r="AA93" s="3">
        <f t="shared" ca="1" si="172"/>
        <v>9.6</v>
      </c>
      <c r="AB93" s="19" t="s">
        <v>103</v>
      </c>
      <c r="AC93" s="2"/>
      <c r="AD93" s="19" t="str">
        <f t="shared" ca="1" si="138"/>
        <v>이익</v>
      </c>
      <c r="AE93" s="3">
        <f t="shared" ca="1" si="173"/>
        <v>5</v>
      </c>
      <c r="AF93" s="19" t="s">
        <v>103</v>
      </c>
      <c r="AG93" s="2">
        <f t="shared" ca="1" si="174"/>
        <v>52505.121741717383</v>
      </c>
      <c r="AH93" s="19" t="str">
        <f t="shared" ca="1" si="139"/>
        <v>이익</v>
      </c>
      <c r="AI93" s="3">
        <f t="shared" ca="1" si="175"/>
        <v>4.5</v>
      </c>
      <c r="AJ93" s="19" t="s">
        <v>103</v>
      </c>
      <c r="AK93" s="2">
        <f t="shared" ca="1" si="176"/>
        <v>260044.63547851791</v>
      </c>
      <c r="AL93" s="19" t="str">
        <f t="shared" ca="1" si="140"/>
        <v>이익</v>
      </c>
      <c r="AM93" s="3">
        <f t="shared" ca="1" si="177"/>
        <v>5.8</v>
      </c>
      <c r="AN93" s="19" t="s">
        <v>103</v>
      </c>
      <c r="AO93" s="2">
        <f t="shared" ca="1" si="178"/>
        <v>35195.740947744584</v>
      </c>
      <c r="AP93" s="19" t="str">
        <f t="shared" ca="1" si="141"/>
        <v>손절</v>
      </c>
      <c r="AQ93" s="3">
        <f t="shared" ca="1" si="179"/>
        <v>9.5</v>
      </c>
      <c r="AR93" s="19" t="s">
        <v>103</v>
      </c>
      <c r="AS93" s="2">
        <f t="shared" ca="1" si="180"/>
        <v>78327.312762234083</v>
      </c>
      <c r="AT93" s="19" t="str">
        <f t="shared" ca="1" si="142"/>
        <v>이익</v>
      </c>
      <c r="AU93" s="3">
        <f t="shared" ca="1" si="181"/>
        <v>1.6</v>
      </c>
      <c r="AV93" s="19" t="s">
        <v>103</v>
      </c>
      <c r="AW93" s="2">
        <f t="shared" ca="1" si="182"/>
        <v>78327.312762234127</v>
      </c>
      <c r="AX93" s="19" t="str">
        <f t="shared" ca="1" si="143"/>
        <v>이익</v>
      </c>
      <c r="AY93" s="3">
        <f t="shared" ca="1" si="183"/>
        <v>0.7</v>
      </c>
      <c r="AZ93" s="19" t="s">
        <v>103</v>
      </c>
      <c r="BA93" s="2">
        <f t="shared" ca="1" si="184"/>
        <v>52505.121741717347</v>
      </c>
      <c r="BB93" s="19" t="str">
        <f t="shared" ca="1" si="144"/>
        <v>손절</v>
      </c>
      <c r="BC93" s="3">
        <f t="shared" ca="1" si="185"/>
        <v>7.6</v>
      </c>
      <c r="BD93" s="19" t="s">
        <v>103</v>
      </c>
      <c r="BE93" s="2">
        <f t="shared" ca="1" si="186"/>
        <v>35195.740947744605</v>
      </c>
      <c r="BF93" s="19" t="str">
        <f t="shared" ca="1" si="145"/>
        <v>손절</v>
      </c>
      <c r="BG93" s="3">
        <f t="shared" ca="1" si="187"/>
        <v>7.1</v>
      </c>
      <c r="BH93" s="19" t="s">
        <v>103</v>
      </c>
      <c r="BI93" s="2">
        <f t="shared" ca="1" si="188"/>
        <v>7106.3056534536172</v>
      </c>
      <c r="BJ93" s="19" t="str">
        <f t="shared" ca="1" si="146"/>
        <v>손절</v>
      </c>
      <c r="BK93" s="3">
        <f t="shared" ca="1" si="189"/>
        <v>6.6</v>
      </c>
      <c r="BL93" s="19" t="s">
        <v>103</v>
      </c>
      <c r="BM93" s="2">
        <f t="shared" ca="1" si="190"/>
        <v>35195.740947744591</v>
      </c>
      <c r="BN93" s="19" t="str">
        <f t="shared" ca="1" si="147"/>
        <v>이익</v>
      </c>
      <c r="BO93" s="3">
        <f t="shared" ca="1" si="191"/>
        <v>3.8</v>
      </c>
      <c r="BP93" s="19" t="s">
        <v>103</v>
      </c>
      <c r="BQ93" s="2">
        <f t="shared" ca="1" si="192"/>
        <v>7106.3056534536126</v>
      </c>
      <c r="BR93" s="19" t="str">
        <f t="shared" ca="1" si="148"/>
        <v>손절</v>
      </c>
      <c r="BS93" s="3">
        <f t="shared" ca="1" si="193"/>
        <v>8</v>
      </c>
      <c r="BT93" s="19" t="s">
        <v>103</v>
      </c>
      <c r="BU93" s="2">
        <f t="shared" ca="1" si="194"/>
        <v>23592.74942651013</v>
      </c>
      <c r="BV93" s="19" t="str">
        <f t="shared" ca="1" si="149"/>
        <v>손절</v>
      </c>
      <c r="BW93" s="3">
        <f t="shared" ca="1" si="195"/>
        <v>6.1</v>
      </c>
      <c r="BX93" s="19" t="s">
        <v>103</v>
      </c>
      <c r="BY93" s="2">
        <f t="shared" ca="1" si="196"/>
        <v>116848.94198956246</v>
      </c>
      <c r="BZ93" s="19" t="str">
        <f t="shared" ca="1" si="150"/>
        <v>이익</v>
      </c>
      <c r="CA93" s="3">
        <f t="shared" ca="1" si="197"/>
        <v>2.2999999999999998</v>
      </c>
      <c r="CB93" s="19" t="s">
        <v>103</v>
      </c>
      <c r="CC93" s="2">
        <f t="shared" ca="1" si="198"/>
        <v>10601.210073184897</v>
      </c>
      <c r="CD93" s="19" t="str">
        <f t="shared" ca="1" si="151"/>
        <v>손절</v>
      </c>
      <c r="CE93" s="3">
        <f t="shared" ca="1" si="199"/>
        <v>9.5</v>
      </c>
      <c r="CF93" s="19" t="s">
        <v>103</v>
      </c>
      <c r="CG93" s="2">
        <f t="shared" ca="1" si="200"/>
        <v>1921346.4646633274</v>
      </c>
      <c r="CH93" s="19" t="str">
        <f t="shared" ca="1" si="152"/>
        <v>이익</v>
      </c>
      <c r="CI93" s="3">
        <f t="shared" ca="1" si="201"/>
        <v>4.5999999999999996</v>
      </c>
      <c r="CJ93" s="19" t="s">
        <v>103</v>
      </c>
      <c r="CK93" s="2">
        <f t="shared" ca="1" si="202"/>
        <v>6378820.1511263372</v>
      </c>
      <c r="CL93" s="19" t="str">
        <f t="shared" ca="1" si="153"/>
        <v>손절</v>
      </c>
      <c r="CM93" s="3">
        <f t="shared" ca="1" si="203"/>
        <v>6.1</v>
      </c>
      <c r="CN93" s="19" t="s">
        <v>103</v>
      </c>
      <c r="CO93" s="2">
        <f t="shared" ca="1" si="204"/>
        <v>7106.3056534536181</v>
      </c>
      <c r="CP93" s="19" t="str">
        <f t="shared" ca="1" si="154"/>
        <v>이익</v>
      </c>
      <c r="CQ93" s="3">
        <f t="shared" ca="1" si="205"/>
        <v>0.3</v>
      </c>
      <c r="CR93" s="19" t="s">
        <v>103</v>
      </c>
      <c r="CS93" s="2">
        <f t="shared" ca="1" si="206"/>
        <v>78327.312762234098</v>
      </c>
      <c r="CT93" s="19" t="str">
        <f t="shared" ca="1" si="155"/>
        <v>손절</v>
      </c>
      <c r="CU93" s="3">
        <f t="shared" ca="1" si="207"/>
        <v>6.4</v>
      </c>
      <c r="CV93" s="19" t="s">
        <v>103</v>
      </c>
      <c r="CW93" s="2">
        <f t="shared" ca="1" si="208"/>
        <v>387935.43981221522</v>
      </c>
      <c r="CX93" s="19" t="str">
        <f t="shared" ca="1" si="156"/>
        <v>이익</v>
      </c>
      <c r="CY93" s="3">
        <f t="shared" ca="1" si="209"/>
        <v>2.2000000000000002</v>
      </c>
      <c r="CZ93" s="19" t="s">
        <v>103</v>
      </c>
      <c r="DA93" s="2">
        <f t="shared" ca="1" si="210"/>
        <v>23592.74942651013</v>
      </c>
      <c r="DB93" s="19" t="str">
        <f t="shared" ca="1" si="157"/>
        <v>이익</v>
      </c>
      <c r="DC93" s="3">
        <f t="shared" ca="1" si="211"/>
        <v>1</v>
      </c>
      <c r="DD93" s="19" t="s">
        <v>103</v>
      </c>
      <c r="DE93" s="2">
        <f t="shared" ca="1" si="212"/>
        <v>7106.305653453609</v>
      </c>
      <c r="DF93" s="19" t="str">
        <f t="shared" ca="1" si="158"/>
        <v>손절</v>
      </c>
      <c r="DG93" s="3">
        <f t="shared" ca="1" si="213"/>
        <v>9.1</v>
      </c>
      <c r="DH93" s="19" t="s">
        <v>103</v>
      </c>
      <c r="DI93" s="2">
        <f t="shared" ca="1" si="214"/>
        <v>4763.5675259414347</v>
      </c>
      <c r="DJ93" s="19" t="str">
        <f t="shared" ca="1" si="159"/>
        <v>이익</v>
      </c>
      <c r="DK93" s="3">
        <f t="shared" ca="1" si="215"/>
        <v>2.2999999999999998</v>
      </c>
      <c r="DL93" s="19" t="s">
        <v>103</v>
      </c>
      <c r="DM93" s="2">
        <f t="shared" ca="1" si="216"/>
        <v>3193.1606492574438</v>
      </c>
      <c r="DN93" s="19" t="str">
        <f t="shared" ca="1" si="160"/>
        <v>손절</v>
      </c>
      <c r="DO93" s="3">
        <f t="shared" ca="1" si="217"/>
        <v>9.6999999999999993</v>
      </c>
      <c r="DP93" s="19" t="s">
        <v>103</v>
      </c>
      <c r="DQ93" s="2">
        <f t="shared" ca="1" si="218"/>
        <v>387935.43981221539</v>
      </c>
      <c r="DR93" s="19" t="str">
        <f t="shared" ca="1" si="161"/>
        <v>손절</v>
      </c>
      <c r="DS93" s="3">
        <f t="shared" ca="1" si="219"/>
        <v>7</v>
      </c>
      <c r="DT93" s="19" t="s">
        <v>103</v>
      </c>
      <c r="DU93" s="2">
        <f t="shared" ca="1" si="220"/>
        <v>10601.210073184888</v>
      </c>
      <c r="DV93" s="19" t="str">
        <f t="shared" ca="1" si="162"/>
        <v>손절</v>
      </c>
      <c r="DW93" s="3">
        <f t="shared" ca="1" si="221"/>
        <v>7.8</v>
      </c>
      <c r="DX93" s="19" t="s">
        <v>103</v>
      </c>
    </row>
    <row r="94" spans="1:128">
      <c r="A94" s="44"/>
      <c r="B94" s="44"/>
      <c r="C94" s="42"/>
      <c r="D94" s="42"/>
      <c r="E94" s="42"/>
      <c r="F94" s="42"/>
      <c r="G94" s="48"/>
      <c r="I94" s="2">
        <f t="shared" si="163"/>
        <v>2.0256112986088413E-3</v>
      </c>
      <c r="J94" s="19"/>
      <c r="K94" s="3">
        <f t="shared" ca="1" si="164"/>
        <v>7.1</v>
      </c>
      <c r="L94" s="19" t="s">
        <v>104</v>
      </c>
      <c r="M94" s="2">
        <f t="shared" si="165"/>
        <v>4.5079514011770478E-3</v>
      </c>
      <c r="N94" s="19"/>
      <c r="O94" s="3">
        <f t="shared" ca="1" si="166"/>
        <v>6.8</v>
      </c>
      <c r="P94" s="19" t="s">
        <v>104</v>
      </c>
      <c r="Q94" s="2">
        <f t="shared" si="167"/>
        <v>9.1019196257982051E-4</v>
      </c>
      <c r="R94" s="81"/>
      <c r="S94" s="3">
        <f t="shared" ca="1" si="168"/>
        <v>9.1999999999999993</v>
      </c>
      <c r="T94" s="19" t="s">
        <v>104</v>
      </c>
      <c r="U94" s="2">
        <f t="shared" si="169"/>
        <v>4.089873557250947E-4</v>
      </c>
      <c r="V94" s="81"/>
      <c r="W94" s="3">
        <f t="shared" ca="1" si="170"/>
        <v>3.4</v>
      </c>
      <c r="X94" s="19" t="s">
        <v>104</v>
      </c>
      <c r="Y94" s="2">
        <f t="shared" si="171"/>
        <v>0.16496174468716318</v>
      </c>
      <c r="Z94" s="19"/>
      <c r="AA94" s="3">
        <f t="shared" ca="1" si="172"/>
        <v>1.6</v>
      </c>
      <c r="AB94" s="19" t="s">
        <v>104</v>
      </c>
      <c r="AC94" s="2"/>
      <c r="AD94" s="19" t="str">
        <f t="shared" ca="1" si="138"/>
        <v>이익</v>
      </c>
      <c r="AE94" s="3">
        <f t="shared" ca="1" si="173"/>
        <v>3.8</v>
      </c>
      <c r="AF94" s="19" t="s">
        <v>104</v>
      </c>
      <c r="AG94" s="2">
        <f t="shared" ca="1" si="174"/>
        <v>59724.575981203518</v>
      </c>
      <c r="AH94" s="19" t="str">
        <f t="shared" ca="1" si="139"/>
        <v>이익</v>
      </c>
      <c r="AI94" s="3">
        <f t="shared" ca="1" si="175"/>
        <v>4.2</v>
      </c>
      <c r="AJ94" s="19" t="s">
        <v>104</v>
      </c>
      <c r="AK94" s="2">
        <f t="shared" ca="1" si="176"/>
        <v>295800.77285681415</v>
      </c>
      <c r="AL94" s="19" t="str">
        <f t="shared" ca="1" si="140"/>
        <v>이익</v>
      </c>
      <c r="AM94" s="3">
        <f t="shared" ca="1" si="177"/>
        <v>1.4</v>
      </c>
      <c r="AN94" s="19" t="s">
        <v>104</v>
      </c>
      <c r="AO94" s="2">
        <f t="shared" ca="1" si="178"/>
        <v>26836.752472655247</v>
      </c>
      <c r="AP94" s="19" t="str">
        <f t="shared" ca="1" si="141"/>
        <v>손절</v>
      </c>
      <c r="AQ94" s="3">
        <f t="shared" ca="1" si="179"/>
        <v>9.6999999999999993</v>
      </c>
      <c r="AR94" s="19" t="s">
        <v>104</v>
      </c>
      <c r="AS94" s="2">
        <f t="shared" ca="1" si="180"/>
        <v>89097.318267041264</v>
      </c>
      <c r="AT94" s="19" t="str">
        <f t="shared" ca="1" si="142"/>
        <v>이익</v>
      </c>
      <c r="AU94" s="3">
        <f t="shared" ca="1" si="181"/>
        <v>0.1</v>
      </c>
      <c r="AV94" s="19" t="s">
        <v>104</v>
      </c>
      <c r="AW94" s="2">
        <f t="shared" ca="1" si="182"/>
        <v>89097.318267041323</v>
      </c>
      <c r="AX94" s="19" t="str">
        <f t="shared" ca="1" si="143"/>
        <v>이익</v>
      </c>
      <c r="AY94" s="3">
        <f t="shared" ca="1" si="183"/>
        <v>3.2</v>
      </c>
      <c r="AZ94" s="19" t="s">
        <v>104</v>
      </c>
      <c r="BA94" s="2">
        <f t="shared" ca="1" si="184"/>
        <v>59724.575981203481</v>
      </c>
      <c r="BB94" s="19" t="str">
        <f t="shared" ca="1" si="144"/>
        <v>이익</v>
      </c>
      <c r="BC94" s="3">
        <f t="shared" ca="1" si="185"/>
        <v>0.7</v>
      </c>
      <c r="BD94" s="19" t="s">
        <v>104</v>
      </c>
      <c r="BE94" s="2">
        <f t="shared" ca="1" si="186"/>
        <v>40035.155328059489</v>
      </c>
      <c r="BF94" s="19" t="str">
        <f t="shared" ca="1" si="145"/>
        <v>이익</v>
      </c>
      <c r="BG94" s="3">
        <f t="shared" ca="1" si="187"/>
        <v>2.7</v>
      </c>
      <c r="BH94" s="19" t="s">
        <v>104</v>
      </c>
      <c r="BI94" s="2">
        <f t="shared" ca="1" si="188"/>
        <v>5418.5580607583825</v>
      </c>
      <c r="BJ94" s="19" t="str">
        <f t="shared" ca="1" si="146"/>
        <v>손절</v>
      </c>
      <c r="BK94" s="3">
        <f t="shared" ca="1" si="189"/>
        <v>8.4</v>
      </c>
      <c r="BL94" s="19" t="s">
        <v>104</v>
      </c>
      <c r="BM94" s="2">
        <f t="shared" ca="1" si="190"/>
        <v>40035.155328059467</v>
      </c>
      <c r="BN94" s="19" t="str">
        <f t="shared" ca="1" si="147"/>
        <v>이익</v>
      </c>
      <c r="BO94" s="3">
        <f t="shared" ca="1" si="191"/>
        <v>0.8</v>
      </c>
      <c r="BP94" s="19" t="s">
        <v>104</v>
      </c>
      <c r="BQ94" s="2">
        <f t="shared" ca="1" si="192"/>
        <v>5418.5580607583788</v>
      </c>
      <c r="BR94" s="19" t="str">
        <f t="shared" ca="1" si="148"/>
        <v>손절</v>
      </c>
      <c r="BS94" s="3">
        <f t="shared" ca="1" si="193"/>
        <v>8.6999999999999993</v>
      </c>
      <c r="BT94" s="19" t="s">
        <v>104</v>
      </c>
      <c r="BU94" s="2">
        <f t="shared" ca="1" si="194"/>
        <v>17989.471437713975</v>
      </c>
      <c r="BV94" s="19" t="str">
        <f t="shared" ca="1" si="149"/>
        <v>손절</v>
      </c>
      <c r="BW94" s="3">
        <f t="shared" ca="1" si="195"/>
        <v>7.9</v>
      </c>
      <c r="BX94" s="19" t="s">
        <v>104</v>
      </c>
      <c r="BY94" s="2">
        <f t="shared" ca="1" si="196"/>
        <v>132915.67151312728</v>
      </c>
      <c r="BZ94" s="19" t="str">
        <f t="shared" ca="1" si="150"/>
        <v>이익</v>
      </c>
      <c r="CA94" s="3">
        <f t="shared" ca="1" si="197"/>
        <v>3.8</v>
      </c>
      <c r="CB94" s="19" t="s">
        <v>104</v>
      </c>
      <c r="CC94" s="2">
        <f t="shared" ca="1" si="198"/>
        <v>8083.4226808034828</v>
      </c>
      <c r="CD94" s="19" t="str">
        <f t="shared" ca="1" si="151"/>
        <v>손절</v>
      </c>
      <c r="CE94" s="3">
        <f t="shared" ca="1" si="199"/>
        <v>6.7</v>
      </c>
      <c r="CF94" s="19" t="s">
        <v>104</v>
      </c>
      <c r="CG94" s="2">
        <f t="shared" ca="1" si="200"/>
        <v>2185531.6035545352</v>
      </c>
      <c r="CH94" s="19" t="str">
        <f t="shared" ca="1" si="152"/>
        <v>이익</v>
      </c>
      <c r="CI94" s="3">
        <f t="shared" ca="1" si="201"/>
        <v>1.8</v>
      </c>
      <c r="CJ94" s="19" t="s">
        <v>104</v>
      </c>
      <c r="CK94" s="2">
        <f t="shared" ca="1" si="202"/>
        <v>7255907.9219062086</v>
      </c>
      <c r="CL94" s="19" t="str">
        <f t="shared" ca="1" si="153"/>
        <v>이익</v>
      </c>
      <c r="CM94" s="3">
        <f t="shared" ca="1" si="203"/>
        <v>5.6</v>
      </c>
      <c r="CN94" s="19" t="s">
        <v>104</v>
      </c>
      <c r="CO94" s="2">
        <f t="shared" ca="1" si="204"/>
        <v>5418.5580607583834</v>
      </c>
      <c r="CP94" s="19" t="str">
        <f t="shared" ca="1" si="154"/>
        <v>손절</v>
      </c>
      <c r="CQ94" s="3">
        <f t="shared" ca="1" si="205"/>
        <v>10</v>
      </c>
      <c r="CR94" s="19" t="s">
        <v>104</v>
      </c>
      <c r="CS94" s="2">
        <f t="shared" ca="1" si="206"/>
        <v>89097.318267041293</v>
      </c>
      <c r="CT94" s="19" t="str">
        <f t="shared" ca="1" si="155"/>
        <v>이익</v>
      </c>
      <c r="CU94" s="3">
        <f t="shared" ca="1" si="207"/>
        <v>5.3</v>
      </c>
      <c r="CV94" s="19" t="s">
        <v>104</v>
      </c>
      <c r="CW94" s="2">
        <f t="shared" ca="1" si="208"/>
        <v>441276.56278639485</v>
      </c>
      <c r="CX94" s="19" t="str">
        <f t="shared" ca="1" si="156"/>
        <v>이익</v>
      </c>
      <c r="CY94" s="3">
        <f t="shared" ca="1" si="209"/>
        <v>1.4</v>
      </c>
      <c r="CZ94" s="19" t="s">
        <v>104</v>
      </c>
      <c r="DA94" s="2">
        <f t="shared" ca="1" si="210"/>
        <v>26836.752472655273</v>
      </c>
      <c r="DB94" s="19" t="str">
        <f t="shared" ca="1" si="157"/>
        <v>이익</v>
      </c>
      <c r="DC94" s="3">
        <f t="shared" ca="1" si="211"/>
        <v>4</v>
      </c>
      <c r="DD94" s="19" t="s">
        <v>104</v>
      </c>
      <c r="DE94" s="2">
        <f t="shared" ca="1" si="212"/>
        <v>8083.42268080348</v>
      </c>
      <c r="DF94" s="19" t="str">
        <f t="shared" ca="1" si="158"/>
        <v>이익</v>
      </c>
      <c r="DG94" s="3">
        <f t="shared" ca="1" si="213"/>
        <v>5.7</v>
      </c>
      <c r="DH94" s="19" t="s">
        <v>104</v>
      </c>
      <c r="DI94" s="2">
        <f t="shared" ca="1" si="214"/>
        <v>3632.220238530344</v>
      </c>
      <c r="DJ94" s="19" t="str">
        <f t="shared" ca="1" si="159"/>
        <v>손절</v>
      </c>
      <c r="DK94" s="3">
        <f t="shared" ca="1" si="215"/>
        <v>7.9</v>
      </c>
      <c r="DL94" s="19" t="s">
        <v>104</v>
      </c>
      <c r="DM94" s="2">
        <f t="shared" ca="1" si="216"/>
        <v>3632.2202385303422</v>
      </c>
      <c r="DN94" s="19" t="str">
        <f t="shared" ca="1" si="160"/>
        <v>이익</v>
      </c>
      <c r="DO94" s="3">
        <f t="shared" ca="1" si="217"/>
        <v>1.5</v>
      </c>
      <c r="DP94" s="19" t="s">
        <v>104</v>
      </c>
      <c r="DQ94" s="2">
        <f t="shared" ca="1" si="218"/>
        <v>295800.77285681426</v>
      </c>
      <c r="DR94" s="19" t="str">
        <f t="shared" ca="1" si="161"/>
        <v>손절</v>
      </c>
      <c r="DS94" s="3">
        <f t="shared" ca="1" si="219"/>
        <v>6.7</v>
      </c>
      <c r="DT94" s="19" t="s">
        <v>104</v>
      </c>
      <c r="DU94" s="2">
        <f t="shared" ca="1" si="220"/>
        <v>12058.876458247811</v>
      </c>
      <c r="DV94" s="19" t="str">
        <f t="shared" ca="1" si="162"/>
        <v>이익</v>
      </c>
      <c r="DW94" s="3">
        <f t="shared" ca="1" si="221"/>
        <v>1.3</v>
      </c>
      <c r="DX94" s="19" t="s">
        <v>104</v>
      </c>
    </row>
    <row r="95" spans="1:128">
      <c r="A95" s="44"/>
      <c r="B95" s="44"/>
      <c r="C95" s="42"/>
      <c r="D95" s="42"/>
      <c r="E95" s="42"/>
      <c r="F95" s="42"/>
      <c r="G95" s="48"/>
      <c r="I95" s="2">
        <f t="shared" si="163"/>
        <v>1.5445286151892414E-3</v>
      </c>
      <c r="J95" s="19"/>
      <c r="K95" s="3">
        <f t="shared" ca="1" si="164"/>
        <v>8</v>
      </c>
      <c r="L95" s="19" t="s">
        <v>105</v>
      </c>
      <c r="M95" s="2">
        <f t="shared" si="165"/>
        <v>3.4373129433974987E-3</v>
      </c>
      <c r="N95" s="19"/>
      <c r="O95" s="3">
        <f t="shared" ca="1" si="166"/>
        <v>9.8000000000000007</v>
      </c>
      <c r="P95" s="19" t="s">
        <v>105</v>
      </c>
      <c r="Q95" s="2">
        <f t="shared" si="167"/>
        <v>6.9402137146711311E-4</v>
      </c>
      <c r="R95" s="81"/>
      <c r="S95" s="3">
        <f t="shared" ca="1" si="168"/>
        <v>5.3</v>
      </c>
      <c r="T95" s="19" t="s">
        <v>105</v>
      </c>
      <c r="U95" s="2">
        <f t="shared" si="169"/>
        <v>3.1185285874038468E-4</v>
      </c>
      <c r="V95" s="81"/>
      <c r="W95" s="3">
        <f t="shared" ca="1" si="170"/>
        <v>8.1</v>
      </c>
      <c r="X95" s="19" t="s">
        <v>105</v>
      </c>
      <c r="Y95" s="2">
        <f t="shared" si="171"/>
        <v>0.12578333032396194</v>
      </c>
      <c r="Z95" s="19"/>
      <c r="AA95" s="3">
        <f t="shared" ca="1" si="172"/>
        <v>3</v>
      </c>
      <c r="AB95" s="19" t="s">
        <v>105</v>
      </c>
      <c r="AC95" s="2"/>
      <c r="AD95" s="19" t="str">
        <f t="shared" ca="1" si="138"/>
        <v>손절</v>
      </c>
      <c r="AE95" s="3">
        <f t="shared" ca="1" si="173"/>
        <v>6.6</v>
      </c>
      <c r="AF95" s="19" t="s">
        <v>105</v>
      </c>
      <c r="AG95" s="2">
        <f t="shared" ca="1" si="174"/>
        <v>67936.705178618999</v>
      </c>
      <c r="AH95" s="19" t="str">
        <f t="shared" ca="1" si="139"/>
        <v>이익</v>
      </c>
      <c r="AI95" s="3">
        <f t="shared" ca="1" si="175"/>
        <v>1.2</v>
      </c>
      <c r="AJ95" s="19" t="s">
        <v>105</v>
      </c>
      <c r="AK95" s="2">
        <f t="shared" ca="1" si="176"/>
        <v>336473.37912462611</v>
      </c>
      <c r="AL95" s="19" t="str">
        <f t="shared" ca="1" si="140"/>
        <v>이익</v>
      </c>
      <c r="AM95" s="3">
        <f t="shared" ca="1" si="177"/>
        <v>0.7</v>
      </c>
      <c r="AN95" s="19" t="s">
        <v>105</v>
      </c>
      <c r="AO95" s="2">
        <f t="shared" ca="1" si="178"/>
        <v>30526.805937645342</v>
      </c>
      <c r="AP95" s="19" t="str">
        <f t="shared" ca="1" si="141"/>
        <v>이익</v>
      </c>
      <c r="AQ95" s="3">
        <f t="shared" ca="1" si="179"/>
        <v>0.2</v>
      </c>
      <c r="AR95" s="19" t="s">
        <v>105</v>
      </c>
      <c r="AS95" s="2">
        <f t="shared" ca="1" si="180"/>
        <v>67936.705178618955</v>
      </c>
      <c r="AT95" s="19" t="str">
        <f t="shared" ca="1" si="142"/>
        <v>손절</v>
      </c>
      <c r="AU95" s="3">
        <f t="shared" ca="1" si="181"/>
        <v>6.3</v>
      </c>
      <c r="AV95" s="19" t="s">
        <v>105</v>
      </c>
      <c r="AW95" s="2">
        <f t="shared" ca="1" si="182"/>
        <v>101348.19952875951</v>
      </c>
      <c r="AX95" s="19" t="str">
        <f t="shared" ca="1" si="143"/>
        <v>이익</v>
      </c>
      <c r="AY95" s="3">
        <f t="shared" ca="1" si="183"/>
        <v>0.3</v>
      </c>
      <c r="AZ95" s="19" t="s">
        <v>105</v>
      </c>
      <c r="BA95" s="2">
        <f t="shared" ca="1" si="184"/>
        <v>45539.989185667655</v>
      </c>
      <c r="BB95" s="19" t="str">
        <f t="shared" ca="1" si="144"/>
        <v>손절</v>
      </c>
      <c r="BC95" s="3">
        <f t="shared" ca="1" si="185"/>
        <v>8.4</v>
      </c>
      <c r="BD95" s="19" t="s">
        <v>105</v>
      </c>
      <c r="BE95" s="2">
        <f t="shared" ca="1" si="186"/>
        <v>45539.98918566767</v>
      </c>
      <c r="BF95" s="19" t="str">
        <f t="shared" ca="1" si="145"/>
        <v>이익</v>
      </c>
      <c r="BG95" s="3">
        <f t="shared" ca="1" si="187"/>
        <v>0.3</v>
      </c>
      <c r="BH95" s="19" t="s">
        <v>105</v>
      </c>
      <c r="BI95" s="2">
        <f t="shared" ca="1" si="188"/>
        <v>6163.60979411266</v>
      </c>
      <c r="BJ95" s="19" t="str">
        <f t="shared" ca="1" si="146"/>
        <v>이익</v>
      </c>
      <c r="BK95" s="3">
        <f t="shared" ca="1" si="189"/>
        <v>1.6</v>
      </c>
      <c r="BL95" s="19" t="s">
        <v>105</v>
      </c>
      <c r="BM95" s="2">
        <f t="shared" ca="1" si="190"/>
        <v>45539.989185667648</v>
      </c>
      <c r="BN95" s="19" t="str">
        <f t="shared" ca="1" si="147"/>
        <v>이익</v>
      </c>
      <c r="BO95" s="3">
        <f t="shared" ca="1" si="191"/>
        <v>0.2</v>
      </c>
      <c r="BP95" s="19" t="s">
        <v>105</v>
      </c>
      <c r="BQ95" s="2">
        <f t="shared" ca="1" si="192"/>
        <v>4131.6505213282635</v>
      </c>
      <c r="BR95" s="19" t="str">
        <f t="shared" ca="1" si="148"/>
        <v>손절</v>
      </c>
      <c r="BS95" s="3">
        <f t="shared" ca="1" si="193"/>
        <v>9.1</v>
      </c>
      <c r="BT95" s="19" t="s">
        <v>105</v>
      </c>
      <c r="BU95" s="2">
        <f t="shared" ca="1" si="194"/>
        <v>20463.02376039965</v>
      </c>
      <c r="BV95" s="19" t="str">
        <f t="shared" ca="1" si="149"/>
        <v>이익</v>
      </c>
      <c r="BW95" s="3">
        <f t="shared" ca="1" si="195"/>
        <v>5.0999999999999996</v>
      </c>
      <c r="BX95" s="19" t="s">
        <v>105</v>
      </c>
      <c r="BY95" s="2">
        <f t="shared" ca="1" si="196"/>
        <v>151191.57634618229</v>
      </c>
      <c r="BZ95" s="19" t="str">
        <f t="shared" ca="1" si="150"/>
        <v>이익</v>
      </c>
      <c r="CA95" s="3">
        <f t="shared" ca="1" si="197"/>
        <v>3</v>
      </c>
      <c r="CB95" s="19" t="s">
        <v>105</v>
      </c>
      <c r="CC95" s="2">
        <f t="shared" ca="1" si="198"/>
        <v>9194.8932994139614</v>
      </c>
      <c r="CD95" s="19" t="str">
        <f t="shared" ca="1" si="151"/>
        <v>이익</v>
      </c>
      <c r="CE95" s="3">
        <f t="shared" ca="1" si="199"/>
        <v>2.8</v>
      </c>
      <c r="CF95" s="19" t="s">
        <v>105</v>
      </c>
      <c r="CG95" s="2">
        <f t="shared" ca="1" si="200"/>
        <v>2486042.1990432837</v>
      </c>
      <c r="CH95" s="19" t="str">
        <f t="shared" ca="1" si="152"/>
        <v>이익</v>
      </c>
      <c r="CI95" s="3">
        <f t="shared" ca="1" si="201"/>
        <v>1.6</v>
      </c>
      <c r="CJ95" s="19" t="s">
        <v>105</v>
      </c>
      <c r="CK95" s="2">
        <f t="shared" ca="1" si="202"/>
        <v>8253595.2611683132</v>
      </c>
      <c r="CL95" s="19" t="str">
        <f t="shared" ca="1" si="153"/>
        <v>이익</v>
      </c>
      <c r="CM95" s="3">
        <f t="shared" ca="1" si="203"/>
        <v>1.3</v>
      </c>
      <c r="CN95" s="19" t="s">
        <v>105</v>
      </c>
      <c r="CO95" s="2">
        <f t="shared" ca="1" si="204"/>
        <v>6163.6097941126609</v>
      </c>
      <c r="CP95" s="19" t="str">
        <f t="shared" ca="1" si="154"/>
        <v>이익</v>
      </c>
      <c r="CQ95" s="3">
        <f t="shared" ca="1" si="205"/>
        <v>3.6</v>
      </c>
      <c r="CR95" s="19" t="s">
        <v>105</v>
      </c>
      <c r="CS95" s="2">
        <f t="shared" ca="1" si="206"/>
        <v>67936.705178618984</v>
      </c>
      <c r="CT95" s="19" t="str">
        <f t="shared" ca="1" si="155"/>
        <v>손절</v>
      </c>
      <c r="CU95" s="3">
        <f t="shared" ca="1" si="207"/>
        <v>8.5</v>
      </c>
      <c r="CV95" s="19" t="s">
        <v>105</v>
      </c>
      <c r="CW95" s="2">
        <f t="shared" ca="1" si="208"/>
        <v>501952.09016952413</v>
      </c>
      <c r="CX95" s="19" t="str">
        <f t="shared" ca="1" si="156"/>
        <v>이익</v>
      </c>
      <c r="CY95" s="3">
        <f t="shared" ca="1" si="209"/>
        <v>1.5</v>
      </c>
      <c r="CZ95" s="19" t="s">
        <v>105</v>
      </c>
      <c r="DA95" s="2">
        <f t="shared" ca="1" si="210"/>
        <v>30526.805937645371</v>
      </c>
      <c r="DB95" s="19" t="str">
        <f t="shared" ca="1" si="157"/>
        <v>이익</v>
      </c>
      <c r="DC95" s="3">
        <f t="shared" ca="1" si="211"/>
        <v>5.7</v>
      </c>
      <c r="DD95" s="19" t="s">
        <v>105</v>
      </c>
      <c r="DE95" s="2">
        <f t="shared" ca="1" si="212"/>
        <v>6163.6097941126536</v>
      </c>
      <c r="DF95" s="19" t="str">
        <f t="shared" ca="1" si="158"/>
        <v>손절</v>
      </c>
      <c r="DG95" s="3">
        <f t="shared" ca="1" si="213"/>
        <v>6.3</v>
      </c>
      <c r="DH95" s="19" t="s">
        <v>105</v>
      </c>
      <c r="DI95" s="2">
        <f t="shared" ca="1" si="214"/>
        <v>4131.6505213282671</v>
      </c>
      <c r="DJ95" s="19" t="str">
        <f t="shared" ca="1" si="159"/>
        <v>이익</v>
      </c>
      <c r="DK95" s="3">
        <f t="shared" ca="1" si="215"/>
        <v>3.1</v>
      </c>
      <c r="DL95" s="19" t="s">
        <v>105</v>
      </c>
      <c r="DM95" s="2">
        <f t="shared" ca="1" si="216"/>
        <v>2769.5679318793859</v>
      </c>
      <c r="DN95" s="19" t="str">
        <f t="shared" ca="1" si="160"/>
        <v>손절</v>
      </c>
      <c r="DO95" s="3">
        <f t="shared" ca="1" si="217"/>
        <v>7.5</v>
      </c>
      <c r="DP95" s="19" t="s">
        <v>105</v>
      </c>
      <c r="DQ95" s="2">
        <f t="shared" ca="1" si="218"/>
        <v>225548.08930332086</v>
      </c>
      <c r="DR95" s="19" t="str">
        <f t="shared" ca="1" si="161"/>
        <v>손절</v>
      </c>
      <c r="DS95" s="3">
        <f t="shared" ca="1" si="219"/>
        <v>9.1999999999999993</v>
      </c>
      <c r="DT95" s="19" t="s">
        <v>105</v>
      </c>
      <c r="DU95" s="2">
        <f t="shared" ca="1" si="220"/>
        <v>13716.971971256886</v>
      </c>
      <c r="DV95" s="19" t="str">
        <f t="shared" ca="1" si="162"/>
        <v>이익</v>
      </c>
      <c r="DW95" s="3">
        <f t="shared" ca="1" si="221"/>
        <v>0.1</v>
      </c>
      <c r="DX95" s="19" t="s">
        <v>105</v>
      </c>
    </row>
    <row r="96" spans="1:128">
      <c r="A96" s="44"/>
      <c r="B96" s="44"/>
      <c r="C96" s="42"/>
      <c r="D96" s="42"/>
      <c r="E96" s="42"/>
      <c r="F96" s="42"/>
      <c r="G96" s="48"/>
      <c r="I96" s="2">
        <f t="shared" si="163"/>
        <v>1.1777030690817967E-3</v>
      </c>
      <c r="J96" s="19"/>
      <c r="K96" s="3">
        <f t="shared" ca="1" si="164"/>
        <v>7.1</v>
      </c>
      <c r="L96" s="19" t="s">
        <v>106</v>
      </c>
      <c r="M96" s="2">
        <f t="shared" si="165"/>
        <v>2.6209511193405928E-3</v>
      </c>
      <c r="N96" s="19"/>
      <c r="O96" s="3">
        <f t="shared" ca="1" si="166"/>
        <v>0.6</v>
      </c>
      <c r="P96" s="19" t="s">
        <v>106</v>
      </c>
      <c r="Q96" s="2">
        <f t="shared" si="167"/>
        <v>5.2919129574367373E-4</v>
      </c>
      <c r="R96" s="81"/>
      <c r="S96" s="3">
        <f t="shared" ca="1" si="168"/>
        <v>5.0999999999999996</v>
      </c>
      <c r="T96" s="19" t="s">
        <v>106</v>
      </c>
      <c r="U96" s="2">
        <f t="shared" si="169"/>
        <v>2.3778780478954335E-4</v>
      </c>
      <c r="V96" s="81"/>
      <c r="W96" s="3">
        <f t="shared" ca="1" si="170"/>
        <v>4</v>
      </c>
      <c r="X96" s="19" t="s">
        <v>106</v>
      </c>
      <c r="Y96" s="2">
        <f t="shared" si="171"/>
        <v>9.5909789372020979E-2</v>
      </c>
      <c r="Z96" s="19"/>
      <c r="AA96" s="3">
        <f t="shared" ca="1" si="172"/>
        <v>2.2999999999999998</v>
      </c>
      <c r="AB96" s="19" t="s">
        <v>106</v>
      </c>
      <c r="AC96" s="2"/>
      <c r="AD96" s="19" t="str">
        <f t="shared" ca="1" si="138"/>
        <v>이익</v>
      </c>
      <c r="AE96" s="3">
        <f t="shared" ca="1" si="173"/>
        <v>5.7</v>
      </c>
      <c r="AF96" s="19" t="s">
        <v>106</v>
      </c>
      <c r="AG96" s="2">
        <f t="shared" ca="1" si="174"/>
        <v>77278.002140679106</v>
      </c>
      <c r="AH96" s="19" t="str">
        <f t="shared" ca="1" si="139"/>
        <v>이익</v>
      </c>
      <c r="AI96" s="3">
        <f t="shared" ca="1" si="175"/>
        <v>4.3</v>
      </c>
      <c r="AJ96" s="19" t="s">
        <v>106</v>
      </c>
      <c r="AK96" s="2">
        <f t="shared" ca="1" si="176"/>
        <v>256560.9515825274</v>
      </c>
      <c r="AL96" s="19" t="str">
        <f t="shared" ca="1" si="140"/>
        <v>손절</v>
      </c>
      <c r="AM96" s="3">
        <f t="shared" ca="1" si="177"/>
        <v>9.6999999999999993</v>
      </c>
      <c r="AN96" s="19" t="s">
        <v>106</v>
      </c>
      <c r="AO96" s="2">
        <f t="shared" ca="1" si="178"/>
        <v>34724.241754071576</v>
      </c>
      <c r="AP96" s="19" t="str">
        <f t="shared" ca="1" si="141"/>
        <v>이익</v>
      </c>
      <c r="AQ96" s="3">
        <f t="shared" ca="1" si="179"/>
        <v>4.4000000000000004</v>
      </c>
      <c r="AR96" s="19" t="s">
        <v>106</v>
      </c>
      <c r="AS96" s="2">
        <f t="shared" ca="1" si="180"/>
        <v>77278.002140679062</v>
      </c>
      <c r="AT96" s="19" t="str">
        <f t="shared" ca="1" si="142"/>
        <v>이익</v>
      </c>
      <c r="AU96" s="3">
        <f t="shared" ca="1" si="181"/>
        <v>1.6</v>
      </c>
      <c r="AV96" s="19" t="s">
        <v>106</v>
      </c>
      <c r="AW96" s="2">
        <f t="shared" ca="1" si="182"/>
        <v>77278.00214067912</v>
      </c>
      <c r="AX96" s="19" t="str">
        <f t="shared" ca="1" si="143"/>
        <v>손절</v>
      </c>
      <c r="AY96" s="3">
        <f t="shared" ca="1" si="183"/>
        <v>7.5</v>
      </c>
      <c r="AZ96" s="19" t="s">
        <v>106</v>
      </c>
      <c r="BA96" s="2">
        <f t="shared" ca="1" si="184"/>
        <v>34724.241754071583</v>
      </c>
      <c r="BB96" s="19" t="str">
        <f t="shared" ca="1" si="144"/>
        <v>손절</v>
      </c>
      <c r="BC96" s="3">
        <f t="shared" ca="1" si="185"/>
        <v>6</v>
      </c>
      <c r="BD96" s="19" t="s">
        <v>106</v>
      </c>
      <c r="BE96" s="2">
        <f t="shared" ca="1" si="186"/>
        <v>51801.737698696976</v>
      </c>
      <c r="BF96" s="19" t="str">
        <f t="shared" ca="1" si="145"/>
        <v>이익</v>
      </c>
      <c r="BG96" s="3">
        <f t="shared" ca="1" si="187"/>
        <v>3.7</v>
      </c>
      <c r="BH96" s="19" t="s">
        <v>106</v>
      </c>
      <c r="BI96" s="2">
        <f t="shared" ca="1" si="188"/>
        <v>4699.7524680109036</v>
      </c>
      <c r="BJ96" s="19" t="str">
        <f t="shared" ca="1" si="146"/>
        <v>손절</v>
      </c>
      <c r="BK96" s="3">
        <f t="shared" ca="1" si="189"/>
        <v>6</v>
      </c>
      <c r="BL96" s="19" t="s">
        <v>106</v>
      </c>
      <c r="BM96" s="2">
        <f t="shared" ca="1" si="190"/>
        <v>51801.737698696947</v>
      </c>
      <c r="BN96" s="19" t="str">
        <f t="shared" ca="1" si="147"/>
        <v>이익</v>
      </c>
      <c r="BO96" s="3">
        <f t="shared" ca="1" si="191"/>
        <v>0.9</v>
      </c>
      <c r="BP96" s="19" t="s">
        <v>106</v>
      </c>
      <c r="BQ96" s="2">
        <f t="shared" ca="1" si="192"/>
        <v>3150.3835225128009</v>
      </c>
      <c r="BR96" s="19" t="str">
        <f t="shared" ca="1" si="148"/>
        <v>손절</v>
      </c>
      <c r="BS96" s="3">
        <f t="shared" ca="1" si="193"/>
        <v>7.4</v>
      </c>
      <c r="BT96" s="19" t="s">
        <v>106</v>
      </c>
      <c r="BU96" s="2">
        <f t="shared" ca="1" si="194"/>
        <v>15603.055617304733</v>
      </c>
      <c r="BV96" s="19" t="str">
        <f t="shared" ca="1" si="149"/>
        <v>손절</v>
      </c>
      <c r="BW96" s="3">
        <f t="shared" ca="1" si="195"/>
        <v>8.1999999999999993</v>
      </c>
      <c r="BX96" s="19" t="s">
        <v>106</v>
      </c>
      <c r="BY96" s="2">
        <f t="shared" ca="1" si="196"/>
        <v>171980.41809378235</v>
      </c>
      <c r="BZ96" s="19" t="str">
        <f t="shared" ca="1" si="150"/>
        <v>이익</v>
      </c>
      <c r="CA96" s="3">
        <f t="shared" ca="1" si="197"/>
        <v>5.6</v>
      </c>
      <c r="CB96" s="19" t="s">
        <v>106</v>
      </c>
      <c r="CC96" s="2">
        <f t="shared" ca="1" si="198"/>
        <v>10459.191128083381</v>
      </c>
      <c r="CD96" s="19" t="str">
        <f t="shared" ca="1" si="151"/>
        <v>이익</v>
      </c>
      <c r="CE96" s="3">
        <f t="shared" ca="1" si="199"/>
        <v>0.6</v>
      </c>
      <c r="CF96" s="19" t="s">
        <v>106</v>
      </c>
      <c r="CG96" s="2">
        <f t="shared" ca="1" si="200"/>
        <v>2827873.0014117351</v>
      </c>
      <c r="CH96" s="19" t="str">
        <f t="shared" ca="1" si="152"/>
        <v>이익</v>
      </c>
      <c r="CI96" s="3">
        <f t="shared" ca="1" si="201"/>
        <v>0.2</v>
      </c>
      <c r="CJ96" s="19" t="s">
        <v>106</v>
      </c>
      <c r="CK96" s="2">
        <f t="shared" ca="1" si="202"/>
        <v>9388464.6095789559</v>
      </c>
      <c r="CL96" s="19" t="str">
        <f t="shared" ca="1" si="153"/>
        <v>이익</v>
      </c>
      <c r="CM96" s="3">
        <f t="shared" ca="1" si="203"/>
        <v>1.1000000000000001</v>
      </c>
      <c r="CN96" s="19" t="s">
        <v>106</v>
      </c>
      <c r="CO96" s="2">
        <f t="shared" ca="1" si="204"/>
        <v>4699.7524680109045</v>
      </c>
      <c r="CP96" s="19" t="str">
        <f t="shared" ca="1" si="154"/>
        <v>손절</v>
      </c>
      <c r="CQ96" s="3">
        <f t="shared" ca="1" si="205"/>
        <v>7.6</v>
      </c>
      <c r="CR96" s="19" t="s">
        <v>106</v>
      </c>
      <c r="CS96" s="2">
        <f t="shared" ca="1" si="206"/>
        <v>51801.737698696976</v>
      </c>
      <c r="CT96" s="19" t="str">
        <f t="shared" ca="1" si="155"/>
        <v>손절</v>
      </c>
      <c r="CU96" s="3">
        <f t="shared" ca="1" si="207"/>
        <v>6.1</v>
      </c>
      <c r="CV96" s="19" t="s">
        <v>106</v>
      </c>
      <c r="CW96" s="2">
        <f t="shared" ca="1" si="208"/>
        <v>570970.50256783364</v>
      </c>
      <c r="CX96" s="19" t="str">
        <f t="shared" ca="1" si="156"/>
        <v>이익</v>
      </c>
      <c r="CY96" s="3">
        <f t="shared" ca="1" si="209"/>
        <v>1.6</v>
      </c>
      <c r="CZ96" s="19" t="s">
        <v>106</v>
      </c>
      <c r="DA96" s="2">
        <f t="shared" ca="1" si="210"/>
        <v>23276.689527454593</v>
      </c>
      <c r="DB96" s="19" t="str">
        <f t="shared" ca="1" si="157"/>
        <v>손절</v>
      </c>
      <c r="DC96" s="3">
        <f t="shared" ca="1" si="211"/>
        <v>6.2</v>
      </c>
      <c r="DD96" s="19" t="s">
        <v>106</v>
      </c>
      <c r="DE96" s="2">
        <f t="shared" ca="1" si="212"/>
        <v>4699.7524680108982</v>
      </c>
      <c r="DF96" s="19" t="str">
        <f t="shared" ca="1" si="158"/>
        <v>손절</v>
      </c>
      <c r="DG96" s="3">
        <f t="shared" ca="1" si="213"/>
        <v>6.6</v>
      </c>
      <c r="DH96" s="19" t="s">
        <v>106</v>
      </c>
      <c r="DI96" s="2">
        <f t="shared" ca="1" si="214"/>
        <v>4699.7524680109036</v>
      </c>
      <c r="DJ96" s="19" t="str">
        <f t="shared" ca="1" si="159"/>
        <v>이익</v>
      </c>
      <c r="DK96" s="3">
        <f t="shared" ca="1" si="215"/>
        <v>1.4</v>
      </c>
      <c r="DL96" s="19" t="s">
        <v>106</v>
      </c>
      <c r="DM96" s="2">
        <f t="shared" ca="1" si="216"/>
        <v>3150.3835225128018</v>
      </c>
      <c r="DN96" s="19" t="str">
        <f t="shared" ca="1" si="160"/>
        <v>이익</v>
      </c>
      <c r="DO96" s="3">
        <f t="shared" ca="1" si="217"/>
        <v>0.5</v>
      </c>
      <c r="DP96" s="19" t="s">
        <v>106</v>
      </c>
      <c r="DQ96" s="2">
        <f t="shared" ca="1" si="218"/>
        <v>256560.95158252749</v>
      </c>
      <c r="DR96" s="19" t="str">
        <f t="shared" ca="1" si="161"/>
        <v>이익</v>
      </c>
      <c r="DS96" s="3">
        <f t="shared" ca="1" si="219"/>
        <v>5.8</v>
      </c>
      <c r="DT96" s="19" t="s">
        <v>106</v>
      </c>
      <c r="DU96" s="2">
        <f t="shared" ca="1" si="220"/>
        <v>15603.055617304706</v>
      </c>
      <c r="DV96" s="19" t="str">
        <f t="shared" ca="1" si="162"/>
        <v>이익</v>
      </c>
      <c r="DW96" s="3">
        <f t="shared" ca="1" si="221"/>
        <v>4</v>
      </c>
      <c r="DX96" s="19" t="s">
        <v>106</v>
      </c>
    </row>
    <row r="97" spans="1:128">
      <c r="A97" s="44"/>
      <c r="B97" s="44"/>
      <c r="C97" s="42"/>
      <c r="D97" s="42"/>
      <c r="E97" s="42"/>
      <c r="F97" s="42"/>
      <c r="G97" s="48"/>
      <c r="I97" s="2">
        <f t="shared" si="163"/>
        <v>8.9799859017486992E-4</v>
      </c>
      <c r="J97" s="19"/>
      <c r="K97" s="3">
        <f t="shared" ca="1" si="164"/>
        <v>6.7</v>
      </c>
      <c r="L97" s="19" t="s">
        <v>107</v>
      </c>
      <c r="M97" s="2">
        <f t="shared" si="165"/>
        <v>1.9984752284972016E-3</v>
      </c>
      <c r="N97" s="19"/>
      <c r="O97" s="3">
        <f t="shared" ca="1" si="166"/>
        <v>0.3</v>
      </c>
      <c r="P97" s="19" t="s">
        <v>107</v>
      </c>
      <c r="Q97" s="2">
        <f t="shared" si="167"/>
        <v>4.0350836300455118E-4</v>
      </c>
      <c r="R97" s="81"/>
      <c r="S97" s="3">
        <f t="shared" ca="1" si="168"/>
        <v>4.8</v>
      </c>
      <c r="T97" s="19" t="s">
        <v>107</v>
      </c>
      <c r="U97" s="2">
        <f t="shared" si="169"/>
        <v>1.8131320115202682E-4</v>
      </c>
      <c r="V97" s="81"/>
      <c r="W97" s="3">
        <f t="shared" ca="1" si="170"/>
        <v>9.5</v>
      </c>
      <c r="X97" s="19" t="s">
        <v>107</v>
      </c>
      <c r="Y97" s="2">
        <f t="shared" si="171"/>
        <v>7.3131214396166003E-2</v>
      </c>
      <c r="Z97" s="19"/>
      <c r="AA97" s="3">
        <f t="shared" ca="1" si="172"/>
        <v>3.2</v>
      </c>
      <c r="AB97" s="19" t="s">
        <v>107</v>
      </c>
      <c r="AC97" s="2"/>
      <c r="AD97" s="19" t="str">
        <f t="shared" ca="1" si="138"/>
        <v>이익</v>
      </c>
      <c r="AE97" s="3">
        <f t="shared" ca="1" si="173"/>
        <v>5.3</v>
      </c>
      <c r="AF97" s="19" t="s">
        <v>107</v>
      </c>
      <c r="AG97" s="2">
        <f t="shared" ca="1" si="174"/>
        <v>58924.476632267812</v>
      </c>
      <c r="AH97" s="19" t="str">
        <f t="shared" ca="1" si="139"/>
        <v>손절</v>
      </c>
      <c r="AI97" s="3">
        <f t="shared" ca="1" si="175"/>
        <v>9.6999999999999993</v>
      </c>
      <c r="AJ97" s="19" t="s">
        <v>107</v>
      </c>
      <c r="AK97" s="2">
        <f t="shared" ca="1" si="176"/>
        <v>291838.08242512489</v>
      </c>
      <c r="AL97" s="19" t="str">
        <f t="shared" ca="1" si="140"/>
        <v>이익</v>
      </c>
      <c r="AM97" s="3">
        <f t="shared" ca="1" si="177"/>
        <v>1.9</v>
      </c>
      <c r="AN97" s="19" t="s">
        <v>107</v>
      </c>
      <c r="AO97" s="2">
        <f t="shared" ca="1" si="178"/>
        <v>39498.824995256422</v>
      </c>
      <c r="AP97" s="19" t="str">
        <f t="shared" ca="1" si="141"/>
        <v>이익</v>
      </c>
      <c r="AQ97" s="3">
        <f t="shared" ca="1" si="179"/>
        <v>5</v>
      </c>
      <c r="AR97" s="19" t="s">
        <v>107</v>
      </c>
      <c r="AS97" s="2">
        <f t="shared" ca="1" si="180"/>
        <v>87903.727435022432</v>
      </c>
      <c r="AT97" s="19" t="str">
        <f t="shared" ca="1" si="142"/>
        <v>이익</v>
      </c>
      <c r="AU97" s="3">
        <f t="shared" ca="1" si="181"/>
        <v>4.8</v>
      </c>
      <c r="AV97" s="19" t="s">
        <v>107</v>
      </c>
      <c r="AW97" s="2">
        <f t="shared" ca="1" si="182"/>
        <v>87903.727435022505</v>
      </c>
      <c r="AX97" s="19" t="str">
        <f t="shared" ca="1" si="143"/>
        <v>이익</v>
      </c>
      <c r="AY97" s="3">
        <f t="shared" ca="1" si="183"/>
        <v>1.8</v>
      </c>
      <c r="AZ97" s="19" t="s">
        <v>107</v>
      </c>
      <c r="BA97" s="2">
        <f t="shared" ca="1" si="184"/>
        <v>26477.234337479582</v>
      </c>
      <c r="BB97" s="19" t="str">
        <f t="shared" ca="1" si="144"/>
        <v>손절</v>
      </c>
      <c r="BC97" s="3">
        <f t="shared" ca="1" si="185"/>
        <v>8</v>
      </c>
      <c r="BD97" s="19" t="s">
        <v>107</v>
      </c>
      <c r="BE97" s="2">
        <f t="shared" ca="1" si="186"/>
        <v>58924.476632267812</v>
      </c>
      <c r="BF97" s="19" t="str">
        <f t="shared" ca="1" si="145"/>
        <v>이익</v>
      </c>
      <c r="BG97" s="3">
        <f t="shared" ca="1" si="187"/>
        <v>0.5</v>
      </c>
      <c r="BH97" s="19" t="s">
        <v>107</v>
      </c>
      <c r="BI97" s="2">
        <f t="shared" ca="1" si="188"/>
        <v>5345.9684323624033</v>
      </c>
      <c r="BJ97" s="19" t="str">
        <f t="shared" ca="1" si="146"/>
        <v>이익</v>
      </c>
      <c r="BK97" s="3">
        <f t="shared" ca="1" si="189"/>
        <v>4.5999999999999996</v>
      </c>
      <c r="BL97" s="19" t="s">
        <v>107</v>
      </c>
      <c r="BM97" s="2">
        <f t="shared" ca="1" si="190"/>
        <v>39498.824995256422</v>
      </c>
      <c r="BN97" s="19" t="str">
        <f t="shared" ca="1" si="147"/>
        <v>손절</v>
      </c>
      <c r="BO97" s="3">
        <f t="shared" ca="1" si="191"/>
        <v>7.9</v>
      </c>
      <c r="BP97" s="19" t="s">
        <v>107</v>
      </c>
      <c r="BQ97" s="2">
        <f t="shared" ca="1" si="192"/>
        <v>3583.561256858311</v>
      </c>
      <c r="BR97" s="19" t="str">
        <f t="shared" ca="1" si="148"/>
        <v>이익</v>
      </c>
      <c r="BS97" s="3">
        <f t="shared" ca="1" si="193"/>
        <v>3</v>
      </c>
      <c r="BT97" s="19" t="s">
        <v>107</v>
      </c>
      <c r="BU97" s="2">
        <f t="shared" ca="1" si="194"/>
        <v>17748.475764684135</v>
      </c>
      <c r="BV97" s="19" t="str">
        <f t="shared" ca="1" si="149"/>
        <v>이익</v>
      </c>
      <c r="BW97" s="3">
        <f t="shared" ca="1" si="195"/>
        <v>1.3</v>
      </c>
      <c r="BX97" s="19" t="s">
        <v>107</v>
      </c>
      <c r="BY97" s="2">
        <f t="shared" ca="1" si="196"/>
        <v>131135.06879650903</v>
      </c>
      <c r="BZ97" s="19" t="str">
        <f t="shared" ca="1" si="150"/>
        <v>손절</v>
      </c>
      <c r="CA97" s="3">
        <f t="shared" ca="1" si="197"/>
        <v>7.3</v>
      </c>
      <c r="CB97" s="19" t="s">
        <v>107</v>
      </c>
      <c r="CC97" s="2">
        <f t="shared" ca="1" si="198"/>
        <v>7975.1332351635783</v>
      </c>
      <c r="CD97" s="19" t="str">
        <f t="shared" ca="1" si="151"/>
        <v>손절</v>
      </c>
      <c r="CE97" s="3">
        <f t="shared" ca="1" si="199"/>
        <v>9.6999999999999993</v>
      </c>
      <c r="CF97" s="19" t="s">
        <v>107</v>
      </c>
      <c r="CG97" s="2">
        <f t="shared" ca="1" si="200"/>
        <v>3216705.5391058489</v>
      </c>
      <c r="CH97" s="19" t="str">
        <f t="shared" ca="1" si="152"/>
        <v>이익</v>
      </c>
      <c r="CI97" s="3">
        <f t="shared" ca="1" si="201"/>
        <v>5.8</v>
      </c>
      <c r="CJ97" s="19" t="s">
        <v>107</v>
      </c>
      <c r="CK97" s="2">
        <f t="shared" ca="1" si="202"/>
        <v>7158704.2648039535</v>
      </c>
      <c r="CL97" s="19" t="str">
        <f t="shared" ca="1" si="153"/>
        <v>손절</v>
      </c>
      <c r="CM97" s="3">
        <f t="shared" ca="1" si="203"/>
        <v>8.6</v>
      </c>
      <c r="CN97" s="19" t="s">
        <v>107</v>
      </c>
      <c r="CO97" s="2">
        <f t="shared" ca="1" si="204"/>
        <v>3583.5612568583147</v>
      </c>
      <c r="CP97" s="19" t="str">
        <f t="shared" ca="1" si="154"/>
        <v>손절</v>
      </c>
      <c r="CQ97" s="3">
        <f t="shared" ca="1" si="205"/>
        <v>8.6</v>
      </c>
      <c r="CR97" s="19" t="s">
        <v>107</v>
      </c>
      <c r="CS97" s="2">
        <f t="shared" ca="1" si="206"/>
        <v>58924.476632267812</v>
      </c>
      <c r="CT97" s="19" t="str">
        <f t="shared" ca="1" si="155"/>
        <v>이익</v>
      </c>
      <c r="CU97" s="3">
        <f t="shared" ca="1" si="207"/>
        <v>5.8</v>
      </c>
      <c r="CV97" s="19" t="s">
        <v>107</v>
      </c>
      <c r="CW97" s="2">
        <f t="shared" ca="1" si="208"/>
        <v>435365.00820797315</v>
      </c>
      <c r="CX97" s="19" t="str">
        <f t="shared" ca="1" si="156"/>
        <v>손절</v>
      </c>
      <c r="CY97" s="3">
        <f t="shared" ca="1" si="209"/>
        <v>6</v>
      </c>
      <c r="CZ97" s="19" t="s">
        <v>107</v>
      </c>
      <c r="DA97" s="2">
        <f t="shared" ca="1" si="210"/>
        <v>26477.2343374796</v>
      </c>
      <c r="DB97" s="19" t="str">
        <f t="shared" ca="1" si="157"/>
        <v>이익</v>
      </c>
      <c r="DC97" s="3">
        <f t="shared" ca="1" si="211"/>
        <v>4.3</v>
      </c>
      <c r="DD97" s="19" t="s">
        <v>107</v>
      </c>
      <c r="DE97" s="2">
        <f t="shared" ca="1" si="212"/>
        <v>3583.5612568583097</v>
      </c>
      <c r="DF97" s="19" t="str">
        <f t="shared" ca="1" si="158"/>
        <v>손절</v>
      </c>
      <c r="DG97" s="3">
        <f t="shared" ca="1" si="213"/>
        <v>6.7</v>
      </c>
      <c r="DH97" s="19" t="s">
        <v>107</v>
      </c>
      <c r="DI97" s="2">
        <f t="shared" ca="1" si="214"/>
        <v>5345.9684323624033</v>
      </c>
      <c r="DJ97" s="19" t="str">
        <f t="shared" ca="1" si="159"/>
        <v>이익</v>
      </c>
      <c r="DK97" s="3">
        <f t="shared" ca="1" si="215"/>
        <v>5.8</v>
      </c>
      <c r="DL97" s="19" t="s">
        <v>107</v>
      </c>
      <c r="DM97" s="2">
        <f t="shared" ca="1" si="216"/>
        <v>2402.1674359160115</v>
      </c>
      <c r="DN97" s="19" t="str">
        <f t="shared" ca="1" si="160"/>
        <v>손절</v>
      </c>
      <c r="DO97" s="3">
        <f t="shared" ca="1" si="217"/>
        <v>9.9</v>
      </c>
      <c r="DP97" s="19" t="s">
        <v>107</v>
      </c>
      <c r="DQ97" s="2">
        <f t="shared" ca="1" si="218"/>
        <v>291838.082425125</v>
      </c>
      <c r="DR97" s="19" t="str">
        <f t="shared" ca="1" si="161"/>
        <v>이익</v>
      </c>
      <c r="DS97" s="3">
        <f t="shared" ca="1" si="219"/>
        <v>1.6</v>
      </c>
      <c r="DT97" s="19" t="s">
        <v>107</v>
      </c>
      <c r="DU97" s="2">
        <f t="shared" ca="1" si="220"/>
        <v>11897.329908194839</v>
      </c>
      <c r="DV97" s="19" t="str">
        <f t="shared" ca="1" si="162"/>
        <v>손절</v>
      </c>
      <c r="DW97" s="3">
        <f t="shared" ca="1" si="221"/>
        <v>7.3</v>
      </c>
      <c r="DX97" s="19" t="s">
        <v>107</v>
      </c>
    </row>
    <row r="98" spans="1:128">
      <c r="A98" s="44"/>
      <c r="B98" s="44"/>
      <c r="C98" s="42"/>
      <c r="D98" s="42"/>
      <c r="E98" s="42"/>
      <c r="F98" s="42"/>
      <c r="G98" s="48"/>
      <c r="I98" s="2">
        <f t="shared" si="163"/>
        <v>6.847239250083383E-4</v>
      </c>
      <c r="J98" s="19"/>
      <c r="K98" s="3">
        <f t="shared" ca="1" si="164"/>
        <v>3.7</v>
      </c>
      <c r="L98" s="19" t="s">
        <v>108</v>
      </c>
      <c r="M98" s="2">
        <f t="shared" si="165"/>
        <v>1.5238373617291162E-3</v>
      </c>
      <c r="N98" s="19"/>
      <c r="O98" s="3">
        <f t="shared" ca="1" si="166"/>
        <v>2.2999999999999998</v>
      </c>
      <c r="P98" s="19" t="s">
        <v>108</v>
      </c>
      <c r="Q98" s="2">
        <f t="shared" si="167"/>
        <v>3.0767512679097029E-4</v>
      </c>
      <c r="R98" s="81"/>
      <c r="S98" s="3">
        <f t="shared" ca="1" si="168"/>
        <v>2.4</v>
      </c>
      <c r="T98" s="19" t="s">
        <v>108</v>
      </c>
      <c r="U98" s="2">
        <f t="shared" si="169"/>
        <v>1.3825131587842044E-4</v>
      </c>
      <c r="V98" s="81"/>
      <c r="W98" s="3">
        <f t="shared" ca="1" si="170"/>
        <v>6.2</v>
      </c>
      <c r="X98" s="19" t="s">
        <v>108</v>
      </c>
      <c r="Y98" s="2">
        <f t="shared" si="171"/>
        <v>5.576255097707658E-2</v>
      </c>
      <c r="Z98" s="19"/>
      <c r="AA98" s="3">
        <f t="shared" ca="1" si="172"/>
        <v>1.4</v>
      </c>
      <c r="AB98" s="19" t="s">
        <v>108</v>
      </c>
      <c r="AC98" s="2"/>
      <c r="AD98" s="19" t="str">
        <f t="shared" ref="AD98:AD101" ca="1" si="222">IF(AE98&gt; 10*$B$10,"손절","이익")</f>
        <v>이익</v>
      </c>
      <c r="AE98" s="3">
        <f t="shared" ca="1" si="173"/>
        <v>0.8</v>
      </c>
      <c r="AF98" s="19" t="s">
        <v>108</v>
      </c>
      <c r="AG98" s="2">
        <f t="shared" ca="1" si="174"/>
        <v>67026.59216920464</v>
      </c>
      <c r="AH98" s="19" t="str">
        <f t="shared" ref="AH98:AH101" ca="1" si="223">IF(AI98&gt; 10*$B$10,"손절","이익")</f>
        <v>이익</v>
      </c>
      <c r="AI98" s="3">
        <f t="shared" ca="1" si="175"/>
        <v>4.4000000000000004</v>
      </c>
      <c r="AJ98" s="19" t="s">
        <v>108</v>
      </c>
      <c r="AK98" s="2">
        <f t="shared" ca="1" si="176"/>
        <v>331965.81875857955</v>
      </c>
      <c r="AL98" s="19" t="str">
        <f t="shared" ref="AL98:AL101" ca="1" si="224">IF(AM98&gt; 10*$B$10,"손절","이익")</f>
        <v>이익</v>
      </c>
      <c r="AM98" s="3">
        <f t="shared" ca="1" si="177"/>
        <v>4.5</v>
      </c>
      <c r="AN98" s="19" t="s">
        <v>108</v>
      </c>
      <c r="AO98" s="2">
        <f t="shared" ca="1" si="178"/>
        <v>44929.913432104178</v>
      </c>
      <c r="AP98" s="19" t="str">
        <f t="shared" ref="AP98:AP101" ca="1" si="225">IF(AQ98&gt; 10*$B$10,"손절","이익")</f>
        <v>이익</v>
      </c>
      <c r="AQ98" s="3">
        <f t="shared" ca="1" si="179"/>
        <v>3.4</v>
      </c>
      <c r="AR98" s="19" t="s">
        <v>108</v>
      </c>
      <c r="AS98" s="2">
        <f t="shared" ca="1" si="180"/>
        <v>67026.59216920461</v>
      </c>
      <c r="AT98" s="19" t="str">
        <f t="shared" ref="AT98:AT101" ca="1" si="226">IF(AU98&gt; 10*$B$10,"손절","이익")</f>
        <v>손절</v>
      </c>
      <c r="AU98" s="3">
        <f t="shared" ca="1" si="181"/>
        <v>8.1999999999999993</v>
      </c>
      <c r="AV98" s="19" t="s">
        <v>108</v>
      </c>
      <c r="AW98" s="2">
        <f t="shared" ca="1" si="182"/>
        <v>99990.489957338097</v>
      </c>
      <c r="AX98" s="19" t="str">
        <f t="shared" ref="AX98:AX101" ca="1" si="227">IF(AY98&gt; 10*$B$10,"손절","이익")</f>
        <v>이익</v>
      </c>
      <c r="AY98" s="3">
        <f t="shared" ca="1" si="183"/>
        <v>4.3</v>
      </c>
      <c r="AZ98" s="19" t="s">
        <v>108</v>
      </c>
      <c r="BA98" s="2">
        <f t="shared" ca="1" si="184"/>
        <v>30117.854058883022</v>
      </c>
      <c r="BB98" s="19" t="str">
        <f t="shared" ref="BB98:BB101" ca="1" si="228">IF(BC98&gt; 10*$B$10,"손절","이익")</f>
        <v>이익</v>
      </c>
      <c r="BC98" s="3">
        <f t="shared" ca="1" si="185"/>
        <v>1</v>
      </c>
      <c r="BD98" s="19" t="s">
        <v>108</v>
      </c>
      <c r="BE98" s="2">
        <f t="shared" ca="1" si="186"/>
        <v>67026.59216920464</v>
      </c>
      <c r="BF98" s="19" t="str">
        <f t="shared" ref="BF98:BF101" ca="1" si="229">IF(BG98&gt; 10*$B$10,"손절","이익")</f>
        <v>이익</v>
      </c>
      <c r="BG98" s="3">
        <f t="shared" ca="1" si="187"/>
        <v>3.1</v>
      </c>
      <c r="BH98" s="19" t="s">
        <v>108</v>
      </c>
      <c r="BI98" s="2">
        <f t="shared" ca="1" si="188"/>
        <v>4076.3009296763321</v>
      </c>
      <c r="BJ98" s="19" t="str">
        <f t="shared" ref="BJ98:BJ101" ca="1" si="230">IF(BK98&gt; 10*$B$10,"손절","이익")</f>
        <v>손절</v>
      </c>
      <c r="BK98" s="3">
        <f t="shared" ca="1" si="189"/>
        <v>7.5</v>
      </c>
      <c r="BL98" s="19" t="s">
        <v>108</v>
      </c>
      <c r="BM98" s="2">
        <f t="shared" ca="1" si="190"/>
        <v>44929.913432104178</v>
      </c>
      <c r="BN98" s="19" t="str">
        <f t="shared" ref="BN98:BN101" ca="1" si="231">IF(BO98&gt; 10*$B$10,"손절","이익")</f>
        <v>이익</v>
      </c>
      <c r="BO98" s="3">
        <f t="shared" ca="1" si="191"/>
        <v>5.6</v>
      </c>
      <c r="BP98" s="19" t="s">
        <v>108</v>
      </c>
      <c r="BQ98" s="2">
        <f t="shared" ca="1" si="192"/>
        <v>2732.465458354462</v>
      </c>
      <c r="BR98" s="19" t="str">
        <f t="shared" ref="BR98:BR101" ca="1" si="232">IF(BS98&gt; 10*$B$10,"손절","이익")</f>
        <v>손절</v>
      </c>
      <c r="BS98" s="3">
        <f t="shared" ca="1" si="193"/>
        <v>8.6</v>
      </c>
      <c r="BT98" s="19" t="s">
        <v>108</v>
      </c>
      <c r="BU98" s="2">
        <f t="shared" ca="1" si="194"/>
        <v>13533.212770571652</v>
      </c>
      <c r="BV98" s="19" t="str">
        <f t="shared" ref="BV98:BV101" ca="1" si="233">IF(BW98&gt; 10*$B$10,"손절","이익")</f>
        <v>손절</v>
      </c>
      <c r="BW98" s="3">
        <f t="shared" ca="1" si="195"/>
        <v>7.3</v>
      </c>
      <c r="BX98" s="19" t="s">
        <v>108</v>
      </c>
      <c r="BY98" s="2">
        <f t="shared" ca="1" si="196"/>
        <v>99990.489957338141</v>
      </c>
      <c r="BZ98" s="19" t="str">
        <f t="shared" ref="BZ98:BZ101" ca="1" si="234">IF(CA98&gt; 10*$B$10,"손절","이익")</f>
        <v>손절</v>
      </c>
      <c r="CA98" s="3">
        <f t="shared" ca="1" si="197"/>
        <v>8.1999999999999993</v>
      </c>
      <c r="CB98" s="19" t="s">
        <v>108</v>
      </c>
      <c r="CC98" s="2">
        <f t="shared" ca="1" si="198"/>
        <v>6081.0390918122284</v>
      </c>
      <c r="CD98" s="19" t="str">
        <f t="shared" ref="CD98:CD101" ca="1" si="235">IF(CE98&gt; 10*$B$10,"손절","이익")</f>
        <v>손절</v>
      </c>
      <c r="CE98" s="3">
        <f t="shared" ca="1" si="199"/>
        <v>9.9</v>
      </c>
      <c r="CF98" s="19" t="s">
        <v>108</v>
      </c>
      <c r="CG98" s="2">
        <f t="shared" ca="1" si="200"/>
        <v>3659002.5507329032</v>
      </c>
      <c r="CH98" s="19" t="str">
        <f t="shared" ref="CH98:CH101" ca="1" si="236">IF(CI98&gt; 10*$B$10,"손절","이익")</f>
        <v>이익</v>
      </c>
      <c r="CI98" s="3">
        <f t="shared" ca="1" si="201"/>
        <v>0.2</v>
      </c>
      <c r="CJ98" s="19" t="s">
        <v>108</v>
      </c>
      <c r="CK98" s="2">
        <f t="shared" ca="1" si="202"/>
        <v>5458512.0019130139</v>
      </c>
      <c r="CL98" s="19" t="str">
        <f t="shared" ref="CL98:CL101" ca="1" si="237">IF(CM98&gt; 10*$B$10,"손절","이익")</f>
        <v>손절</v>
      </c>
      <c r="CM98" s="3">
        <f t="shared" ca="1" si="203"/>
        <v>7.1</v>
      </c>
      <c r="CN98" s="19" t="s">
        <v>108</v>
      </c>
      <c r="CO98" s="2">
        <f t="shared" ca="1" si="204"/>
        <v>4076.3009296763335</v>
      </c>
      <c r="CP98" s="19" t="str">
        <f t="shared" ref="CP98:CP101" ca="1" si="238">IF(CQ98&gt; 10*$B$10,"손절","이익")</f>
        <v>이익</v>
      </c>
      <c r="CQ98" s="3">
        <f t="shared" ca="1" si="205"/>
        <v>3.4</v>
      </c>
      <c r="CR98" s="19" t="s">
        <v>108</v>
      </c>
      <c r="CS98" s="2">
        <f t="shared" ca="1" si="206"/>
        <v>44929.913432104207</v>
      </c>
      <c r="CT98" s="19" t="str">
        <f t="shared" ref="CT98:CT101" ca="1" si="239">IF(CU98&gt; 10*$B$10,"손절","이익")</f>
        <v>손절</v>
      </c>
      <c r="CU98" s="3">
        <f t="shared" ca="1" si="207"/>
        <v>9.1</v>
      </c>
      <c r="CV98" s="19" t="s">
        <v>108</v>
      </c>
      <c r="CW98" s="2">
        <f t="shared" ca="1" si="208"/>
        <v>495227.69683656946</v>
      </c>
      <c r="CX98" s="19" t="str">
        <f t="shared" ref="CX98:CX101" ca="1" si="240">IF(CY98&gt; 10*$B$10,"손절","이익")</f>
        <v>이익</v>
      </c>
      <c r="CY98" s="3">
        <f t="shared" ca="1" si="209"/>
        <v>3.2</v>
      </c>
      <c r="CZ98" s="19" t="s">
        <v>108</v>
      </c>
      <c r="DA98" s="2">
        <f t="shared" ca="1" si="210"/>
        <v>20188.891182328196</v>
      </c>
      <c r="DB98" s="19" t="str">
        <f t="shared" ref="DB98:DB101" ca="1" si="241">IF(DC98&gt; 10*$B$10,"손절","이익")</f>
        <v>손절</v>
      </c>
      <c r="DC98" s="3">
        <f t="shared" ca="1" si="211"/>
        <v>9.6999999999999993</v>
      </c>
      <c r="DD98" s="19" t="s">
        <v>108</v>
      </c>
      <c r="DE98" s="2">
        <f t="shared" ca="1" si="212"/>
        <v>2732.4654583544611</v>
      </c>
      <c r="DF98" s="19" t="str">
        <f t="shared" ref="DF98:DF101" ca="1" si="242">IF(DG98&gt; 10*$B$10,"손절","이익")</f>
        <v>손절</v>
      </c>
      <c r="DG98" s="3">
        <f t="shared" ca="1" si="213"/>
        <v>7.4</v>
      </c>
      <c r="DH98" s="19" t="s">
        <v>108</v>
      </c>
      <c r="DI98" s="2">
        <f t="shared" ca="1" si="214"/>
        <v>6081.0390918122339</v>
      </c>
      <c r="DJ98" s="19" t="str">
        <f t="shared" ref="DJ98:DJ101" ca="1" si="243">IF(DK98&gt; 10*$B$10,"손절","이익")</f>
        <v>이익</v>
      </c>
      <c r="DK98" s="3">
        <f t="shared" ca="1" si="215"/>
        <v>2</v>
      </c>
      <c r="DL98" s="19" t="s">
        <v>108</v>
      </c>
      <c r="DM98" s="2">
        <f t="shared" ca="1" si="216"/>
        <v>2732.4654583544634</v>
      </c>
      <c r="DN98" s="19" t="str">
        <f t="shared" ref="DN98:DN101" ca="1" si="244">IF(DO98&gt; 10*$B$10,"손절","이익")</f>
        <v>이익</v>
      </c>
      <c r="DO98" s="3">
        <f t="shared" ca="1" si="217"/>
        <v>4.8</v>
      </c>
      <c r="DP98" s="19" t="s">
        <v>108</v>
      </c>
      <c r="DQ98" s="2">
        <f t="shared" ca="1" si="218"/>
        <v>331965.81875857967</v>
      </c>
      <c r="DR98" s="19" t="str">
        <f t="shared" ref="DR98:DR101" ca="1" si="245">IF(DS98&gt; 10*$B$10,"손절","이익")</f>
        <v>이익</v>
      </c>
      <c r="DS98" s="3">
        <f t="shared" ca="1" si="219"/>
        <v>3.5</v>
      </c>
      <c r="DT98" s="19" t="s">
        <v>108</v>
      </c>
      <c r="DU98" s="2">
        <f t="shared" ca="1" si="220"/>
        <v>9071.7140549985652</v>
      </c>
      <c r="DV98" s="19" t="str">
        <f t="shared" ref="DV98:DV101" ca="1" si="246">IF(DW98&gt; 10*$B$10,"손절","이익")</f>
        <v>손절</v>
      </c>
      <c r="DW98" s="3">
        <f t="shared" ca="1" si="221"/>
        <v>9.6999999999999993</v>
      </c>
      <c r="DX98" s="19" t="s">
        <v>108</v>
      </c>
    </row>
    <row r="99" spans="1:128">
      <c r="A99" s="44"/>
      <c r="B99" s="44"/>
      <c r="C99" s="42"/>
      <c r="D99" s="42"/>
      <c r="E99" s="42"/>
      <c r="F99" s="42"/>
      <c r="G99" s="48"/>
      <c r="I99" s="2">
        <f t="shared" ref="I99:I101" si="247">IF(J99="이익",I98+(I98*$B$6*$B$9)-(I98*$F$2*$B$9),I98-(I98*$B$7*$B$9)-(I98*$F$2*$B$9))</f>
        <v>5.2210199281885791E-4</v>
      </c>
      <c r="J99" s="19"/>
      <c r="K99" s="3">
        <f t="shared" ca="1" si="164"/>
        <v>4</v>
      </c>
      <c r="L99" s="19" t="s">
        <v>109</v>
      </c>
      <c r="M99" s="2">
        <f t="shared" ref="M99:M101" si="248">IF(N99="이익",M98+(M98*$B$6*$B$9)-(M98*$F$2*$B$9),M98-(M98*$B$7*$B$9)-(M98*$F$2*$B$9))</f>
        <v>1.1619259883184512E-3</v>
      </c>
      <c r="N99" s="19"/>
      <c r="O99" s="3">
        <f t="shared" ca="1" si="166"/>
        <v>2.4</v>
      </c>
      <c r="P99" s="19" t="s">
        <v>109</v>
      </c>
      <c r="Q99" s="2">
        <f t="shared" ref="Q99:Q101" si="249">IF(R99="이익",Q98+(Q98*$B$6*$B$9)-(Q98*$F$2*$B$9),Q98-(Q98*$B$7*$B$9)-(Q98*$F$2*$B$9))</f>
        <v>2.3460228417811481E-4</v>
      </c>
      <c r="R99" s="81"/>
      <c r="S99" s="3">
        <f t="shared" ca="1" si="168"/>
        <v>4.5999999999999996</v>
      </c>
      <c r="T99" s="19" t="s">
        <v>109</v>
      </c>
      <c r="U99" s="2">
        <f t="shared" ref="U99:U101" si="250">IF(V99="이익",U98+(U98*$B$6*$B$9)-(U98*$F$2*$B$9),U98-(U98*$B$7*$B$9)-(U98*$F$2*$B$9))</f>
        <v>1.0541662835729558E-4</v>
      </c>
      <c r="V99" s="81"/>
      <c r="W99" s="3">
        <f t="shared" ca="1" si="170"/>
        <v>7.8</v>
      </c>
      <c r="X99" s="19" t="s">
        <v>109</v>
      </c>
      <c r="Y99" s="2">
        <f t="shared" ref="Y99:Y101" si="251">IF(Z99="이익",Y98+(Y98*$B$6*$B$9)-(Y98*$F$2*$B$9),Y98-(Y98*$B$7*$B$9)-(Y98*$F$2*$B$9))</f>
        <v>4.2518945120020891E-2</v>
      </c>
      <c r="Z99" s="19"/>
      <c r="AA99" s="3">
        <f t="shared" ca="1" si="172"/>
        <v>9.9</v>
      </c>
      <c r="AB99" s="19" t="s">
        <v>109</v>
      </c>
      <c r="AC99" s="2"/>
      <c r="AD99" s="19" t="str">
        <f t="shared" ca="1" si="222"/>
        <v>손절</v>
      </c>
      <c r="AE99" s="3">
        <f t="shared" ca="1" si="173"/>
        <v>8.1</v>
      </c>
      <c r="AF99" s="19" t="s">
        <v>109</v>
      </c>
      <c r="AG99" s="2">
        <f t="shared" ref="AG99:AG101" ca="1" si="252">IF(AH99="이익",AG98+(AG98*$B$6*$B$9)-(AG98*$F$2*$B$9),AG98-(AG98*$B$7*$B$9)-(AG98*$F$2*$B$9))</f>
        <v>51107.776529018534</v>
      </c>
      <c r="AH99" s="19" t="str">
        <f t="shared" ca="1" si="223"/>
        <v>손절</v>
      </c>
      <c r="AI99" s="3">
        <f t="shared" ca="1" si="175"/>
        <v>9.1999999999999993</v>
      </c>
      <c r="AJ99" s="19" t="s">
        <v>109</v>
      </c>
      <c r="AK99" s="2">
        <f t="shared" ref="AK99:AK101" ca="1" si="253">IF(AL99="이익",AK98+(AK98*$B$6*$B$9)-(AK98*$F$2*$B$9),AK98-(AK98*$B$7*$B$9)-(AK98*$F$2*$B$9))</f>
        <v>377611.11883788428</v>
      </c>
      <c r="AL99" s="19" t="str">
        <f t="shared" ca="1" si="224"/>
        <v>이익</v>
      </c>
      <c r="AM99" s="3">
        <f t="shared" ca="1" si="177"/>
        <v>0.7</v>
      </c>
      <c r="AN99" s="19" t="s">
        <v>109</v>
      </c>
      <c r="AO99" s="2">
        <f t="shared" ref="AO99:AO101" ca="1" si="254">IF(AP99="이익",AO98+(AO98*$B$6*$B$9)-(AO98*$F$2*$B$9),AO98-(AO98*$B$7*$B$9)-(AO98*$F$2*$B$9))</f>
        <v>51107.776529018505</v>
      </c>
      <c r="AP99" s="19" t="str">
        <f t="shared" ca="1" si="225"/>
        <v>이익</v>
      </c>
      <c r="AQ99" s="3">
        <f t="shared" ca="1" si="179"/>
        <v>2.5</v>
      </c>
      <c r="AR99" s="19" t="s">
        <v>109</v>
      </c>
      <c r="AS99" s="2">
        <f t="shared" ref="AS99:AS101" ca="1" si="255">IF(AT99="이익",AS98+(AS98*$B$6*$B$9)-(AS98*$F$2*$B$9),AS98-(AS98*$B$7*$B$9)-(AS98*$F$2*$B$9))</f>
        <v>76242.748592470234</v>
      </c>
      <c r="AT99" s="19" t="str">
        <f t="shared" ca="1" si="226"/>
        <v>이익</v>
      </c>
      <c r="AU99" s="3">
        <f t="shared" ca="1" si="181"/>
        <v>3.1</v>
      </c>
      <c r="AV99" s="19" t="s">
        <v>109</v>
      </c>
      <c r="AW99" s="2">
        <f t="shared" ref="AW99:AW101" ca="1" si="256">IF(AX99="이익",AW98+(AW98*$B$6*$B$9)-(AW98*$F$2*$B$9),AW98-(AW98*$B$7*$B$9)-(AW98*$F$2*$B$9))</f>
        <v>76242.748592470292</v>
      </c>
      <c r="AX99" s="19" t="str">
        <f t="shared" ca="1" si="227"/>
        <v>손절</v>
      </c>
      <c r="AY99" s="3">
        <f t="shared" ca="1" si="183"/>
        <v>7.7</v>
      </c>
      <c r="AZ99" s="19" t="s">
        <v>109</v>
      </c>
      <c r="BA99" s="2">
        <f t="shared" ref="BA99:BA101" ca="1" si="257">IF(BB99="이익",BA98+(BA98*$B$6*$B$9)-(BA98*$F$2*$B$9),BA98-(BA98*$B$7*$B$9)-(BA98*$F$2*$B$9))</f>
        <v>34259.058991979444</v>
      </c>
      <c r="BB99" s="19" t="str">
        <f t="shared" ca="1" si="228"/>
        <v>이익</v>
      </c>
      <c r="BC99" s="3">
        <f t="shared" ca="1" si="185"/>
        <v>0.1</v>
      </c>
      <c r="BD99" s="19" t="s">
        <v>109</v>
      </c>
      <c r="BE99" s="2">
        <f t="shared" ref="BE99:BE101" ca="1" si="258">IF(BF99="이익",BE98+(BE98*$B$6*$B$9)-(BE98*$F$2*$B$9),BE98-(BE98*$B$7*$B$9)-(BE98*$F$2*$B$9))</f>
        <v>76242.748592470278</v>
      </c>
      <c r="BF99" s="19" t="str">
        <f t="shared" ca="1" si="229"/>
        <v>이익</v>
      </c>
      <c r="BG99" s="3">
        <f t="shared" ca="1" si="187"/>
        <v>3.3</v>
      </c>
      <c r="BH99" s="19" t="s">
        <v>109</v>
      </c>
      <c r="BI99" s="2">
        <f t="shared" ref="BI99:BI101" ca="1" si="259">IF(BJ99="이익",BI98+(BI98*$B$6*$B$9)-(BI98*$F$2*$B$9),BI98-(BI98*$B$7*$B$9)-(BI98*$F$2*$B$9))</f>
        <v>3108.1794588782031</v>
      </c>
      <c r="BJ99" s="19" t="str">
        <f t="shared" ca="1" si="230"/>
        <v>손절</v>
      </c>
      <c r="BK99" s="3">
        <f t="shared" ca="1" si="189"/>
        <v>8.3000000000000007</v>
      </c>
      <c r="BL99" s="19" t="s">
        <v>109</v>
      </c>
      <c r="BM99" s="2">
        <f t="shared" ref="BM99:BM101" ca="1" si="260">IF(BN99="이익",BM98+(BM98*$B$6*$B$9)-(BM98*$F$2*$B$9),BM98-(BM98*$B$7*$B$9)-(BM98*$F$2*$B$9))</f>
        <v>34259.058991979429</v>
      </c>
      <c r="BN99" s="19" t="str">
        <f t="shared" ca="1" si="231"/>
        <v>손절</v>
      </c>
      <c r="BO99" s="3">
        <f t="shared" ca="1" si="191"/>
        <v>8.4</v>
      </c>
      <c r="BP99" s="19" t="s">
        <v>109</v>
      </c>
      <c r="BQ99" s="2">
        <f t="shared" ref="BQ99:BQ101" ca="1" si="261">IF(BR99="이익",BQ98+(BQ98*$B$6*$B$9)-(BQ98*$F$2*$B$9),BQ98-(BQ98*$B$7*$B$9)-(BQ98*$F$2*$B$9))</f>
        <v>3108.1794588782004</v>
      </c>
      <c r="BR99" s="19" t="str">
        <f t="shared" ca="1" si="232"/>
        <v>이익</v>
      </c>
      <c r="BS99" s="3">
        <f t="shared" ca="1" si="193"/>
        <v>1.5</v>
      </c>
      <c r="BT99" s="19" t="s">
        <v>109</v>
      </c>
      <c r="BU99" s="2">
        <f t="shared" ref="BU99:BU101" ca="1" si="262">IF(BV99="이익",BU98+(BU98*$B$6*$B$9)-(BU98*$F$2*$B$9),BU98-(BU98*$B$7*$B$9)-(BU98*$F$2*$B$9))</f>
        <v>10319.074737560884</v>
      </c>
      <c r="BV99" s="19" t="str">
        <f t="shared" ca="1" si="233"/>
        <v>손절</v>
      </c>
      <c r="BW99" s="3">
        <f t="shared" ca="1" si="195"/>
        <v>9.1999999999999993</v>
      </c>
      <c r="BX99" s="19" t="s">
        <v>109</v>
      </c>
      <c r="BY99" s="2">
        <f t="shared" ref="BY99:BY101" ca="1" si="263">IF(BZ99="이익",BY98+(BY98*$B$6*$B$9)-(BY98*$F$2*$B$9),BY98-(BY98*$B$7*$B$9)-(BY98*$F$2*$B$9))</f>
        <v>76242.748592470336</v>
      </c>
      <c r="BZ99" s="19" t="str">
        <f t="shared" ca="1" si="234"/>
        <v>손절</v>
      </c>
      <c r="CA99" s="3">
        <f t="shared" ca="1" si="197"/>
        <v>8.8000000000000007</v>
      </c>
      <c r="CB99" s="19" t="s">
        <v>109</v>
      </c>
      <c r="CC99" s="2">
        <f t="shared" ref="CC99:CC101" ca="1" si="264">IF(CD99="이익",CC98+(CC98*$B$6*$B$9)-(CC98*$F$2*$B$9),CC98-(CC98*$B$7*$B$9)-(CC98*$F$2*$B$9))</f>
        <v>6917.1819669364095</v>
      </c>
      <c r="CD99" s="19" t="str">
        <f t="shared" ca="1" si="235"/>
        <v>이익</v>
      </c>
      <c r="CE99" s="3">
        <f t="shared" ca="1" si="199"/>
        <v>0.1</v>
      </c>
      <c r="CF99" s="19" t="s">
        <v>109</v>
      </c>
      <c r="CG99" s="2">
        <f t="shared" ref="CG99:CG101" ca="1" si="265">IF(CH99="이익",CG98+(CG98*$B$6*$B$9)-(CG98*$F$2*$B$9),CG98-(CG98*$B$7*$B$9)-(CG98*$F$2*$B$9))</f>
        <v>2789989.4449338387</v>
      </c>
      <c r="CH99" s="19" t="str">
        <f t="shared" ca="1" si="236"/>
        <v>손절</v>
      </c>
      <c r="CI99" s="3">
        <f t="shared" ca="1" si="201"/>
        <v>6.4</v>
      </c>
      <c r="CJ99" s="19" t="s">
        <v>109</v>
      </c>
      <c r="CK99" s="2">
        <f t="shared" ref="CK99:CK101" ca="1" si="266">IF(CL99="이익",CK98+(CK98*$B$6*$B$9)-(CK98*$F$2*$B$9),CK98-(CK98*$B$7*$B$9)-(CK98*$F$2*$B$9))</f>
        <v>6209057.4021760533</v>
      </c>
      <c r="CL99" s="19" t="str">
        <f t="shared" ca="1" si="237"/>
        <v>이익</v>
      </c>
      <c r="CM99" s="3">
        <f t="shared" ca="1" si="203"/>
        <v>0.9</v>
      </c>
      <c r="CN99" s="19" t="s">
        <v>109</v>
      </c>
      <c r="CO99" s="2">
        <f t="shared" ref="CO99:CO101" ca="1" si="267">IF(CP99="이익",CO98+(CO98*$B$6*$B$9)-(CO98*$F$2*$B$9),CO98-(CO98*$B$7*$B$9)-(CO98*$F$2*$B$9))</f>
        <v>4636.7923075068293</v>
      </c>
      <c r="CP99" s="19" t="str">
        <f t="shared" ca="1" si="238"/>
        <v>이익</v>
      </c>
      <c r="CQ99" s="3">
        <f t="shared" ca="1" si="205"/>
        <v>0.7</v>
      </c>
      <c r="CR99" s="19" t="s">
        <v>109</v>
      </c>
      <c r="CS99" s="2">
        <f t="shared" ref="CS99:CS101" ca="1" si="268">IF(CT99="이익",CS98+(CS98*$B$6*$B$9)-(CS98*$F$2*$B$9),CS98-(CS98*$B$7*$B$9)-(CS98*$F$2*$B$9))</f>
        <v>34259.058991979458</v>
      </c>
      <c r="CT99" s="19" t="str">
        <f t="shared" ca="1" si="239"/>
        <v>손절</v>
      </c>
      <c r="CU99" s="3">
        <f t="shared" ca="1" si="207"/>
        <v>8.5</v>
      </c>
      <c r="CV99" s="19" t="s">
        <v>109</v>
      </c>
      <c r="CW99" s="2">
        <f t="shared" ref="CW99:CW101" ca="1" si="269">IF(CX99="이익",CW98+(CW98*$B$6*$B$9)-(CW98*$F$2*$B$9),CW98-(CW98*$B$7*$B$9)-(CW98*$F$2*$B$9))</f>
        <v>377611.11883788422</v>
      </c>
      <c r="CX99" s="19" t="str">
        <f t="shared" ca="1" si="240"/>
        <v>손절</v>
      </c>
      <c r="CY99" s="3">
        <f t="shared" ca="1" si="209"/>
        <v>7.4</v>
      </c>
      <c r="CZ99" s="19" t="s">
        <v>109</v>
      </c>
      <c r="DA99" s="2">
        <f t="shared" ref="DA99:DA101" ca="1" si="270">IF(DB99="이익",DA98+(DA98*$B$6*$B$9)-(DA98*$F$2*$B$9),DA98-(DA98*$B$7*$B$9)-(DA98*$F$2*$B$9))</f>
        <v>22964.86371989832</v>
      </c>
      <c r="DB99" s="19" t="str">
        <f t="shared" ca="1" si="241"/>
        <v>이익</v>
      </c>
      <c r="DC99" s="3">
        <f t="shared" ca="1" si="211"/>
        <v>0.7</v>
      </c>
      <c r="DD99" s="19" t="s">
        <v>109</v>
      </c>
      <c r="DE99" s="2">
        <f t="shared" ref="DE99:DE101" ca="1" si="271">IF(DF99="이익",DE98+(DE98*$B$6*$B$9)-(DE98*$F$2*$B$9),DE98-(DE98*$B$7*$B$9)-(DE98*$F$2*$B$9))</f>
        <v>3108.1794588781995</v>
      </c>
      <c r="DF99" s="19" t="str">
        <f t="shared" ca="1" si="242"/>
        <v>이익</v>
      </c>
      <c r="DG99" s="3">
        <f t="shared" ca="1" si="213"/>
        <v>0.4</v>
      </c>
      <c r="DH99" s="19" t="s">
        <v>109</v>
      </c>
      <c r="DI99" s="2">
        <f t="shared" ref="DI99:DI101" ca="1" si="272">IF(DJ99="이익",DI98+(DI98*$B$6*$B$9)-(DI98*$F$2*$B$9),DI98-(DI98*$B$7*$B$9)-(DI98*$F$2*$B$9))</f>
        <v>6917.1819669364158</v>
      </c>
      <c r="DJ99" s="19" t="str">
        <f t="shared" ca="1" si="243"/>
        <v>이익</v>
      </c>
      <c r="DK99" s="3">
        <f t="shared" ca="1" si="215"/>
        <v>1.4</v>
      </c>
      <c r="DL99" s="19" t="s">
        <v>109</v>
      </c>
      <c r="DM99" s="2">
        <f t="shared" ref="DM99:DM101" ca="1" si="273">IF(DN99="이익",DM98+(DM98*$B$6*$B$9)-(DM98*$F$2*$B$9),DM98-(DM98*$B$7*$B$9)-(DM98*$F$2*$B$9))</f>
        <v>2083.5049119952782</v>
      </c>
      <c r="DN99" s="19" t="str">
        <f t="shared" ca="1" si="244"/>
        <v>손절</v>
      </c>
      <c r="DO99" s="3">
        <f t="shared" ca="1" si="217"/>
        <v>7.5</v>
      </c>
      <c r="DP99" s="19" t="s">
        <v>109</v>
      </c>
      <c r="DQ99" s="2">
        <f t="shared" ref="DQ99:DQ101" ca="1" si="274">IF(DR99="이익",DQ98+(DQ98*$B$6*$B$9)-(DQ98*$F$2*$B$9),DQ98-(DQ98*$B$7*$B$9)-(DQ98*$F$2*$B$9))</f>
        <v>377611.11883788434</v>
      </c>
      <c r="DR99" s="19" t="str">
        <f t="shared" ca="1" si="245"/>
        <v>이익</v>
      </c>
      <c r="DS99" s="3">
        <f t="shared" ca="1" si="219"/>
        <v>0.9</v>
      </c>
      <c r="DT99" s="19" t="s">
        <v>109</v>
      </c>
      <c r="DU99" s="2">
        <f t="shared" ref="DU99:DU101" ca="1" si="275">IF(DV99="이익",DU98+(DU98*$B$6*$B$9)-(DU98*$F$2*$B$9),DU98-(DU98*$B$7*$B$9)-(DU98*$F$2*$B$9))</f>
        <v>10319.074737560868</v>
      </c>
      <c r="DV99" s="19" t="str">
        <f t="shared" ca="1" si="246"/>
        <v>이익</v>
      </c>
      <c r="DW99" s="3">
        <f t="shared" ca="1" si="221"/>
        <v>2</v>
      </c>
      <c r="DX99" s="19" t="s">
        <v>109</v>
      </c>
    </row>
    <row r="100" spans="1:128">
      <c r="A100" s="44"/>
      <c r="B100" s="44"/>
      <c r="C100" s="42"/>
      <c r="D100" s="42"/>
      <c r="E100" s="42"/>
      <c r="F100" s="42"/>
      <c r="G100" s="48"/>
      <c r="I100" s="2">
        <f t="shared" si="247"/>
        <v>3.9810276952437912E-4</v>
      </c>
      <c r="J100" s="19"/>
      <c r="K100" s="3">
        <f t="shared" ca="1" si="164"/>
        <v>9.1</v>
      </c>
      <c r="L100" s="19" t="s">
        <v>110</v>
      </c>
      <c r="M100" s="2">
        <f t="shared" si="248"/>
        <v>8.85968566092819E-4</v>
      </c>
      <c r="N100" s="19"/>
      <c r="O100" s="3">
        <f t="shared" ca="1" si="166"/>
        <v>0.8</v>
      </c>
      <c r="P100" s="19" t="s">
        <v>110</v>
      </c>
      <c r="Q100" s="2">
        <f t="shared" si="249"/>
        <v>1.7888424168581256E-4</v>
      </c>
      <c r="R100" s="81"/>
      <c r="S100" s="3">
        <f t="shared" ca="1" si="168"/>
        <v>6.9</v>
      </c>
      <c r="T100" s="19" t="s">
        <v>110</v>
      </c>
      <c r="U100" s="2">
        <f t="shared" si="250"/>
        <v>8.0380179122437883E-5</v>
      </c>
      <c r="V100" s="81"/>
      <c r="W100" s="3">
        <f t="shared" ca="1" si="170"/>
        <v>3.6</v>
      </c>
      <c r="X100" s="19" t="s">
        <v>110</v>
      </c>
      <c r="Y100" s="2">
        <f t="shared" si="251"/>
        <v>3.2420695654015931E-2</v>
      </c>
      <c r="Z100" s="19"/>
      <c r="AA100" s="3">
        <f t="shared" ca="1" si="172"/>
        <v>6.8</v>
      </c>
      <c r="AB100" s="19" t="s">
        <v>110</v>
      </c>
      <c r="AC100" s="2"/>
      <c r="AD100" s="19" t="str">
        <f t="shared" ca="1" si="222"/>
        <v>손절</v>
      </c>
      <c r="AE100" s="3">
        <f t="shared" ca="1" si="173"/>
        <v>8.6999999999999993</v>
      </c>
      <c r="AF100" s="19" t="s">
        <v>110</v>
      </c>
      <c r="AG100" s="2">
        <f t="shared" ca="1" si="252"/>
        <v>58135.09580175858</v>
      </c>
      <c r="AH100" s="19" t="str">
        <f t="shared" ca="1" si="223"/>
        <v>이익</v>
      </c>
      <c r="AI100" s="3">
        <f t="shared" ca="1" si="175"/>
        <v>3.8</v>
      </c>
      <c r="AJ100" s="19" t="s">
        <v>110</v>
      </c>
      <c r="AK100" s="2">
        <f t="shared" ca="1" si="253"/>
        <v>429532.6476780934</v>
      </c>
      <c r="AL100" s="19" t="str">
        <f t="shared" ca="1" si="224"/>
        <v>이익</v>
      </c>
      <c r="AM100" s="3">
        <f t="shared" ca="1" si="177"/>
        <v>2.6</v>
      </c>
      <c r="AN100" s="19" t="s">
        <v>110</v>
      </c>
      <c r="AO100" s="2">
        <f t="shared" ca="1" si="254"/>
        <v>58135.095801758551</v>
      </c>
      <c r="AP100" s="19" t="str">
        <f t="shared" ca="1" si="225"/>
        <v>이익</v>
      </c>
      <c r="AQ100" s="3">
        <f t="shared" ca="1" si="179"/>
        <v>2.6</v>
      </c>
      <c r="AR100" s="19" t="s">
        <v>110</v>
      </c>
      <c r="AS100" s="2">
        <f t="shared" ca="1" si="255"/>
        <v>58135.095801758551</v>
      </c>
      <c r="AT100" s="19" t="str">
        <f t="shared" ca="1" si="226"/>
        <v>손절</v>
      </c>
      <c r="AU100" s="3">
        <f t="shared" ca="1" si="181"/>
        <v>6.1</v>
      </c>
      <c r="AV100" s="19" t="s">
        <v>110</v>
      </c>
      <c r="AW100" s="2">
        <f t="shared" ca="1" si="256"/>
        <v>86726.12652393496</v>
      </c>
      <c r="AX100" s="19" t="str">
        <f t="shared" ca="1" si="227"/>
        <v>이익</v>
      </c>
      <c r="AY100" s="3">
        <f t="shared" ca="1" si="183"/>
        <v>2.6</v>
      </c>
      <c r="AZ100" s="19" t="s">
        <v>110</v>
      </c>
      <c r="BA100" s="2">
        <f t="shared" ca="1" si="257"/>
        <v>26122.532481384325</v>
      </c>
      <c r="BB100" s="19" t="str">
        <f t="shared" ca="1" si="228"/>
        <v>손절</v>
      </c>
      <c r="BC100" s="3">
        <f t="shared" ca="1" si="185"/>
        <v>8.1999999999999993</v>
      </c>
      <c r="BD100" s="19" t="s">
        <v>110</v>
      </c>
      <c r="BE100" s="2">
        <f t="shared" ca="1" si="258"/>
        <v>58135.09580175858</v>
      </c>
      <c r="BF100" s="19" t="str">
        <f t="shared" ca="1" si="229"/>
        <v>손절</v>
      </c>
      <c r="BG100" s="3">
        <f t="shared" ca="1" si="187"/>
        <v>6.8</v>
      </c>
      <c r="BH100" s="19" t="s">
        <v>110</v>
      </c>
      <c r="BI100" s="2">
        <f t="shared" ca="1" si="259"/>
        <v>3535.5541344739559</v>
      </c>
      <c r="BJ100" s="19" t="str">
        <f t="shared" ca="1" si="230"/>
        <v>이익</v>
      </c>
      <c r="BK100" s="3">
        <f t="shared" ca="1" si="189"/>
        <v>5.6</v>
      </c>
      <c r="BL100" s="19" t="s">
        <v>110</v>
      </c>
      <c r="BM100" s="2">
        <f t="shared" ca="1" si="260"/>
        <v>26122.532481384318</v>
      </c>
      <c r="BN100" s="19" t="str">
        <f t="shared" ca="1" si="231"/>
        <v>손절</v>
      </c>
      <c r="BO100" s="3">
        <f t="shared" ca="1" si="191"/>
        <v>8.3000000000000007</v>
      </c>
      <c r="BP100" s="19" t="s">
        <v>110</v>
      </c>
      <c r="BQ100" s="2">
        <f t="shared" ca="1" si="261"/>
        <v>3535.5541344739531</v>
      </c>
      <c r="BR100" s="19" t="str">
        <f t="shared" ca="1" si="232"/>
        <v>이익</v>
      </c>
      <c r="BS100" s="3">
        <f t="shared" ca="1" si="193"/>
        <v>1.5</v>
      </c>
      <c r="BT100" s="19" t="s">
        <v>110</v>
      </c>
      <c r="BU100" s="2">
        <f t="shared" ca="1" si="262"/>
        <v>11737.947513975507</v>
      </c>
      <c r="BV100" s="19" t="str">
        <f t="shared" ca="1" si="233"/>
        <v>이익</v>
      </c>
      <c r="BW100" s="3">
        <f t="shared" ca="1" si="195"/>
        <v>3.9</v>
      </c>
      <c r="BX100" s="19" t="s">
        <v>110</v>
      </c>
      <c r="BY100" s="2">
        <f t="shared" ca="1" si="263"/>
        <v>86726.126523935003</v>
      </c>
      <c r="BZ100" s="19" t="str">
        <f t="shared" ca="1" si="234"/>
        <v>이익</v>
      </c>
      <c r="CA100" s="3">
        <f t="shared" ca="1" si="197"/>
        <v>5.6</v>
      </c>
      <c r="CB100" s="19" t="s">
        <v>110</v>
      </c>
      <c r="CC100" s="2">
        <f t="shared" ca="1" si="264"/>
        <v>7868.2944873901652</v>
      </c>
      <c r="CD100" s="19" t="str">
        <f t="shared" ca="1" si="235"/>
        <v>이익</v>
      </c>
      <c r="CE100" s="3">
        <f t="shared" ca="1" si="199"/>
        <v>1.3</v>
      </c>
      <c r="CF100" s="19" t="s">
        <v>110</v>
      </c>
      <c r="CG100" s="2">
        <f t="shared" ca="1" si="265"/>
        <v>3173612.9936122415</v>
      </c>
      <c r="CH100" s="19" t="str">
        <f t="shared" ca="1" si="236"/>
        <v>이익</v>
      </c>
      <c r="CI100" s="3">
        <f t="shared" ca="1" si="201"/>
        <v>1.3</v>
      </c>
      <c r="CJ100" s="19" t="s">
        <v>110</v>
      </c>
      <c r="CK100" s="2">
        <f t="shared" ca="1" si="266"/>
        <v>4734406.2691592406</v>
      </c>
      <c r="CL100" s="19" t="str">
        <f t="shared" ca="1" si="237"/>
        <v>손절</v>
      </c>
      <c r="CM100" s="3">
        <f t="shared" ca="1" si="203"/>
        <v>9.1999999999999993</v>
      </c>
      <c r="CN100" s="19" t="s">
        <v>110</v>
      </c>
      <c r="CO100" s="2">
        <f t="shared" ca="1" si="267"/>
        <v>3535.5541344739572</v>
      </c>
      <c r="CP100" s="19" t="str">
        <f t="shared" ca="1" si="238"/>
        <v>손절</v>
      </c>
      <c r="CQ100" s="3">
        <f t="shared" ca="1" si="205"/>
        <v>6</v>
      </c>
      <c r="CR100" s="19" t="s">
        <v>110</v>
      </c>
      <c r="CS100" s="2">
        <f t="shared" ca="1" si="268"/>
        <v>38969.679603376637</v>
      </c>
      <c r="CT100" s="19" t="str">
        <f t="shared" ca="1" si="239"/>
        <v>이익</v>
      </c>
      <c r="CU100" s="3">
        <f t="shared" ca="1" si="207"/>
        <v>2.7</v>
      </c>
      <c r="CV100" s="19" t="s">
        <v>110</v>
      </c>
      <c r="CW100" s="2">
        <f t="shared" ca="1" si="269"/>
        <v>287928.47811388673</v>
      </c>
      <c r="CX100" s="19" t="str">
        <f t="shared" ca="1" si="240"/>
        <v>손절</v>
      </c>
      <c r="CY100" s="3">
        <f t="shared" ca="1" si="209"/>
        <v>8.6</v>
      </c>
      <c r="CZ100" s="19" t="s">
        <v>110</v>
      </c>
      <c r="DA100" s="2">
        <f t="shared" ca="1" si="270"/>
        <v>17510.708586422468</v>
      </c>
      <c r="DB100" s="19" t="str">
        <f t="shared" ca="1" si="241"/>
        <v>손절</v>
      </c>
      <c r="DC100" s="3">
        <f t="shared" ca="1" si="211"/>
        <v>5.9</v>
      </c>
      <c r="DD100" s="19" t="s">
        <v>110</v>
      </c>
      <c r="DE100" s="2">
        <f t="shared" ca="1" si="271"/>
        <v>2369.9868373946269</v>
      </c>
      <c r="DF100" s="19" t="str">
        <f t="shared" ca="1" si="242"/>
        <v>손절</v>
      </c>
      <c r="DG100" s="3">
        <f t="shared" ca="1" si="213"/>
        <v>7.3</v>
      </c>
      <c r="DH100" s="19" t="s">
        <v>110</v>
      </c>
      <c r="DI100" s="2">
        <f t="shared" ca="1" si="272"/>
        <v>5274.3512497890169</v>
      </c>
      <c r="DJ100" s="19" t="str">
        <f t="shared" ca="1" si="243"/>
        <v>손절</v>
      </c>
      <c r="DK100" s="3">
        <f t="shared" ca="1" si="215"/>
        <v>6.4</v>
      </c>
      <c r="DL100" s="19" t="s">
        <v>110</v>
      </c>
      <c r="DM100" s="2">
        <f t="shared" ca="1" si="273"/>
        <v>1588.6724953963997</v>
      </c>
      <c r="DN100" s="19" t="str">
        <f t="shared" ca="1" si="244"/>
        <v>손절</v>
      </c>
      <c r="DO100" s="3">
        <f t="shared" ca="1" si="217"/>
        <v>8.8000000000000007</v>
      </c>
      <c r="DP100" s="19" t="s">
        <v>110</v>
      </c>
      <c r="DQ100" s="2">
        <f t="shared" ca="1" si="274"/>
        <v>429532.6476780934</v>
      </c>
      <c r="DR100" s="19" t="str">
        <f t="shared" ca="1" si="245"/>
        <v>이익</v>
      </c>
      <c r="DS100" s="3">
        <f t="shared" ca="1" si="219"/>
        <v>3.5</v>
      </c>
      <c r="DT100" s="19" t="s">
        <v>110</v>
      </c>
      <c r="DU100" s="2">
        <f t="shared" ca="1" si="275"/>
        <v>11737.947513975487</v>
      </c>
      <c r="DV100" s="19" t="str">
        <f t="shared" ca="1" si="246"/>
        <v>이익</v>
      </c>
      <c r="DW100" s="3">
        <f t="shared" ca="1" si="221"/>
        <v>0.9</v>
      </c>
      <c r="DX100" s="19" t="s">
        <v>110</v>
      </c>
    </row>
    <row r="101" spans="1:128" ht="17.25" thickBot="1">
      <c r="A101" s="44"/>
      <c r="B101" s="44"/>
      <c r="C101" s="42"/>
      <c r="D101" s="42"/>
      <c r="E101" s="42"/>
      <c r="F101" s="42"/>
      <c r="G101" s="48"/>
      <c r="I101" s="2">
        <f t="shared" si="247"/>
        <v>3.0355336176233908E-4</v>
      </c>
      <c r="J101" s="19"/>
      <c r="K101" s="3">
        <f t="shared" ca="1" si="164"/>
        <v>1.8</v>
      </c>
      <c r="L101" s="19" t="s">
        <v>111</v>
      </c>
      <c r="M101" s="2">
        <f t="shared" si="248"/>
        <v>6.7555103164577447E-4</v>
      </c>
      <c r="N101" s="19"/>
      <c r="O101" s="3">
        <f t="shared" ca="1" si="166"/>
        <v>9.6</v>
      </c>
      <c r="P101" s="19" t="s">
        <v>111</v>
      </c>
      <c r="Q101" s="2">
        <f t="shared" si="249"/>
        <v>1.3639923428543206E-4</v>
      </c>
      <c r="R101" s="81"/>
      <c r="S101" s="3">
        <f t="shared" ca="1" si="168"/>
        <v>2.8</v>
      </c>
      <c r="T101" s="19" t="s">
        <v>111</v>
      </c>
      <c r="U101" s="2">
        <f t="shared" si="250"/>
        <v>6.1289886580858887E-5</v>
      </c>
      <c r="V101" s="81"/>
      <c r="W101" s="3">
        <f t="shared" ca="1" si="170"/>
        <v>1.8</v>
      </c>
      <c r="X101" s="19" t="s">
        <v>111</v>
      </c>
      <c r="Y101" s="2">
        <f t="shared" si="251"/>
        <v>2.4720780436187147E-2</v>
      </c>
      <c r="Z101" s="19"/>
      <c r="AA101" s="3">
        <f t="shared" ca="1" si="172"/>
        <v>3.8</v>
      </c>
      <c r="AB101" s="19" t="s">
        <v>111</v>
      </c>
      <c r="AC101" s="2"/>
      <c r="AD101" s="19" t="str">
        <f t="shared" ca="1" si="222"/>
        <v>손절</v>
      </c>
      <c r="AE101" s="3">
        <f t="shared" ca="1" si="173"/>
        <v>8.5</v>
      </c>
      <c r="AF101" s="19" t="s">
        <v>111</v>
      </c>
      <c r="AG101" s="2">
        <f t="shared" ca="1" si="252"/>
        <v>44328.010548840917</v>
      </c>
      <c r="AH101" s="19" t="str">
        <f t="shared" ca="1" si="223"/>
        <v>손절</v>
      </c>
      <c r="AI101" s="3">
        <f t="shared" ca="1" si="175"/>
        <v>8.6999999999999993</v>
      </c>
      <c r="AJ101" s="19" t="s">
        <v>111</v>
      </c>
      <c r="AK101" s="2">
        <f t="shared" ca="1" si="253"/>
        <v>488593.38673383126</v>
      </c>
      <c r="AL101" s="19" t="str">
        <f t="shared" ca="1" si="224"/>
        <v>이익</v>
      </c>
      <c r="AM101" s="3">
        <f t="shared" ca="1" si="177"/>
        <v>5.2</v>
      </c>
      <c r="AN101" s="19" t="s">
        <v>111</v>
      </c>
      <c r="AO101" s="2">
        <f t="shared" ca="1" si="254"/>
        <v>44328.010548840895</v>
      </c>
      <c r="AP101" s="19" t="str">
        <f t="shared" ca="1" si="225"/>
        <v>손절</v>
      </c>
      <c r="AQ101" s="3">
        <f t="shared" ca="1" si="179"/>
        <v>8.1999999999999993</v>
      </c>
      <c r="AR101" s="19" t="s">
        <v>111</v>
      </c>
      <c r="AS101" s="2">
        <f t="shared" ca="1" si="255"/>
        <v>66128.671474500356</v>
      </c>
      <c r="AT101" s="19" t="str">
        <f t="shared" ca="1" si="226"/>
        <v>이익</v>
      </c>
      <c r="AU101" s="3">
        <f t="shared" ca="1" si="181"/>
        <v>2.2000000000000002</v>
      </c>
      <c r="AV101" s="19" t="s">
        <v>111</v>
      </c>
      <c r="AW101" s="2">
        <f t="shared" ca="1" si="256"/>
        <v>98650.968920976025</v>
      </c>
      <c r="AX101" s="19" t="str">
        <f t="shared" ca="1" si="227"/>
        <v>이익</v>
      </c>
      <c r="AY101" s="3">
        <f t="shared" ca="1" si="183"/>
        <v>4.3</v>
      </c>
      <c r="AZ101" s="19" t="s">
        <v>111</v>
      </c>
      <c r="BA101" s="2">
        <f t="shared" ca="1" si="257"/>
        <v>19918.431017055547</v>
      </c>
      <c r="BB101" s="19" t="str">
        <f t="shared" ca="1" si="228"/>
        <v>손절</v>
      </c>
      <c r="BC101" s="3">
        <f t="shared" ca="1" si="185"/>
        <v>6.2</v>
      </c>
      <c r="BD101" s="19" t="s">
        <v>111</v>
      </c>
      <c r="BE101" s="2">
        <f t="shared" ca="1" si="258"/>
        <v>44328.010548840917</v>
      </c>
      <c r="BF101" s="19" t="str">
        <f t="shared" ca="1" si="229"/>
        <v>손절</v>
      </c>
      <c r="BG101" s="3">
        <f t="shared" ca="1" si="187"/>
        <v>5.9</v>
      </c>
      <c r="BH101" s="19" t="s">
        <v>111</v>
      </c>
      <c r="BI101" s="2">
        <f t="shared" ca="1" si="259"/>
        <v>4021.6928279641247</v>
      </c>
      <c r="BJ101" s="19" t="str">
        <f t="shared" ca="1" si="230"/>
        <v>이익</v>
      </c>
      <c r="BK101" s="3">
        <f t="shared" ca="1" si="189"/>
        <v>5.3</v>
      </c>
      <c r="BL101" s="19" t="s">
        <v>111</v>
      </c>
      <c r="BM101" s="2">
        <f t="shared" ca="1" si="260"/>
        <v>19918.431017055544</v>
      </c>
      <c r="BN101" s="19" t="str">
        <f t="shared" ca="1" si="231"/>
        <v>손절</v>
      </c>
      <c r="BO101" s="3">
        <f t="shared" ca="1" si="191"/>
        <v>7.1</v>
      </c>
      <c r="BP101" s="19" t="s">
        <v>111</v>
      </c>
      <c r="BQ101" s="2">
        <f t="shared" ca="1" si="261"/>
        <v>4021.6928279641215</v>
      </c>
      <c r="BR101" s="19" t="str">
        <f t="shared" ca="1" si="232"/>
        <v>이익</v>
      </c>
      <c r="BS101" s="3">
        <f t="shared" ca="1" si="193"/>
        <v>1.8</v>
      </c>
      <c r="BT101" s="19" t="s">
        <v>111</v>
      </c>
      <c r="BU101" s="2">
        <f t="shared" ca="1" si="262"/>
        <v>13351.915297147138</v>
      </c>
      <c r="BV101" s="19" t="str">
        <f t="shared" ca="1" si="233"/>
        <v>이익</v>
      </c>
      <c r="BW101" s="3">
        <f t="shared" ca="1" si="195"/>
        <v>0.6</v>
      </c>
      <c r="BX101" s="19" t="s">
        <v>111</v>
      </c>
      <c r="BY101" s="2">
        <f t="shared" ca="1" si="263"/>
        <v>98650.968920976069</v>
      </c>
      <c r="BZ101" s="19" t="str">
        <f t="shared" ca="1" si="234"/>
        <v>이익</v>
      </c>
      <c r="CA101" s="3">
        <f t="shared" ca="1" si="197"/>
        <v>0.4</v>
      </c>
      <c r="CB101" s="19" t="s">
        <v>111</v>
      </c>
      <c r="CC101" s="2">
        <f t="shared" ca="1" si="264"/>
        <v>5999.5745466350018</v>
      </c>
      <c r="CD101" s="19" t="str">
        <f t="shared" ca="1" si="235"/>
        <v>손절</v>
      </c>
      <c r="CE101" s="3">
        <f t="shared" ca="1" si="199"/>
        <v>7.6</v>
      </c>
      <c r="CF101" s="19" t="s">
        <v>111</v>
      </c>
      <c r="CG101" s="2">
        <f t="shared" ca="1" si="265"/>
        <v>3609984.7802339247</v>
      </c>
      <c r="CH101" s="19" t="str">
        <f t="shared" ca="1" si="236"/>
        <v>이익</v>
      </c>
      <c r="CI101" s="3">
        <f t="shared" ca="1" si="201"/>
        <v>1.8</v>
      </c>
      <c r="CJ101" s="19" t="s">
        <v>111</v>
      </c>
      <c r="CK101" s="2">
        <f t="shared" ca="1" si="266"/>
        <v>5385387.1311686365</v>
      </c>
      <c r="CL101" s="19" t="str">
        <f t="shared" ca="1" si="237"/>
        <v>이익</v>
      </c>
      <c r="CM101" s="3">
        <f t="shared" ca="1" si="203"/>
        <v>5.8</v>
      </c>
      <c r="CN101" s="19" t="s">
        <v>111</v>
      </c>
      <c r="CO101" s="2">
        <f t="shared" ca="1" si="267"/>
        <v>2695.8600275363924</v>
      </c>
      <c r="CP101" s="19" t="str">
        <f t="shared" ca="1" si="238"/>
        <v>손절</v>
      </c>
      <c r="CQ101" s="3">
        <f t="shared" ca="1" si="205"/>
        <v>5.9</v>
      </c>
      <c r="CR101" s="19" t="s">
        <v>111</v>
      </c>
      <c r="CS101" s="2">
        <f t="shared" ca="1" si="268"/>
        <v>44328.010548840924</v>
      </c>
      <c r="CT101" s="19" t="str">
        <f t="shared" ca="1" si="239"/>
        <v>이익</v>
      </c>
      <c r="CU101" s="3">
        <f t="shared" ca="1" si="207"/>
        <v>3.9</v>
      </c>
      <c r="CV101" s="19" t="s">
        <v>111</v>
      </c>
      <c r="CW101" s="2">
        <f t="shared" ca="1" si="269"/>
        <v>327518.64385454619</v>
      </c>
      <c r="CX101" s="19" t="str">
        <f t="shared" ca="1" si="240"/>
        <v>이익</v>
      </c>
      <c r="CY101" s="3">
        <f t="shared" ca="1" si="209"/>
        <v>2.2000000000000002</v>
      </c>
      <c r="CZ101" s="19" t="s">
        <v>111</v>
      </c>
      <c r="DA101" s="2">
        <f t="shared" ca="1" si="270"/>
        <v>19918.431017055558</v>
      </c>
      <c r="DB101" s="19" t="str">
        <f t="shared" ca="1" si="241"/>
        <v>이익</v>
      </c>
      <c r="DC101" s="3">
        <f t="shared" ca="1" si="211"/>
        <v>5.4</v>
      </c>
      <c r="DD101" s="19" t="s">
        <v>111</v>
      </c>
      <c r="DE101" s="2">
        <f t="shared" ca="1" si="271"/>
        <v>2695.8600275363883</v>
      </c>
      <c r="DF101" s="19" t="str">
        <f t="shared" ca="1" si="242"/>
        <v>이익</v>
      </c>
      <c r="DG101" s="3">
        <f t="shared" ca="1" si="213"/>
        <v>2.7</v>
      </c>
      <c r="DH101" s="19" t="s">
        <v>111</v>
      </c>
      <c r="DI101" s="2">
        <f t="shared" ca="1" si="272"/>
        <v>5999.5745466350072</v>
      </c>
      <c r="DJ101" s="19" t="str">
        <f t="shared" ca="1" si="243"/>
        <v>이익</v>
      </c>
      <c r="DK101" s="3">
        <f t="shared" ca="1" si="215"/>
        <v>2.4</v>
      </c>
      <c r="DL101" s="19" t="s">
        <v>111</v>
      </c>
      <c r="DM101" s="2">
        <f t="shared" ca="1" si="273"/>
        <v>1807.1149635134045</v>
      </c>
      <c r="DN101" s="19" t="str">
        <f t="shared" ca="1" si="244"/>
        <v>이익</v>
      </c>
      <c r="DO101" s="3">
        <f t="shared" ca="1" si="217"/>
        <v>3.7</v>
      </c>
      <c r="DP101" s="19" t="s">
        <v>111</v>
      </c>
      <c r="DQ101" s="2">
        <f t="shared" ca="1" si="274"/>
        <v>327518.64385454624</v>
      </c>
      <c r="DR101" s="19" t="str">
        <f t="shared" ca="1" si="245"/>
        <v>손절</v>
      </c>
      <c r="DS101" s="3">
        <f t="shared" ca="1" si="219"/>
        <v>8.6999999999999993</v>
      </c>
      <c r="DT101" s="19" t="s">
        <v>111</v>
      </c>
      <c r="DU101" s="2">
        <f t="shared" ca="1" si="275"/>
        <v>8950.1849794063091</v>
      </c>
      <c r="DV101" s="19" t="str">
        <f t="shared" ca="1" si="246"/>
        <v>손절</v>
      </c>
      <c r="DW101" s="3">
        <f t="shared" ca="1" si="221"/>
        <v>6.5</v>
      </c>
      <c r="DX101" s="19" t="s">
        <v>111</v>
      </c>
    </row>
    <row r="102" spans="1:128" ht="18" thickTop="1" thickBot="1">
      <c r="I102" s="90" t="s">
        <v>188</v>
      </c>
      <c r="J102" s="90">
        <f>COUNTIF(J2:J101,"이익")</f>
        <v>13</v>
      </c>
      <c r="M102" s="90" t="s">
        <v>188</v>
      </c>
      <c r="N102" s="90">
        <f>COUNTIF(N2:N101,"이익")</f>
        <v>15</v>
      </c>
      <c r="Q102" s="90" t="s">
        <v>188</v>
      </c>
      <c r="R102" s="90">
        <f>COUNTIF(R2:R101,"이익")</f>
        <v>11</v>
      </c>
      <c r="U102" s="90" t="s">
        <v>188</v>
      </c>
      <c r="V102" s="90">
        <f>COUNTIF(V2:V101,"이익")</f>
        <v>9</v>
      </c>
      <c r="Y102" s="90" t="s">
        <v>188</v>
      </c>
      <c r="Z102" s="90">
        <f>COUNTIF(Z2:Z101,"이익")</f>
        <v>24</v>
      </c>
      <c r="AB102" s="90" t="s">
        <v>188</v>
      </c>
      <c r="AC102" s="90">
        <f>COUNTIF(AC2:AC101,"이익")</f>
        <v>0</v>
      </c>
      <c r="AF102" s="90" t="s">
        <v>188</v>
      </c>
      <c r="AG102" s="90">
        <f ca="1">COUNTIF(AG2:AG101,"이익")</f>
        <v>0</v>
      </c>
      <c r="AJ102" s="90" t="s">
        <v>188</v>
      </c>
      <c r="AK102" s="90">
        <f ca="1">COUNTIF(AK2:AK101,"이익")</f>
        <v>0</v>
      </c>
      <c r="AN102" s="90" t="s">
        <v>188</v>
      </c>
      <c r="AO102" s="90">
        <f ca="1">COUNTIF(AO2:AO101,"이익")</f>
        <v>0</v>
      </c>
      <c r="AR102" s="90" t="s">
        <v>188</v>
      </c>
      <c r="AS102" s="90">
        <f ca="1">COUNTIF(AS2:AS101,"이익")</f>
        <v>0</v>
      </c>
      <c r="AV102" s="90" t="s">
        <v>188</v>
      </c>
      <c r="AW102" s="90">
        <f ca="1">COUNTIF(AW2:AW101,"이익")</f>
        <v>0</v>
      </c>
      <c r="AZ102" s="90" t="s">
        <v>188</v>
      </c>
      <c r="BA102" s="90">
        <f ca="1">COUNTIF(BA2:BA101,"이익")</f>
        <v>0</v>
      </c>
      <c r="BD102" s="90" t="s">
        <v>188</v>
      </c>
      <c r="BE102" s="90">
        <f ca="1">COUNTIF(BE2:BE101,"이익")</f>
        <v>0</v>
      </c>
      <c r="BH102" s="90" t="s">
        <v>188</v>
      </c>
      <c r="BI102" s="90">
        <f ca="1">COUNTIF(BI2:BI101,"이익")</f>
        <v>0</v>
      </c>
      <c r="BL102" s="90" t="s">
        <v>188</v>
      </c>
      <c r="BM102" s="90">
        <f ca="1">COUNTIF(BM2:BM101,"이익")</f>
        <v>0</v>
      </c>
    </row>
    <row r="103" spans="1:128" ht="18" thickTop="1" thickBot="1">
      <c r="I103" s="90" t="s">
        <v>189</v>
      </c>
      <c r="J103" s="90">
        <f>COUNTIF(J2:J101,"손절")</f>
        <v>7</v>
      </c>
      <c r="M103" s="90" t="s">
        <v>189</v>
      </c>
      <c r="N103" s="90">
        <f>COUNTIF(N2:N101,"손절")</f>
        <v>5</v>
      </c>
      <c r="Q103" s="90" t="s">
        <v>189</v>
      </c>
      <c r="R103" s="90">
        <f>COUNTIF(R2:R101,"손절")</f>
        <v>9</v>
      </c>
      <c r="U103" s="90" t="s">
        <v>189</v>
      </c>
      <c r="V103" s="90">
        <f>COUNTIF(V2:V101,"손절")</f>
        <v>11</v>
      </c>
      <c r="Y103" s="90" t="s">
        <v>189</v>
      </c>
      <c r="Z103" s="90">
        <f>COUNTIF(Z2:Z101,"손절")</f>
        <v>18</v>
      </c>
      <c r="AB103" s="90" t="s">
        <v>189</v>
      </c>
      <c r="AC103" s="90">
        <f>COUNTIF(AC2:AC101,"손절")</f>
        <v>0</v>
      </c>
      <c r="AF103" s="90" t="s">
        <v>189</v>
      </c>
      <c r="AG103" s="90">
        <f ca="1">COUNTIF(AG2:AG101,"손절")</f>
        <v>0</v>
      </c>
      <c r="AJ103" s="90" t="s">
        <v>189</v>
      </c>
      <c r="AK103" s="90">
        <f ca="1">COUNTIF(AK2:AK101,"손절")</f>
        <v>0</v>
      </c>
      <c r="AN103" s="90" t="s">
        <v>189</v>
      </c>
      <c r="AO103" s="90">
        <f ca="1">COUNTIF(AO2:AO101,"손절")</f>
        <v>0</v>
      </c>
      <c r="AR103" s="90" t="s">
        <v>189</v>
      </c>
      <c r="AS103" s="90">
        <f ca="1">COUNTIF(AS2:AS101,"손절")</f>
        <v>0</v>
      </c>
      <c r="AV103" s="90" t="s">
        <v>189</v>
      </c>
      <c r="AW103" s="90">
        <f ca="1">COUNTIF(AW2:AW101,"손절")</f>
        <v>0</v>
      </c>
      <c r="AZ103" s="90" t="s">
        <v>189</v>
      </c>
      <c r="BA103" s="90">
        <f ca="1">COUNTIF(BA2:BA101,"손절")</f>
        <v>0</v>
      </c>
      <c r="BD103" s="90" t="s">
        <v>189</v>
      </c>
      <c r="BE103" s="90">
        <f ca="1">COUNTIF(BE2:BE101,"손절")</f>
        <v>0</v>
      </c>
      <c r="BH103" s="90" t="s">
        <v>189</v>
      </c>
      <c r="BI103" s="90">
        <f ca="1">COUNTIF(BI2:BI101,"손절")</f>
        <v>0</v>
      </c>
      <c r="BL103" s="90" t="s">
        <v>189</v>
      </c>
      <c r="BM103" s="90">
        <f ca="1">COUNTIF(BM2:BM101,"손절")</f>
        <v>0</v>
      </c>
    </row>
    <row r="104" spans="1:128" ht="18" thickTop="1" thickBot="1">
      <c r="I104" s="90" t="s">
        <v>190</v>
      </c>
      <c r="J104" s="90">
        <f>J102/(J102+J103)*100</f>
        <v>65</v>
      </c>
      <c r="M104" s="90" t="s">
        <v>190</v>
      </c>
      <c r="N104" s="90">
        <f>N102/(N102+N103)*100</f>
        <v>75</v>
      </c>
      <c r="Q104" s="90" t="s">
        <v>190</v>
      </c>
      <c r="R104" s="90">
        <f>R102/(R102+R103)*100</f>
        <v>55.000000000000007</v>
      </c>
      <c r="U104" s="90" t="s">
        <v>190</v>
      </c>
      <c r="V104" s="90">
        <f>V102/(V102+V103)*100</f>
        <v>45</v>
      </c>
      <c r="Y104" s="90" t="s">
        <v>190</v>
      </c>
      <c r="Z104" s="90">
        <f>Z102/(Z102+Z103)*100</f>
        <v>57.142857142857139</v>
      </c>
      <c r="AB104" s="90" t="s">
        <v>190</v>
      </c>
      <c r="AC104" s="90" t="e">
        <f>AC102/(AC102+AC103)*100</f>
        <v>#DIV/0!</v>
      </c>
      <c r="AF104" s="90" t="s">
        <v>190</v>
      </c>
      <c r="AG104" s="90" t="e">
        <f ca="1">AG102/(AG102+AG103)*100</f>
        <v>#DIV/0!</v>
      </c>
      <c r="AJ104" s="90" t="s">
        <v>190</v>
      </c>
      <c r="AK104" s="90" t="e">
        <f ca="1">AK102/(AK102+AK103)*100</f>
        <v>#DIV/0!</v>
      </c>
      <c r="AN104" s="90" t="s">
        <v>190</v>
      </c>
      <c r="AO104" s="90" t="e">
        <f ca="1">AO102/(AO102+AO103)*100</f>
        <v>#DIV/0!</v>
      </c>
      <c r="AR104" s="90" t="s">
        <v>190</v>
      </c>
      <c r="AS104" s="90" t="e">
        <f ca="1">AS102/(AS102+AS103)*100</f>
        <v>#DIV/0!</v>
      </c>
      <c r="AV104" s="90" t="s">
        <v>190</v>
      </c>
      <c r="AW104" s="90" t="e">
        <f ca="1">AW102/(AW102+AW103)*100</f>
        <v>#DIV/0!</v>
      </c>
      <c r="AZ104" s="90" t="s">
        <v>190</v>
      </c>
      <c r="BA104" s="90" t="e">
        <f ca="1">BA102/(BA102+BA103)*100</f>
        <v>#DIV/0!</v>
      </c>
      <c r="BD104" s="90" t="s">
        <v>190</v>
      </c>
      <c r="BE104" s="90" t="e">
        <f ca="1">BE102/(BE102+BE103)*100</f>
        <v>#DIV/0!</v>
      </c>
      <c r="BH104" s="90" t="s">
        <v>190</v>
      </c>
      <c r="BI104" s="90" t="e">
        <f ca="1">BI102/(BI102+BI103)*100</f>
        <v>#DIV/0!</v>
      </c>
      <c r="BL104" s="90" t="s">
        <v>190</v>
      </c>
      <c r="BM104" s="90" t="e">
        <f ca="1">BM102/(BM102+BM103)*100</f>
        <v>#DIV/0!</v>
      </c>
    </row>
    <row r="105" spans="1:128" ht="17.25" thickTop="1"/>
  </sheetData>
  <mergeCells count="6">
    <mergeCell ref="C5:C19"/>
    <mergeCell ref="A20:C20"/>
    <mergeCell ref="D21:E21"/>
    <mergeCell ref="F21:G21"/>
    <mergeCell ref="D22:E22"/>
    <mergeCell ref="F22:G22"/>
  </mergeCells>
  <phoneticPr fontId="1" type="noConversion"/>
  <conditionalFormatting sqref="D6:G6 D8:G8 D10:G10 D12:G12 D14:G14 D16:G16 D18:G18 D20:E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workbookViewId="0"/>
  </sheetViews>
  <sheetFormatPr defaultRowHeight="16.5"/>
  <cols>
    <col min="1" max="1" width="19.25" bestFit="1" customWidth="1"/>
  </cols>
  <sheetData>
    <row r="1" spans="1:12">
      <c r="A1" s="79" t="s">
        <v>173</v>
      </c>
      <c r="B1" s="79" t="s">
        <v>174</v>
      </c>
      <c r="C1" s="79" t="s">
        <v>175</v>
      </c>
      <c r="D1" s="79" t="s">
        <v>176</v>
      </c>
      <c r="E1" s="79" t="s">
        <v>177</v>
      </c>
      <c r="F1" s="79" t="s">
        <v>178</v>
      </c>
      <c r="G1" s="79" t="s">
        <v>163</v>
      </c>
      <c r="H1" s="79" t="s">
        <v>179</v>
      </c>
      <c r="I1" s="79" t="s">
        <v>180</v>
      </c>
      <c r="J1" s="79" t="s">
        <v>165</v>
      </c>
      <c r="K1" s="79" t="s">
        <v>170</v>
      </c>
      <c r="L1" s="79" t="s">
        <v>181</v>
      </c>
    </row>
    <row r="2" spans="1:12">
      <c r="A2" s="80">
        <v>44647.62777777778</v>
      </c>
      <c r="B2" s="81">
        <v>414.22</v>
      </c>
      <c r="C2" s="81">
        <v>414.23</v>
      </c>
      <c r="D2" s="81">
        <v>413.85</v>
      </c>
      <c r="E2" s="81">
        <v>413.87</v>
      </c>
      <c r="F2" s="81">
        <v>292.27999999999997</v>
      </c>
      <c r="G2" s="81">
        <v>-2.9734985174172831E-2</v>
      </c>
      <c r="H2" s="81">
        <v>2.9585727394098259E-3</v>
      </c>
      <c r="I2" s="81" t="s">
        <v>182</v>
      </c>
      <c r="J2" s="81">
        <v>413.25</v>
      </c>
      <c r="K2" s="81">
        <v>414.49</v>
      </c>
      <c r="L2" s="81" t="s">
        <v>183</v>
      </c>
    </row>
    <row r="3" spans="1:12">
      <c r="A3" s="80">
        <v>44647.633333333331</v>
      </c>
      <c r="B3" s="81">
        <v>414.07</v>
      </c>
      <c r="C3" s="81">
        <v>414.65</v>
      </c>
      <c r="D3" s="81">
        <v>414.07</v>
      </c>
      <c r="E3" s="81">
        <v>414.65</v>
      </c>
      <c r="F3" s="81">
        <v>1927.45</v>
      </c>
      <c r="G3" s="81">
        <v>-4.1221100123038923E-2</v>
      </c>
      <c r="H3" s="81">
        <v>-0.10780014542424519</v>
      </c>
      <c r="I3" s="81" t="s">
        <v>168</v>
      </c>
      <c r="J3" s="81">
        <v>415.27</v>
      </c>
      <c r="K3" s="81">
        <v>414.03</v>
      </c>
      <c r="L3" s="81" t="s">
        <v>183</v>
      </c>
    </row>
    <row r="4" spans="1:12">
      <c r="A4" s="80">
        <v>44647.650694444441</v>
      </c>
      <c r="B4" s="81">
        <v>418.91</v>
      </c>
      <c r="C4" s="81">
        <v>418.92</v>
      </c>
      <c r="D4" s="81">
        <v>418.42</v>
      </c>
      <c r="E4" s="81">
        <v>418.57</v>
      </c>
      <c r="F4" s="81">
        <v>934.66</v>
      </c>
      <c r="G4" s="81">
        <v>1.2117128661557219</v>
      </c>
      <c r="H4" s="81">
        <v>1.238217215938175</v>
      </c>
      <c r="I4" s="81" t="s">
        <v>182</v>
      </c>
      <c r="J4" s="81">
        <v>417.94</v>
      </c>
      <c r="K4" s="81">
        <v>419.2</v>
      </c>
      <c r="L4" s="81" t="s">
        <v>183</v>
      </c>
    </row>
    <row r="5" spans="1:12">
      <c r="A5" s="80">
        <v>44647.671527777777</v>
      </c>
      <c r="B5" s="81">
        <v>417.94</v>
      </c>
      <c r="C5" s="81">
        <v>418.33</v>
      </c>
      <c r="D5" s="81">
        <v>417.93</v>
      </c>
      <c r="E5" s="81">
        <v>418.32</v>
      </c>
      <c r="F5" s="81">
        <v>310.29000000000002</v>
      </c>
      <c r="G5" s="81">
        <v>-5.9029241361884033E-2</v>
      </c>
      <c r="H5" s="81">
        <v>-0.14802091108167109</v>
      </c>
      <c r="I5" s="81" t="s">
        <v>168</v>
      </c>
      <c r="J5" s="81">
        <v>418.95</v>
      </c>
      <c r="K5" s="81">
        <v>417.69</v>
      </c>
      <c r="L5" s="81" t="s">
        <v>184</v>
      </c>
    </row>
    <row r="6" spans="1:12">
      <c r="A6" s="80">
        <v>44647.675000000003</v>
      </c>
      <c r="B6" s="81">
        <v>417.09</v>
      </c>
      <c r="C6" s="81">
        <v>417.1</v>
      </c>
      <c r="D6" s="81">
        <v>416.31</v>
      </c>
      <c r="E6" s="81">
        <v>416.55</v>
      </c>
      <c r="F6" s="81">
        <v>1647.75</v>
      </c>
      <c r="G6" s="81">
        <v>-0.2035666250469603</v>
      </c>
      <c r="H6" s="81">
        <v>-8.7018059962250788E-2</v>
      </c>
      <c r="I6" s="81" t="s">
        <v>182</v>
      </c>
      <c r="J6" s="81">
        <v>415.93</v>
      </c>
      <c r="K6" s="81">
        <v>417.17</v>
      </c>
      <c r="L6" s="81" t="s">
        <v>183</v>
      </c>
    </row>
    <row r="7" spans="1:12">
      <c r="A7" s="80">
        <v>44647.681944444441</v>
      </c>
      <c r="B7" s="81">
        <v>416.82</v>
      </c>
      <c r="C7" s="81">
        <v>416.91</v>
      </c>
      <c r="D7" s="81">
        <v>416.53</v>
      </c>
      <c r="E7" s="81">
        <v>416.91</v>
      </c>
      <c r="F7" s="81">
        <v>255.81</v>
      </c>
      <c r="G7" s="81">
        <v>-0.32007561191301193</v>
      </c>
      <c r="H7" s="81">
        <v>-0.3224146324140168</v>
      </c>
      <c r="I7" s="81" t="s">
        <v>168</v>
      </c>
      <c r="J7" s="81">
        <v>417.54</v>
      </c>
      <c r="K7" s="81">
        <v>416.28</v>
      </c>
      <c r="L7" s="81" t="s">
        <v>183</v>
      </c>
    </row>
    <row r="8" spans="1:12">
      <c r="A8" s="80">
        <v>44647.682638888888</v>
      </c>
      <c r="B8" s="81">
        <v>416.92</v>
      </c>
      <c r="C8" s="81">
        <v>416.93</v>
      </c>
      <c r="D8" s="81">
        <v>416.61</v>
      </c>
      <c r="E8" s="81">
        <v>416.62</v>
      </c>
      <c r="F8" s="81">
        <v>162.05000000000001</v>
      </c>
      <c r="G8" s="81">
        <v>-0.32877249471306408</v>
      </c>
      <c r="H8" s="81">
        <v>-0.32332289845673778</v>
      </c>
      <c r="I8" s="81" t="s">
        <v>182</v>
      </c>
      <c r="J8" s="81">
        <v>416</v>
      </c>
      <c r="K8" s="81">
        <v>417.24</v>
      </c>
      <c r="L8" s="81" t="s">
        <v>183</v>
      </c>
    </row>
    <row r="9" spans="1:12">
      <c r="A9" s="80">
        <v>44647.683333333327</v>
      </c>
      <c r="B9" s="81">
        <v>416.69</v>
      </c>
      <c r="C9" s="81">
        <v>416.8</v>
      </c>
      <c r="D9" s="81">
        <v>416.62</v>
      </c>
      <c r="E9" s="81">
        <v>416.8</v>
      </c>
      <c r="F9" s="81">
        <v>117.31</v>
      </c>
      <c r="G9" s="81">
        <v>-0.3076772598284947</v>
      </c>
      <c r="H9" s="81">
        <v>-0.32108780722413172</v>
      </c>
      <c r="I9" s="81" t="s">
        <v>168</v>
      </c>
      <c r="J9" s="81">
        <v>417.43</v>
      </c>
      <c r="K9" s="81">
        <v>416.17</v>
      </c>
      <c r="L9" s="81" t="s">
        <v>183</v>
      </c>
    </row>
    <row r="10" spans="1:12">
      <c r="A10" s="80">
        <v>44647.70416666667</v>
      </c>
      <c r="B10" s="81">
        <v>417.87</v>
      </c>
      <c r="C10" s="81">
        <v>417.88</v>
      </c>
      <c r="D10" s="81">
        <v>417.63</v>
      </c>
      <c r="E10" s="81">
        <v>417.77</v>
      </c>
      <c r="F10" s="81">
        <v>200.97</v>
      </c>
      <c r="G10" s="81">
        <v>0.18253251769777989</v>
      </c>
      <c r="H10" s="81">
        <v>0.1891712329147209</v>
      </c>
      <c r="I10" s="81" t="s">
        <v>182</v>
      </c>
      <c r="J10" s="81">
        <v>417.14</v>
      </c>
      <c r="K10" s="81">
        <v>418.4</v>
      </c>
      <c r="L10" s="81" t="s">
        <v>183</v>
      </c>
    </row>
    <row r="11" spans="1:12">
      <c r="A11" s="80">
        <v>44647.704861111109</v>
      </c>
      <c r="B11" s="81">
        <v>417.77</v>
      </c>
      <c r="C11" s="81">
        <v>418.13</v>
      </c>
      <c r="D11" s="81">
        <v>417.71</v>
      </c>
      <c r="E11" s="81">
        <v>418.08</v>
      </c>
      <c r="F11" s="81">
        <v>1200.45</v>
      </c>
      <c r="G11" s="81">
        <v>0.19460934516490619</v>
      </c>
      <c r="H11" s="81">
        <v>0.1899481060933188</v>
      </c>
      <c r="I11" s="81" t="s">
        <v>168</v>
      </c>
      <c r="J11" s="81">
        <v>418.71</v>
      </c>
      <c r="K11" s="81">
        <v>417.45</v>
      </c>
      <c r="L11" s="81" t="s">
        <v>184</v>
      </c>
    </row>
    <row r="12" spans="1:12">
      <c r="A12" s="80">
        <v>44647.709027777782</v>
      </c>
      <c r="B12" s="81">
        <v>418.1</v>
      </c>
      <c r="C12" s="81">
        <v>418.19</v>
      </c>
      <c r="D12" s="81">
        <v>417.99</v>
      </c>
      <c r="E12" s="81">
        <v>417.99</v>
      </c>
      <c r="F12" s="81">
        <v>504.76</v>
      </c>
      <c r="G12" s="81">
        <v>0.19175114476979621</v>
      </c>
      <c r="H12" s="81">
        <v>0.20497917279954511</v>
      </c>
      <c r="I12" s="81" t="s">
        <v>182</v>
      </c>
      <c r="J12" s="81">
        <v>417.36</v>
      </c>
      <c r="K12" s="81">
        <v>418.62</v>
      </c>
      <c r="L12" s="81" t="s">
        <v>184</v>
      </c>
    </row>
    <row r="13" spans="1:12">
      <c r="A13" s="80">
        <v>44647.730555555558</v>
      </c>
      <c r="B13" s="81">
        <v>417.1</v>
      </c>
      <c r="C13" s="81">
        <v>417.11</v>
      </c>
      <c r="D13" s="81">
        <v>417</v>
      </c>
      <c r="E13" s="81">
        <v>417.01</v>
      </c>
      <c r="F13" s="81">
        <v>195.09</v>
      </c>
      <c r="G13" s="81">
        <v>-0.15245665929177221</v>
      </c>
      <c r="H13" s="81">
        <v>-0.1400733017246332</v>
      </c>
      <c r="I13" s="81" t="s">
        <v>182</v>
      </c>
      <c r="J13" s="81">
        <v>416.38</v>
      </c>
      <c r="K13" s="81">
        <v>417.64</v>
      </c>
      <c r="L13" s="81" t="s">
        <v>183</v>
      </c>
    </row>
    <row r="14" spans="1:12">
      <c r="A14" s="80">
        <v>44647.731249999997</v>
      </c>
      <c r="B14" s="81">
        <v>417.01</v>
      </c>
      <c r="C14" s="81">
        <v>417.42</v>
      </c>
      <c r="D14" s="81">
        <v>417.01</v>
      </c>
      <c r="E14" s="81">
        <v>417.36</v>
      </c>
      <c r="F14" s="81">
        <v>121.23</v>
      </c>
      <c r="G14" s="81">
        <v>-0.12190051273768179</v>
      </c>
      <c r="H14" s="81">
        <v>-0.13747718901221159</v>
      </c>
      <c r="I14" s="81" t="s">
        <v>168</v>
      </c>
      <c r="J14" s="81">
        <v>417.99</v>
      </c>
      <c r="K14" s="81">
        <v>416.73</v>
      </c>
      <c r="L14" s="81" t="s">
        <v>183</v>
      </c>
    </row>
    <row r="15" spans="1:12">
      <c r="A15" s="80">
        <v>44647.783333333333</v>
      </c>
      <c r="B15" s="81">
        <v>416.52</v>
      </c>
      <c r="C15" s="81">
        <v>416.57</v>
      </c>
      <c r="D15" s="81">
        <v>416.45</v>
      </c>
      <c r="E15" s="81">
        <v>416.5</v>
      </c>
      <c r="F15" s="81">
        <v>50.65</v>
      </c>
      <c r="G15" s="81">
        <v>-0.26266175264964892</v>
      </c>
      <c r="H15" s="81">
        <v>-0.25273988315423562</v>
      </c>
      <c r="I15" s="81" t="s">
        <v>182</v>
      </c>
      <c r="J15" s="81">
        <v>415.88</v>
      </c>
      <c r="K15" s="81">
        <v>417.12</v>
      </c>
      <c r="L15" s="81" t="s">
        <v>183</v>
      </c>
    </row>
    <row r="16" spans="1:12">
      <c r="A16" s="80">
        <v>44647.78402777778</v>
      </c>
      <c r="B16" s="81">
        <v>416.5</v>
      </c>
      <c r="C16" s="81">
        <v>416.74</v>
      </c>
      <c r="D16" s="81">
        <v>416.49</v>
      </c>
      <c r="E16" s="81">
        <v>416.72</v>
      </c>
      <c r="F16" s="81">
        <v>410.96</v>
      </c>
      <c r="G16" s="81">
        <v>-0.24117382795344611</v>
      </c>
      <c r="H16" s="81">
        <v>-0.2510875895541228</v>
      </c>
      <c r="I16" s="81" t="s">
        <v>168</v>
      </c>
      <c r="J16" s="81">
        <v>417.35</v>
      </c>
      <c r="K16" s="81">
        <v>416.09</v>
      </c>
      <c r="L16" s="81" t="s">
        <v>183</v>
      </c>
    </row>
    <row r="17" spans="1:12">
      <c r="A17" s="80">
        <v>44647.815972222219</v>
      </c>
      <c r="B17" s="81">
        <v>417.42</v>
      </c>
      <c r="C17" s="81">
        <v>417.42</v>
      </c>
      <c r="D17" s="81">
        <v>417.3</v>
      </c>
      <c r="E17" s="81">
        <v>417.31</v>
      </c>
      <c r="F17" s="81">
        <v>87.97</v>
      </c>
      <c r="G17" s="81">
        <v>0.14781937013520971</v>
      </c>
      <c r="H17" s="81">
        <v>0.16959038308750149</v>
      </c>
      <c r="I17" s="81" t="s">
        <v>182</v>
      </c>
      <c r="J17" s="81">
        <v>416.68</v>
      </c>
      <c r="K17" s="81">
        <v>417.94</v>
      </c>
      <c r="L17" s="81" t="s">
        <v>183</v>
      </c>
    </row>
    <row r="18" spans="1:12">
      <c r="A18" s="80">
        <v>44647.818055555559</v>
      </c>
      <c r="B18" s="81">
        <v>417.62</v>
      </c>
      <c r="C18" s="81">
        <v>417.87</v>
      </c>
      <c r="D18" s="81">
        <v>417.62</v>
      </c>
      <c r="E18" s="81">
        <v>417.86</v>
      </c>
      <c r="F18" s="81">
        <v>195.08</v>
      </c>
      <c r="G18" s="81">
        <v>0.19454926582204729</v>
      </c>
      <c r="H18" s="81">
        <v>0.16726458710553391</v>
      </c>
      <c r="I18" s="81" t="s">
        <v>168</v>
      </c>
      <c r="J18" s="81">
        <v>418.49</v>
      </c>
      <c r="K18" s="81">
        <v>417.23</v>
      </c>
      <c r="L18" s="81" t="s">
        <v>184</v>
      </c>
    </row>
    <row r="19" spans="1:12">
      <c r="A19" s="80">
        <v>44647.821527777778</v>
      </c>
      <c r="B19" s="81">
        <v>417.64</v>
      </c>
      <c r="C19" s="81">
        <v>417.68</v>
      </c>
      <c r="D19" s="81">
        <v>417.54</v>
      </c>
      <c r="E19" s="81">
        <v>417.6</v>
      </c>
      <c r="F19" s="81">
        <v>190.4</v>
      </c>
      <c r="G19" s="81">
        <v>0.18189360981472191</v>
      </c>
      <c r="H19" s="81">
        <v>0.18841838352966969</v>
      </c>
      <c r="I19" s="81" t="s">
        <v>182</v>
      </c>
      <c r="J19" s="81">
        <v>416.97</v>
      </c>
      <c r="K19" s="81">
        <v>418.23</v>
      </c>
      <c r="L19" s="81" t="s">
        <v>184</v>
      </c>
    </row>
    <row r="20" spans="1:12">
      <c r="A20" s="80">
        <v>44647.827777777777</v>
      </c>
      <c r="B20" s="81">
        <v>417.77</v>
      </c>
      <c r="C20" s="81">
        <v>417.88</v>
      </c>
      <c r="D20" s="81">
        <v>417.6</v>
      </c>
      <c r="E20" s="81">
        <v>417.6</v>
      </c>
      <c r="F20" s="81">
        <v>320.42</v>
      </c>
      <c r="G20" s="81">
        <v>0.11923897150597899</v>
      </c>
      <c r="H20" s="81">
        <v>0.13012565712347479</v>
      </c>
      <c r="I20" s="81" t="s">
        <v>182</v>
      </c>
      <c r="J20" s="81">
        <v>416.97</v>
      </c>
      <c r="K20" s="81">
        <v>418.23</v>
      </c>
      <c r="L20" s="81" t="s">
        <v>184</v>
      </c>
    </row>
    <row r="21" spans="1:12">
      <c r="A21" s="80">
        <v>44647.834722222222</v>
      </c>
      <c r="B21" s="81">
        <v>417.9</v>
      </c>
      <c r="C21" s="81">
        <v>417.91</v>
      </c>
      <c r="D21" s="81">
        <v>417.66</v>
      </c>
      <c r="E21" s="81">
        <v>417.66</v>
      </c>
      <c r="F21" s="81">
        <v>461.45</v>
      </c>
      <c r="G21" s="81">
        <v>9.538290802248639E-2</v>
      </c>
      <c r="H21" s="81">
        <v>9.9546187336974318E-2</v>
      </c>
      <c r="I21" s="81" t="s">
        <v>182</v>
      </c>
      <c r="J21" s="81">
        <v>417.03</v>
      </c>
      <c r="K21" s="81">
        <v>418.29</v>
      </c>
      <c r="L21" s="81" t="s">
        <v>184</v>
      </c>
    </row>
    <row r="22" spans="1:12">
      <c r="A22" s="80">
        <v>44647.854166666657</v>
      </c>
      <c r="B22" s="81">
        <v>416.26</v>
      </c>
      <c r="C22" s="81">
        <v>416.55</v>
      </c>
      <c r="D22" s="81">
        <v>416.16</v>
      </c>
      <c r="E22" s="81">
        <v>416.48</v>
      </c>
      <c r="F22" s="81">
        <v>310.49</v>
      </c>
      <c r="G22" s="81">
        <v>-0.31339395681021642</v>
      </c>
      <c r="H22" s="81">
        <v>-0.32005344605294361</v>
      </c>
      <c r="I22" s="81" t="s">
        <v>168</v>
      </c>
      <c r="J22" s="81">
        <v>417.1</v>
      </c>
      <c r="K22" s="81">
        <v>415.86</v>
      </c>
      <c r="L22" s="81" t="s">
        <v>183</v>
      </c>
    </row>
    <row r="23" spans="1:12">
      <c r="A23" s="80">
        <v>44647.869444444441</v>
      </c>
      <c r="B23" s="81">
        <v>422.28</v>
      </c>
      <c r="C23" s="81">
        <v>423.38</v>
      </c>
      <c r="D23" s="81">
        <v>422</v>
      </c>
      <c r="E23" s="81">
        <v>422.79</v>
      </c>
      <c r="F23" s="81">
        <v>4192.41</v>
      </c>
      <c r="G23" s="81">
        <v>1.325671808811137</v>
      </c>
      <c r="H23" s="81">
        <v>1.2917890910584491</v>
      </c>
      <c r="I23" s="81" t="s">
        <v>168</v>
      </c>
      <c r="J23" s="81">
        <v>423.42</v>
      </c>
      <c r="K23" s="81">
        <v>422.16</v>
      </c>
      <c r="L23" s="81" t="s">
        <v>183</v>
      </c>
    </row>
    <row r="24" spans="1:12">
      <c r="A24" s="80">
        <v>44647.872916666667</v>
      </c>
      <c r="B24" s="81">
        <v>423.15</v>
      </c>
      <c r="C24" s="81">
        <v>423.22</v>
      </c>
      <c r="D24" s="81">
        <v>422.59</v>
      </c>
      <c r="E24" s="81">
        <v>422.63</v>
      </c>
      <c r="F24" s="81">
        <v>734.71</v>
      </c>
      <c r="G24" s="81">
        <v>1.3573724697194509</v>
      </c>
      <c r="H24" s="81">
        <v>1.3604639652808881</v>
      </c>
      <c r="I24" s="81" t="s">
        <v>182</v>
      </c>
      <c r="J24" s="81">
        <v>422</v>
      </c>
      <c r="K24" s="81">
        <v>423.26</v>
      </c>
      <c r="L24" s="81" t="s">
        <v>183</v>
      </c>
    </row>
    <row r="25" spans="1:12">
      <c r="A25" s="80">
        <v>44647.875</v>
      </c>
      <c r="B25" s="81">
        <v>423.19</v>
      </c>
      <c r="C25" s="81">
        <v>424.39</v>
      </c>
      <c r="D25" s="81">
        <v>423.19</v>
      </c>
      <c r="E25" s="81">
        <v>424.35</v>
      </c>
      <c r="F25" s="81">
        <v>3461.77</v>
      </c>
      <c r="G25" s="81">
        <v>1.3599267836828519</v>
      </c>
      <c r="H25" s="81">
        <v>1.3394853952647541</v>
      </c>
      <c r="I25" s="81" t="s">
        <v>168</v>
      </c>
      <c r="J25" s="81">
        <v>424.99</v>
      </c>
      <c r="K25" s="81">
        <v>423.71</v>
      </c>
      <c r="L25" s="81" t="s">
        <v>184</v>
      </c>
    </row>
    <row r="26" spans="1:12">
      <c r="A26" s="80">
        <v>44647.877083333333</v>
      </c>
      <c r="B26" s="81">
        <v>423.81</v>
      </c>
      <c r="C26" s="81">
        <v>423.81</v>
      </c>
      <c r="D26" s="81">
        <v>423.27</v>
      </c>
      <c r="E26" s="81">
        <v>423.55</v>
      </c>
      <c r="F26" s="81">
        <v>796.5</v>
      </c>
      <c r="G26" s="81">
        <v>1.2675136668955249</v>
      </c>
      <c r="H26" s="81">
        <v>1.334996289994987</v>
      </c>
      <c r="I26" s="81" t="s">
        <v>182</v>
      </c>
      <c r="J26" s="81">
        <v>422.91</v>
      </c>
      <c r="K26" s="81">
        <v>424.19</v>
      </c>
      <c r="L26" s="81" t="s">
        <v>184</v>
      </c>
    </row>
    <row r="27" spans="1:12">
      <c r="A27" s="80">
        <v>44647.893055555563</v>
      </c>
      <c r="B27" s="81">
        <v>422.87</v>
      </c>
      <c r="C27" s="81">
        <v>423.44</v>
      </c>
      <c r="D27" s="81">
        <v>422.87</v>
      </c>
      <c r="E27" s="81">
        <v>423.41</v>
      </c>
      <c r="F27" s="81">
        <v>1213.54</v>
      </c>
      <c r="G27" s="81">
        <v>0.2293290364361269</v>
      </c>
      <c r="H27" s="81">
        <v>0.17821024715809961</v>
      </c>
      <c r="I27" s="81" t="s">
        <v>168</v>
      </c>
      <c r="J27" s="81">
        <v>424.05</v>
      </c>
      <c r="K27" s="81">
        <v>422.77</v>
      </c>
      <c r="L27" s="81" t="s">
        <v>183</v>
      </c>
    </row>
    <row r="28" spans="1:12">
      <c r="A28" s="80">
        <v>44647.910416666673</v>
      </c>
      <c r="B28" s="81">
        <v>427.14</v>
      </c>
      <c r="C28" s="81">
        <v>427.29</v>
      </c>
      <c r="D28" s="81">
        <v>426.86</v>
      </c>
      <c r="E28" s="81">
        <v>427</v>
      </c>
      <c r="F28" s="81">
        <v>593.34</v>
      </c>
      <c r="G28" s="81">
        <v>1.045292239714229</v>
      </c>
      <c r="H28" s="81">
        <v>1.058749186750247</v>
      </c>
      <c r="I28" s="81" t="s">
        <v>182</v>
      </c>
      <c r="J28" s="81">
        <v>426.36</v>
      </c>
      <c r="K28" s="81">
        <v>427.64</v>
      </c>
      <c r="L28" s="81" t="s">
        <v>183</v>
      </c>
    </row>
    <row r="29" spans="1:12">
      <c r="A29" s="80">
        <v>44647.92291666667</v>
      </c>
      <c r="B29" s="81">
        <v>427.89</v>
      </c>
      <c r="C29" s="81">
        <v>428.95</v>
      </c>
      <c r="D29" s="81">
        <v>427.79</v>
      </c>
      <c r="E29" s="81">
        <v>428.8</v>
      </c>
      <c r="F29" s="81">
        <v>5207.3</v>
      </c>
      <c r="G29" s="81">
        <v>0.63955019941710134</v>
      </c>
      <c r="H29" s="81">
        <v>0.56358543390023375</v>
      </c>
      <c r="I29" s="81" t="s">
        <v>168</v>
      </c>
      <c r="J29" s="81">
        <v>429.44</v>
      </c>
      <c r="K29" s="81">
        <v>428.16</v>
      </c>
      <c r="L29" s="81" t="s">
        <v>183</v>
      </c>
    </row>
    <row r="30" spans="1:12">
      <c r="A30" s="80">
        <v>44647.927083333343</v>
      </c>
      <c r="B30" s="81">
        <v>428.24</v>
      </c>
      <c r="C30" s="81">
        <v>428.6</v>
      </c>
      <c r="D30" s="81">
        <v>427.81</v>
      </c>
      <c r="E30" s="81">
        <v>427.88</v>
      </c>
      <c r="F30" s="81">
        <v>1227.31</v>
      </c>
      <c r="G30" s="81">
        <v>0.61009087128712736</v>
      </c>
      <c r="H30" s="81">
        <v>0.63113655382608824</v>
      </c>
      <c r="I30" s="81" t="s">
        <v>182</v>
      </c>
      <c r="J30" s="81">
        <v>427.24</v>
      </c>
      <c r="K30" s="81">
        <v>428.52</v>
      </c>
      <c r="L30" s="81" t="s">
        <v>183</v>
      </c>
    </row>
    <row r="31" spans="1:12">
      <c r="A31" s="80">
        <v>44647.931250000001</v>
      </c>
      <c r="B31" s="81">
        <v>428.65</v>
      </c>
      <c r="C31" s="81">
        <v>429.26</v>
      </c>
      <c r="D31" s="81">
        <v>428.64</v>
      </c>
      <c r="E31" s="81">
        <v>429.11</v>
      </c>
      <c r="F31" s="81">
        <v>1190.3900000000001</v>
      </c>
      <c r="G31" s="81">
        <v>0.6470071711924561</v>
      </c>
      <c r="H31" s="81">
        <v>0.60675051305576588</v>
      </c>
      <c r="I31" s="81" t="s">
        <v>168</v>
      </c>
      <c r="J31" s="81">
        <v>429.75</v>
      </c>
      <c r="K31" s="81">
        <v>428.47</v>
      </c>
      <c r="L31" s="81" t="s">
        <v>183</v>
      </c>
    </row>
    <row r="32" spans="1:12">
      <c r="A32" s="80">
        <v>44647.939583333333</v>
      </c>
      <c r="B32" s="81">
        <v>429.03</v>
      </c>
      <c r="C32" s="81">
        <v>431.52</v>
      </c>
      <c r="D32" s="81">
        <v>429.01</v>
      </c>
      <c r="E32" s="81">
        <v>431.34</v>
      </c>
      <c r="F32" s="81">
        <v>12772.39</v>
      </c>
      <c r="G32" s="81">
        <v>0.70650259096339596</v>
      </c>
      <c r="H32" s="81">
        <v>0.62862338057262845</v>
      </c>
      <c r="I32" s="81" t="s">
        <v>168</v>
      </c>
      <c r="J32" s="81">
        <v>431.99</v>
      </c>
      <c r="K32" s="81">
        <v>430.69</v>
      </c>
      <c r="L32" s="81" t="s">
        <v>184</v>
      </c>
    </row>
    <row r="33" spans="1:12">
      <c r="A33" s="80">
        <v>44647.944444444453</v>
      </c>
      <c r="B33" s="81">
        <v>430.08</v>
      </c>
      <c r="C33" s="81">
        <v>430.9</v>
      </c>
      <c r="D33" s="81">
        <v>430.07</v>
      </c>
      <c r="E33" s="81">
        <v>430.85</v>
      </c>
      <c r="F33" s="81">
        <v>1385</v>
      </c>
      <c r="G33" s="81">
        <v>0.79740464420854096</v>
      </c>
      <c r="H33" s="81">
        <v>0.78100191334774993</v>
      </c>
      <c r="I33" s="81" t="s">
        <v>168</v>
      </c>
      <c r="J33" s="81">
        <v>431.5</v>
      </c>
      <c r="K33" s="81">
        <v>430.2</v>
      </c>
      <c r="L33" s="81" t="s">
        <v>184</v>
      </c>
    </row>
    <row r="34" spans="1:12">
      <c r="A34" s="80">
        <v>44647.945138888892</v>
      </c>
      <c r="B34" s="81">
        <v>430.85</v>
      </c>
      <c r="C34" s="81">
        <v>430.95</v>
      </c>
      <c r="D34" s="81">
        <v>430.5</v>
      </c>
      <c r="E34" s="81">
        <v>430.5</v>
      </c>
      <c r="F34" s="81">
        <v>612.39</v>
      </c>
      <c r="G34" s="81">
        <v>0.76366830447977918</v>
      </c>
      <c r="H34" s="81">
        <v>0.77852568350946838</v>
      </c>
      <c r="I34" s="81" t="s">
        <v>182</v>
      </c>
      <c r="J34" s="81">
        <v>429.85</v>
      </c>
      <c r="K34" s="81">
        <v>431.15</v>
      </c>
      <c r="L34" s="81" t="s">
        <v>184</v>
      </c>
    </row>
    <row r="35" spans="1:12">
      <c r="A35" s="80">
        <v>44647.960416666669</v>
      </c>
      <c r="B35" s="81">
        <v>429.6</v>
      </c>
      <c r="C35" s="81">
        <v>429.9</v>
      </c>
      <c r="D35" s="81">
        <v>429.49</v>
      </c>
      <c r="E35" s="81">
        <v>429.9</v>
      </c>
      <c r="F35" s="81">
        <v>726.64</v>
      </c>
      <c r="G35" s="81">
        <v>3.8451819126009923E-2</v>
      </c>
      <c r="H35" s="81">
        <v>2.5616263679208651E-2</v>
      </c>
      <c r="I35" s="81" t="s">
        <v>168</v>
      </c>
      <c r="J35" s="81">
        <v>430.54</v>
      </c>
      <c r="K35" s="81">
        <v>429.26</v>
      </c>
      <c r="L35" s="81" t="s">
        <v>184</v>
      </c>
    </row>
    <row r="36" spans="1:12">
      <c r="A36" s="80">
        <v>44647.96597222222</v>
      </c>
      <c r="B36" s="81">
        <v>429.99</v>
      </c>
      <c r="C36" s="81">
        <v>429.99</v>
      </c>
      <c r="D36" s="81">
        <v>429.28</v>
      </c>
      <c r="E36" s="81">
        <v>429.29</v>
      </c>
      <c r="F36" s="81">
        <v>429.18</v>
      </c>
      <c r="G36" s="81">
        <v>9.9869364871153721E-2</v>
      </c>
      <c r="H36" s="81">
        <v>0.1195959473890862</v>
      </c>
      <c r="I36" s="81" t="s">
        <v>182</v>
      </c>
      <c r="J36" s="81">
        <v>428.65</v>
      </c>
      <c r="K36" s="81">
        <v>429.93</v>
      </c>
      <c r="L36" s="81" t="s">
        <v>184</v>
      </c>
    </row>
    <row r="37" spans="1:12">
      <c r="A37" s="80">
        <v>44647.974999999999</v>
      </c>
      <c r="B37" s="81">
        <v>429.06</v>
      </c>
      <c r="C37" s="81">
        <v>429.35</v>
      </c>
      <c r="D37" s="81">
        <v>429.06</v>
      </c>
      <c r="E37" s="81">
        <v>429.28</v>
      </c>
      <c r="F37" s="81">
        <v>235.85</v>
      </c>
      <c r="G37" s="81">
        <v>-0.13704340947327859</v>
      </c>
      <c r="H37" s="81">
        <v>-0.16163070084503131</v>
      </c>
      <c r="I37" s="81" t="s">
        <v>168</v>
      </c>
      <c r="J37" s="81">
        <v>429.92</v>
      </c>
      <c r="K37" s="81">
        <v>428.64</v>
      </c>
      <c r="L37" s="81" t="s">
        <v>183</v>
      </c>
    </row>
    <row r="38" spans="1:12">
      <c r="A38" s="80">
        <v>44647.984027777777</v>
      </c>
      <c r="B38" s="81">
        <v>429.53</v>
      </c>
      <c r="C38" s="81">
        <v>429.87</v>
      </c>
      <c r="D38" s="81">
        <v>429.53</v>
      </c>
      <c r="E38" s="81">
        <v>429.77</v>
      </c>
      <c r="F38" s="81">
        <v>480.5</v>
      </c>
      <c r="G38" s="81">
        <v>7.0964654458464338E-2</v>
      </c>
      <c r="H38" s="81">
        <v>5.0024506332198522E-2</v>
      </c>
      <c r="I38" s="81" t="s">
        <v>168</v>
      </c>
      <c r="J38" s="81">
        <v>430.41</v>
      </c>
      <c r="K38" s="81">
        <v>429.13</v>
      </c>
      <c r="L38" s="81" t="s">
        <v>183</v>
      </c>
    </row>
    <row r="39" spans="1:12">
      <c r="A39" s="80">
        <v>44647.986805555563</v>
      </c>
      <c r="B39" s="81">
        <v>429.6</v>
      </c>
      <c r="C39" s="81">
        <v>429.64</v>
      </c>
      <c r="D39" s="81">
        <v>429.32</v>
      </c>
      <c r="E39" s="81">
        <v>429.34</v>
      </c>
      <c r="F39" s="81">
        <v>380.57</v>
      </c>
      <c r="G39" s="81">
        <v>6.8620354618758483E-2</v>
      </c>
      <c r="H39" s="81">
        <v>7.7346617552014177E-2</v>
      </c>
      <c r="I39" s="81" t="s">
        <v>182</v>
      </c>
      <c r="J39" s="81">
        <v>428.7</v>
      </c>
      <c r="K39" s="81">
        <v>429.98</v>
      </c>
      <c r="L39" s="81" t="s">
        <v>183</v>
      </c>
    </row>
    <row r="40" spans="1:12">
      <c r="A40" s="80">
        <v>44647.987500000003</v>
      </c>
      <c r="B40" s="81">
        <v>429.34</v>
      </c>
      <c r="C40" s="81">
        <v>430.08</v>
      </c>
      <c r="D40" s="81">
        <v>429.34</v>
      </c>
      <c r="E40" s="81">
        <v>430.05</v>
      </c>
      <c r="F40" s="81">
        <v>1671.79</v>
      </c>
      <c r="G40" s="81">
        <v>0.12146886264366689</v>
      </c>
      <c r="H40" s="81">
        <v>8.3649795422250275E-2</v>
      </c>
      <c r="I40" s="81" t="s">
        <v>168</v>
      </c>
      <c r="J40" s="81">
        <v>430.7</v>
      </c>
      <c r="K40" s="81">
        <v>429.4</v>
      </c>
      <c r="L40" s="81" t="s">
        <v>183</v>
      </c>
    </row>
    <row r="41" spans="1:12">
      <c r="A41" s="80">
        <v>44647.999305555553</v>
      </c>
      <c r="B41" s="81">
        <v>430.66</v>
      </c>
      <c r="C41" s="81">
        <v>430.85</v>
      </c>
      <c r="D41" s="81">
        <v>430.45</v>
      </c>
      <c r="E41" s="81">
        <v>430.49</v>
      </c>
      <c r="F41" s="81">
        <v>470.58</v>
      </c>
      <c r="G41" s="81">
        <v>0.28415040135098479</v>
      </c>
      <c r="H41" s="81">
        <v>0.29567574747784081</v>
      </c>
      <c r="I41" s="81" t="s">
        <v>182</v>
      </c>
      <c r="J41" s="81">
        <v>429.84</v>
      </c>
      <c r="K41" s="81">
        <v>431.14</v>
      </c>
      <c r="L41" s="81" t="s">
        <v>184</v>
      </c>
    </row>
    <row r="42" spans="1:12">
      <c r="A42" s="80">
        <v>44648.011805555558</v>
      </c>
      <c r="B42" s="81">
        <v>429</v>
      </c>
      <c r="C42" s="81">
        <v>429.43</v>
      </c>
      <c r="D42" s="81">
        <v>428.92</v>
      </c>
      <c r="E42" s="81">
        <v>429.43</v>
      </c>
      <c r="F42" s="81">
        <v>392.74</v>
      </c>
      <c r="G42" s="81">
        <v>-0.28950150145738007</v>
      </c>
      <c r="H42" s="81">
        <v>-0.31291450796558368</v>
      </c>
      <c r="I42" s="81" t="s">
        <v>168</v>
      </c>
      <c r="J42" s="81">
        <v>430.07</v>
      </c>
      <c r="K42" s="81">
        <v>428.79</v>
      </c>
      <c r="L42" s="81" t="s">
        <v>183</v>
      </c>
    </row>
    <row r="43" spans="1:12">
      <c r="A43" s="80">
        <v>44648.029861111107</v>
      </c>
      <c r="B43" s="81">
        <v>431.41</v>
      </c>
      <c r="C43" s="81">
        <v>431.69</v>
      </c>
      <c r="D43" s="81">
        <v>431.14</v>
      </c>
      <c r="E43" s="81">
        <v>431.23</v>
      </c>
      <c r="F43" s="81">
        <v>441.72</v>
      </c>
      <c r="G43" s="81">
        <v>0.65489057876243351</v>
      </c>
      <c r="H43" s="81">
        <v>0.73138181694497528</v>
      </c>
      <c r="I43" s="81" t="s">
        <v>182</v>
      </c>
      <c r="J43" s="81">
        <v>430.58</v>
      </c>
      <c r="K43" s="81">
        <v>431.88</v>
      </c>
      <c r="L43" s="81" t="s">
        <v>184</v>
      </c>
    </row>
    <row r="44" spans="1:12">
      <c r="A44" s="80">
        <v>44648.047222222223</v>
      </c>
      <c r="B44" s="81">
        <v>428.87</v>
      </c>
      <c r="C44" s="81">
        <v>429.11</v>
      </c>
      <c r="D44" s="81">
        <v>428.87</v>
      </c>
      <c r="E44" s="81">
        <v>429.1</v>
      </c>
      <c r="F44" s="81">
        <v>154.66999999999999</v>
      </c>
      <c r="G44" s="81">
        <v>-0.39908421466316207</v>
      </c>
      <c r="H44" s="81">
        <v>-0.41780779087839581</v>
      </c>
      <c r="I44" s="81" t="s">
        <v>168</v>
      </c>
      <c r="J44" s="81">
        <v>429.74</v>
      </c>
      <c r="K44" s="81">
        <v>428.46</v>
      </c>
      <c r="L44" s="81" t="s">
        <v>183</v>
      </c>
    </row>
    <row r="45" spans="1:12">
      <c r="A45" s="80">
        <v>44648.060416666667</v>
      </c>
      <c r="B45" s="81">
        <v>429.91</v>
      </c>
      <c r="C45" s="81">
        <v>429.91</v>
      </c>
      <c r="D45" s="81">
        <v>429.5</v>
      </c>
      <c r="E45" s="81">
        <v>429.62</v>
      </c>
      <c r="F45" s="81">
        <v>2381.9899999999998</v>
      </c>
      <c r="G45" s="81">
        <v>0.1211929102312297</v>
      </c>
      <c r="H45" s="81">
        <v>0.1248274145974604</v>
      </c>
      <c r="I45" s="81" t="s">
        <v>182</v>
      </c>
      <c r="J45" s="81">
        <v>428.98</v>
      </c>
      <c r="K45" s="81">
        <v>430.26</v>
      </c>
      <c r="L45" s="81" t="s">
        <v>184</v>
      </c>
    </row>
    <row r="46" spans="1:12">
      <c r="A46" s="80">
        <v>44648.074999999997</v>
      </c>
      <c r="B46" s="81">
        <v>428.73</v>
      </c>
      <c r="C46" s="81">
        <v>428.82</v>
      </c>
      <c r="D46" s="81">
        <v>428.61</v>
      </c>
      <c r="E46" s="81">
        <v>428.75</v>
      </c>
      <c r="F46" s="81">
        <v>171.72</v>
      </c>
      <c r="G46" s="81">
        <v>-0.318103923137528</v>
      </c>
      <c r="H46" s="81">
        <v>-0.34436233542310052</v>
      </c>
      <c r="I46" s="81" t="s">
        <v>168</v>
      </c>
      <c r="J46" s="81">
        <v>429.39</v>
      </c>
      <c r="K46" s="81">
        <v>428.11</v>
      </c>
      <c r="L46" s="81" t="s">
        <v>183</v>
      </c>
    </row>
    <row r="47" spans="1:12">
      <c r="A47" s="80">
        <v>44648.097222222219</v>
      </c>
      <c r="B47" s="81">
        <v>429.18</v>
      </c>
      <c r="C47" s="81">
        <v>429.35</v>
      </c>
      <c r="D47" s="81">
        <v>429.17</v>
      </c>
      <c r="E47" s="81">
        <v>429.17</v>
      </c>
      <c r="F47" s="81">
        <v>147.69</v>
      </c>
      <c r="G47" s="81">
        <v>6.762369203426033E-2</v>
      </c>
      <c r="H47" s="81">
        <v>7.9654628326027543E-2</v>
      </c>
      <c r="I47" s="81" t="s">
        <v>182</v>
      </c>
      <c r="J47" s="81">
        <v>428.53</v>
      </c>
      <c r="K47" s="81">
        <v>429.81</v>
      </c>
      <c r="L47" s="81" t="s">
        <v>183</v>
      </c>
    </row>
    <row r="48" spans="1:12">
      <c r="A48" s="80">
        <v>44648.098611111112</v>
      </c>
      <c r="B48" s="81">
        <v>429.25</v>
      </c>
      <c r="C48" s="81">
        <v>429.5</v>
      </c>
      <c r="D48" s="81">
        <v>429.22</v>
      </c>
      <c r="E48" s="81">
        <v>429.45</v>
      </c>
      <c r="F48" s="81">
        <v>302.18</v>
      </c>
      <c r="G48" s="81">
        <v>8.7643188754327639E-2</v>
      </c>
      <c r="H48" s="81">
        <v>7.9116603430725116E-2</v>
      </c>
      <c r="I48" s="81" t="s">
        <v>168</v>
      </c>
      <c r="J48" s="81">
        <v>430.09</v>
      </c>
      <c r="K48" s="81">
        <v>428.81</v>
      </c>
      <c r="L48" s="81" t="s">
        <v>183</v>
      </c>
    </row>
    <row r="49" spans="1:12">
      <c r="A49" s="80">
        <v>44648.103472222218</v>
      </c>
      <c r="B49" s="81">
        <v>429.48</v>
      </c>
      <c r="C49" s="81">
        <v>429.48</v>
      </c>
      <c r="D49" s="81">
        <v>429.36</v>
      </c>
      <c r="E49" s="81">
        <v>429.37</v>
      </c>
      <c r="F49" s="81">
        <v>216.47</v>
      </c>
      <c r="G49" s="81">
        <v>0.1120463309363231</v>
      </c>
      <c r="H49" s="81">
        <v>0.1155907651956835</v>
      </c>
      <c r="I49" s="81" t="s">
        <v>182</v>
      </c>
      <c r="J49" s="81">
        <v>428.73</v>
      </c>
      <c r="K49" s="81">
        <v>430.01</v>
      </c>
      <c r="L49" s="81" t="s">
        <v>183</v>
      </c>
    </row>
    <row r="50" spans="1:12">
      <c r="A50" s="80">
        <v>44648.104861111111</v>
      </c>
      <c r="B50" s="81">
        <v>429.4</v>
      </c>
      <c r="C50" s="81">
        <v>429.86</v>
      </c>
      <c r="D50" s="81">
        <v>429.4</v>
      </c>
      <c r="E50" s="81">
        <v>429.74</v>
      </c>
      <c r="F50" s="81">
        <v>1147.6099999999999</v>
      </c>
      <c r="G50" s="81">
        <v>0.13242854321538289</v>
      </c>
      <c r="H50" s="81">
        <v>0.11608839546395409</v>
      </c>
      <c r="I50" s="81" t="s">
        <v>168</v>
      </c>
      <c r="J50" s="81">
        <v>430.38</v>
      </c>
      <c r="K50" s="81">
        <v>429.1</v>
      </c>
      <c r="L50" s="81" t="s">
        <v>183</v>
      </c>
    </row>
    <row r="51" spans="1:12">
      <c r="A51" s="80">
        <v>44648.111111111109</v>
      </c>
      <c r="B51" s="81">
        <v>429.41</v>
      </c>
      <c r="C51" s="81">
        <v>430.79</v>
      </c>
      <c r="D51" s="81">
        <v>429.4</v>
      </c>
      <c r="E51" s="81">
        <v>430.69</v>
      </c>
      <c r="F51" s="81">
        <v>5327.39</v>
      </c>
      <c r="G51" s="81">
        <v>0.21916914837868259</v>
      </c>
      <c r="H51" s="81">
        <v>0.12505682651648381</v>
      </c>
      <c r="I51" s="81" t="s">
        <v>168</v>
      </c>
      <c r="J51" s="81">
        <v>431.34</v>
      </c>
      <c r="K51" s="81">
        <v>430.04</v>
      </c>
      <c r="L51" s="81" t="s">
        <v>183</v>
      </c>
    </row>
    <row r="52" spans="1:12">
      <c r="A52" s="80">
        <v>44648.137499999997</v>
      </c>
      <c r="B52" s="81">
        <v>430.83</v>
      </c>
      <c r="C52" s="81">
        <v>431.23</v>
      </c>
      <c r="D52" s="81">
        <v>430.83</v>
      </c>
      <c r="E52" s="81">
        <v>431.23</v>
      </c>
      <c r="F52" s="81">
        <v>671.6</v>
      </c>
      <c r="G52" s="81">
        <v>0.14163610405029201</v>
      </c>
      <c r="H52" s="81">
        <v>0.13422313760355911</v>
      </c>
      <c r="I52" s="81" t="s">
        <v>168</v>
      </c>
      <c r="J52" s="81">
        <v>431.88</v>
      </c>
      <c r="K52" s="81">
        <v>430.58</v>
      </c>
      <c r="L52" s="81" t="s">
        <v>183</v>
      </c>
    </row>
    <row r="53" spans="1:12">
      <c r="A53" s="80">
        <v>44648.146527777782</v>
      </c>
      <c r="B53" s="81">
        <v>431.35</v>
      </c>
      <c r="C53" s="81">
        <v>431.36</v>
      </c>
      <c r="D53" s="81">
        <v>431.1</v>
      </c>
      <c r="E53" s="81">
        <v>431.1</v>
      </c>
      <c r="F53" s="81">
        <v>646.29999999999995</v>
      </c>
      <c r="G53" s="81">
        <v>0.21254452386222061</v>
      </c>
      <c r="H53" s="81">
        <v>0.26624256720013167</v>
      </c>
      <c r="I53" s="81" t="s">
        <v>182</v>
      </c>
      <c r="J53" s="81">
        <v>430.45</v>
      </c>
      <c r="K53" s="81">
        <v>431.75</v>
      </c>
      <c r="L53" s="81" t="s">
        <v>183</v>
      </c>
    </row>
    <row r="54" spans="1:12">
      <c r="A54" s="80">
        <v>44648.156944444447</v>
      </c>
      <c r="B54" s="81">
        <v>431.5</v>
      </c>
      <c r="C54" s="81">
        <v>431.67</v>
      </c>
      <c r="D54" s="81">
        <v>431.45</v>
      </c>
      <c r="E54" s="81">
        <v>431.54</v>
      </c>
      <c r="F54" s="81">
        <v>370.27</v>
      </c>
      <c r="G54" s="81">
        <v>8.7375691044314863E-2</v>
      </c>
      <c r="H54" s="81">
        <v>7.4342067570544443E-2</v>
      </c>
      <c r="I54" s="81" t="s">
        <v>168</v>
      </c>
      <c r="J54" s="81">
        <v>432.19</v>
      </c>
      <c r="K54" s="81">
        <v>430.89</v>
      </c>
      <c r="L54" s="81" t="s">
        <v>184</v>
      </c>
    </row>
    <row r="55" spans="1:12">
      <c r="A55" s="80">
        <v>44648.161111111112</v>
      </c>
      <c r="B55" s="81">
        <v>431.58</v>
      </c>
      <c r="C55" s="81">
        <v>431.59</v>
      </c>
      <c r="D55" s="81">
        <v>431.32</v>
      </c>
      <c r="E55" s="81">
        <v>431.32</v>
      </c>
      <c r="F55" s="81">
        <v>430.79</v>
      </c>
      <c r="G55" s="81">
        <v>0.1149970714539563</v>
      </c>
      <c r="H55" s="81">
        <v>0.11553430754913301</v>
      </c>
      <c r="I55" s="81" t="s">
        <v>182</v>
      </c>
      <c r="J55" s="81">
        <v>430.67</v>
      </c>
      <c r="K55" s="81">
        <v>431.97</v>
      </c>
      <c r="L55" s="81" t="s">
        <v>183</v>
      </c>
    </row>
    <row r="56" spans="1:12">
      <c r="A56" s="80">
        <v>44648.164583333331</v>
      </c>
      <c r="B56" s="81">
        <v>431.59</v>
      </c>
      <c r="C56" s="81">
        <v>431.74</v>
      </c>
      <c r="D56" s="81">
        <v>431.59</v>
      </c>
      <c r="E56" s="81">
        <v>431.73</v>
      </c>
      <c r="F56" s="81">
        <v>95.14</v>
      </c>
      <c r="G56" s="81">
        <v>0.1191855800565236</v>
      </c>
      <c r="H56" s="81">
        <v>0.1107079176792357</v>
      </c>
      <c r="I56" s="81" t="s">
        <v>168</v>
      </c>
      <c r="J56" s="81">
        <v>432.38</v>
      </c>
      <c r="K56" s="81">
        <v>431.08</v>
      </c>
      <c r="L56" s="81" t="s">
        <v>184</v>
      </c>
    </row>
    <row r="57" spans="1:12">
      <c r="A57" s="80">
        <v>44648.188194444447</v>
      </c>
      <c r="B57" s="81">
        <v>430.69</v>
      </c>
      <c r="C57" s="81">
        <v>431.02</v>
      </c>
      <c r="D57" s="81">
        <v>430.68</v>
      </c>
      <c r="E57" s="81">
        <v>431.02</v>
      </c>
      <c r="F57" s="81">
        <v>191.7</v>
      </c>
      <c r="G57" s="81">
        <v>-0.2023296181303067</v>
      </c>
      <c r="H57" s="81">
        <v>-0.23759701750138379</v>
      </c>
      <c r="I57" s="81" t="s">
        <v>168</v>
      </c>
      <c r="J57" s="81">
        <v>431.67</v>
      </c>
      <c r="K57" s="81">
        <v>430.37</v>
      </c>
      <c r="L57" s="81" t="s">
        <v>183</v>
      </c>
    </row>
    <row r="58" spans="1:12">
      <c r="A58" s="80">
        <v>44648.216666666667</v>
      </c>
      <c r="B58" s="81">
        <v>433.18</v>
      </c>
      <c r="C58" s="81">
        <v>433.18</v>
      </c>
      <c r="D58" s="81">
        <v>432.63</v>
      </c>
      <c r="E58" s="81">
        <v>432.76</v>
      </c>
      <c r="F58" s="81">
        <v>763.26</v>
      </c>
      <c r="G58" s="81">
        <v>0.47662765478611391</v>
      </c>
      <c r="H58" s="81">
        <v>0.49874656264440781</v>
      </c>
      <c r="I58" s="81" t="s">
        <v>182</v>
      </c>
      <c r="J58" s="81">
        <v>432.11</v>
      </c>
      <c r="K58" s="81">
        <v>433.41</v>
      </c>
      <c r="L58" s="81" t="s">
        <v>183</v>
      </c>
    </row>
    <row r="59" spans="1:12">
      <c r="A59" s="80">
        <v>44648.228472222218</v>
      </c>
      <c r="B59" s="81">
        <v>433.17</v>
      </c>
      <c r="C59" s="81">
        <v>433.54</v>
      </c>
      <c r="D59" s="81">
        <v>433.16</v>
      </c>
      <c r="E59" s="81">
        <v>433.53</v>
      </c>
      <c r="F59" s="81">
        <v>393.86</v>
      </c>
      <c r="G59" s="81">
        <v>0.23731882353655459</v>
      </c>
      <c r="H59" s="81">
        <v>0.22641946503825131</v>
      </c>
      <c r="I59" s="81" t="s">
        <v>168</v>
      </c>
      <c r="J59" s="81">
        <v>434.18</v>
      </c>
      <c r="K59" s="81">
        <v>432.88</v>
      </c>
      <c r="L59" s="81" t="s">
        <v>183</v>
      </c>
    </row>
    <row r="60" spans="1:12">
      <c r="A60" s="80">
        <v>44648.244444444441</v>
      </c>
      <c r="B60" s="81">
        <v>436.32</v>
      </c>
      <c r="C60" s="81">
        <v>436.55</v>
      </c>
      <c r="D60" s="81">
        <v>436.09</v>
      </c>
      <c r="E60" s="81">
        <v>436.22</v>
      </c>
      <c r="F60" s="81">
        <v>475.1</v>
      </c>
      <c r="G60" s="81">
        <v>0.86680511817831984</v>
      </c>
      <c r="H60" s="81">
        <v>0.92507632518635352</v>
      </c>
      <c r="I60" s="81" t="s">
        <v>182</v>
      </c>
      <c r="J60" s="81">
        <v>435.57</v>
      </c>
      <c r="K60" s="81">
        <v>436.87</v>
      </c>
      <c r="L60" s="81" t="s">
        <v>184</v>
      </c>
    </row>
    <row r="61" spans="1:12">
      <c r="A61" s="80">
        <v>44648.26458333333</v>
      </c>
      <c r="B61" s="81">
        <v>433.21</v>
      </c>
      <c r="C61" s="81">
        <v>433.82</v>
      </c>
      <c r="D61" s="81">
        <v>433.09</v>
      </c>
      <c r="E61" s="81">
        <v>433.57</v>
      </c>
      <c r="F61" s="81">
        <v>430.21</v>
      </c>
      <c r="G61" s="81">
        <v>-0.74210491221560915</v>
      </c>
      <c r="H61" s="81">
        <v>-0.74307130943448829</v>
      </c>
      <c r="I61" s="81" t="s">
        <v>168</v>
      </c>
      <c r="J61" s="81">
        <v>434.22</v>
      </c>
      <c r="K61" s="81">
        <v>432.92</v>
      </c>
      <c r="L61" s="81" t="s">
        <v>183</v>
      </c>
    </row>
    <row r="62" spans="1:12">
      <c r="A62" s="80">
        <v>44648.28125</v>
      </c>
      <c r="B62" s="81">
        <v>434.57</v>
      </c>
      <c r="C62" s="81">
        <v>434.63</v>
      </c>
      <c r="D62" s="81">
        <v>434.08</v>
      </c>
      <c r="E62" s="81">
        <v>434.08</v>
      </c>
      <c r="F62" s="81">
        <v>452.84</v>
      </c>
      <c r="G62" s="81">
        <v>0.1654307270399045</v>
      </c>
      <c r="H62" s="81">
        <v>0.192024171969567</v>
      </c>
      <c r="I62" s="81" t="s">
        <v>182</v>
      </c>
      <c r="J62" s="81">
        <v>433.43</v>
      </c>
      <c r="K62" s="81">
        <v>434.73</v>
      </c>
      <c r="L62" s="81" t="s">
        <v>184</v>
      </c>
    </row>
    <row r="63" spans="1:12">
      <c r="A63" s="80">
        <v>44648.293749999997</v>
      </c>
      <c r="B63" s="81">
        <v>433.87</v>
      </c>
      <c r="C63" s="81">
        <v>434.25</v>
      </c>
      <c r="D63" s="81">
        <v>433.86</v>
      </c>
      <c r="E63" s="81">
        <v>434.25</v>
      </c>
      <c r="F63" s="81">
        <v>213.92</v>
      </c>
      <c r="G63" s="81">
        <v>-0.1116378561206943</v>
      </c>
      <c r="H63" s="81">
        <v>-0.14298396582645981</v>
      </c>
      <c r="I63" s="81" t="s">
        <v>168</v>
      </c>
      <c r="J63" s="81">
        <v>434.9</v>
      </c>
      <c r="K63" s="81">
        <v>433.6</v>
      </c>
      <c r="L63" s="81" t="s">
        <v>183</v>
      </c>
    </row>
    <row r="64" spans="1:12">
      <c r="A64" s="80">
        <v>44648.304861111108</v>
      </c>
      <c r="B64" s="81">
        <v>434.36</v>
      </c>
      <c r="C64" s="81">
        <v>434.36</v>
      </c>
      <c r="D64" s="81">
        <v>434.17</v>
      </c>
      <c r="E64" s="81">
        <v>434.26</v>
      </c>
      <c r="F64" s="81">
        <v>198.96</v>
      </c>
      <c r="G64" s="81">
        <v>0.1088458108073382</v>
      </c>
      <c r="H64" s="81">
        <v>0.14154122431838259</v>
      </c>
      <c r="I64" s="81" t="s">
        <v>182</v>
      </c>
      <c r="J64" s="81">
        <v>433.61</v>
      </c>
      <c r="K64" s="81">
        <v>434.91</v>
      </c>
      <c r="L64" s="81" t="s">
        <v>184</v>
      </c>
    </row>
    <row r="65" spans="1:12">
      <c r="A65" s="80">
        <v>44648.318055555559</v>
      </c>
      <c r="B65" s="81">
        <v>432.79</v>
      </c>
      <c r="C65" s="81">
        <v>433</v>
      </c>
      <c r="D65" s="81">
        <v>432.78</v>
      </c>
      <c r="E65" s="81">
        <v>432.89</v>
      </c>
      <c r="F65" s="81">
        <v>166.21</v>
      </c>
      <c r="G65" s="81">
        <v>-0.45024577377756708</v>
      </c>
      <c r="H65" s="81">
        <v>-0.46317490601189742</v>
      </c>
      <c r="I65" s="81" t="s">
        <v>168</v>
      </c>
      <c r="J65" s="81">
        <v>433.54</v>
      </c>
      <c r="K65" s="81">
        <v>432.24</v>
      </c>
      <c r="L65" s="81" t="s">
        <v>183</v>
      </c>
    </row>
    <row r="66" spans="1:12">
      <c r="A66" s="80">
        <v>44648.326388888891</v>
      </c>
      <c r="B66" s="81">
        <v>432.46</v>
      </c>
      <c r="C66" s="81">
        <v>432.65</v>
      </c>
      <c r="D66" s="81">
        <v>432.28</v>
      </c>
      <c r="E66" s="81">
        <v>432.37</v>
      </c>
      <c r="F66" s="81">
        <v>1283.21</v>
      </c>
      <c r="G66" s="81">
        <v>-0.18638130954798271</v>
      </c>
      <c r="H66" s="81">
        <v>-0.17657441741162169</v>
      </c>
      <c r="I66" s="81" t="s">
        <v>182</v>
      </c>
      <c r="J66" s="81">
        <v>431.72</v>
      </c>
      <c r="K66" s="81">
        <v>433.02</v>
      </c>
      <c r="L66" s="81" t="s">
        <v>184</v>
      </c>
    </row>
    <row r="67" spans="1:12">
      <c r="A67" s="80">
        <v>44648.335416666669</v>
      </c>
      <c r="B67" s="81">
        <v>431.48</v>
      </c>
      <c r="C67" s="81">
        <v>431.63</v>
      </c>
      <c r="D67" s="81">
        <v>431.45</v>
      </c>
      <c r="E67" s="81">
        <v>431.62</v>
      </c>
      <c r="F67" s="81">
        <v>425.25</v>
      </c>
      <c r="G67" s="81">
        <v>-0.55735806184731018</v>
      </c>
      <c r="H67" s="81">
        <v>-0.57969697349824401</v>
      </c>
      <c r="I67" s="81" t="s">
        <v>168</v>
      </c>
      <c r="J67" s="81">
        <v>432.27</v>
      </c>
      <c r="K67" s="81">
        <v>430.97</v>
      </c>
      <c r="L67" s="81" t="s">
        <v>184</v>
      </c>
    </row>
    <row r="68" spans="1:12">
      <c r="A68" s="80">
        <v>44648.34375</v>
      </c>
      <c r="B68" s="81">
        <v>430.67</v>
      </c>
      <c r="C68" s="81">
        <v>430.68</v>
      </c>
      <c r="D68" s="81">
        <v>430.13</v>
      </c>
      <c r="E68" s="81">
        <v>430.2</v>
      </c>
      <c r="F68" s="81">
        <v>2189.86</v>
      </c>
      <c r="G68" s="81">
        <v>-0.53194673742382292</v>
      </c>
      <c r="H68" s="81">
        <v>-0.47678302085049218</v>
      </c>
      <c r="I68" s="81" t="s">
        <v>182</v>
      </c>
      <c r="J68" s="81">
        <v>429.55</v>
      </c>
      <c r="K68" s="81">
        <v>430.85</v>
      </c>
      <c r="L68" s="81" t="s">
        <v>183</v>
      </c>
    </row>
    <row r="69" spans="1:12">
      <c r="A69" s="80">
        <v>44648.347222222219</v>
      </c>
      <c r="B69" s="81">
        <v>430.79</v>
      </c>
      <c r="C69" s="81">
        <v>431.15</v>
      </c>
      <c r="D69" s="81">
        <v>430.73</v>
      </c>
      <c r="E69" s="81">
        <v>431.15</v>
      </c>
      <c r="F69" s="81">
        <v>499.39</v>
      </c>
      <c r="G69" s="81">
        <v>-0.41030881911746059</v>
      </c>
      <c r="H69" s="81">
        <v>-0.49873518000645561</v>
      </c>
      <c r="I69" s="81" t="s">
        <v>168</v>
      </c>
      <c r="J69" s="81">
        <v>431.8</v>
      </c>
      <c r="K69" s="81">
        <v>430.5</v>
      </c>
      <c r="L69" s="81" t="s">
        <v>183</v>
      </c>
    </row>
    <row r="70" spans="1:12">
      <c r="A70" s="80">
        <v>44648.373611111107</v>
      </c>
      <c r="B70" s="81">
        <v>433.33</v>
      </c>
      <c r="C70" s="81">
        <v>433.33</v>
      </c>
      <c r="D70" s="81">
        <v>432.85</v>
      </c>
      <c r="E70" s="81">
        <v>432.91</v>
      </c>
      <c r="F70" s="81">
        <v>527.94000000000005</v>
      </c>
      <c r="G70" s="81">
        <v>0.48566120323079082</v>
      </c>
      <c r="H70" s="81">
        <v>0.50052457454381394</v>
      </c>
      <c r="I70" s="81" t="s">
        <v>182</v>
      </c>
      <c r="J70" s="81">
        <v>432.26</v>
      </c>
      <c r="K70" s="81">
        <v>433.56</v>
      </c>
      <c r="L70" s="81" t="s">
        <v>184</v>
      </c>
    </row>
    <row r="71" spans="1:12">
      <c r="A71" s="80">
        <v>44648.388194444437</v>
      </c>
      <c r="B71" s="81">
        <v>432.93</v>
      </c>
      <c r="C71" s="81">
        <v>433.11</v>
      </c>
      <c r="D71" s="81">
        <v>432.93</v>
      </c>
      <c r="E71" s="81">
        <v>433.1</v>
      </c>
      <c r="F71" s="81">
        <v>388.47</v>
      </c>
      <c r="G71" s="81">
        <v>8.215453035597875E-2</v>
      </c>
      <c r="H71" s="81">
        <v>7.0504617071225795E-2</v>
      </c>
      <c r="I71" s="81" t="s">
        <v>168</v>
      </c>
      <c r="J71" s="81">
        <v>433.75</v>
      </c>
      <c r="K71" s="81">
        <v>432.45</v>
      </c>
      <c r="L71" s="81" t="s">
        <v>183</v>
      </c>
    </row>
    <row r="72" spans="1:12">
      <c r="A72" s="80">
        <v>44648.402083333327</v>
      </c>
      <c r="B72" s="81">
        <v>434</v>
      </c>
      <c r="C72" s="81">
        <v>434.11</v>
      </c>
      <c r="D72" s="81">
        <v>433.81</v>
      </c>
      <c r="E72" s="81">
        <v>433.84</v>
      </c>
      <c r="F72" s="81">
        <v>304.67</v>
      </c>
      <c r="G72" s="81">
        <v>0.31523506998604489</v>
      </c>
      <c r="H72" s="81">
        <v>0.34452908179639002</v>
      </c>
      <c r="I72" s="81" t="s">
        <v>182</v>
      </c>
      <c r="J72" s="81">
        <v>433.19</v>
      </c>
      <c r="K72" s="81">
        <v>434.49</v>
      </c>
      <c r="L72" s="81" t="s">
        <v>183</v>
      </c>
    </row>
    <row r="73" spans="1:12">
      <c r="A73" s="80">
        <v>44648.411111111112</v>
      </c>
      <c r="B73" s="81">
        <v>434</v>
      </c>
      <c r="C73" s="81">
        <v>434.1</v>
      </c>
      <c r="D73" s="81">
        <v>433.59</v>
      </c>
      <c r="E73" s="81">
        <v>433.65</v>
      </c>
      <c r="F73" s="81">
        <v>494.41</v>
      </c>
      <c r="G73" s="81">
        <v>0.14270456083096411</v>
      </c>
      <c r="H73" s="81">
        <v>0.163567694047698</v>
      </c>
      <c r="I73" s="81" t="s">
        <v>182</v>
      </c>
      <c r="J73" s="81">
        <v>433</v>
      </c>
      <c r="K73" s="81">
        <v>434.3</v>
      </c>
      <c r="L73" s="81" t="s">
        <v>183</v>
      </c>
    </row>
    <row r="74" spans="1:12">
      <c r="A74" s="80">
        <v>44648.414583333331</v>
      </c>
      <c r="B74" s="81">
        <v>434.05</v>
      </c>
      <c r="C74" s="81">
        <v>434.19</v>
      </c>
      <c r="D74" s="81">
        <v>433.87</v>
      </c>
      <c r="E74" s="81">
        <v>434.1</v>
      </c>
      <c r="F74" s="81">
        <v>569.30999999999995</v>
      </c>
      <c r="G74" s="81">
        <v>0.15914051902518619</v>
      </c>
      <c r="H74" s="81">
        <v>0.15512773514740269</v>
      </c>
      <c r="I74" s="81" t="s">
        <v>168</v>
      </c>
      <c r="J74" s="81">
        <v>434.75</v>
      </c>
      <c r="K74" s="81">
        <v>433.45</v>
      </c>
      <c r="L74" s="81" t="s">
        <v>183</v>
      </c>
    </row>
    <row r="75" spans="1:12">
      <c r="A75" s="80">
        <v>44648.429861111108</v>
      </c>
      <c r="B75" s="81">
        <v>435.12</v>
      </c>
      <c r="C75" s="81">
        <v>435.65</v>
      </c>
      <c r="D75" s="81">
        <v>435.12</v>
      </c>
      <c r="E75" s="81">
        <v>435.56</v>
      </c>
      <c r="F75" s="81">
        <v>628.58000000000004</v>
      </c>
      <c r="G75" s="81">
        <v>0.22240032982779209</v>
      </c>
      <c r="H75" s="81">
        <v>0.180261684927052</v>
      </c>
      <c r="I75" s="81" t="s">
        <v>168</v>
      </c>
      <c r="J75" s="81">
        <v>436.21</v>
      </c>
      <c r="K75" s="81">
        <v>434.91</v>
      </c>
      <c r="L75" s="81" t="s">
        <v>184</v>
      </c>
    </row>
    <row r="76" spans="1:12">
      <c r="A76" s="80">
        <v>44648.435416666667</v>
      </c>
      <c r="B76" s="81">
        <v>435.2</v>
      </c>
      <c r="C76" s="81">
        <v>435.2</v>
      </c>
      <c r="D76" s="81">
        <v>434.65</v>
      </c>
      <c r="E76" s="81">
        <v>434.68</v>
      </c>
      <c r="F76" s="81">
        <v>1226.21</v>
      </c>
      <c r="G76" s="81">
        <v>0.16263381913415739</v>
      </c>
      <c r="H76" s="81">
        <v>0.2227673776835894</v>
      </c>
      <c r="I76" s="81" t="s">
        <v>182</v>
      </c>
      <c r="J76" s="81">
        <v>434.03</v>
      </c>
      <c r="K76" s="81">
        <v>435.33</v>
      </c>
      <c r="L76" s="81" t="s">
        <v>183</v>
      </c>
    </row>
    <row r="77" spans="1:12">
      <c r="A77" s="80">
        <v>44648.45416666667</v>
      </c>
      <c r="B77" s="81">
        <v>434.27</v>
      </c>
      <c r="C77" s="81">
        <v>434.42</v>
      </c>
      <c r="D77" s="81">
        <v>434.02</v>
      </c>
      <c r="E77" s="81">
        <v>434.42</v>
      </c>
      <c r="F77" s="81">
        <v>292.14999999999998</v>
      </c>
      <c r="G77" s="81">
        <v>-0.17729558161516931</v>
      </c>
      <c r="H77" s="81">
        <v>-0.18783182093209921</v>
      </c>
      <c r="I77" s="81" t="s">
        <v>168</v>
      </c>
      <c r="J77" s="81">
        <v>435.07</v>
      </c>
      <c r="K77" s="81">
        <v>433.77</v>
      </c>
      <c r="L77" s="81" t="s">
        <v>183</v>
      </c>
    </row>
    <row r="78" spans="1:12">
      <c r="A78" s="80">
        <v>44648.462500000001</v>
      </c>
      <c r="B78" s="81">
        <v>434.41</v>
      </c>
      <c r="C78" s="81">
        <v>434.55</v>
      </c>
      <c r="D78" s="81">
        <v>434.15</v>
      </c>
      <c r="E78" s="81">
        <v>434.36</v>
      </c>
      <c r="F78" s="81">
        <v>617.46</v>
      </c>
      <c r="G78" s="81">
        <v>3.31959013661276E-2</v>
      </c>
      <c r="H78" s="81">
        <v>4.3218243749597582E-2</v>
      </c>
      <c r="I78" s="81" t="s">
        <v>182</v>
      </c>
      <c r="J78" s="81">
        <v>433.71</v>
      </c>
      <c r="K78" s="81">
        <v>435.01</v>
      </c>
      <c r="L78" s="81" t="s">
        <v>183</v>
      </c>
    </row>
    <row r="79" spans="1:12">
      <c r="A79" s="80">
        <v>44648.468055555553</v>
      </c>
      <c r="B79" s="81">
        <v>434.69</v>
      </c>
      <c r="C79" s="81">
        <v>435.02</v>
      </c>
      <c r="D79" s="81">
        <v>434.69</v>
      </c>
      <c r="E79" s="81">
        <v>435.01</v>
      </c>
      <c r="F79" s="81">
        <v>552.76</v>
      </c>
      <c r="G79" s="81">
        <v>1.849914231650018E-2</v>
      </c>
      <c r="H79" s="81">
        <v>-1.4885191844309651E-2</v>
      </c>
      <c r="I79" s="81" t="s">
        <v>168</v>
      </c>
      <c r="J79" s="81">
        <v>435.66</v>
      </c>
      <c r="K79" s="81">
        <v>434.36</v>
      </c>
      <c r="L79" s="81" t="s">
        <v>183</v>
      </c>
    </row>
    <row r="80" spans="1:12">
      <c r="A80" s="80">
        <v>44648.484027777777</v>
      </c>
      <c r="B80" s="81">
        <v>436.37</v>
      </c>
      <c r="C80" s="81">
        <v>436.46</v>
      </c>
      <c r="D80" s="81">
        <v>436</v>
      </c>
      <c r="E80" s="81">
        <v>436.01</v>
      </c>
      <c r="F80" s="81">
        <v>465.79</v>
      </c>
      <c r="G80" s="81">
        <v>0.40459018164904142</v>
      </c>
      <c r="H80" s="81">
        <v>0.42436711198075627</v>
      </c>
      <c r="I80" s="81" t="s">
        <v>182</v>
      </c>
      <c r="J80" s="81">
        <v>435.36</v>
      </c>
      <c r="K80" s="81">
        <v>436.66</v>
      </c>
      <c r="L80" s="81" t="s">
        <v>184</v>
      </c>
    </row>
    <row r="81" spans="1:12">
      <c r="A81" s="80">
        <v>44648.5</v>
      </c>
      <c r="B81" s="81">
        <v>435.59</v>
      </c>
      <c r="C81" s="81">
        <v>436.13</v>
      </c>
      <c r="D81" s="81">
        <v>435.51</v>
      </c>
      <c r="E81" s="81">
        <v>436.13</v>
      </c>
      <c r="F81" s="81">
        <v>740.05</v>
      </c>
      <c r="G81" s="81">
        <v>-7.4965188429302998E-2</v>
      </c>
      <c r="H81" s="81">
        <v>-8.9538734078332738E-2</v>
      </c>
      <c r="I81" s="81" t="s">
        <v>168</v>
      </c>
      <c r="J81" s="81">
        <v>436.78</v>
      </c>
      <c r="K81" s="81">
        <v>435.48</v>
      </c>
      <c r="L81" s="81" t="s">
        <v>184</v>
      </c>
    </row>
    <row r="82" spans="1:12">
      <c r="A82" s="80">
        <v>44648.508333333331</v>
      </c>
      <c r="B82" s="81">
        <v>436.01</v>
      </c>
      <c r="C82" s="81">
        <v>436.01</v>
      </c>
      <c r="D82" s="81">
        <v>435.75</v>
      </c>
      <c r="E82" s="81">
        <v>435.79</v>
      </c>
      <c r="F82" s="81">
        <v>495.64</v>
      </c>
      <c r="G82" s="81">
        <v>8.7144887269801075E-2</v>
      </c>
      <c r="H82" s="81">
        <v>9.4677665805323469E-2</v>
      </c>
      <c r="I82" s="81" t="s">
        <v>182</v>
      </c>
      <c r="J82" s="81">
        <v>435.14</v>
      </c>
      <c r="K82" s="81">
        <v>436.44</v>
      </c>
      <c r="L82" s="81" t="s">
        <v>184</v>
      </c>
    </row>
    <row r="83" spans="1:12">
      <c r="A83" s="80">
        <v>44648.520833333343</v>
      </c>
      <c r="B83" s="81">
        <v>435.05</v>
      </c>
      <c r="C83" s="81">
        <v>435.18</v>
      </c>
      <c r="D83" s="81">
        <v>434.9</v>
      </c>
      <c r="E83" s="81">
        <v>435.16</v>
      </c>
      <c r="F83" s="81">
        <v>240.34</v>
      </c>
      <c r="G83" s="81">
        <v>-0.2437428050864128</v>
      </c>
      <c r="H83" s="81">
        <v>-0.24771723614674779</v>
      </c>
      <c r="I83" s="81" t="s">
        <v>168</v>
      </c>
      <c r="J83" s="81">
        <v>435.81</v>
      </c>
      <c r="K83" s="81">
        <v>434.51</v>
      </c>
      <c r="L83" s="81" t="s">
        <v>184</v>
      </c>
    </row>
    <row r="84" spans="1:12">
      <c r="A84" s="80">
        <v>44648.522916666669</v>
      </c>
      <c r="B84" s="81">
        <v>434.9</v>
      </c>
      <c r="C84" s="81">
        <v>434.9</v>
      </c>
      <c r="D84" s="81">
        <v>434.65</v>
      </c>
      <c r="E84" s="81">
        <v>434.65</v>
      </c>
      <c r="F84" s="81">
        <v>267.13</v>
      </c>
      <c r="G84" s="81">
        <v>-0.27012712992825533</v>
      </c>
      <c r="H84" s="81">
        <v>-0.24626655315724741</v>
      </c>
      <c r="I84" s="81" t="s">
        <v>182</v>
      </c>
      <c r="J84" s="81">
        <v>434</v>
      </c>
      <c r="K84" s="81">
        <v>435.3</v>
      </c>
      <c r="L84" s="81" t="s">
        <v>183</v>
      </c>
    </row>
    <row r="85" spans="1:12">
      <c r="A85" s="80">
        <v>44648.53125</v>
      </c>
      <c r="B85" s="81">
        <v>434.49</v>
      </c>
      <c r="C85" s="81">
        <v>434.66</v>
      </c>
      <c r="D85" s="81">
        <v>434.32</v>
      </c>
      <c r="E85" s="81">
        <v>434.62</v>
      </c>
      <c r="F85" s="81">
        <v>255.27</v>
      </c>
      <c r="G85" s="81">
        <v>-0.29958998681820498</v>
      </c>
      <c r="H85" s="81">
        <v>-0.32387050553525892</v>
      </c>
      <c r="I85" s="81" t="s">
        <v>168</v>
      </c>
      <c r="J85" s="81">
        <v>435.27</v>
      </c>
      <c r="K85" s="81">
        <v>433.97</v>
      </c>
      <c r="L85" s="81" t="s">
        <v>183</v>
      </c>
    </row>
    <row r="86" spans="1:12">
      <c r="A86" s="80">
        <v>44648.56527777778</v>
      </c>
      <c r="B86" s="81">
        <v>438</v>
      </c>
      <c r="C86" s="81">
        <v>438.57</v>
      </c>
      <c r="D86" s="81">
        <v>437.87</v>
      </c>
      <c r="E86" s="81">
        <v>438.48</v>
      </c>
      <c r="F86" s="81">
        <v>2620.64</v>
      </c>
      <c r="G86" s="81">
        <v>0.55401407015438053</v>
      </c>
      <c r="H86" s="81">
        <v>0.51118958035818218</v>
      </c>
      <c r="I86" s="81" t="s">
        <v>168</v>
      </c>
      <c r="J86" s="81">
        <v>439.14</v>
      </c>
      <c r="K86" s="81">
        <v>437.82</v>
      </c>
      <c r="L86" s="81" t="s">
        <v>183</v>
      </c>
    </row>
    <row r="87" spans="1:12">
      <c r="A87" s="80">
        <v>44648.583333333343</v>
      </c>
      <c r="B87" s="81">
        <v>441.01</v>
      </c>
      <c r="C87" s="81">
        <v>441.08</v>
      </c>
      <c r="D87" s="81">
        <v>439.4</v>
      </c>
      <c r="E87" s="81">
        <v>439.55</v>
      </c>
      <c r="F87" s="81">
        <v>3573.12</v>
      </c>
      <c r="G87" s="81">
        <v>0.74575417076738404</v>
      </c>
      <c r="H87" s="81">
        <v>0.8173192580969747</v>
      </c>
      <c r="I87" s="81" t="s">
        <v>182</v>
      </c>
      <c r="J87" s="81">
        <v>438.89</v>
      </c>
      <c r="K87" s="81">
        <v>440.21</v>
      </c>
      <c r="L87" s="81" t="s">
        <v>184</v>
      </c>
    </row>
    <row r="88" spans="1:12">
      <c r="A88" s="80">
        <v>44648.602777777778</v>
      </c>
      <c r="B88" s="81">
        <v>437.98</v>
      </c>
      <c r="C88" s="81">
        <v>438.39</v>
      </c>
      <c r="D88" s="81">
        <v>437.98</v>
      </c>
      <c r="E88" s="81">
        <v>438.37</v>
      </c>
      <c r="F88" s="81">
        <v>1201.49</v>
      </c>
      <c r="G88" s="81">
        <v>-0.32766255083453188</v>
      </c>
      <c r="H88" s="81">
        <v>-0.36839877774742391</v>
      </c>
      <c r="I88" s="81" t="s">
        <v>168</v>
      </c>
      <c r="J88" s="81">
        <v>439.03</v>
      </c>
      <c r="K88" s="81">
        <v>437.71</v>
      </c>
      <c r="L88" s="81" t="s">
        <v>183</v>
      </c>
    </row>
    <row r="89" spans="1:12">
      <c r="A89" s="80">
        <v>44648.62222222222</v>
      </c>
      <c r="B89" s="81">
        <v>439.48</v>
      </c>
      <c r="C89" s="81">
        <v>439.65</v>
      </c>
      <c r="D89" s="81">
        <v>439.2</v>
      </c>
      <c r="E89" s="81">
        <v>439.3</v>
      </c>
      <c r="F89" s="81">
        <v>549.85</v>
      </c>
      <c r="G89" s="81">
        <v>0.28095549221984578</v>
      </c>
      <c r="H89" s="81">
        <v>0.29661328061161712</v>
      </c>
      <c r="I89" s="81" t="s">
        <v>182</v>
      </c>
      <c r="J89" s="81">
        <v>438.64</v>
      </c>
      <c r="K89" s="81">
        <v>439.96</v>
      </c>
      <c r="L89" s="81" t="s">
        <v>183</v>
      </c>
    </row>
    <row r="90" spans="1:12">
      <c r="A90" s="80">
        <v>44648.625</v>
      </c>
      <c r="B90" s="81">
        <v>439.83</v>
      </c>
      <c r="C90" s="81">
        <v>440.15</v>
      </c>
      <c r="D90" s="81">
        <v>439.42</v>
      </c>
      <c r="E90" s="81">
        <v>440.03</v>
      </c>
      <c r="F90" s="81">
        <v>1727.11</v>
      </c>
      <c r="G90" s="81">
        <v>0.29737165853367742</v>
      </c>
      <c r="H90" s="81">
        <v>0.28528131263896161</v>
      </c>
      <c r="I90" s="81" t="s">
        <v>168</v>
      </c>
      <c r="J90" s="81">
        <v>440.69</v>
      </c>
      <c r="K90" s="81">
        <v>439.37</v>
      </c>
      <c r="L90" s="81" t="s">
        <v>184</v>
      </c>
    </row>
    <row r="91" spans="1:12">
      <c r="A91" s="80">
        <v>44648.625694444447</v>
      </c>
      <c r="B91" s="81">
        <v>439.99</v>
      </c>
      <c r="C91" s="81">
        <v>440.07</v>
      </c>
      <c r="D91" s="81">
        <v>438.68</v>
      </c>
      <c r="E91" s="81">
        <v>439.04</v>
      </c>
      <c r="F91" s="81">
        <v>1840.37</v>
      </c>
      <c r="G91" s="81">
        <v>0.1893032259895904</v>
      </c>
      <c r="H91" s="81">
        <v>0.27157015740333718</v>
      </c>
      <c r="I91" s="81" t="s">
        <v>182</v>
      </c>
      <c r="J91" s="81">
        <v>438.38</v>
      </c>
      <c r="K91" s="81">
        <v>439.7</v>
      </c>
      <c r="L91" s="81" t="s">
        <v>184</v>
      </c>
    </row>
    <row r="92" spans="1:12">
      <c r="A92" s="80">
        <v>44648.632638888892</v>
      </c>
      <c r="B92" s="81">
        <v>439.2</v>
      </c>
      <c r="C92" s="81">
        <v>439.96</v>
      </c>
      <c r="D92" s="81">
        <v>439.16</v>
      </c>
      <c r="E92" s="81">
        <v>439.75</v>
      </c>
      <c r="F92" s="81">
        <v>1322.35</v>
      </c>
      <c r="G92" s="81">
        <v>-9.7468051719147297E-3</v>
      </c>
      <c r="H92" s="81">
        <v>-4.293588870983734E-2</v>
      </c>
      <c r="I92" s="81" t="s">
        <v>168</v>
      </c>
      <c r="J92" s="81">
        <v>440.41</v>
      </c>
      <c r="K92" s="81">
        <v>439.09</v>
      </c>
      <c r="L92" s="81" t="s">
        <v>184</v>
      </c>
    </row>
    <row r="93" spans="1:12">
      <c r="A93" s="80">
        <v>44648.643750000003</v>
      </c>
      <c r="B93" s="81">
        <v>439.4</v>
      </c>
      <c r="C93" s="81">
        <v>439.41</v>
      </c>
      <c r="D93" s="81">
        <v>438.86</v>
      </c>
      <c r="E93" s="81">
        <v>439.18</v>
      </c>
      <c r="F93" s="81">
        <v>1056.47</v>
      </c>
      <c r="G93" s="81">
        <v>9.9485368240152638E-2</v>
      </c>
      <c r="H93" s="81">
        <v>0.1134775695224599</v>
      </c>
      <c r="I93" s="81" t="s">
        <v>182</v>
      </c>
      <c r="J93" s="81">
        <v>438.52</v>
      </c>
      <c r="K93" s="81">
        <v>439.84</v>
      </c>
      <c r="L93" s="81" t="s">
        <v>184</v>
      </c>
    </row>
    <row r="94" spans="1:12">
      <c r="A94" s="80">
        <v>44648.655555555553</v>
      </c>
      <c r="B94" s="81">
        <v>437.92</v>
      </c>
      <c r="C94" s="81">
        <v>437.97</v>
      </c>
      <c r="D94" s="81">
        <v>437.91</v>
      </c>
      <c r="E94" s="81">
        <v>437.93</v>
      </c>
      <c r="F94" s="81">
        <v>296.68</v>
      </c>
      <c r="G94" s="81">
        <v>-0.44432873662339029</v>
      </c>
      <c r="H94" s="81">
        <v>-0.46651324827623403</v>
      </c>
      <c r="I94" s="81" t="s">
        <v>168</v>
      </c>
      <c r="J94" s="81">
        <v>438.59</v>
      </c>
      <c r="K94" s="81">
        <v>437.27</v>
      </c>
      <c r="L94" s="81" t="s">
        <v>184</v>
      </c>
    </row>
    <row r="95" spans="1:12">
      <c r="A95" s="80">
        <v>44648.663888888892</v>
      </c>
      <c r="B95" s="81">
        <v>437.33</v>
      </c>
      <c r="C95" s="81">
        <v>437.46</v>
      </c>
      <c r="D95" s="81">
        <v>437</v>
      </c>
      <c r="E95" s="81">
        <v>437</v>
      </c>
      <c r="F95" s="81">
        <v>738.93</v>
      </c>
      <c r="G95" s="81">
        <v>-0.32935501946803919</v>
      </c>
      <c r="H95" s="81">
        <v>-0.27995308297466992</v>
      </c>
      <c r="I95" s="81" t="s">
        <v>182</v>
      </c>
      <c r="J95" s="81">
        <v>436.34</v>
      </c>
      <c r="K95" s="81">
        <v>437.66</v>
      </c>
      <c r="L95" s="81" t="s">
        <v>183</v>
      </c>
    </row>
    <row r="96" spans="1:12">
      <c r="A96" s="80">
        <v>44648.670138888891</v>
      </c>
      <c r="B96" s="81">
        <v>436.97</v>
      </c>
      <c r="C96" s="81">
        <v>437.63</v>
      </c>
      <c r="D96" s="81">
        <v>436.92</v>
      </c>
      <c r="E96" s="81">
        <v>437.61</v>
      </c>
      <c r="F96" s="81">
        <v>1135.46</v>
      </c>
      <c r="G96" s="81">
        <v>-0.29956296243182118</v>
      </c>
      <c r="H96" s="81">
        <v>-0.34949215532427608</v>
      </c>
      <c r="I96" s="81" t="s">
        <v>168</v>
      </c>
      <c r="J96" s="81">
        <v>438.27</v>
      </c>
      <c r="K96" s="81">
        <v>436.95</v>
      </c>
      <c r="L96" s="81" t="s">
        <v>184</v>
      </c>
    </row>
    <row r="97" spans="1:12">
      <c r="A97" s="80">
        <v>44648.678472222222</v>
      </c>
      <c r="B97" s="81">
        <v>437.38</v>
      </c>
      <c r="C97" s="81">
        <v>437.39</v>
      </c>
      <c r="D97" s="81">
        <v>436.65</v>
      </c>
      <c r="E97" s="81">
        <v>436.67</v>
      </c>
      <c r="F97" s="81">
        <v>425.13</v>
      </c>
      <c r="G97" s="81">
        <v>-0.17087831593039479</v>
      </c>
      <c r="H97" s="81">
        <v>-0.16635573290992961</v>
      </c>
      <c r="I97" s="81" t="s">
        <v>182</v>
      </c>
      <c r="J97" s="81">
        <v>436.01</v>
      </c>
      <c r="K97" s="81">
        <v>437.33</v>
      </c>
      <c r="L97" s="81" t="s">
        <v>184</v>
      </c>
    </row>
    <row r="98" spans="1:12">
      <c r="A98" s="80">
        <v>44648.6875</v>
      </c>
      <c r="B98" s="81">
        <v>435.51</v>
      </c>
      <c r="C98" s="81">
        <v>436.29</v>
      </c>
      <c r="D98" s="81">
        <v>435.42</v>
      </c>
      <c r="E98" s="81">
        <v>436.29</v>
      </c>
      <c r="F98" s="81">
        <v>663.75</v>
      </c>
      <c r="G98" s="81">
        <v>-0.45601647036102122</v>
      </c>
      <c r="H98" s="81">
        <v>-0.53697080575419809</v>
      </c>
      <c r="I98" s="81" t="s">
        <v>168</v>
      </c>
      <c r="J98" s="81">
        <v>436.94</v>
      </c>
      <c r="K98" s="81">
        <v>435.64</v>
      </c>
      <c r="L98" s="81" t="s">
        <v>183</v>
      </c>
    </row>
    <row r="99" spans="1:12">
      <c r="A99" s="80">
        <v>44648.72152777778</v>
      </c>
      <c r="B99" s="81">
        <v>436.03</v>
      </c>
      <c r="C99" s="81">
        <v>436.37</v>
      </c>
      <c r="D99" s="81">
        <v>435.99</v>
      </c>
      <c r="E99" s="81">
        <v>436.22</v>
      </c>
      <c r="F99" s="81">
        <v>346.43</v>
      </c>
      <c r="G99" s="81">
        <v>-0.32182957564430131</v>
      </c>
      <c r="H99" s="81">
        <v>-0.37070367982150071</v>
      </c>
      <c r="I99" s="81" t="s">
        <v>168</v>
      </c>
      <c r="J99" s="81">
        <v>436.87</v>
      </c>
      <c r="K99" s="81">
        <v>435.57</v>
      </c>
      <c r="L99" s="81" t="s">
        <v>183</v>
      </c>
    </row>
    <row r="100" spans="1:12">
      <c r="A100" s="80">
        <v>44648.765972222223</v>
      </c>
      <c r="B100" s="81">
        <v>438.43</v>
      </c>
      <c r="C100" s="81">
        <v>438.61</v>
      </c>
      <c r="D100" s="81">
        <v>438.37</v>
      </c>
      <c r="E100" s="81">
        <v>438.56</v>
      </c>
      <c r="F100" s="81">
        <v>158.07</v>
      </c>
      <c r="G100" s="81">
        <v>0.1126017221527604</v>
      </c>
      <c r="H100" s="81">
        <v>5.8157386138219747E-2</v>
      </c>
      <c r="I100" s="81" t="s">
        <v>168</v>
      </c>
      <c r="J100" s="81">
        <v>439.22</v>
      </c>
      <c r="K100" s="81">
        <v>437.9</v>
      </c>
      <c r="L100" s="81" t="s">
        <v>184</v>
      </c>
    </row>
    <row r="101" spans="1:12">
      <c r="A101" s="80">
        <v>44648.786805555559</v>
      </c>
      <c r="B101" s="81">
        <v>440.39</v>
      </c>
      <c r="C101" s="81">
        <v>440.39</v>
      </c>
      <c r="D101" s="81">
        <v>439.92</v>
      </c>
      <c r="E101" s="81">
        <v>439.92</v>
      </c>
      <c r="F101" s="81">
        <v>912.01</v>
      </c>
      <c r="G101" s="81">
        <v>0.45563224225617199</v>
      </c>
      <c r="H101" s="81">
        <v>0.46888684362080207</v>
      </c>
      <c r="I101" s="81" t="s">
        <v>182</v>
      </c>
      <c r="J101" s="81">
        <v>439.26</v>
      </c>
      <c r="K101" s="81">
        <v>440.58</v>
      </c>
      <c r="L101" s="81" t="s">
        <v>184</v>
      </c>
    </row>
    <row r="102" spans="1:12">
      <c r="A102" s="80">
        <v>44648.790277777778</v>
      </c>
      <c r="B102" s="81">
        <v>440.35</v>
      </c>
      <c r="C102" s="81">
        <v>440.67</v>
      </c>
      <c r="D102" s="81">
        <v>440.35</v>
      </c>
      <c r="E102" s="81">
        <v>440.67</v>
      </c>
      <c r="F102" s="81">
        <v>559.72</v>
      </c>
      <c r="G102" s="81">
        <v>0.40710298429183922</v>
      </c>
      <c r="H102" s="81">
        <v>0.40167622718884732</v>
      </c>
      <c r="I102" s="81" t="s">
        <v>168</v>
      </c>
      <c r="J102" s="81">
        <v>441.33</v>
      </c>
      <c r="K102" s="81">
        <v>440.01</v>
      </c>
      <c r="L102" s="81" t="s">
        <v>184</v>
      </c>
    </row>
    <row r="103" spans="1:12">
      <c r="A103" s="80">
        <v>44648.791666666657</v>
      </c>
      <c r="B103" s="81">
        <v>440.48</v>
      </c>
      <c r="C103" s="81">
        <v>440.53</v>
      </c>
      <c r="D103" s="81">
        <v>439.9</v>
      </c>
      <c r="E103" s="81">
        <v>440.07</v>
      </c>
      <c r="F103" s="81">
        <v>840.58</v>
      </c>
      <c r="G103" s="81">
        <v>0.37553945176392739</v>
      </c>
      <c r="H103" s="81">
        <v>0.40036907996766918</v>
      </c>
      <c r="I103" s="81" t="s">
        <v>182</v>
      </c>
      <c r="J103" s="81">
        <v>439.41</v>
      </c>
      <c r="K103" s="81">
        <v>440.73</v>
      </c>
      <c r="L103" s="81" t="s">
        <v>184</v>
      </c>
    </row>
    <row r="104" spans="1:12">
      <c r="A104" s="80">
        <v>44648.803472222222</v>
      </c>
      <c r="B104" s="81">
        <v>439.88</v>
      </c>
      <c r="C104" s="81">
        <v>440.11</v>
      </c>
      <c r="D104" s="81">
        <v>439.88</v>
      </c>
      <c r="E104" s="81">
        <v>440.06</v>
      </c>
      <c r="F104" s="81">
        <v>164.47</v>
      </c>
      <c r="G104" s="81">
        <v>5.2892278331512443E-2</v>
      </c>
      <c r="H104" s="81">
        <v>3.6911195830991603E-2</v>
      </c>
      <c r="I104" s="81" t="s">
        <v>168</v>
      </c>
      <c r="J104" s="81">
        <v>440.72</v>
      </c>
      <c r="K104" s="81">
        <v>439.4</v>
      </c>
      <c r="L104" s="81" t="s">
        <v>184</v>
      </c>
    </row>
    <row r="105" spans="1:12">
      <c r="A105" s="80">
        <v>44648.8125</v>
      </c>
      <c r="B105" s="81">
        <v>440.28</v>
      </c>
      <c r="C105" s="81">
        <v>440.35</v>
      </c>
      <c r="D105" s="81">
        <v>440.08</v>
      </c>
      <c r="E105" s="81">
        <v>440.18</v>
      </c>
      <c r="F105" s="81">
        <v>966.59</v>
      </c>
      <c r="G105" s="81">
        <v>0.14699362108717651</v>
      </c>
      <c r="H105" s="81">
        <v>0.1496541594522609</v>
      </c>
      <c r="I105" s="81" t="s">
        <v>182</v>
      </c>
      <c r="J105" s="81">
        <v>439.52</v>
      </c>
      <c r="K105" s="81">
        <v>440.84</v>
      </c>
      <c r="L105" s="81" t="s">
        <v>184</v>
      </c>
    </row>
    <row r="106" spans="1:12">
      <c r="A106" s="80">
        <v>44648.831944444442</v>
      </c>
      <c r="B106" s="81">
        <v>438.01</v>
      </c>
      <c r="C106" s="81">
        <v>438.2</v>
      </c>
      <c r="D106" s="81">
        <v>437.88</v>
      </c>
      <c r="E106" s="81">
        <v>438.05</v>
      </c>
      <c r="F106" s="81">
        <v>729.23</v>
      </c>
      <c r="G106" s="81">
        <v>-0.49630709101512588</v>
      </c>
      <c r="H106" s="81">
        <v>-0.51807686067245706</v>
      </c>
      <c r="I106" s="81" t="s">
        <v>168</v>
      </c>
      <c r="J106" s="81">
        <v>438.71</v>
      </c>
      <c r="K106" s="81">
        <v>437.39</v>
      </c>
      <c r="L106" s="81" t="s">
        <v>183</v>
      </c>
    </row>
    <row r="107" spans="1:12">
      <c r="A107" s="80">
        <v>44648.838888888888</v>
      </c>
      <c r="B107" s="81">
        <v>437.67</v>
      </c>
      <c r="C107" s="81">
        <v>437.68</v>
      </c>
      <c r="D107" s="81">
        <v>437.04</v>
      </c>
      <c r="E107" s="81">
        <v>437.04</v>
      </c>
      <c r="F107" s="81">
        <v>807.4</v>
      </c>
      <c r="G107" s="81">
        <v>-0.40620578742226598</v>
      </c>
      <c r="H107" s="81">
        <v>-0.35781205969737062</v>
      </c>
      <c r="I107" s="81" t="s">
        <v>182</v>
      </c>
      <c r="J107" s="81">
        <v>436.38</v>
      </c>
      <c r="K107" s="81">
        <v>437.7</v>
      </c>
      <c r="L107" s="81" t="s">
        <v>183</v>
      </c>
    </row>
    <row r="108" spans="1:12">
      <c r="A108" s="80">
        <v>44648.84375</v>
      </c>
      <c r="B108" s="81">
        <v>437.02</v>
      </c>
      <c r="C108" s="81">
        <v>437.65</v>
      </c>
      <c r="D108" s="81">
        <v>437.02</v>
      </c>
      <c r="E108" s="81">
        <v>437.64</v>
      </c>
      <c r="F108" s="81">
        <v>507.57</v>
      </c>
      <c r="G108" s="81">
        <v>-0.39892084259423649</v>
      </c>
      <c r="H108" s="81">
        <v>-0.40850368288091993</v>
      </c>
      <c r="I108" s="81" t="s">
        <v>168</v>
      </c>
      <c r="J108" s="81">
        <v>438.3</v>
      </c>
      <c r="K108" s="81">
        <v>436.98</v>
      </c>
      <c r="L108" s="81" t="s">
        <v>183</v>
      </c>
    </row>
    <row r="109" spans="1:12">
      <c r="A109" s="80">
        <v>44648.863194444442</v>
      </c>
      <c r="B109" s="81">
        <v>437.97</v>
      </c>
      <c r="C109" s="81">
        <v>437.98</v>
      </c>
      <c r="D109" s="81">
        <v>437.91</v>
      </c>
      <c r="E109" s="81">
        <v>437.91</v>
      </c>
      <c r="F109" s="81">
        <v>45.67</v>
      </c>
      <c r="G109" s="81">
        <v>0.1114895526001192</v>
      </c>
      <c r="H109" s="81">
        <v>0.11331207518722949</v>
      </c>
      <c r="I109" s="81" t="s">
        <v>182</v>
      </c>
      <c r="J109" s="81">
        <v>437.25</v>
      </c>
      <c r="K109" s="81">
        <v>438.57</v>
      </c>
      <c r="L109" s="81" t="s">
        <v>183</v>
      </c>
    </row>
    <row r="110" spans="1:12">
      <c r="A110" s="80">
        <v>44648.865972222222</v>
      </c>
      <c r="B110" s="81">
        <v>438.15</v>
      </c>
      <c r="C110" s="81">
        <v>438.43</v>
      </c>
      <c r="D110" s="81">
        <v>438.14</v>
      </c>
      <c r="E110" s="81">
        <v>438.43</v>
      </c>
      <c r="F110" s="81">
        <v>204.88</v>
      </c>
      <c r="G110" s="81">
        <v>0.1144560780553547</v>
      </c>
      <c r="H110" s="81">
        <v>9.6577914729361808E-2</v>
      </c>
      <c r="I110" s="81" t="s">
        <v>168</v>
      </c>
      <c r="J110" s="81">
        <v>439.09</v>
      </c>
      <c r="K110" s="81">
        <v>437.77</v>
      </c>
      <c r="L110" s="81" t="s">
        <v>183</v>
      </c>
    </row>
    <row r="111" spans="1:12">
      <c r="A111" s="80">
        <v>44648.873611111107</v>
      </c>
      <c r="B111" s="81">
        <v>438.47</v>
      </c>
      <c r="C111" s="81">
        <v>438.48</v>
      </c>
      <c r="D111" s="81">
        <v>438.34</v>
      </c>
      <c r="E111" s="81">
        <v>438.44</v>
      </c>
      <c r="F111" s="81">
        <v>203.04</v>
      </c>
      <c r="G111" s="81">
        <v>0.20514970483685599</v>
      </c>
      <c r="H111" s="81">
        <v>0.21176688605271379</v>
      </c>
      <c r="I111" s="81" t="s">
        <v>182</v>
      </c>
      <c r="J111" s="81">
        <v>437.78</v>
      </c>
      <c r="K111" s="81">
        <v>439.1</v>
      </c>
      <c r="L111" s="81" t="s">
        <v>183</v>
      </c>
    </row>
    <row r="112" spans="1:12">
      <c r="A112" s="80">
        <v>44648.875</v>
      </c>
      <c r="B112" s="81">
        <v>438.65</v>
      </c>
      <c r="C112" s="81">
        <v>439</v>
      </c>
      <c r="D112" s="81">
        <v>438.63</v>
      </c>
      <c r="E112" s="81">
        <v>439</v>
      </c>
      <c r="F112" s="81">
        <v>292.49</v>
      </c>
      <c r="G112" s="81">
        <v>0.24896324449809981</v>
      </c>
      <c r="H112" s="81">
        <v>0.2164675258765118</v>
      </c>
      <c r="I112" s="81" t="s">
        <v>168</v>
      </c>
      <c r="J112" s="81">
        <v>439.66</v>
      </c>
      <c r="K112" s="81">
        <v>438.34</v>
      </c>
      <c r="L112" s="81" t="s">
        <v>184</v>
      </c>
    </row>
    <row r="113" spans="1:12">
      <c r="A113" s="80">
        <v>44648.909722222219</v>
      </c>
      <c r="B113" s="81">
        <v>433.31</v>
      </c>
      <c r="C113" s="81">
        <v>434.26</v>
      </c>
      <c r="D113" s="81">
        <v>433.31</v>
      </c>
      <c r="E113" s="81">
        <v>433.79</v>
      </c>
      <c r="F113" s="81">
        <v>1331.92</v>
      </c>
      <c r="G113" s="81">
        <v>-1.225887266057953</v>
      </c>
      <c r="H113" s="81">
        <v>-1.305176554478749</v>
      </c>
      <c r="I113" s="81" t="s">
        <v>168</v>
      </c>
      <c r="J113" s="81">
        <v>434.44</v>
      </c>
      <c r="K113" s="81">
        <v>433.14</v>
      </c>
      <c r="L113" s="81" t="s">
        <v>183</v>
      </c>
    </row>
    <row r="114" spans="1:12">
      <c r="A114" s="80">
        <v>44648.938194444447</v>
      </c>
      <c r="B114" s="81">
        <v>436.09</v>
      </c>
      <c r="C114" s="81">
        <v>436.16</v>
      </c>
      <c r="D114" s="81">
        <v>435.73</v>
      </c>
      <c r="E114" s="81">
        <v>435.87</v>
      </c>
      <c r="F114" s="81">
        <v>369.61</v>
      </c>
      <c r="G114" s="81">
        <v>0.37478823198409827</v>
      </c>
      <c r="H114" s="81">
        <v>0.3845524758452179</v>
      </c>
      <c r="I114" s="81" t="s">
        <v>182</v>
      </c>
      <c r="J114" s="81">
        <v>435.22</v>
      </c>
      <c r="K114" s="81">
        <v>436.52</v>
      </c>
      <c r="L114" s="81" t="s">
        <v>183</v>
      </c>
    </row>
    <row r="115" spans="1:12">
      <c r="A115" s="80">
        <v>44648.942361111112</v>
      </c>
      <c r="B115" s="81">
        <v>436.39</v>
      </c>
      <c r="C115" s="81">
        <v>436.53</v>
      </c>
      <c r="D115" s="81">
        <v>436.22</v>
      </c>
      <c r="E115" s="81">
        <v>436.5</v>
      </c>
      <c r="F115" s="81">
        <v>462.12</v>
      </c>
      <c r="G115" s="81">
        <v>0.34467623831358202</v>
      </c>
      <c r="H115" s="81">
        <v>0.34043281513732349</v>
      </c>
      <c r="I115" s="81" t="s">
        <v>168</v>
      </c>
      <c r="J115" s="81">
        <v>437.15</v>
      </c>
      <c r="K115" s="81">
        <v>435.85</v>
      </c>
      <c r="L115" s="81" t="s">
        <v>184</v>
      </c>
    </row>
    <row r="116" spans="1:12">
      <c r="A116" s="80">
        <v>44648.956944444442</v>
      </c>
      <c r="B116" s="81">
        <v>435.31</v>
      </c>
      <c r="C116" s="81">
        <v>435.33</v>
      </c>
      <c r="D116" s="81">
        <v>434.44</v>
      </c>
      <c r="E116" s="81">
        <v>434.51</v>
      </c>
      <c r="F116" s="81">
        <v>691.89</v>
      </c>
      <c r="G116" s="81">
        <v>-0.24314735342903759</v>
      </c>
      <c r="H116" s="81">
        <v>-0.1706434106919153</v>
      </c>
      <c r="I116" s="81" t="s">
        <v>182</v>
      </c>
      <c r="J116" s="81">
        <v>433.86</v>
      </c>
      <c r="K116" s="81">
        <v>435.16</v>
      </c>
      <c r="L116" s="81" t="s">
        <v>183</v>
      </c>
    </row>
    <row r="117" spans="1:12">
      <c r="A117" s="80">
        <v>44648.963888888888</v>
      </c>
      <c r="B117" s="81">
        <v>434.79</v>
      </c>
      <c r="C117" s="81">
        <v>434.79</v>
      </c>
      <c r="D117" s="81">
        <v>434.48</v>
      </c>
      <c r="E117" s="81">
        <v>434.76</v>
      </c>
      <c r="F117" s="81">
        <v>241.23</v>
      </c>
      <c r="G117" s="81">
        <v>-0.20753768493636929</v>
      </c>
      <c r="H117" s="81">
        <v>-0.1943597202597882</v>
      </c>
      <c r="I117" s="81" t="s">
        <v>182</v>
      </c>
      <c r="J117" s="81">
        <v>434.11</v>
      </c>
      <c r="K117" s="81">
        <v>435.41</v>
      </c>
      <c r="L117" s="81" t="s">
        <v>184</v>
      </c>
    </row>
    <row r="118" spans="1:12">
      <c r="A118" s="80">
        <v>44648.977777777778</v>
      </c>
      <c r="B118" s="81">
        <v>431.97</v>
      </c>
      <c r="C118" s="81">
        <v>432.61</v>
      </c>
      <c r="D118" s="81">
        <v>431.97</v>
      </c>
      <c r="E118" s="81">
        <v>432.6</v>
      </c>
      <c r="F118" s="81">
        <v>932.42</v>
      </c>
      <c r="G118" s="81">
        <v>-0.92820436937523709</v>
      </c>
      <c r="H118" s="81">
        <v>-1.083699738502826</v>
      </c>
      <c r="I118" s="81" t="s">
        <v>168</v>
      </c>
      <c r="J118" s="81">
        <v>433.25</v>
      </c>
      <c r="K118" s="81">
        <v>431.95</v>
      </c>
      <c r="L118" s="81" t="s">
        <v>184</v>
      </c>
    </row>
    <row r="119" spans="1:12">
      <c r="A119" s="80">
        <v>44648.993055555547</v>
      </c>
      <c r="B119" s="81">
        <v>431.88</v>
      </c>
      <c r="C119" s="81">
        <v>432.04</v>
      </c>
      <c r="D119" s="81">
        <v>431.65</v>
      </c>
      <c r="E119" s="81">
        <v>431.67</v>
      </c>
      <c r="F119" s="81">
        <v>477.6</v>
      </c>
      <c r="G119" s="81">
        <v>-0.22213215425819041</v>
      </c>
      <c r="H119" s="81">
        <v>-0.20604873265761889</v>
      </c>
      <c r="I119" s="81" t="s">
        <v>182</v>
      </c>
      <c r="J119" s="81">
        <v>431.02</v>
      </c>
      <c r="K119" s="81">
        <v>432.32</v>
      </c>
      <c r="L119" s="81" t="s">
        <v>184</v>
      </c>
    </row>
    <row r="120" spans="1:12">
      <c r="A120" s="80">
        <v>44649.000694444447</v>
      </c>
      <c r="B120" s="81">
        <v>430.85</v>
      </c>
      <c r="C120" s="81">
        <v>431.37</v>
      </c>
      <c r="D120" s="81">
        <v>430.1</v>
      </c>
      <c r="E120" s="81">
        <v>431.12</v>
      </c>
      <c r="F120" s="81">
        <v>2197.4499999999998</v>
      </c>
      <c r="G120" s="81">
        <v>-0.5357099521391433</v>
      </c>
      <c r="H120" s="81">
        <v>-0.6179005756355701</v>
      </c>
      <c r="I120" s="81" t="s">
        <v>168</v>
      </c>
      <c r="J120" s="81">
        <v>431.77</v>
      </c>
      <c r="K120" s="81">
        <v>430.47</v>
      </c>
      <c r="L120" s="81" t="s">
        <v>183</v>
      </c>
    </row>
    <row r="121" spans="1:12">
      <c r="A121" s="80">
        <v>44649.015972222223</v>
      </c>
      <c r="B121" s="81">
        <v>433.2</v>
      </c>
      <c r="C121" s="81">
        <v>433.21</v>
      </c>
      <c r="D121" s="81">
        <v>432.84</v>
      </c>
      <c r="E121" s="81">
        <v>433.04</v>
      </c>
      <c r="F121" s="81">
        <v>141.34</v>
      </c>
      <c r="G121" s="81">
        <v>0.48564011506874749</v>
      </c>
      <c r="H121" s="81">
        <v>0.5175259109449768</v>
      </c>
      <c r="I121" s="81" t="s">
        <v>182</v>
      </c>
      <c r="J121" s="81">
        <v>432.39</v>
      </c>
      <c r="K121" s="81">
        <v>433.69</v>
      </c>
      <c r="L121" s="81" t="s">
        <v>183</v>
      </c>
    </row>
    <row r="122" spans="1:12">
      <c r="A122" s="80">
        <v>44649.03125</v>
      </c>
      <c r="B122" s="81">
        <v>433.92</v>
      </c>
      <c r="C122" s="81">
        <v>434.76</v>
      </c>
      <c r="D122" s="81">
        <v>433.78</v>
      </c>
      <c r="E122" s="81">
        <v>434.67</v>
      </c>
      <c r="F122" s="81">
        <v>1508.47</v>
      </c>
      <c r="G122" s="81">
        <v>0.33238351119479148</v>
      </c>
      <c r="H122" s="81">
        <v>0.28520470652794261</v>
      </c>
      <c r="I122" s="81" t="s">
        <v>168</v>
      </c>
      <c r="J122" s="81">
        <v>435.32</v>
      </c>
      <c r="K122" s="81">
        <v>434.02</v>
      </c>
      <c r="L122" s="81" t="s">
        <v>184</v>
      </c>
    </row>
    <row r="123" spans="1:12">
      <c r="A123" s="80">
        <v>44649.034722222219</v>
      </c>
      <c r="B123" s="81">
        <v>433.96</v>
      </c>
      <c r="C123" s="81">
        <v>433.96</v>
      </c>
      <c r="D123" s="81">
        <v>433.29</v>
      </c>
      <c r="E123" s="81">
        <v>433.31</v>
      </c>
      <c r="F123" s="81">
        <v>1011.81</v>
      </c>
      <c r="G123" s="81">
        <v>0.22687279557254669</v>
      </c>
      <c r="H123" s="81">
        <v>0.29601577459316092</v>
      </c>
      <c r="I123" s="81" t="s">
        <v>182</v>
      </c>
      <c r="J123" s="81">
        <v>432.66</v>
      </c>
      <c r="K123" s="81">
        <v>433.96</v>
      </c>
      <c r="L123" s="81" t="s">
        <v>184</v>
      </c>
    </row>
    <row r="124" spans="1:12">
      <c r="A124" s="80">
        <v>44649.04791666667</v>
      </c>
      <c r="B124" s="81">
        <v>432.73</v>
      </c>
      <c r="C124" s="81">
        <v>433.23</v>
      </c>
      <c r="D124" s="81">
        <v>432.58</v>
      </c>
      <c r="E124" s="81">
        <v>433.23</v>
      </c>
      <c r="F124" s="81">
        <v>437.39</v>
      </c>
      <c r="G124" s="81">
        <v>-0.17208547270149671</v>
      </c>
      <c r="H124" s="81">
        <v>-0.17825982489660699</v>
      </c>
      <c r="I124" s="81" t="s">
        <v>168</v>
      </c>
      <c r="J124" s="81">
        <v>433.88</v>
      </c>
      <c r="K124" s="81">
        <v>432.58</v>
      </c>
      <c r="L124" s="81" t="s">
        <v>183</v>
      </c>
    </row>
    <row r="125" spans="1:12">
      <c r="A125" s="80">
        <v>44649.06527777778</v>
      </c>
      <c r="B125" s="81">
        <v>433</v>
      </c>
      <c r="C125" s="81">
        <v>433.09</v>
      </c>
      <c r="D125" s="81">
        <v>432.99</v>
      </c>
      <c r="E125" s="81">
        <v>433.09</v>
      </c>
      <c r="F125" s="81">
        <v>78.95</v>
      </c>
      <c r="G125" s="81">
        <v>-6.2439697409104163E-2</v>
      </c>
      <c r="H125" s="81">
        <v>-7.0990148097179628E-2</v>
      </c>
      <c r="I125" s="81" t="s">
        <v>168</v>
      </c>
      <c r="J125" s="81">
        <v>433.74</v>
      </c>
      <c r="K125" s="81">
        <v>432.44</v>
      </c>
      <c r="L125" s="81" t="s">
        <v>183</v>
      </c>
    </row>
    <row r="126" spans="1:12">
      <c r="A126" s="80">
        <v>44649.078472222223</v>
      </c>
      <c r="B126" s="81">
        <v>434.4</v>
      </c>
      <c r="C126" s="81">
        <v>434.41</v>
      </c>
      <c r="D126" s="81">
        <v>434.15</v>
      </c>
      <c r="E126" s="81">
        <v>434.33</v>
      </c>
      <c r="F126" s="81">
        <v>371.06</v>
      </c>
      <c r="G126" s="81">
        <v>0.3970455989307311</v>
      </c>
      <c r="H126" s="81">
        <v>0.41681313529583008</v>
      </c>
      <c r="I126" s="81" t="s">
        <v>182</v>
      </c>
      <c r="J126" s="81">
        <v>433.68</v>
      </c>
      <c r="K126" s="81">
        <v>434.98</v>
      </c>
      <c r="L126" s="81" t="s">
        <v>184</v>
      </c>
    </row>
    <row r="127" spans="1:12">
      <c r="A127" s="80">
        <v>44649.095833333333</v>
      </c>
      <c r="B127" s="81">
        <v>434.14</v>
      </c>
      <c r="C127" s="81">
        <v>434.5</v>
      </c>
      <c r="D127" s="81">
        <v>434.14</v>
      </c>
      <c r="E127" s="81">
        <v>434.46</v>
      </c>
      <c r="F127" s="81">
        <v>108.97</v>
      </c>
      <c r="G127" s="81">
        <v>1.785393850468608E-3</v>
      </c>
      <c r="H127" s="81">
        <v>-5.6680940285987483E-2</v>
      </c>
      <c r="I127" s="81" t="s">
        <v>168</v>
      </c>
      <c r="J127" s="81">
        <v>435.11</v>
      </c>
      <c r="K127" s="81">
        <v>433.81</v>
      </c>
      <c r="L127" s="81" t="s">
        <v>183</v>
      </c>
    </row>
    <row r="128" spans="1:12">
      <c r="A128" s="80">
        <v>44649.106249999997</v>
      </c>
      <c r="B128" s="81">
        <v>435.27</v>
      </c>
      <c r="C128" s="81">
        <v>435.94</v>
      </c>
      <c r="D128" s="81">
        <v>435.27</v>
      </c>
      <c r="E128" s="81">
        <v>435.92</v>
      </c>
      <c r="F128" s="81">
        <v>252.57</v>
      </c>
      <c r="G128" s="81">
        <v>0.4823123021718061</v>
      </c>
      <c r="H128" s="81">
        <v>0.4684239499266038</v>
      </c>
      <c r="I128" s="81" t="s">
        <v>168</v>
      </c>
      <c r="J128" s="81">
        <v>436.57</v>
      </c>
      <c r="K128" s="81">
        <v>435.27</v>
      </c>
      <c r="L128" s="81" t="s">
        <v>184</v>
      </c>
    </row>
    <row r="129" spans="1:12">
      <c r="A129" s="80">
        <v>44649.107638888891</v>
      </c>
      <c r="B129" s="81">
        <v>435.72</v>
      </c>
      <c r="C129" s="81">
        <v>435.72</v>
      </c>
      <c r="D129" s="81">
        <v>435.17</v>
      </c>
      <c r="E129" s="81">
        <v>435.38</v>
      </c>
      <c r="F129" s="81">
        <v>263.48</v>
      </c>
      <c r="G129" s="81">
        <v>0.41647848267581372</v>
      </c>
      <c r="H129" s="81">
        <v>0.46166693960752292</v>
      </c>
      <c r="I129" s="81" t="s">
        <v>182</v>
      </c>
      <c r="J129" s="81">
        <v>434.73</v>
      </c>
      <c r="K129" s="81">
        <v>436.03</v>
      </c>
      <c r="L129" s="81" t="s">
        <v>184</v>
      </c>
    </row>
    <row r="130" spans="1:12">
      <c r="A130" s="80">
        <v>44649.129166666673</v>
      </c>
      <c r="B130" s="81">
        <v>433.78</v>
      </c>
      <c r="C130" s="81">
        <v>433.92</v>
      </c>
      <c r="D130" s="81">
        <v>433.78</v>
      </c>
      <c r="E130" s="81">
        <v>433.87</v>
      </c>
      <c r="F130" s="81">
        <v>94.17</v>
      </c>
      <c r="G130" s="81">
        <v>-0.30554120563482462</v>
      </c>
      <c r="H130" s="81">
        <v>-0.32779630022758549</v>
      </c>
      <c r="I130" s="81" t="s">
        <v>168</v>
      </c>
      <c r="J130" s="81">
        <v>434.52</v>
      </c>
      <c r="K130" s="81">
        <v>433.22</v>
      </c>
      <c r="L130" s="81" t="s">
        <v>184</v>
      </c>
    </row>
    <row r="131" spans="1:12">
      <c r="A131" s="80">
        <v>44649.134027777778</v>
      </c>
      <c r="B131" s="81">
        <v>433.45</v>
      </c>
      <c r="C131" s="81">
        <v>433.55</v>
      </c>
      <c r="D131" s="81">
        <v>433.17</v>
      </c>
      <c r="E131" s="81">
        <v>433.17</v>
      </c>
      <c r="F131" s="81">
        <v>125.09</v>
      </c>
      <c r="G131" s="81">
        <v>-0.34556758551320849</v>
      </c>
      <c r="H131" s="81">
        <v>-0.32298952916946488</v>
      </c>
      <c r="I131" s="81" t="s">
        <v>182</v>
      </c>
      <c r="J131" s="81">
        <v>432.52</v>
      </c>
      <c r="K131" s="81">
        <v>433.82</v>
      </c>
      <c r="L131" s="81" t="s">
        <v>184</v>
      </c>
    </row>
    <row r="132" spans="1:12">
      <c r="A132" s="80">
        <v>44649.13958333333</v>
      </c>
      <c r="B132" s="81">
        <v>432.97</v>
      </c>
      <c r="C132" s="81">
        <v>433.13</v>
      </c>
      <c r="D132" s="81">
        <v>432.97</v>
      </c>
      <c r="E132" s="81">
        <v>433.13</v>
      </c>
      <c r="F132" s="81">
        <v>84.18</v>
      </c>
      <c r="G132" s="81">
        <v>-0.41488461665488791</v>
      </c>
      <c r="H132" s="81">
        <v>-0.43873049970124223</v>
      </c>
      <c r="I132" s="81" t="s">
        <v>168</v>
      </c>
      <c r="J132" s="81">
        <v>433.78</v>
      </c>
      <c r="K132" s="81">
        <v>432.48</v>
      </c>
      <c r="L132" s="81" t="s">
        <v>183</v>
      </c>
    </row>
    <row r="133" spans="1:12">
      <c r="A133" s="80">
        <v>44649.158333333333</v>
      </c>
      <c r="B133" s="81">
        <v>433.42</v>
      </c>
      <c r="C133" s="81">
        <v>433.42</v>
      </c>
      <c r="D133" s="81">
        <v>433.25</v>
      </c>
      <c r="E133" s="81">
        <v>433.32</v>
      </c>
      <c r="F133" s="81">
        <v>194.06</v>
      </c>
      <c r="G133" s="81">
        <v>5.4447843092702897E-2</v>
      </c>
      <c r="H133" s="81">
        <v>6.7612628964037705E-2</v>
      </c>
      <c r="I133" s="81" t="s">
        <v>182</v>
      </c>
      <c r="J133" s="81">
        <v>432.67</v>
      </c>
      <c r="K133" s="81">
        <v>433.97</v>
      </c>
      <c r="L133" s="81" t="s">
        <v>184</v>
      </c>
    </row>
    <row r="134" spans="1:12">
      <c r="A134" s="80">
        <v>44649.176388888889</v>
      </c>
      <c r="B134" s="81">
        <v>432.66</v>
      </c>
      <c r="C134" s="81">
        <v>433.07</v>
      </c>
      <c r="D134" s="81">
        <v>432.56</v>
      </c>
      <c r="E134" s="81">
        <v>433.06</v>
      </c>
      <c r="F134" s="81">
        <v>593.35</v>
      </c>
      <c r="G134" s="81">
        <v>-0.2048159676337491</v>
      </c>
      <c r="H134" s="81">
        <v>-0.28605314120955028</v>
      </c>
      <c r="I134" s="81" t="s">
        <v>168</v>
      </c>
      <c r="J134" s="81">
        <v>433.71</v>
      </c>
      <c r="K134" s="81">
        <v>432.41</v>
      </c>
      <c r="L134" s="81" t="s">
        <v>183</v>
      </c>
    </row>
    <row r="135" spans="1:12">
      <c r="A135" s="80">
        <v>44649.193749999999</v>
      </c>
      <c r="B135" s="81">
        <v>435.42</v>
      </c>
      <c r="C135" s="81">
        <v>435.43</v>
      </c>
      <c r="D135" s="81">
        <v>435.15</v>
      </c>
      <c r="E135" s="81">
        <v>435.19</v>
      </c>
      <c r="F135" s="81">
        <v>289.5</v>
      </c>
      <c r="G135" s="81">
        <v>0.58701521598101181</v>
      </c>
      <c r="H135" s="81">
        <v>0.62589990589520339</v>
      </c>
      <c r="I135" s="81" t="s">
        <v>182</v>
      </c>
      <c r="J135" s="81">
        <v>434.54</v>
      </c>
      <c r="K135" s="81">
        <v>435.84</v>
      </c>
      <c r="L135" s="81" t="s">
        <v>183</v>
      </c>
    </row>
    <row r="136" spans="1:12">
      <c r="A136" s="80">
        <v>44649.209027777782</v>
      </c>
      <c r="B136" s="81">
        <v>435.7</v>
      </c>
      <c r="C136" s="81">
        <v>435.78</v>
      </c>
      <c r="D136" s="81">
        <v>435.65</v>
      </c>
      <c r="E136" s="81">
        <v>435.77</v>
      </c>
      <c r="F136" s="81">
        <v>168.49</v>
      </c>
      <c r="G136" s="81">
        <v>0.2257245436013022</v>
      </c>
      <c r="H136" s="81">
        <v>0.2037272017143005</v>
      </c>
      <c r="I136" s="81" t="s">
        <v>168</v>
      </c>
      <c r="J136" s="81">
        <v>436.42</v>
      </c>
      <c r="K136" s="81">
        <v>435.12</v>
      </c>
      <c r="L136" s="81" t="s">
        <v>184</v>
      </c>
    </row>
    <row r="137" spans="1:12">
      <c r="A137" s="80">
        <v>44649.236111111109</v>
      </c>
      <c r="B137" s="81">
        <v>435.32</v>
      </c>
      <c r="C137" s="81">
        <v>435.43</v>
      </c>
      <c r="D137" s="81">
        <v>435.32</v>
      </c>
      <c r="E137" s="81">
        <v>435.41</v>
      </c>
      <c r="F137" s="81">
        <v>173.57</v>
      </c>
      <c r="G137" s="81">
        <v>-5.6365867206125131E-2</v>
      </c>
      <c r="H137" s="81">
        <v>-6.2823442802889373E-2</v>
      </c>
      <c r="I137" s="81" t="s">
        <v>168</v>
      </c>
      <c r="J137" s="81">
        <v>436.06</v>
      </c>
      <c r="K137" s="81">
        <v>434.76</v>
      </c>
      <c r="L137" s="81" t="s">
        <v>183</v>
      </c>
    </row>
    <row r="138" spans="1:12">
      <c r="A138" s="80">
        <v>44649.237500000003</v>
      </c>
      <c r="B138" s="81">
        <v>435.43</v>
      </c>
      <c r="C138" s="81">
        <v>435.43</v>
      </c>
      <c r="D138" s="81">
        <v>435.08</v>
      </c>
      <c r="E138" s="81">
        <v>435.1</v>
      </c>
      <c r="F138" s="81">
        <v>211.86</v>
      </c>
      <c r="G138" s="81">
        <v>-7.6021717090839047E-2</v>
      </c>
      <c r="H138" s="81">
        <v>-6.2513056842696563E-2</v>
      </c>
      <c r="I138" s="81" t="s">
        <v>182</v>
      </c>
      <c r="J138" s="81">
        <v>434.45</v>
      </c>
      <c r="K138" s="81">
        <v>435.75</v>
      </c>
      <c r="L138" s="81" t="s">
        <v>183</v>
      </c>
    </row>
    <row r="139" spans="1:12">
      <c r="A139" s="80">
        <v>44649.238888888889</v>
      </c>
      <c r="B139" s="81">
        <v>434.98</v>
      </c>
      <c r="C139" s="81">
        <v>435.6</v>
      </c>
      <c r="D139" s="81">
        <v>434.96</v>
      </c>
      <c r="E139" s="81">
        <v>435.6</v>
      </c>
      <c r="F139" s="81">
        <v>274.62</v>
      </c>
      <c r="G139" s="81">
        <v>-6.0758187414535307E-2</v>
      </c>
      <c r="H139" s="81">
        <v>-6.8452595824639528E-2</v>
      </c>
      <c r="I139" s="81" t="s">
        <v>168</v>
      </c>
      <c r="J139" s="81">
        <v>436.25</v>
      </c>
      <c r="K139" s="81">
        <v>434.95</v>
      </c>
      <c r="L139" s="81" t="s">
        <v>183</v>
      </c>
    </row>
    <row r="140" spans="1:12">
      <c r="A140" s="80">
        <v>44649.248611111107</v>
      </c>
      <c r="B140" s="81">
        <v>435.6</v>
      </c>
      <c r="C140" s="81">
        <v>435.6</v>
      </c>
      <c r="D140" s="81">
        <v>435.25</v>
      </c>
      <c r="E140" s="81">
        <v>435.37</v>
      </c>
      <c r="F140" s="81">
        <v>386.69</v>
      </c>
      <c r="G140" s="81">
        <v>0.1028375880216572</v>
      </c>
      <c r="H140" s="81">
        <v>0.15663084144376771</v>
      </c>
      <c r="I140" s="81" t="s">
        <v>182</v>
      </c>
      <c r="J140" s="81">
        <v>434.72</v>
      </c>
      <c r="K140" s="81">
        <v>436.02</v>
      </c>
      <c r="L140" s="81" t="s">
        <v>183</v>
      </c>
    </row>
    <row r="141" spans="1:12">
      <c r="A141" s="80">
        <v>44649.257638888892</v>
      </c>
      <c r="B141" s="81">
        <v>435.74</v>
      </c>
      <c r="C141" s="81">
        <v>435.89</v>
      </c>
      <c r="D141" s="81">
        <v>435.73</v>
      </c>
      <c r="E141" s="81">
        <v>435.87</v>
      </c>
      <c r="F141" s="81">
        <v>278.37</v>
      </c>
      <c r="G141" s="81">
        <v>2.5183276389157069E-2</v>
      </c>
      <c r="H141" s="81">
        <v>2.0900961487896878E-2</v>
      </c>
      <c r="I141" s="81" t="s">
        <v>168</v>
      </c>
      <c r="J141" s="81">
        <v>436.52</v>
      </c>
      <c r="K141" s="81">
        <v>435.22</v>
      </c>
      <c r="L141" s="81" t="s">
        <v>183</v>
      </c>
    </row>
    <row r="142" spans="1:12">
      <c r="A142" s="80">
        <v>44649.260416666657</v>
      </c>
      <c r="B142" s="81">
        <v>435.7</v>
      </c>
      <c r="C142" s="81">
        <v>435.71</v>
      </c>
      <c r="D142" s="81">
        <v>435.45</v>
      </c>
      <c r="E142" s="81">
        <v>435.48</v>
      </c>
      <c r="F142" s="81">
        <v>317.93</v>
      </c>
      <c r="G142" s="81">
        <v>7.4780227063229177E-3</v>
      </c>
      <c r="H142" s="81">
        <v>2.8412694369060229E-2</v>
      </c>
      <c r="I142" s="81" t="s">
        <v>182</v>
      </c>
      <c r="J142" s="81">
        <v>434.83</v>
      </c>
      <c r="K142" s="81">
        <v>436.13</v>
      </c>
      <c r="L142" s="81" t="s">
        <v>183</v>
      </c>
    </row>
    <row r="143" spans="1:12">
      <c r="A143" s="80">
        <v>44649.261111111111</v>
      </c>
      <c r="B143" s="81">
        <v>435.48</v>
      </c>
      <c r="C143" s="81">
        <v>435.93</v>
      </c>
      <c r="D143" s="81">
        <v>435.47</v>
      </c>
      <c r="E143" s="81">
        <v>435.91</v>
      </c>
      <c r="F143" s="81">
        <v>145</v>
      </c>
      <c r="G143" s="81">
        <v>3.1057232268835829E-2</v>
      </c>
      <c r="H143" s="81">
        <v>2.8790485497599601E-2</v>
      </c>
      <c r="I143" s="81" t="s">
        <v>168</v>
      </c>
      <c r="J143" s="81">
        <v>436.56</v>
      </c>
      <c r="K143" s="81">
        <v>435.26</v>
      </c>
      <c r="L143" s="81" t="s">
        <v>183</v>
      </c>
    </row>
    <row r="144" spans="1:12">
      <c r="A144" s="80">
        <v>44649.272916666669</v>
      </c>
      <c r="B144" s="81">
        <v>436.71</v>
      </c>
      <c r="C144" s="81">
        <v>436.71</v>
      </c>
      <c r="D144" s="81">
        <v>435.01</v>
      </c>
      <c r="E144" s="81">
        <v>435.75</v>
      </c>
      <c r="F144" s="81">
        <v>6682.84</v>
      </c>
      <c r="G144" s="81">
        <v>0.1917428433694113</v>
      </c>
      <c r="H144" s="81">
        <v>0.28548177278311099</v>
      </c>
      <c r="I144" s="81" t="s">
        <v>182</v>
      </c>
      <c r="J144" s="81">
        <v>435.1</v>
      </c>
      <c r="K144" s="81">
        <v>436.4</v>
      </c>
      <c r="L144" s="81" t="s">
        <v>184</v>
      </c>
    </row>
    <row r="145" spans="1:12">
      <c r="A145" s="80">
        <v>44649.286805555559</v>
      </c>
      <c r="B145" s="81">
        <v>435.2</v>
      </c>
      <c r="C145" s="81">
        <v>435.39</v>
      </c>
      <c r="D145" s="81">
        <v>435.19</v>
      </c>
      <c r="E145" s="81">
        <v>435.39</v>
      </c>
      <c r="F145" s="81">
        <v>134.07</v>
      </c>
      <c r="G145" s="81">
        <v>-0.2465128554377429</v>
      </c>
      <c r="H145" s="81">
        <v>-0.27792425475185217</v>
      </c>
      <c r="I145" s="81" t="s">
        <v>168</v>
      </c>
      <c r="J145" s="81">
        <v>436.04</v>
      </c>
      <c r="K145" s="81">
        <v>434.74</v>
      </c>
      <c r="L145" s="81" t="s">
        <v>183</v>
      </c>
    </row>
    <row r="146" spans="1:12">
      <c r="A146" s="80">
        <v>44649.29583333333</v>
      </c>
      <c r="B146" s="81">
        <v>435.3</v>
      </c>
      <c r="C146" s="81">
        <v>435.3</v>
      </c>
      <c r="D146" s="81">
        <v>434.82</v>
      </c>
      <c r="E146" s="81">
        <v>434.82</v>
      </c>
      <c r="F146" s="81">
        <v>723.26</v>
      </c>
      <c r="G146" s="81">
        <v>-8.5029717191218879E-2</v>
      </c>
      <c r="H146" s="81">
        <v>-6.5501793202784042E-3</v>
      </c>
      <c r="I146" s="81" t="s">
        <v>182</v>
      </c>
      <c r="J146" s="81">
        <v>434.17</v>
      </c>
      <c r="K146" s="81">
        <v>435.47</v>
      </c>
      <c r="L146" s="81" t="s">
        <v>183</v>
      </c>
    </row>
    <row r="147" spans="1:12">
      <c r="A147" s="80">
        <v>44649.304166666669</v>
      </c>
      <c r="B147" s="81">
        <v>434.77</v>
      </c>
      <c r="C147" s="81">
        <v>435.18</v>
      </c>
      <c r="D147" s="81">
        <v>434.77</v>
      </c>
      <c r="E147" s="81">
        <v>435.1</v>
      </c>
      <c r="F147" s="81">
        <v>151.75</v>
      </c>
      <c r="G147" s="81">
        <v>-0.18753112442999509</v>
      </c>
      <c r="H147" s="81">
        <v>-0.21036911295940511</v>
      </c>
      <c r="I147" s="81" t="s">
        <v>168</v>
      </c>
      <c r="J147" s="81">
        <v>435.75</v>
      </c>
      <c r="K147" s="81">
        <v>434.45</v>
      </c>
      <c r="L147" s="81" t="s">
        <v>183</v>
      </c>
    </row>
    <row r="148" spans="1:12">
      <c r="A148" s="80">
        <v>44649.315972222219</v>
      </c>
      <c r="B148" s="81">
        <v>435.71</v>
      </c>
      <c r="C148" s="81">
        <v>435.71</v>
      </c>
      <c r="D148" s="81">
        <v>435.2</v>
      </c>
      <c r="E148" s="81">
        <v>435.2</v>
      </c>
      <c r="F148" s="81">
        <v>512.94000000000005</v>
      </c>
      <c r="G148" s="81">
        <v>0.1386784745329237</v>
      </c>
      <c r="H148" s="81">
        <v>0.1815611095991026</v>
      </c>
      <c r="I148" s="81" t="s">
        <v>182</v>
      </c>
      <c r="J148" s="81">
        <v>434.55</v>
      </c>
      <c r="K148" s="81">
        <v>435.85</v>
      </c>
      <c r="L148" s="81" t="s">
        <v>184</v>
      </c>
    </row>
    <row r="149" spans="1:12">
      <c r="A149" s="80">
        <v>44649.32916666667</v>
      </c>
      <c r="B149" s="81">
        <v>435.07</v>
      </c>
      <c r="C149" s="81">
        <v>435.29</v>
      </c>
      <c r="D149" s="81">
        <v>435.04</v>
      </c>
      <c r="E149" s="81">
        <v>435.29</v>
      </c>
      <c r="F149" s="81">
        <v>208.68</v>
      </c>
      <c r="G149" s="81">
        <v>-0.1334131739313307</v>
      </c>
      <c r="H149" s="81">
        <v>-0.15329579083601019</v>
      </c>
      <c r="I149" s="81" t="s">
        <v>168</v>
      </c>
      <c r="J149" s="81">
        <v>435.94</v>
      </c>
      <c r="K149" s="81">
        <v>434.64</v>
      </c>
      <c r="L149" s="81" t="s">
        <v>184</v>
      </c>
    </row>
    <row r="150" spans="1:12">
      <c r="A150" s="80">
        <v>44649.331944444442</v>
      </c>
      <c r="B150" s="81">
        <v>434.91</v>
      </c>
      <c r="C150" s="81">
        <v>434.91</v>
      </c>
      <c r="D150" s="81">
        <v>434.67</v>
      </c>
      <c r="E150" s="81">
        <v>434.7</v>
      </c>
      <c r="F150" s="81">
        <v>249.76</v>
      </c>
      <c r="G150" s="81">
        <v>-0.17386462212812151</v>
      </c>
      <c r="H150" s="81">
        <v>-0.15069786580500871</v>
      </c>
      <c r="I150" s="81" t="s">
        <v>182</v>
      </c>
      <c r="J150" s="81">
        <v>434.05</v>
      </c>
      <c r="K150" s="81">
        <v>435.35</v>
      </c>
      <c r="L150" s="81" t="s">
        <v>183</v>
      </c>
    </row>
    <row r="151" spans="1:12">
      <c r="A151" s="80">
        <v>44649.36041666667</v>
      </c>
      <c r="B151" s="81">
        <v>436.01</v>
      </c>
      <c r="C151" s="81">
        <v>436.35</v>
      </c>
      <c r="D151" s="81">
        <v>435.98</v>
      </c>
      <c r="E151" s="81">
        <v>436.24</v>
      </c>
      <c r="F151" s="81">
        <v>628.23</v>
      </c>
      <c r="G151" s="81">
        <v>8.0593696122377878E-2</v>
      </c>
      <c r="H151" s="81">
        <v>6.8291297271817528E-2</v>
      </c>
      <c r="I151" s="81" t="s">
        <v>168</v>
      </c>
      <c r="J151" s="81">
        <v>436.89</v>
      </c>
      <c r="K151" s="81">
        <v>435.59</v>
      </c>
      <c r="L151" s="81" t="s">
        <v>183</v>
      </c>
    </row>
    <row r="152" spans="1:12">
      <c r="A152" s="80">
        <v>44649.370833333327</v>
      </c>
      <c r="B152" s="81">
        <v>436.89</v>
      </c>
      <c r="C152" s="81">
        <v>436.9</v>
      </c>
      <c r="D152" s="81">
        <v>436.7</v>
      </c>
      <c r="E152" s="81">
        <v>436.7</v>
      </c>
      <c r="F152" s="81">
        <v>110.57</v>
      </c>
      <c r="G152" s="81">
        <v>0.346876995665923</v>
      </c>
      <c r="H152" s="81">
        <v>0.35164560336061951</v>
      </c>
      <c r="I152" s="81" t="s">
        <v>182</v>
      </c>
      <c r="J152" s="81">
        <v>436.04</v>
      </c>
      <c r="K152" s="81">
        <v>437.36</v>
      </c>
      <c r="L152" s="81" t="s">
        <v>183</v>
      </c>
    </row>
    <row r="153" spans="1:12">
      <c r="A153" s="80">
        <v>44649.37777777778</v>
      </c>
      <c r="B153" s="81">
        <v>436.96</v>
      </c>
      <c r="C153" s="81">
        <v>437.25</v>
      </c>
      <c r="D153" s="81">
        <v>436.93</v>
      </c>
      <c r="E153" s="81">
        <v>437.25</v>
      </c>
      <c r="F153" s="81">
        <v>336.59</v>
      </c>
      <c r="G153" s="81">
        <v>0.2255834835670498</v>
      </c>
      <c r="H153" s="81">
        <v>0.20344314570476379</v>
      </c>
      <c r="I153" s="81" t="s">
        <v>168</v>
      </c>
      <c r="J153" s="81">
        <v>437.91</v>
      </c>
      <c r="K153" s="81">
        <v>436.59</v>
      </c>
      <c r="L153" s="81" t="s">
        <v>183</v>
      </c>
    </row>
    <row r="154" spans="1:12">
      <c r="A154" s="80">
        <v>44649.386805555558</v>
      </c>
      <c r="B154" s="81">
        <v>438.08</v>
      </c>
      <c r="C154" s="81">
        <v>438.27</v>
      </c>
      <c r="D154" s="81">
        <v>437.79</v>
      </c>
      <c r="E154" s="81">
        <v>437.94</v>
      </c>
      <c r="F154" s="81">
        <v>937.08</v>
      </c>
      <c r="G154" s="81">
        <v>0.47022825921197858</v>
      </c>
      <c r="H154" s="81">
        <v>0.50629852790440255</v>
      </c>
      <c r="I154" s="81" t="s">
        <v>182</v>
      </c>
      <c r="J154" s="81">
        <v>437.28</v>
      </c>
      <c r="K154" s="81">
        <v>438.6</v>
      </c>
      <c r="L154" s="81" t="s">
        <v>183</v>
      </c>
    </row>
    <row r="155" spans="1:12">
      <c r="A155" s="80">
        <v>44649.402083333327</v>
      </c>
      <c r="B155" s="81">
        <v>437.64</v>
      </c>
      <c r="C155" s="81">
        <v>437.88</v>
      </c>
      <c r="D155" s="81">
        <v>437.55</v>
      </c>
      <c r="E155" s="81">
        <v>437.78</v>
      </c>
      <c r="F155" s="81">
        <v>178.93</v>
      </c>
      <c r="G155" s="81">
        <v>-4.6602328576454974E-3</v>
      </c>
      <c r="H155" s="81">
        <v>-1.34721158972857E-2</v>
      </c>
      <c r="I155" s="81" t="s">
        <v>168</v>
      </c>
      <c r="J155" s="81">
        <v>438.44</v>
      </c>
      <c r="K155" s="81">
        <v>437.12</v>
      </c>
      <c r="L155" s="81" t="s">
        <v>184</v>
      </c>
    </row>
    <row r="156" spans="1:12">
      <c r="A156" s="80">
        <v>44649.408333333333</v>
      </c>
      <c r="B156" s="81">
        <v>437.6</v>
      </c>
      <c r="C156" s="81">
        <v>437.64</v>
      </c>
      <c r="D156" s="81">
        <v>437.25</v>
      </c>
      <c r="E156" s="81">
        <v>437.26</v>
      </c>
      <c r="F156" s="81">
        <v>215.53</v>
      </c>
      <c r="G156" s="81">
        <v>-2.6271272102576401E-2</v>
      </c>
      <c r="H156" s="81">
        <v>1.401360669096492E-2</v>
      </c>
      <c r="I156" s="81" t="s">
        <v>182</v>
      </c>
      <c r="J156" s="81">
        <v>436.6</v>
      </c>
      <c r="K156" s="81">
        <v>437.92</v>
      </c>
      <c r="L156" s="81" t="s">
        <v>184</v>
      </c>
    </row>
    <row r="157" spans="1:12">
      <c r="A157" s="80">
        <v>44649.415277777778</v>
      </c>
      <c r="B157" s="81">
        <v>437.16</v>
      </c>
      <c r="C157" s="81">
        <v>437.74</v>
      </c>
      <c r="D157" s="81">
        <v>437.16</v>
      </c>
      <c r="E157" s="81">
        <v>437.74</v>
      </c>
      <c r="F157" s="81">
        <v>1479.64</v>
      </c>
      <c r="G157" s="81">
        <v>-0.17481142761255339</v>
      </c>
      <c r="H157" s="81">
        <v>-0.22577379976318729</v>
      </c>
      <c r="I157" s="81" t="s">
        <v>168</v>
      </c>
      <c r="J157" s="81">
        <v>438.4</v>
      </c>
      <c r="K157" s="81">
        <v>437.08</v>
      </c>
      <c r="L157" s="81" t="s">
        <v>183</v>
      </c>
    </row>
    <row r="158" spans="1:12">
      <c r="A158" s="80">
        <v>44649.435416666667</v>
      </c>
      <c r="B158" s="81">
        <v>436.91</v>
      </c>
      <c r="C158" s="81">
        <v>437.1</v>
      </c>
      <c r="D158" s="81">
        <v>436.9</v>
      </c>
      <c r="E158" s="81">
        <v>437.09</v>
      </c>
      <c r="F158" s="81">
        <v>229.25</v>
      </c>
      <c r="G158" s="81">
        <v>-0.15736662292943041</v>
      </c>
      <c r="H158" s="81">
        <v>-0.17145490228151469</v>
      </c>
      <c r="I158" s="81" t="s">
        <v>168</v>
      </c>
      <c r="J158" s="81">
        <v>437.75</v>
      </c>
      <c r="K158" s="81">
        <v>436.43</v>
      </c>
      <c r="L158" s="81" t="s">
        <v>183</v>
      </c>
    </row>
    <row r="159" spans="1:12">
      <c r="A159" s="80">
        <v>44649.456250000003</v>
      </c>
      <c r="B159" s="81">
        <v>437.14</v>
      </c>
      <c r="C159" s="81">
        <v>437.37</v>
      </c>
      <c r="D159" s="81">
        <v>437.04</v>
      </c>
      <c r="E159" s="81">
        <v>437.36</v>
      </c>
      <c r="F159" s="81">
        <v>155.12</v>
      </c>
      <c r="G159" s="81">
        <v>3.8972854757844289E-2</v>
      </c>
      <c r="H159" s="81">
        <v>2.9938592920543738E-2</v>
      </c>
      <c r="I159" s="81" t="s">
        <v>168</v>
      </c>
      <c r="J159" s="81">
        <v>438.02</v>
      </c>
      <c r="K159" s="81">
        <v>436.7</v>
      </c>
      <c r="L159" s="81" t="s">
        <v>183</v>
      </c>
    </row>
    <row r="160" spans="1:12">
      <c r="A160" s="80">
        <v>44649.470138888893</v>
      </c>
      <c r="B160" s="81">
        <v>439.06</v>
      </c>
      <c r="C160" s="81">
        <v>439.07</v>
      </c>
      <c r="D160" s="81">
        <v>438.69</v>
      </c>
      <c r="E160" s="81">
        <v>438.75</v>
      </c>
      <c r="F160" s="81">
        <v>665.51</v>
      </c>
      <c r="G160" s="81">
        <v>0.47912802885525713</v>
      </c>
      <c r="H160" s="81">
        <v>0.55021503646091596</v>
      </c>
      <c r="I160" s="81" t="s">
        <v>182</v>
      </c>
      <c r="J160" s="81">
        <v>438.09</v>
      </c>
      <c r="K160" s="81">
        <v>439.41</v>
      </c>
      <c r="L160" s="81" t="s">
        <v>184</v>
      </c>
    </row>
    <row r="161" spans="1:12">
      <c r="A161" s="80">
        <v>44649.488194444442</v>
      </c>
      <c r="B161" s="81">
        <v>438.57</v>
      </c>
      <c r="C161" s="81">
        <v>438.99</v>
      </c>
      <c r="D161" s="81">
        <v>438.44</v>
      </c>
      <c r="E161" s="81">
        <v>438.95</v>
      </c>
      <c r="F161" s="81">
        <v>706.34</v>
      </c>
      <c r="G161" s="81">
        <v>1.070833095303669E-2</v>
      </c>
      <c r="H161" s="81">
        <v>-3.1259573165810288E-2</v>
      </c>
      <c r="I161" s="81" t="s">
        <v>168</v>
      </c>
      <c r="J161" s="81">
        <v>439.61</v>
      </c>
      <c r="K161" s="81">
        <v>438.29</v>
      </c>
      <c r="L161" s="81" t="s">
        <v>183</v>
      </c>
    </row>
    <row r="162" spans="1:12">
      <c r="A162" s="80">
        <v>44649.5</v>
      </c>
      <c r="B162" s="81">
        <v>440.55</v>
      </c>
      <c r="C162" s="81">
        <v>440.86</v>
      </c>
      <c r="D162" s="81">
        <v>440.02</v>
      </c>
      <c r="E162" s="81">
        <v>440.16</v>
      </c>
      <c r="F162" s="81">
        <v>2171.1999999999998</v>
      </c>
      <c r="G162" s="81">
        <v>0.50800166170341754</v>
      </c>
      <c r="H162" s="81">
        <v>0.56124019893710086</v>
      </c>
      <c r="I162" s="81" t="s">
        <v>182</v>
      </c>
      <c r="J162" s="81">
        <v>439.5</v>
      </c>
      <c r="K162" s="81">
        <v>440.82</v>
      </c>
      <c r="L162" s="81" t="s">
        <v>183</v>
      </c>
    </row>
    <row r="163" spans="1:12">
      <c r="A163" s="80">
        <v>44649.508333333331</v>
      </c>
      <c r="B163" s="81">
        <v>440.95</v>
      </c>
      <c r="C163" s="81">
        <v>442</v>
      </c>
      <c r="D163" s="81">
        <v>440.88</v>
      </c>
      <c r="E163" s="81">
        <v>441.71</v>
      </c>
      <c r="F163" s="81">
        <v>6245.79</v>
      </c>
      <c r="G163" s="81">
        <v>0.45613968865478682</v>
      </c>
      <c r="H163" s="81">
        <v>0.37296807838967438</v>
      </c>
      <c r="I163" s="81" t="s">
        <v>168</v>
      </c>
      <c r="J163" s="81">
        <v>442.37</v>
      </c>
      <c r="K163" s="81">
        <v>441.05</v>
      </c>
      <c r="L163" s="81" t="s">
        <v>184</v>
      </c>
    </row>
    <row r="164" spans="1:12">
      <c r="A164" s="80">
        <v>44649.513194444437</v>
      </c>
      <c r="B164" s="81">
        <v>441.42</v>
      </c>
      <c r="C164" s="81">
        <v>441.62</v>
      </c>
      <c r="D164" s="81">
        <v>441.01</v>
      </c>
      <c r="E164" s="81">
        <v>441.03</v>
      </c>
      <c r="F164" s="81">
        <v>620.75</v>
      </c>
      <c r="G164" s="81">
        <v>0.41657841696928699</v>
      </c>
      <c r="H164" s="81">
        <v>0.44585054433886639</v>
      </c>
      <c r="I164" s="81" t="s">
        <v>182</v>
      </c>
      <c r="J164" s="81">
        <v>440.37</v>
      </c>
      <c r="K164" s="81">
        <v>441.69</v>
      </c>
      <c r="L164" s="81" t="s">
        <v>183</v>
      </c>
    </row>
    <row r="165" spans="1:12">
      <c r="A165" s="80">
        <v>44649.513888888891</v>
      </c>
      <c r="B165" s="81">
        <v>441.03</v>
      </c>
      <c r="C165" s="81">
        <v>441.92</v>
      </c>
      <c r="D165" s="81">
        <v>441.03</v>
      </c>
      <c r="E165" s="81">
        <v>441.73</v>
      </c>
      <c r="F165" s="81">
        <v>1513.74</v>
      </c>
      <c r="G165" s="81">
        <v>0.45832111095336359</v>
      </c>
      <c r="H165" s="81">
        <v>0.44763205385522309</v>
      </c>
      <c r="I165" s="81" t="s">
        <v>168</v>
      </c>
      <c r="J165" s="81">
        <v>442.39</v>
      </c>
      <c r="K165" s="81">
        <v>441.07</v>
      </c>
      <c r="L165" s="81" t="s">
        <v>184</v>
      </c>
    </row>
    <row r="166" spans="1:12">
      <c r="A166" s="80">
        <v>44649.515277777777</v>
      </c>
      <c r="B166" s="81">
        <v>441.71</v>
      </c>
      <c r="C166" s="81">
        <v>441.79</v>
      </c>
      <c r="D166" s="81">
        <v>440.99</v>
      </c>
      <c r="E166" s="81">
        <v>441.08</v>
      </c>
      <c r="F166" s="81">
        <v>1647.04</v>
      </c>
      <c r="G166" s="81">
        <v>0.40949863809555609</v>
      </c>
      <c r="H166" s="81">
        <v>0.44613966102311209</v>
      </c>
      <c r="I166" s="81" t="s">
        <v>182</v>
      </c>
      <c r="J166" s="81">
        <v>440.42</v>
      </c>
      <c r="K166" s="81">
        <v>441.74</v>
      </c>
      <c r="L166" s="81" t="s">
        <v>184</v>
      </c>
    </row>
    <row r="167" spans="1:12">
      <c r="A167" s="80">
        <v>44649.529166666667</v>
      </c>
      <c r="B167" s="81">
        <v>439.56</v>
      </c>
      <c r="C167" s="81">
        <v>440.05</v>
      </c>
      <c r="D167" s="81">
        <v>439.56</v>
      </c>
      <c r="E167" s="81">
        <v>439.74</v>
      </c>
      <c r="F167" s="81">
        <v>380.44</v>
      </c>
      <c r="G167" s="81">
        <v>-0.30304819388135229</v>
      </c>
      <c r="H167" s="81">
        <v>-0.3039584692963615</v>
      </c>
      <c r="I167" s="81" t="s">
        <v>168</v>
      </c>
      <c r="J167" s="81">
        <v>440.4</v>
      </c>
      <c r="K167" s="81">
        <v>439.08</v>
      </c>
      <c r="L167" s="81" t="s">
        <v>183</v>
      </c>
    </row>
    <row r="168" spans="1:12">
      <c r="A168" s="80">
        <v>44649.542361111111</v>
      </c>
      <c r="B168" s="81">
        <v>439.31</v>
      </c>
      <c r="C168" s="81">
        <v>439.31</v>
      </c>
      <c r="D168" s="81">
        <v>438.78</v>
      </c>
      <c r="E168" s="81">
        <v>439.09</v>
      </c>
      <c r="F168" s="81">
        <v>1205.75</v>
      </c>
      <c r="G168" s="81">
        <v>-0.17558866630196229</v>
      </c>
      <c r="H168" s="81">
        <v>-0.1215614693816109</v>
      </c>
      <c r="I168" s="81" t="s">
        <v>182</v>
      </c>
      <c r="J168" s="81">
        <v>438.43</v>
      </c>
      <c r="K168" s="81">
        <v>439.75</v>
      </c>
      <c r="L168" s="81" t="s">
        <v>183</v>
      </c>
    </row>
    <row r="169" spans="1:12">
      <c r="A169" s="80">
        <v>44649.544444444437</v>
      </c>
      <c r="B169" s="81">
        <v>439.88</v>
      </c>
      <c r="C169" s="81">
        <v>440.45</v>
      </c>
      <c r="D169" s="81">
        <v>439.87</v>
      </c>
      <c r="E169" s="81">
        <v>440.44</v>
      </c>
      <c r="F169" s="81">
        <v>1165.1099999999999</v>
      </c>
      <c r="G169" s="81">
        <v>-2.672212710609756E-2</v>
      </c>
      <c r="H169" s="81">
        <v>-0.1172521310642734</v>
      </c>
      <c r="I169" s="81" t="s">
        <v>168</v>
      </c>
      <c r="J169" s="81">
        <v>441.1</v>
      </c>
      <c r="K169" s="81">
        <v>439.78</v>
      </c>
      <c r="L169" s="81" t="s">
        <v>183</v>
      </c>
    </row>
    <row r="170" spans="1:12">
      <c r="A170" s="80">
        <v>44649.556250000001</v>
      </c>
      <c r="B170" s="81">
        <v>441.03</v>
      </c>
      <c r="C170" s="81">
        <v>441.08</v>
      </c>
      <c r="D170" s="81">
        <v>440.17</v>
      </c>
      <c r="E170" s="81">
        <v>440.25</v>
      </c>
      <c r="F170" s="81">
        <v>1700.07</v>
      </c>
      <c r="G170" s="81">
        <v>0.23102211489327831</v>
      </c>
      <c r="H170" s="81">
        <v>0.26509215241172812</v>
      </c>
      <c r="I170" s="81" t="s">
        <v>182</v>
      </c>
      <c r="J170" s="81">
        <v>439.59</v>
      </c>
      <c r="K170" s="81">
        <v>440.91</v>
      </c>
      <c r="L170" s="81" t="s">
        <v>184</v>
      </c>
    </row>
    <row r="171" spans="1:12">
      <c r="A171" s="80">
        <v>44649.564583333333</v>
      </c>
      <c r="B171" s="81">
        <v>440.51</v>
      </c>
      <c r="C171" s="81">
        <v>440.75</v>
      </c>
      <c r="D171" s="81">
        <v>440.31</v>
      </c>
      <c r="E171" s="81">
        <v>440.59</v>
      </c>
      <c r="F171" s="81">
        <v>584.6</v>
      </c>
      <c r="G171" s="81">
        <v>1.3624118659777199E-2</v>
      </c>
      <c r="H171" s="81">
        <v>-4.5176100695294378E-3</v>
      </c>
      <c r="I171" s="81" t="s">
        <v>168</v>
      </c>
      <c r="J171" s="81">
        <v>441.25</v>
      </c>
      <c r="K171" s="81">
        <v>439.93</v>
      </c>
      <c r="L171" s="81" t="s">
        <v>183</v>
      </c>
    </row>
    <row r="172" spans="1:12">
      <c r="A172" s="80">
        <v>44649.570138888892</v>
      </c>
      <c r="B172" s="81">
        <v>440.7</v>
      </c>
      <c r="C172" s="81">
        <v>440.71</v>
      </c>
      <c r="D172" s="81">
        <v>439.46</v>
      </c>
      <c r="E172" s="81">
        <v>439.56</v>
      </c>
      <c r="F172" s="81">
        <v>2906.34</v>
      </c>
      <c r="G172" s="81">
        <v>7.3239328369822942E-3</v>
      </c>
      <c r="H172" s="81">
        <v>9.723327839442604E-2</v>
      </c>
      <c r="I172" s="81" t="s">
        <v>182</v>
      </c>
      <c r="J172" s="81">
        <v>438.9</v>
      </c>
      <c r="K172" s="81">
        <v>440.22</v>
      </c>
      <c r="L172" s="81" t="s">
        <v>184</v>
      </c>
    </row>
    <row r="173" spans="1:12">
      <c r="A173" s="80">
        <v>44649.581250000003</v>
      </c>
      <c r="B173" s="81">
        <v>438.29</v>
      </c>
      <c r="C173" s="81">
        <v>438.7</v>
      </c>
      <c r="D173" s="81">
        <v>438.29</v>
      </c>
      <c r="E173" s="81">
        <v>438.49</v>
      </c>
      <c r="F173" s="81">
        <v>360.25</v>
      </c>
      <c r="G173" s="81">
        <v>-0.68843654480713212</v>
      </c>
      <c r="H173" s="81">
        <v>-0.76739436479943568</v>
      </c>
      <c r="I173" s="81" t="s">
        <v>168</v>
      </c>
      <c r="J173" s="81">
        <v>439.15</v>
      </c>
      <c r="K173" s="81">
        <v>437.83</v>
      </c>
      <c r="L173" s="81" t="s">
        <v>184</v>
      </c>
    </row>
    <row r="174" spans="1:12">
      <c r="A174" s="80">
        <v>44649.590277777781</v>
      </c>
      <c r="B174" s="81">
        <v>437.75</v>
      </c>
      <c r="C174" s="81">
        <v>438.14</v>
      </c>
      <c r="D174" s="81">
        <v>437.75</v>
      </c>
      <c r="E174" s="81">
        <v>437.93</v>
      </c>
      <c r="F174" s="81">
        <v>761.46</v>
      </c>
      <c r="G174" s="81">
        <v>-0.42810194840757282</v>
      </c>
      <c r="H174" s="81">
        <v>-0.44507789319357027</v>
      </c>
      <c r="I174" s="81" t="s">
        <v>168</v>
      </c>
      <c r="J174" s="81">
        <v>438.59</v>
      </c>
      <c r="K174" s="81">
        <v>437.27</v>
      </c>
      <c r="L174" s="81" t="s">
        <v>184</v>
      </c>
    </row>
    <row r="175" spans="1:12">
      <c r="A175" s="80">
        <v>44649.591666666667</v>
      </c>
      <c r="B175" s="81">
        <v>437.78</v>
      </c>
      <c r="C175" s="81">
        <v>437.78</v>
      </c>
      <c r="D175" s="81">
        <v>437.23</v>
      </c>
      <c r="E175" s="81">
        <v>437.23</v>
      </c>
      <c r="F175" s="81">
        <v>694.62</v>
      </c>
      <c r="G175" s="81">
        <v>-0.46245309923057221</v>
      </c>
      <c r="H175" s="81">
        <v>-0.44381208306683517</v>
      </c>
      <c r="I175" s="81" t="s">
        <v>182</v>
      </c>
      <c r="J175" s="81">
        <v>436.57</v>
      </c>
      <c r="K175" s="81">
        <v>437.89</v>
      </c>
      <c r="L175" s="81" t="s">
        <v>183</v>
      </c>
    </row>
    <row r="176" spans="1:12">
      <c r="A176" s="80">
        <v>44649.595138888893</v>
      </c>
      <c r="B176" s="81">
        <v>437.29</v>
      </c>
      <c r="C176" s="81">
        <v>437.74</v>
      </c>
      <c r="D176" s="81">
        <v>437.29</v>
      </c>
      <c r="E176" s="81">
        <v>437.73</v>
      </c>
      <c r="F176" s="81">
        <v>530.74</v>
      </c>
      <c r="G176" s="81">
        <v>-0.42372214842782802</v>
      </c>
      <c r="H176" s="81">
        <v>-0.46650843914814849</v>
      </c>
      <c r="I176" s="81" t="s">
        <v>168</v>
      </c>
      <c r="J176" s="81">
        <v>438.39</v>
      </c>
      <c r="K176" s="81">
        <v>437.07</v>
      </c>
      <c r="L176" s="81" t="s">
        <v>183</v>
      </c>
    </row>
    <row r="177" spans="1:12">
      <c r="A177" s="80">
        <v>44649.614583333343</v>
      </c>
      <c r="B177" s="81">
        <v>439.38</v>
      </c>
      <c r="C177" s="81">
        <v>439.43</v>
      </c>
      <c r="D177" s="81">
        <v>439.08</v>
      </c>
      <c r="E177" s="81">
        <v>439.3</v>
      </c>
      <c r="F177" s="81">
        <v>486.46</v>
      </c>
      <c r="G177" s="81">
        <v>0.36634530571012652</v>
      </c>
      <c r="H177" s="81">
        <v>0.37109387127972221</v>
      </c>
      <c r="I177" s="81" t="s">
        <v>182</v>
      </c>
      <c r="J177" s="81">
        <v>438.64</v>
      </c>
      <c r="K177" s="81">
        <v>439.96</v>
      </c>
      <c r="L177" s="81" t="s">
        <v>184</v>
      </c>
    </row>
    <row r="178" spans="1:12">
      <c r="A178" s="80">
        <v>44649.632638888892</v>
      </c>
      <c r="B178" s="81">
        <v>439.04</v>
      </c>
      <c r="C178" s="81">
        <v>439.2</v>
      </c>
      <c r="D178" s="81">
        <v>439.01</v>
      </c>
      <c r="E178" s="81">
        <v>439.12</v>
      </c>
      <c r="F178" s="81">
        <v>352.01</v>
      </c>
      <c r="G178" s="81">
        <v>-8.6829833953004254E-2</v>
      </c>
      <c r="H178" s="81">
        <v>-0.1003403236337489</v>
      </c>
      <c r="I178" s="81" t="s">
        <v>168</v>
      </c>
      <c r="J178" s="81">
        <v>439.78</v>
      </c>
      <c r="K178" s="81">
        <v>438.46</v>
      </c>
      <c r="L178" s="81" t="s">
        <v>183</v>
      </c>
    </row>
    <row r="179" spans="1:12">
      <c r="A179" s="80">
        <v>44649.642361111109</v>
      </c>
      <c r="B179" s="81">
        <v>439.47</v>
      </c>
      <c r="C179" s="81">
        <v>439.61</v>
      </c>
      <c r="D179" s="81">
        <v>439.3</v>
      </c>
      <c r="E179" s="81">
        <v>439.37</v>
      </c>
      <c r="F179" s="81">
        <v>551.89</v>
      </c>
      <c r="G179" s="81">
        <v>0.19767425712996101</v>
      </c>
      <c r="H179" s="81">
        <v>0.21073529724157791</v>
      </c>
      <c r="I179" s="81" t="s">
        <v>182</v>
      </c>
      <c r="J179" s="81">
        <v>438.71</v>
      </c>
      <c r="K179" s="81">
        <v>440.03</v>
      </c>
      <c r="L179" s="81" t="s">
        <v>183</v>
      </c>
    </row>
    <row r="180" spans="1:12">
      <c r="A180" s="80">
        <v>44649.643750000003</v>
      </c>
      <c r="B180" s="81">
        <v>439.67</v>
      </c>
      <c r="C180" s="81">
        <v>439.9</v>
      </c>
      <c r="D180" s="81">
        <v>439.51</v>
      </c>
      <c r="E180" s="81">
        <v>439.9</v>
      </c>
      <c r="F180" s="81">
        <v>215.06</v>
      </c>
      <c r="G180" s="81">
        <v>0.21906000601194359</v>
      </c>
      <c r="H180" s="81">
        <v>0.20999541930590671</v>
      </c>
      <c r="I180" s="81" t="s">
        <v>168</v>
      </c>
      <c r="J180" s="81">
        <v>440.56</v>
      </c>
      <c r="K180" s="81">
        <v>439.24</v>
      </c>
      <c r="L180" s="81" t="s">
        <v>184</v>
      </c>
    </row>
    <row r="181" spans="1:12">
      <c r="A181" s="80">
        <v>44649.649305555547</v>
      </c>
      <c r="B181" s="81">
        <v>439.77</v>
      </c>
      <c r="C181" s="81">
        <v>439.77</v>
      </c>
      <c r="D181" s="81">
        <v>439.27</v>
      </c>
      <c r="E181" s="81">
        <v>439.34</v>
      </c>
      <c r="F181" s="81">
        <v>681.94</v>
      </c>
      <c r="G181" s="81">
        <v>0.15582692368178641</v>
      </c>
      <c r="H181" s="81">
        <v>0.227815247638364</v>
      </c>
      <c r="I181" s="81" t="s">
        <v>182</v>
      </c>
      <c r="J181" s="81">
        <v>438.68</v>
      </c>
      <c r="K181" s="81">
        <v>440</v>
      </c>
      <c r="L181" s="81" t="s">
        <v>184</v>
      </c>
    </row>
    <row r="182" spans="1:12">
      <c r="A182" s="80">
        <v>44649.664583333331</v>
      </c>
      <c r="B182" s="81">
        <v>435.42</v>
      </c>
      <c r="C182" s="81">
        <v>435.65</v>
      </c>
      <c r="D182" s="81">
        <v>435.36</v>
      </c>
      <c r="E182" s="81">
        <v>435.51</v>
      </c>
      <c r="F182" s="81">
        <v>498.87</v>
      </c>
      <c r="G182" s="81">
        <v>-1.240105083172466</v>
      </c>
      <c r="H182" s="81">
        <v>-1.275000307828279</v>
      </c>
      <c r="I182" s="81" t="s">
        <v>168</v>
      </c>
      <c r="J182" s="81">
        <v>436.16</v>
      </c>
      <c r="K182" s="81">
        <v>434.86</v>
      </c>
      <c r="L182" s="81" t="s">
        <v>184</v>
      </c>
    </row>
    <row r="183" spans="1:12">
      <c r="A183" s="80">
        <v>44649.668055555558</v>
      </c>
      <c r="B183" s="81">
        <v>434.49</v>
      </c>
      <c r="C183" s="81">
        <v>434.49</v>
      </c>
      <c r="D183" s="81">
        <v>433.24</v>
      </c>
      <c r="E183" s="81">
        <v>433.33</v>
      </c>
      <c r="F183" s="81">
        <v>2331.14</v>
      </c>
      <c r="G183" s="81">
        <v>-1.215028742037418</v>
      </c>
      <c r="H183" s="81">
        <v>-1.2080765173488439</v>
      </c>
      <c r="I183" s="81" t="s">
        <v>182</v>
      </c>
      <c r="J183" s="81">
        <v>432.68</v>
      </c>
      <c r="K183" s="81">
        <v>433.98</v>
      </c>
      <c r="L183" s="81" t="s">
        <v>183</v>
      </c>
    </row>
    <row r="184" spans="1:12">
      <c r="A184" s="80">
        <v>44649.670138888891</v>
      </c>
      <c r="B184" s="81">
        <v>433.55</v>
      </c>
      <c r="C184" s="81">
        <v>434.61</v>
      </c>
      <c r="D184" s="81">
        <v>433.5</v>
      </c>
      <c r="E184" s="81">
        <v>434.47</v>
      </c>
      <c r="F184" s="81">
        <v>2548.86</v>
      </c>
      <c r="G184" s="81">
        <v>-1.21147910347571</v>
      </c>
      <c r="H184" s="81">
        <v>-1.240406161738028</v>
      </c>
      <c r="I184" s="81" t="s">
        <v>168</v>
      </c>
      <c r="J184" s="81">
        <v>435.12</v>
      </c>
      <c r="K184" s="81">
        <v>433.82</v>
      </c>
      <c r="L184" s="81" t="s">
        <v>184</v>
      </c>
    </row>
    <row r="185" spans="1:12">
      <c r="A185" s="80">
        <v>44649.67291666667</v>
      </c>
      <c r="B185" s="81">
        <v>433.56</v>
      </c>
      <c r="C185" s="81">
        <v>433.61</v>
      </c>
      <c r="D185" s="81">
        <v>432.02</v>
      </c>
      <c r="E185" s="81">
        <v>432.24</v>
      </c>
      <c r="F185" s="81">
        <v>4339.0600000000004</v>
      </c>
      <c r="G185" s="81">
        <v>-1.2314927644367231</v>
      </c>
      <c r="H185" s="81">
        <v>-1.1955241216306871</v>
      </c>
      <c r="I185" s="81" t="s">
        <v>182</v>
      </c>
      <c r="J185" s="81">
        <v>431.59</v>
      </c>
      <c r="K185" s="81">
        <v>432.89</v>
      </c>
      <c r="L185" s="81" t="s">
        <v>184</v>
      </c>
    </row>
    <row r="186" spans="1:12">
      <c r="A186" s="80">
        <v>44649.678472222222</v>
      </c>
      <c r="B186" s="81">
        <v>432.41</v>
      </c>
      <c r="C186" s="81">
        <v>433.1</v>
      </c>
      <c r="D186" s="81">
        <v>432.28</v>
      </c>
      <c r="E186" s="81">
        <v>432.81</v>
      </c>
      <c r="F186" s="81">
        <v>2120.79</v>
      </c>
      <c r="G186" s="81">
        <v>-1.3040552131549821</v>
      </c>
      <c r="H186" s="81">
        <v>-1.4611102065597721</v>
      </c>
      <c r="I186" s="81" t="s">
        <v>168</v>
      </c>
      <c r="J186" s="81">
        <v>433.46</v>
      </c>
      <c r="K186" s="81">
        <v>432.16</v>
      </c>
      <c r="L186" s="81" t="s">
        <v>183</v>
      </c>
    </row>
    <row r="187" spans="1:12">
      <c r="A187" s="80">
        <v>44649.69027777778</v>
      </c>
      <c r="B187" s="81">
        <v>432.5</v>
      </c>
      <c r="C187" s="81">
        <v>432.5</v>
      </c>
      <c r="D187" s="81">
        <v>431.41</v>
      </c>
      <c r="E187" s="81">
        <v>431.41</v>
      </c>
      <c r="F187" s="81">
        <v>1109.3900000000001</v>
      </c>
      <c r="G187" s="81">
        <v>-0.49190726451132599</v>
      </c>
      <c r="H187" s="81">
        <v>-0.45770119139230142</v>
      </c>
      <c r="I187" s="81" t="s">
        <v>182</v>
      </c>
      <c r="J187" s="81">
        <v>430.76</v>
      </c>
      <c r="K187" s="81">
        <v>432.06</v>
      </c>
      <c r="L187" s="81" t="s">
        <v>183</v>
      </c>
    </row>
    <row r="188" spans="1:12">
      <c r="A188" s="80">
        <v>44649.692361111112</v>
      </c>
      <c r="B188" s="81">
        <v>432.1</v>
      </c>
      <c r="C188" s="81">
        <v>433.32</v>
      </c>
      <c r="D188" s="81">
        <v>431.92</v>
      </c>
      <c r="E188" s="81">
        <v>433.09</v>
      </c>
      <c r="F188" s="81">
        <v>768.15</v>
      </c>
      <c r="G188" s="81">
        <v>-0.38872689839581648</v>
      </c>
      <c r="H188" s="81">
        <v>-0.469168553224248</v>
      </c>
      <c r="I188" s="81" t="s">
        <v>168</v>
      </c>
      <c r="J188" s="81">
        <v>433.74</v>
      </c>
      <c r="K188" s="81">
        <v>432.44</v>
      </c>
      <c r="L188" s="81" t="s">
        <v>183</v>
      </c>
    </row>
    <row r="189" spans="1:12">
      <c r="A189" s="80">
        <v>44649.75</v>
      </c>
      <c r="B189" s="81">
        <v>433.11</v>
      </c>
      <c r="C189" s="81">
        <v>433.11</v>
      </c>
      <c r="D189" s="81">
        <v>432.64</v>
      </c>
      <c r="E189" s="81">
        <v>432.64</v>
      </c>
      <c r="F189" s="81">
        <v>625.57000000000005</v>
      </c>
      <c r="G189" s="81">
        <v>0.34782084630103333</v>
      </c>
      <c r="H189" s="81">
        <v>0.38519327605504811</v>
      </c>
      <c r="I189" s="81" t="s">
        <v>182</v>
      </c>
      <c r="J189" s="81">
        <v>431.99</v>
      </c>
      <c r="K189" s="81">
        <v>433.29</v>
      </c>
      <c r="L189" s="81" t="s">
        <v>183</v>
      </c>
    </row>
    <row r="190" spans="1:12">
      <c r="A190" s="80">
        <v>44649.75277777778</v>
      </c>
      <c r="B190" s="81">
        <v>433.46</v>
      </c>
      <c r="C190" s="81">
        <v>433.58</v>
      </c>
      <c r="D190" s="81">
        <v>433.39</v>
      </c>
      <c r="E190" s="81">
        <v>433.58</v>
      </c>
      <c r="F190" s="81">
        <v>242.35</v>
      </c>
      <c r="G190" s="81">
        <v>0.39007974247897442</v>
      </c>
      <c r="H190" s="81">
        <v>0.37079086969277247</v>
      </c>
      <c r="I190" s="81" t="s">
        <v>168</v>
      </c>
      <c r="J190" s="81">
        <v>434.23</v>
      </c>
      <c r="K190" s="81">
        <v>432.93</v>
      </c>
      <c r="L190" s="81" t="s">
        <v>183</v>
      </c>
    </row>
    <row r="191" spans="1:12">
      <c r="A191" s="80">
        <v>44649.770138888889</v>
      </c>
      <c r="B191" s="81">
        <v>434.05</v>
      </c>
      <c r="C191" s="81">
        <v>434.31</v>
      </c>
      <c r="D191" s="81">
        <v>434.04</v>
      </c>
      <c r="E191" s="81">
        <v>434.3</v>
      </c>
      <c r="F191" s="81">
        <v>111.61</v>
      </c>
      <c r="G191" s="81">
        <v>0.22261092765961621</v>
      </c>
      <c r="H191" s="81">
        <v>0.22061146959831099</v>
      </c>
      <c r="I191" s="81" t="s">
        <v>168</v>
      </c>
      <c r="J191" s="81">
        <v>434.95</v>
      </c>
      <c r="K191" s="81">
        <v>433.65</v>
      </c>
      <c r="L191" s="81" t="s">
        <v>184</v>
      </c>
    </row>
    <row r="192" spans="1:12">
      <c r="A192" s="80">
        <v>44649.771527777782</v>
      </c>
      <c r="B192" s="81">
        <v>434.09</v>
      </c>
      <c r="C192" s="81">
        <v>434.09</v>
      </c>
      <c r="D192" s="81">
        <v>433.73</v>
      </c>
      <c r="E192" s="81">
        <v>433.76</v>
      </c>
      <c r="F192" s="81">
        <v>140.72999999999999</v>
      </c>
      <c r="G192" s="81">
        <v>0.19072129146599079</v>
      </c>
      <c r="H192" s="81">
        <v>0.21750602050055681</v>
      </c>
      <c r="I192" s="81" t="s">
        <v>182</v>
      </c>
      <c r="J192" s="81">
        <v>433.11</v>
      </c>
      <c r="K192" s="81">
        <v>434.41</v>
      </c>
      <c r="L192" s="81" t="s">
        <v>184</v>
      </c>
    </row>
    <row r="193" spans="1:12">
      <c r="A193" s="80">
        <v>44649.781944444447</v>
      </c>
      <c r="B193" s="81">
        <v>433.81</v>
      </c>
      <c r="C193" s="81">
        <v>434.09</v>
      </c>
      <c r="D193" s="81">
        <v>433.81</v>
      </c>
      <c r="E193" s="81">
        <v>433.92</v>
      </c>
      <c r="F193" s="81">
        <v>294.20999999999998</v>
      </c>
      <c r="G193" s="81">
        <v>4.6534384551364383E-2</v>
      </c>
      <c r="H193" s="81">
        <v>1.924991017709007E-2</v>
      </c>
      <c r="I193" s="81" t="s">
        <v>168</v>
      </c>
      <c r="J193" s="81">
        <v>434.57</v>
      </c>
      <c r="K193" s="81">
        <v>433.27</v>
      </c>
      <c r="L193" s="81" t="s">
        <v>183</v>
      </c>
    </row>
    <row r="194" spans="1:12">
      <c r="A194" s="80">
        <v>44649.807638888888</v>
      </c>
      <c r="B194" s="81">
        <v>436.94</v>
      </c>
      <c r="C194" s="81">
        <v>437.19</v>
      </c>
      <c r="D194" s="81">
        <v>436.84</v>
      </c>
      <c r="E194" s="81">
        <v>436.84</v>
      </c>
      <c r="F194" s="81">
        <v>376.23</v>
      </c>
      <c r="G194" s="81">
        <v>0.67604687688236709</v>
      </c>
      <c r="H194" s="81">
        <v>0.68584268006727278</v>
      </c>
      <c r="I194" s="81" t="s">
        <v>182</v>
      </c>
      <c r="J194" s="81">
        <v>436.18</v>
      </c>
      <c r="K194" s="81">
        <v>437.5</v>
      </c>
      <c r="L194" s="81" t="s">
        <v>183</v>
      </c>
    </row>
    <row r="195" spans="1:12">
      <c r="A195" s="80">
        <v>44649.834027777782</v>
      </c>
      <c r="B195" s="81">
        <v>436.43</v>
      </c>
      <c r="C195" s="81">
        <v>436.57</v>
      </c>
      <c r="D195" s="81">
        <v>436.08</v>
      </c>
      <c r="E195" s="81">
        <v>436.11</v>
      </c>
      <c r="F195" s="81">
        <v>390.22</v>
      </c>
      <c r="G195" s="81">
        <v>-0.13850212697502681</v>
      </c>
      <c r="H195" s="81">
        <v>-0.1177517933334452</v>
      </c>
      <c r="I195" s="81" t="s">
        <v>182</v>
      </c>
      <c r="J195" s="81">
        <v>435.46</v>
      </c>
      <c r="K195" s="81">
        <v>436.76</v>
      </c>
      <c r="L195" s="81" t="s">
        <v>183</v>
      </c>
    </row>
    <row r="196" spans="1:12">
      <c r="A196" s="80">
        <v>44649.837500000001</v>
      </c>
      <c r="B196" s="81">
        <v>436.23</v>
      </c>
      <c r="C196" s="81">
        <v>436.31</v>
      </c>
      <c r="D196" s="81">
        <v>436.02</v>
      </c>
      <c r="E196" s="81">
        <v>436.31</v>
      </c>
      <c r="F196" s="81">
        <v>178.61</v>
      </c>
      <c r="G196" s="81">
        <v>-0.13302887016158141</v>
      </c>
      <c r="H196" s="81">
        <v>-0.13588342389398639</v>
      </c>
      <c r="I196" s="81" t="s">
        <v>168</v>
      </c>
      <c r="J196" s="81">
        <v>436.96</v>
      </c>
      <c r="K196" s="81">
        <v>435.66</v>
      </c>
      <c r="L196" s="81" t="s">
        <v>183</v>
      </c>
    </row>
    <row r="197" spans="1:12">
      <c r="A197" s="80">
        <v>44649.844444444447</v>
      </c>
      <c r="B197" s="81">
        <v>436.39</v>
      </c>
      <c r="C197" s="81">
        <v>436.39</v>
      </c>
      <c r="D197" s="81">
        <v>436.08</v>
      </c>
      <c r="E197" s="81">
        <v>436.14</v>
      </c>
      <c r="F197" s="81">
        <v>152.51</v>
      </c>
      <c r="G197" s="81">
        <v>-6.4714207492727382E-2</v>
      </c>
      <c r="H197" s="81">
        <v>-5.6752237398651678E-2</v>
      </c>
      <c r="I197" s="81" t="s">
        <v>182</v>
      </c>
      <c r="J197" s="81">
        <v>435.49</v>
      </c>
      <c r="K197" s="81">
        <v>436.79</v>
      </c>
      <c r="L197" s="81" t="s">
        <v>183</v>
      </c>
    </row>
    <row r="198" spans="1:12">
      <c r="A198" s="80">
        <v>44649.847916666673</v>
      </c>
      <c r="B198" s="81">
        <v>436.19</v>
      </c>
      <c r="C198" s="81">
        <v>436.65</v>
      </c>
      <c r="D198" s="81">
        <v>436.19</v>
      </c>
      <c r="E198" s="81">
        <v>436.65</v>
      </c>
      <c r="F198" s="81">
        <v>106.27</v>
      </c>
      <c r="G198" s="81">
        <v>-4.6024535797130277E-2</v>
      </c>
      <c r="H198" s="81">
        <v>-7.5388759553380869E-2</v>
      </c>
      <c r="I198" s="81" t="s">
        <v>168</v>
      </c>
      <c r="J198" s="81">
        <v>437.3</v>
      </c>
      <c r="K198" s="81">
        <v>436</v>
      </c>
      <c r="L198" s="81" t="s">
        <v>183</v>
      </c>
    </row>
    <row r="199" spans="1:12">
      <c r="A199" s="80">
        <v>44649.854861111111</v>
      </c>
      <c r="B199" s="81">
        <v>436.46</v>
      </c>
      <c r="C199" s="81">
        <v>436.53</v>
      </c>
      <c r="D199" s="81">
        <v>436.42</v>
      </c>
      <c r="E199" s="81">
        <v>436.44</v>
      </c>
      <c r="F199" s="81">
        <v>54.62</v>
      </c>
      <c r="G199" s="81">
        <v>7.4699172137172809E-2</v>
      </c>
      <c r="H199" s="81">
        <v>8.529763067137483E-2</v>
      </c>
      <c r="I199" s="81" t="s">
        <v>182</v>
      </c>
      <c r="J199" s="81">
        <v>435.79</v>
      </c>
      <c r="K199" s="81">
        <v>437.09</v>
      </c>
      <c r="L199" s="81" t="s">
        <v>184</v>
      </c>
    </row>
    <row r="200" spans="1:12">
      <c r="A200" s="80">
        <v>44649.877083333333</v>
      </c>
      <c r="B200" s="81">
        <v>433.79</v>
      </c>
      <c r="C200" s="81">
        <v>434.61</v>
      </c>
      <c r="D200" s="81">
        <v>433.79</v>
      </c>
      <c r="E200" s="81">
        <v>434.57</v>
      </c>
      <c r="F200" s="81">
        <v>411.63</v>
      </c>
      <c r="G200" s="81">
        <v>-0.61426597692184259</v>
      </c>
      <c r="H200" s="81">
        <v>-0.67910431362149526</v>
      </c>
      <c r="I200" s="81" t="s">
        <v>168</v>
      </c>
      <c r="J200" s="81">
        <v>435.22</v>
      </c>
      <c r="K200" s="81">
        <v>433.92</v>
      </c>
      <c r="L200" s="81" t="s">
        <v>183</v>
      </c>
    </row>
    <row r="201" spans="1:12">
      <c r="A201" s="80">
        <v>44649.902777777781</v>
      </c>
      <c r="B201" s="81">
        <v>434.02</v>
      </c>
      <c r="C201" s="81">
        <v>434.09</v>
      </c>
      <c r="D201" s="81">
        <v>433.98</v>
      </c>
      <c r="E201" s="81">
        <v>433.98</v>
      </c>
      <c r="F201" s="81">
        <v>182.76</v>
      </c>
      <c r="G201" s="81">
        <v>-9.5525361709405843E-2</v>
      </c>
      <c r="H201" s="81">
        <v>-9.3597255928170003E-2</v>
      </c>
      <c r="I201" s="81" t="s">
        <v>182</v>
      </c>
      <c r="J201" s="81">
        <v>433.33</v>
      </c>
      <c r="K201" s="81">
        <v>434.63</v>
      </c>
      <c r="L201" s="81" t="s">
        <v>184</v>
      </c>
    </row>
    <row r="202" spans="1:12">
      <c r="A202" s="80">
        <v>44649.914583333331</v>
      </c>
      <c r="B202" s="81">
        <v>432.92</v>
      </c>
      <c r="C202" s="81">
        <v>433.29</v>
      </c>
      <c r="D202" s="81">
        <v>432.86</v>
      </c>
      <c r="E202" s="81">
        <v>433.29</v>
      </c>
      <c r="F202" s="81">
        <v>122.47</v>
      </c>
      <c r="G202" s="81">
        <v>-0.34573688380476142</v>
      </c>
      <c r="H202" s="81">
        <v>-0.41541505763355008</v>
      </c>
      <c r="I202" s="81" t="s">
        <v>168</v>
      </c>
      <c r="J202" s="81">
        <v>433.94</v>
      </c>
      <c r="K202" s="81">
        <v>432.64</v>
      </c>
      <c r="L202" s="81" t="s">
        <v>184</v>
      </c>
    </row>
    <row r="203" spans="1:12">
      <c r="A203" s="80">
        <v>44649.928472222222</v>
      </c>
      <c r="B203" s="81">
        <v>432.98</v>
      </c>
      <c r="C203" s="81">
        <v>433.37</v>
      </c>
      <c r="D203" s="81">
        <v>432.92</v>
      </c>
      <c r="E203" s="81">
        <v>433.29</v>
      </c>
      <c r="F203" s="81">
        <v>155.13</v>
      </c>
      <c r="G203" s="81">
        <v>-0.12532336412891709</v>
      </c>
      <c r="H203" s="81">
        <v>-0.14320956167876231</v>
      </c>
      <c r="I203" s="81" t="s">
        <v>168</v>
      </c>
      <c r="J203" s="81">
        <v>433.94</v>
      </c>
      <c r="K203" s="81">
        <v>432.64</v>
      </c>
      <c r="L203" s="81" t="s">
        <v>184</v>
      </c>
    </row>
    <row r="204" spans="1:12">
      <c r="A204" s="80">
        <v>44649.929861111108</v>
      </c>
      <c r="B204" s="81">
        <v>433.36</v>
      </c>
      <c r="C204" s="81">
        <v>433.36</v>
      </c>
      <c r="D204" s="81">
        <v>432.33</v>
      </c>
      <c r="E204" s="81">
        <v>432.42</v>
      </c>
      <c r="F204" s="81">
        <v>245.44</v>
      </c>
      <c r="G204" s="81">
        <v>-0.14362839196246571</v>
      </c>
      <c r="H204" s="81">
        <v>-0.13411165162644731</v>
      </c>
      <c r="I204" s="81" t="s">
        <v>182</v>
      </c>
      <c r="J204" s="81">
        <v>431.77</v>
      </c>
      <c r="K204" s="81">
        <v>433.07</v>
      </c>
      <c r="L204" s="81" t="s">
        <v>184</v>
      </c>
    </row>
    <row r="205" spans="1:12">
      <c r="A205" s="80">
        <v>44649.9375</v>
      </c>
      <c r="B205" s="81">
        <v>432.06</v>
      </c>
      <c r="C205" s="81">
        <v>432.74</v>
      </c>
      <c r="D205" s="81">
        <v>431.96</v>
      </c>
      <c r="E205" s="81">
        <v>432.49</v>
      </c>
      <c r="F205" s="81">
        <v>691.76</v>
      </c>
      <c r="G205" s="81">
        <v>-0.33017428225934958</v>
      </c>
      <c r="H205" s="81">
        <v>-0.34160827798856758</v>
      </c>
      <c r="I205" s="81" t="s">
        <v>168</v>
      </c>
      <c r="J205" s="81">
        <v>433.14</v>
      </c>
      <c r="K205" s="81">
        <v>431.84</v>
      </c>
      <c r="L205" s="81" t="s">
        <v>184</v>
      </c>
    </row>
    <row r="206" spans="1:12">
      <c r="A206" s="80">
        <v>44649.938888888893</v>
      </c>
      <c r="B206" s="81">
        <v>432.12</v>
      </c>
      <c r="C206" s="81">
        <v>432.15</v>
      </c>
      <c r="D206" s="81">
        <v>431.45</v>
      </c>
      <c r="E206" s="81">
        <v>431.49</v>
      </c>
      <c r="F206" s="81">
        <v>310.17</v>
      </c>
      <c r="G206" s="81">
        <v>-0.36997752724334992</v>
      </c>
      <c r="H206" s="81">
        <v>-0.34117806333754541</v>
      </c>
      <c r="I206" s="81" t="s">
        <v>182</v>
      </c>
      <c r="J206" s="81">
        <v>430.84</v>
      </c>
      <c r="K206" s="81">
        <v>432.14</v>
      </c>
      <c r="L206" s="81" t="s">
        <v>184</v>
      </c>
    </row>
    <row r="207" spans="1:12">
      <c r="A207" s="80">
        <v>44649.943055555559</v>
      </c>
      <c r="B207" s="81">
        <v>432</v>
      </c>
      <c r="C207" s="81">
        <v>433.37</v>
      </c>
      <c r="D207" s="81">
        <v>431.93</v>
      </c>
      <c r="E207" s="81">
        <v>433.11</v>
      </c>
      <c r="F207" s="81">
        <v>2180.41</v>
      </c>
      <c r="G207" s="81">
        <v>-0.30000178265640898</v>
      </c>
      <c r="H207" s="81">
        <v>-0.47322952722421813</v>
      </c>
      <c r="I207" s="81" t="s">
        <v>168</v>
      </c>
      <c r="J207" s="81">
        <v>433.76</v>
      </c>
      <c r="K207" s="81">
        <v>432.46</v>
      </c>
      <c r="L207" s="81" t="s">
        <v>184</v>
      </c>
    </row>
    <row r="208" spans="1:12">
      <c r="A208" s="80">
        <v>44649.958333333343</v>
      </c>
      <c r="B208" s="81">
        <v>433.44</v>
      </c>
      <c r="C208" s="81">
        <v>433.5</v>
      </c>
      <c r="D208" s="81">
        <v>433.03</v>
      </c>
      <c r="E208" s="81">
        <v>433.27</v>
      </c>
      <c r="F208" s="81">
        <v>453.04</v>
      </c>
      <c r="G208" s="81">
        <v>0.29154022618655517</v>
      </c>
      <c r="H208" s="81">
        <v>0.31705487072788008</v>
      </c>
      <c r="I208" s="81" t="s">
        <v>182</v>
      </c>
      <c r="J208" s="81">
        <v>432.62</v>
      </c>
      <c r="K208" s="81">
        <v>433.92</v>
      </c>
      <c r="L208" s="81" t="s">
        <v>184</v>
      </c>
    </row>
    <row r="209" spans="1:12">
      <c r="A209" s="80">
        <v>44649.969444444447</v>
      </c>
      <c r="B209" s="81">
        <v>433.18</v>
      </c>
      <c r="C209" s="81">
        <v>433.48</v>
      </c>
      <c r="D209" s="81">
        <v>433.05</v>
      </c>
      <c r="E209" s="81">
        <v>433.36</v>
      </c>
      <c r="F209" s="81">
        <v>213.94</v>
      </c>
      <c r="G209" s="81">
        <v>5.2566550107030707E-2</v>
      </c>
      <c r="H209" s="81">
        <v>2.1449650770969188E-2</v>
      </c>
      <c r="I209" s="81" t="s">
        <v>168</v>
      </c>
      <c r="J209" s="81">
        <v>434.01</v>
      </c>
      <c r="K209" s="81">
        <v>432.71</v>
      </c>
      <c r="L209" s="81" t="s">
        <v>183</v>
      </c>
    </row>
    <row r="210" spans="1:12">
      <c r="A210" s="80">
        <v>44650.007638888892</v>
      </c>
      <c r="B210" s="81">
        <v>433.68</v>
      </c>
      <c r="C210" s="81">
        <v>433.98</v>
      </c>
      <c r="D210" s="81">
        <v>433.68</v>
      </c>
      <c r="E210" s="81">
        <v>433.96</v>
      </c>
      <c r="F210" s="81">
        <v>253.59</v>
      </c>
      <c r="G210" s="81">
        <v>-0.25828926826739013</v>
      </c>
      <c r="H210" s="81">
        <v>-0.31259066400082952</v>
      </c>
      <c r="I210" s="81" t="s">
        <v>168</v>
      </c>
      <c r="J210" s="81">
        <v>434.61</v>
      </c>
      <c r="K210" s="81">
        <v>433.31</v>
      </c>
      <c r="L210" s="81" t="s">
        <v>184</v>
      </c>
    </row>
    <row r="211" spans="1:12">
      <c r="A211" s="80">
        <v>44650.01458333333</v>
      </c>
      <c r="B211" s="81">
        <v>433.06</v>
      </c>
      <c r="C211" s="81">
        <v>433.25</v>
      </c>
      <c r="D211" s="81">
        <v>433</v>
      </c>
      <c r="E211" s="81">
        <v>433.04</v>
      </c>
      <c r="F211" s="81">
        <v>314.63</v>
      </c>
      <c r="G211" s="81">
        <v>-0.15743457992022061</v>
      </c>
      <c r="H211" s="81">
        <v>-0.1564855435424031</v>
      </c>
      <c r="I211" s="81" t="s">
        <v>182</v>
      </c>
      <c r="J211" s="81">
        <v>432.39</v>
      </c>
      <c r="K211" s="81">
        <v>433.69</v>
      </c>
      <c r="L211" s="81" t="s">
        <v>184</v>
      </c>
    </row>
    <row r="212" spans="1:12">
      <c r="A212" s="80">
        <v>44650.02847222222</v>
      </c>
      <c r="B212" s="81">
        <v>431.08</v>
      </c>
      <c r="C212" s="81">
        <v>431.25</v>
      </c>
      <c r="D212" s="81">
        <v>430.93</v>
      </c>
      <c r="E212" s="81">
        <v>431.25</v>
      </c>
      <c r="F212" s="81">
        <v>185.64</v>
      </c>
      <c r="G212" s="81">
        <v>-0.71366276387652761</v>
      </c>
      <c r="H212" s="81">
        <v>-0.76837521533791553</v>
      </c>
      <c r="I212" s="81" t="s">
        <v>168</v>
      </c>
      <c r="J212" s="81">
        <v>431.9</v>
      </c>
      <c r="K212" s="81">
        <v>430.6</v>
      </c>
      <c r="L212" s="81" t="s">
        <v>183</v>
      </c>
    </row>
    <row r="213" spans="1:12">
      <c r="A213" s="80">
        <v>44650.043749999997</v>
      </c>
      <c r="B213" s="81">
        <v>432.24</v>
      </c>
      <c r="C213" s="81">
        <v>432.24</v>
      </c>
      <c r="D213" s="81">
        <v>431.61</v>
      </c>
      <c r="E213" s="81">
        <v>431.66</v>
      </c>
      <c r="F213" s="81">
        <v>693.28</v>
      </c>
      <c r="G213" s="81">
        <v>0.1522866645423164</v>
      </c>
      <c r="H213" s="81">
        <v>0.20557928339775089</v>
      </c>
      <c r="I213" s="81" t="s">
        <v>182</v>
      </c>
      <c r="J213" s="81">
        <v>431.01</v>
      </c>
      <c r="K213" s="81">
        <v>432.31</v>
      </c>
      <c r="L213" s="81" t="s">
        <v>183</v>
      </c>
    </row>
    <row r="214" spans="1:12">
      <c r="A214" s="80">
        <v>44650.054861111108</v>
      </c>
      <c r="B214" s="81">
        <v>432.41</v>
      </c>
      <c r="C214" s="81">
        <v>432.51</v>
      </c>
      <c r="D214" s="81">
        <v>431.81</v>
      </c>
      <c r="E214" s="81">
        <v>431.84</v>
      </c>
      <c r="F214" s="81">
        <v>440.69</v>
      </c>
      <c r="G214" s="81">
        <v>6.0483080091955799E-2</v>
      </c>
      <c r="H214" s="81">
        <v>0.1123854677619248</v>
      </c>
      <c r="I214" s="81" t="s">
        <v>182</v>
      </c>
      <c r="J214" s="81">
        <v>431.19</v>
      </c>
      <c r="K214" s="81">
        <v>432.49</v>
      </c>
      <c r="L214" s="81" t="s">
        <v>184</v>
      </c>
    </row>
    <row r="215" spans="1:12">
      <c r="A215" s="80">
        <v>44650.066666666673</v>
      </c>
      <c r="B215" s="81">
        <v>430.4</v>
      </c>
      <c r="C215" s="81">
        <v>430.74</v>
      </c>
      <c r="D215" s="81">
        <v>430.4</v>
      </c>
      <c r="E215" s="81">
        <v>430.63</v>
      </c>
      <c r="F215" s="81">
        <v>233.04</v>
      </c>
      <c r="G215" s="81">
        <v>-0.52044832083788606</v>
      </c>
      <c r="H215" s="81">
        <v>-0.56056771145211781</v>
      </c>
      <c r="I215" s="81" t="s">
        <v>168</v>
      </c>
      <c r="J215" s="81">
        <v>431.28</v>
      </c>
      <c r="K215" s="81">
        <v>429.98</v>
      </c>
      <c r="L215" s="81" t="s">
        <v>184</v>
      </c>
    </row>
    <row r="216" spans="1:12">
      <c r="A216" s="80">
        <v>44650.068749999999</v>
      </c>
      <c r="B216" s="81">
        <v>429.76</v>
      </c>
      <c r="C216" s="81">
        <v>429.92</v>
      </c>
      <c r="D216" s="81">
        <v>429.61</v>
      </c>
      <c r="E216" s="81">
        <v>429.72</v>
      </c>
      <c r="F216" s="81">
        <v>965.12</v>
      </c>
      <c r="G216" s="81">
        <v>-0.5615448264358065</v>
      </c>
      <c r="H216" s="81">
        <v>-0.54807717020114999</v>
      </c>
      <c r="I216" s="81" t="s">
        <v>182</v>
      </c>
      <c r="J216" s="81">
        <v>429.08</v>
      </c>
      <c r="K216" s="81">
        <v>430.36</v>
      </c>
      <c r="L216" s="81" t="s">
        <v>184</v>
      </c>
    </row>
    <row r="217" spans="1:12">
      <c r="A217" s="80">
        <v>44650.104861111111</v>
      </c>
      <c r="B217" s="81">
        <v>430.49</v>
      </c>
      <c r="C217" s="81">
        <v>430.6</v>
      </c>
      <c r="D217" s="81">
        <v>430.35</v>
      </c>
      <c r="E217" s="81">
        <v>430.37</v>
      </c>
      <c r="F217" s="81">
        <v>229.59</v>
      </c>
      <c r="G217" s="81">
        <v>0.419373661387624</v>
      </c>
      <c r="H217" s="81">
        <v>0.4415961544589932</v>
      </c>
      <c r="I217" s="81" t="s">
        <v>182</v>
      </c>
      <c r="J217" s="81">
        <v>429.72</v>
      </c>
      <c r="K217" s="81">
        <v>431.02</v>
      </c>
      <c r="L217" s="81" t="s">
        <v>183</v>
      </c>
    </row>
    <row r="218" spans="1:12">
      <c r="A218" s="80">
        <v>44650.111111111109</v>
      </c>
      <c r="B218" s="81">
        <v>430.81</v>
      </c>
      <c r="C218" s="81">
        <v>431.25</v>
      </c>
      <c r="D218" s="81">
        <v>430.67</v>
      </c>
      <c r="E218" s="81">
        <v>431.21</v>
      </c>
      <c r="F218" s="81">
        <v>1029.9100000000001</v>
      </c>
      <c r="G218" s="81">
        <v>0.37491195377367598</v>
      </c>
      <c r="H218" s="81">
        <v>0.36014038653124608</v>
      </c>
      <c r="I218" s="81" t="s">
        <v>168</v>
      </c>
      <c r="J218" s="81">
        <v>431.86</v>
      </c>
      <c r="K218" s="81">
        <v>430.56</v>
      </c>
      <c r="L218" s="81" t="s">
        <v>184</v>
      </c>
    </row>
    <row r="219" spans="1:12">
      <c r="A219" s="80">
        <v>44650.113194444442</v>
      </c>
      <c r="B219" s="81">
        <v>430.98</v>
      </c>
      <c r="C219" s="81">
        <v>430.98</v>
      </c>
      <c r="D219" s="81">
        <v>430.59</v>
      </c>
      <c r="E219" s="81">
        <v>430.59</v>
      </c>
      <c r="F219" s="81">
        <v>211.73</v>
      </c>
      <c r="G219" s="81">
        <v>0.32799575272832732</v>
      </c>
      <c r="H219" s="81">
        <v>0.36452614408705758</v>
      </c>
      <c r="I219" s="81" t="s">
        <v>182</v>
      </c>
      <c r="J219" s="81">
        <v>429.94</v>
      </c>
      <c r="K219" s="81">
        <v>431.24</v>
      </c>
      <c r="L219" s="81" t="s">
        <v>183</v>
      </c>
    </row>
    <row r="220" spans="1:12">
      <c r="A220" s="80">
        <v>44650.120833333327</v>
      </c>
      <c r="B220" s="81">
        <v>431.3</v>
      </c>
      <c r="C220" s="81">
        <v>431.44</v>
      </c>
      <c r="D220" s="81">
        <v>431.21</v>
      </c>
      <c r="E220" s="81">
        <v>431.42</v>
      </c>
      <c r="F220" s="81">
        <v>204.71</v>
      </c>
      <c r="G220" s="81">
        <v>0.31853154292389257</v>
      </c>
      <c r="H220" s="81">
        <v>0.30912927938023338</v>
      </c>
      <c r="I220" s="81" t="s">
        <v>168</v>
      </c>
      <c r="J220" s="81">
        <v>432.07</v>
      </c>
      <c r="K220" s="81">
        <v>430.77</v>
      </c>
      <c r="L220" s="81" t="s">
        <v>184</v>
      </c>
    </row>
    <row r="221" spans="1:12">
      <c r="A221" s="80">
        <v>44650.121527777781</v>
      </c>
      <c r="B221" s="81">
        <v>431.37</v>
      </c>
      <c r="C221" s="81">
        <v>431.38</v>
      </c>
      <c r="D221" s="81">
        <v>431.01</v>
      </c>
      <c r="E221" s="81">
        <v>431.15</v>
      </c>
      <c r="F221" s="81">
        <v>488.65</v>
      </c>
      <c r="G221" s="81">
        <v>0.29079844908301311</v>
      </c>
      <c r="H221" s="81">
        <v>0.30651058933777342</v>
      </c>
      <c r="I221" s="81" t="s">
        <v>182</v>
      </c>
      <c r="J221" s="81">
        <v>430.5</v>
      </c>
      <c r="K221" s="81">
        <v>431.8</v>
      </c>
      <c r="L221" s="81" t="s">
        <v>183</v>
      </c>
    </row>
    <row r="222" spans="1:12">
      <c r="A222" s="80">
        <v>44650.127083333333</v>
      </c>
      <c r="B222" s="81">
        <v>431.6</v>
      </c>
      <c r="C222" s="81">
        <v>431.7</v>
      </c>
      <c r="D222" s="81">
        <v>431.45</v>
      </c>
      <c r="E222" s="81">
        <v>431.61</v>
      </c>
      <c r="F222" s="81">
        <v>428.28</v>
      </c>
      <c r="G222" s="81">
        <v>0.23904568139175811</v>
      </c>
      <c r="H222" s="81">
        <v>0.22283425300595011</v>
      </c>
      <c r="I222" s="81" t="s">
        <v>168</v>
      </c>
      <c r="J222" s="81">
        <v>432.26</v>
      </c>
      <c r="K222" s="81">
        <v>430.96</v>
      </c>
      <c r="L222" s="81" t="s">
        <v>183</v>
      </c>
    </row>
    <row r="223" spans="1:12">
      <c r="A223" s="80">
        <v>44650.136805555558</v>
      </c>
      <c r="B223" s="81">
        <v>432.38</v>
      </c>
      <c r="C223" s="81">
        <v>432.4</v>
      </c>
      <c r="D223" s="81">
        <v>432.12</v>
      </c>
      <c r="E223" s="81">
        <v>432.12</v>
      </c>
      <c r="F223" s="81">
        <v>197.11</v>
      </c>
      <c r="G223" s="81">
        <v>0.41283539483515602</v>
      </c>
      <c r="H223" s="81">
        <v>0.41608277258768722</v>
      </c>
      <c r="I223" s="81" t="s">
        <v>182</v>
      </c>
      <c r="J223" s="81">
        <v>431.47</v>
      </c>
      <c r="K223" s="81">
        <v>432.77</v>
      </c>
      <c r="L223" s="81" t="s">
        <v>183</v>
      </c>
    </row>
    <row r="224" spans="1:12">
      <c r="A224" s="80">
        <v>44650.145138888889</v>
      </c>
      <c r="B224" s="81">
        <v>432.62</v>
      </c>
      <c r="C224" s="81">
        <v>432.91</v>
      </c>
      <c r="D224" s="81">
        <v>432.43</v>
      </c>
      <c r="E224" s="81">
        <v>432.86</v>
      </c>
      <c r="F224" s="81">
        <v>1030.95</v>
      </c>
      <c r="G224" s="81">
        <v>0.32593405901423012</v>
      </c>
      <c r="H224" s="81">
        <v>0.29391483326713053</v>
      </c>
      <c r="I224" s="81" t="s">
        <v>168</v>
      </c>
      <c r="J224" s="81">
        <v>433.51</v>
      </c>
      <c r="K224" s="81">
        <v>432.21</v>
      </c>
      <c r="L224" s="81" t="s">
        <v>184</v>
      </c>
    </row>
    <row r="225" spans="1:12">
      <c r="A225" s="80">
        <v>44650.147916666669</v>
      </c>
      <c r="B225" s="81">
        <v>432.64</v>
      </c>
      <c r="C225" s="81">
        <v>432.64</v>
      </c>
      <c r="D225" s="81">
        <v>432.47</v>
      </c>
      <c r="E225" s="81">
        <v>432.51</v>
      </c>
      <c r="F225" s="81">
        <v>95.55</v>
      </c>
      <c r="G225" s="81">
        <v>0.29512791179644182</v>
      </c>
      <c r="H225" s="81">
        <v>0.31018852632631883</v>
      </c>
      <c r="I225" s="81" t="s">
        <v>182</v>
      </c>
      <c r="J225" s="81">
        <v>431.86</v>
      </c>
      <c r="K225" s="81">
        <v>433.16</v>
      </c>
      <c r="L225" s="81" t="s">
        <v>184</v>
      </c>
    </row>
    <row r="226" spans="1:12">
      <c r="A226" s="80">
        <v>44650.159722222219</v>
      </c>
      <c r="B226" s="81">
        <v>432.3</v>
      </c>
      <c r="C226" s="81">
        <v>432.49</v>
      </c>
      <c r="D226" s="81">
        <v>432.3</v>
      </c>
      <c r="E226" s="81">
        <v>432.37</v>
      </c>
      <c r="F226" s="81">
        <v>317.69</v>
      </c>
      <c r="G226" s="81">
        <v>-5.1373457688100643E-2</v>
      </c>
      <c r="H226" s="81">
        <v>-7.4262821393795711E-2</v>
      </c>
      <c r="I226" s="81" t="s">
        <v>168</v>
      </c>
      <c r="J226" s="81">
        <v>433.02</v>
      </c>
      <c r="K226" s="81">
        <v>431.72</v>
      </c>
      <c r="L226" s="81" t="s">
        <v>183</v>
      </c>
    </row>
    <row r="227" spans="1:12">
      <c r="A227" s="80">
        <v>44650.172222222223</v>
      </c>
      <c r="B227" s="81">
        <v>433.45</v>
      </c>
      <c r="C227" s="81">
        <v>433.88</v>
      </c>
      <c r="D227" s="81">
        <v>433.44</v>
      </c>
      <c r="E227" s="81">
        <v>433.8</v>
      </c>
      <c r="F227" s="81">
        <v>1023.9</v>
      </c>
      <c r="G227" s="81">
        <v>0.36619906379286249</v>
      </c>
      <c r="H227" s="81">
        <v>0.33212053958642379</v>
      </c>
      <c r="I227" s="81" t="s">
        <v>168</v>
      </c>
      <c r="J227" s="81">
        <v>434.45</v>
      </c>
      <c r="K227" s="81">
        <v>433.15</v>
      </c>
      <c r="L227" s="81" t="s">
        <v>184</v>
      </c>
    </row>
    <row r="228" spans="1:12">
      <c r="A228" s="80">
        <v>44650.174305555563</v>
      </c>
      <c r="B228" s="81">
        <v>433.57</v>
      </c>
      <c r="C228" s="81">
        <v>433.6</v>
      </c>
      <c r="D228" s="81">
        <v>433.48</v>
      </c>
      <c r="E228" s="81">
        <v>433.54</v>
      </c>
      <c r="F228" s="81">
        <v>147.56</v>
      </c>
      <c r="G228" s="81">
        <v>0.33370971670149169</v>
      </c>
      <c r="H228" s="81">
        <v>0.33578272363485379</v>
      </c>
      <c r="I228" s="81" t="s">
        <v>182</v>
      </c>
      <c r="J228" s="81">
        <v>432.89</v>
      </c>
      <c r="K228" s="81">
        <v>434.19</v>
      </c>
      <c r="L228" s="81" t="s">
        <v>184</v>
      </c>
    </row>
    <row r="229" spans="1:12">
      <c r="A229" s="80">
        <v>44650.198611111111</v>
      </c>
      <c r="B229" s="81">
        <v>430.96</v>
      </c>
      <c r="C229" s="81">
        <v>431.14</v>
      </c>
      <c r="D229" s="81">
        <v>430.93</v>
      </c>
      <c r="E229" s="81">
        <v>431.04</v>
      </c>
      <c r="F229" s="81">
        <v>96.46</v>
      </c>
      <c r="G229" s="81">
        <v>-0.55929720226214386</v>
      </c>
      <c r="H229" s="81">
        <v>-0.57946868647458882</v>
      </c>
      <c r="I229" s="81" t="s">
        <v>168</v>
      </c>
      <c r="J229" s="81">
        <v>431.69</v>
      </c>
      <c r="K229" s="81">
        <v>430.39</v>
      </c>
      <c r="L229" s="81" t="s">
        <v>183</v>
      </c>
    </row>
    <row r="230" spans="1:12">
      <c r="A230" s="80">
        <v>44650.219444444447</v>
      </c>
      <c r="B230" s="81">
        <v>431.52</v>
      </c>
      <c r="C230" s="81">
        <v>431.55</v>
      </c>
      <c r="D230" s="81">
        <v>431.42</v>
      </c>
      <c r="E230" s="81">
        <v>431.44</v>
      </c>
      <c r="F230" s="81">
        <v>190.92</v>
      </c>
      <c r="G230" s="81">
        <v>6.9605300431760497E-2</v>
      </c>
      <c r="H230" s="81">
        <v>8.7535343865480897E-2</v>
      </c>
      <c r="I230" s="81" t="s">
        <v>182</v>
      </c>
      <c r="J230" s="81">
        <v>430.79</v>
      </c>
      <c r="K230" s="81">
        <v>432.09</v>
      </c>
      <c r="L230" s="81" t="s">
        <v>183</v>
      </c>
    </row>
    <row r="231" spans="1:12">
      <c r="A231" s="80">
        <v>44650.224999999999</v>
      </c>
      <c r="B231" s="81">
        <v>431.66</v>
      </c>
      <c r="C231" s="81">
        <v>431.78</v>
      </c>
      <c r="D231" s="81">
        <v>431.56</v>
      </c>
      <c r="E231" s="81">
        <v>431.78</v>
      </c>
      <c r="F231" s="81">
        <v>306.58</v>
      </c>
      <c r="G231" s="81">
        <v>3.2219610947322508E-2</v>
      </c>
      <c r="H231" s="81">
        <v>1.695743621422675E-2</v>
      </c>
      <c r="I231" s="81" t="s">
        <v>168</v>
      </c>
      <c r="J231" s="81">
        <v>432.43</v>
      </c>
      <c r="K231" s="81">
        <v>431.13</v>
      </c>
      <c r="L231" s="81" t="s">
        <v>183</v>
      </c>
    </row>
    <row r="232" spans="1:12">
      <c r="A232" s="80">
        <v>44650.236805555563</v>
      </c>
      <c r="B232" s="81">
        <v>432.71</v>
      </c>
      <c r="C232" s="81">
        <v>432.89</v>
      </c>
      <c r="D232" s="81">
        <v>432.5</v>
      </c>
      <c r="E232" s="81">
        <v>432.51</v>
      </c>
      <c r="F232" s="81">
        <v>239.99</v>
      </c>
      <c r="G232" s="81">
        <v>0.34335904085162378</v>
      </c>
      <c r="H232" s="81">
        <v>0.36640151197737508</v>
      </c>
      <c r="I232" s="81" t="s">
        <v>182</v>
      </c>
      <c r="J232" s="81">
        <v>431.86</v>
      </c>
      <c r="K232" s="81">
        <v>433.16</v>
      </c>
      <c r="L232" s="81" t="s">
        <v>183</v>
      </c>
    </row>
    <row r="233" spans="1:12">
      <c r="A233" s="80">
        <v>44650.249305555553</v>
      </c>
      <c r="B233" s="81">
        <v>433.3</v>
      </c>
      <c r="C233" s="81">
        <v>433.69</v>
      </c>
      <c r="D233" s="81">
        <v>433.3</v>
      </c>
      <c r="E233" s="81">
        <v>433.45</v>
      </c>
      <c r="F233" s="81">
        <v>1087.8399999999999</v>
      </c>
      <c r="G233" s="81">
        <v>0.27101654740386039</v>
      </c>
      <c r="H233" s="81">
        <v>0.2571956642736114</v>
      </c>
      <c r="I233" s="81" t="s">
        <v>168</v>
      </c>
      <c r="J233" s="81">
        <v>434.1</v>
      </c>
      <c r="K233" s="81">
        <v>432.8</v>
      </c>
      <c r="L233" s="81" t="s">
        <v>183</v>
      </c>
    </row>
    <row r="234" spans="1:12">
      <c r="A234" s="80">
        <v>44650.268750000003</v>
      </c>
      <c r="B234" s="81">
        <v>434.9</v>
      </c>
      <c r="C234" s="81">
        <v>435.25</v>
      </c>
      <c r="D234" s="81">
        <v>434.85</v>
      </c>
      <c r="E234" s="81">
        <v>435.12</v>
      </c>
      <c r="F234" s="81">
        <v>1067.07</v>
      </c>
      <c r="G234" s="81">
        <v>0.42047793721860671</v>
      </c>
      <c r="H234" s="81">
        <v>0.40533381640472688</v>
      </c>
      <c r="I234" s="81" t="s">
        <v>168</v>
      </c>
      <c r="J234" s="81">
        <v>435.77</v>
      </c>
      <c r="K234" s="81">
        <v>434.47</v>
      </c>
      <c r="L234" s="81" t="s">
        <v>184</v>
      </c>
    </row>
    <row r="235" spans="1:12">
      <c r="A235" s="80">
        <v>44650.272222222222</v>
      </c>
      <c r="B235" s="81">
        <v>435.27</v>
      </c>
      <c r="C235" s="81">
        <v>435.28</v>
      </c>
      <c r="D235" s="81">
        <v>434.6</v>
      </c>
      <c r="E235" s="81">
        <v>434.6</v>
      </c>
      <c r="F235" s="81">
        <v>701.7</v>
      </c>
      <c r="G235" s="81">
        <v>0.39527229304184169</v>
      </c>
      <c r="H235" s="81">
        <v>0.4357588288722743</v>
      </c>
      <c r="I235" s="81" t="s">
        <v>182</v>
      </c>
      <c r="J235" s="81">
        <v>433.95</v>
      </c>
      <c r="K235" s="81">
        <v>435.25</v>
      </c>
      <c r="L235" s="81" t="s">
        <v>184</v>
      </c>
    </row>
    <row r="236" spans="1:12">
      <c r="A236" s="80">
        <v>44650.286111111112</v>
      </c>
      <c r="B236" s="81">
        <v>434.12</v>
      </c>
      <c r="C236" s="81">
        <v>434.33</v>
      </c>
      <c r="D236" s="81">
        <v>434.12</v>
      </c>
      <c r="E236" s="81">
        <v>434.3</v>
      </c>
      <c r="F236" s="81">
        <v>490.23</v>
      </c>
      <c r="G236" s="81">
        <v>-0.14591840927516839</v>
      </c>
      <c r="H236" s="81">
        <v>-0.18089608107543181</v>
      </c>
      <c r="I236" s="81" t="s">
        <v>168</v>
      </c>
      <c r="J236" s="81">
        <v>434.95</v>
      </c>
      <c r="K236" s="81">
        <v>433.65</v>
      </c>
      <c r="L236" s="81" t="s">
        <v>183</v>
      </c>
    </row>
    <row r="237" spans="1:12">
      <c r="A237" s="80">
        <v>44650.304166666669</v>
      </c>
      <c r="B237" s="81">
        <v>436.43</v>
      </c>
      <c r="C237" s="81">
        <v>436.43</v>
      </c>
      <c r="D237" s="81">
        <v>435.88</v>
      </c>
      <c r="E237" s="81">
        <v>435.91</v>
      </c>
      <c r="F237" s="81">
        <v>480.28</v>
      </c>
      <c r="G237" s="81">
        <v>0.60452444448924325</v>
      </c>
      <c r="H237" s="81">
        <v>0.60920645761235404</v>
      </c>
      <c r="I237" s="81" t="s">
        <v>182</v>
      </c>
      <c r="J237" s="81">
        <v>435.26</v>
      </c>
      <c r="K237" s="81">
        <v>436.56</v>
      </c>
      <c r="L237" s="81" t="s">
        <v>183</v>
      </c>
    </row>
    <row r="238" spans="1:12">
      <c r="A238" s="80">
        <v>44650.313194444447</v>
      </c>
      <c r="B238" s="81">
        <v>436.89</v>
      </c>
      <c r="C238" s="81">
        <v>438</v>
      </c>
      <c r="D238" s="81">
        <v>436.72</v>
      </c>
      <c r="E238" s="81">
        <v>437.45</v>
      </c>
      <c r="F238" s="81">
        <v>4675.29</v>
      </c>
      <c r="G238" s="81">
        <v>0.51067048765924028</v>
      </c>
      <c r="H238" s="81">
        <v>0.44536509111577838</v>
      </c>
      <c r="I238" s="81" t="s">
        <v>168</v>
      </c>
      <c r="J238" s="81">
        <v>438.11</v>
      </c>
      <c r="K238" s="81">
        <v>436.79</v>
      </c>
      <c r="L238" s="81" t="s">
        <v>183</v>
      </c>
    </row>
    <row r="239" spans="1:12">
      <c r="A239" s="80">
        <v>44650.318055555559</v>
      </c>
      <c r="B239" s="81">
        <v>437.27</v>
      </c>
      <c r="C239" s="81">
        <v>437.32</v>
      </c>
      <c r="D239" s="81">
        <v>437.07</v>
      </c>
      <c r="E239" s="81">
        <v>437.11</v>
      </c>
      <c r="F239" s="81">
        <v>848.47</v>
      </c>
      <c r="G239" s="81">
        <v>0.55011049003292101</v>
      </c>
      <c r="H239" s="81">
        <v>0.59706594732820817</v>
      </c>
      <c r="I239" s="81" t="s">
        <v>182</v>
      </c>
      <c r="J239" s="81">
        <v>436.45</v>
      </c>
      <c r="K239" s="81">
        <v>437.77</v>
      </c>
      <c r="L239" s="81" t="s">
        <v>184</v>
      </c>
    </row>
    <row r="240" spans="1:12">
      <c r="A240" s="80">
        <v>44650.34375</v>
      </c>
      <c r="B240" s="81">
        <v>435.81</v>
      </c>
      <c r="C240" s="81">
        <v>436.32</v>
      </c>
      <c r="D240" s="81">
        <v>435.81</v>
      </c>
      <c r="E240" s="81">
        <v>436.21</v>
      </c>
      <c r="F240" s="81">
        <v>697.16</v>
      </c>
      <c r="G240" s="81">
        <v>-0.42422428795470069</v>
      </c>
      <c r="H240" s="81">
        <v>-0.43343368923887071</v>
      </c>
      <c r="I240" s="81" t="s">
        <v>168</v>
      </c>
      <c r="J240" s="81">
        <v>436.86</v>
      </c>
      <c r="K240" s="81">
        <v>435.56</v>
      </c>
      <c r="L240" s="81" t="s">
        <v>183</v>
      </c>
    </row>
    <row r="241" spans="1:12">
      <c r="A241" s="80">
        <v>44650.365277777782</v>
      </c>
      <c r="B241" s="81">
        <v>437.75</v>
      </c>
      <c r="C241" s="81">
        <v>438</v>
      </c>
      <c r="D241" s="81">
        <v>437.53</v>
      </c>
      <c r="E241" s="81">
        <v>437.58</v>
      </c>
      <c r="F241" s="81">
        <v>2047.31</v>
      </c>
      <c r="G241" s="81">
        <v>0.346957232732791</v>
      </c>
      <c r="H241" s="81">
        <v>0.36117731605211112</v>
      </c>
      <c r="I241" s="81" t="s">
        <v>182</v>
      </c>
      <c r="J241" s="81">
        <v>436.92</v>
      </c>
      <c r="K241" s="81">
        <v>438.24</v>
      </c>
      <c r="L241" s="81" t="s">
        <v>183</v>
      </c>
    </row>
    <row r="242" spans="1:12">
      <c r="A242" s="80">
        <v>44650.375</v>
      </c>
      <c r="B242" s="81">
        <v>437.69</v>
      </c>
      <c r="C242" s="81">
        <v>438.4</v>
      </c>
      <c r="D242" s="81">
        <v>437.69</v>
      </c>
      <c r="E242" s="81">
        <v>438.4</v>
      </c>
      <c r="F242" s="81">
        <v>1712.29</v>
      </c>
      <c r="G242" s="81">
        <v>0.23484105824809379</v>
      </c>
      <c r="H242" s="81">
        <v>0.1663079680082237</v>
      </c>
      <c r="I242" s="81" t="s">
        <v>168</v>
      </c>
      <c r="J242" s="81">
        <v>439.06</v>
      </c>
      <c r="K242" s="81">
        <v>437.74</v>
      </c>
      <c r="L242" s="81" t="s">
        <v>184</v>
      </c>
    </row>
    <row r="243" spans="1:12">
      <c r="A243" s="80">
        <v>44650.378472222219</v>
      </c>
      <c r="B243" s="81">
        <v>437.8</v>
      </c>
      <c r="C243" s="81">
        <v>437.8</v>
      </c>
      <c r="D243" s="81">
        <v>437.5</v>
      </c>
      <c r="E243" s="81">
        <v>437.51</v>
      </c>
      <c r="F243" s="81">
        <v>547.33000000000004</v>
      </c>
      <c r="G243" s="81">
        <v>0.19302111079144879</v>
      </c>
      <c r="H243" s="81">
        <v>0.21303289845089621</v>
      </c>
      <c r="I243" s="81" t="s">
        <v>182</v>
      </c>
      <c r="J243" s="81">
        <v>436.85</v>
      </c>
      <c r="K243" s="81">
        <v>438.17</v>
      </c>
      <c r="L243" s="81" t="s">
        <v>184</v>
      </c>
    </row>
    <row r="244" spans="1:12">
      <c r="A244" s="80">
        <v>44650.38958333333</v>
      </c>
      <c r="B244" s="81">
        <v>437.26</v>
      </c>
      <c r="C244" s="81">
        <v>437.9</v>
      </c>
      <c r="D244" s="81">
        <v>437.26</v>
      </c>
      <c r="E244" s="81">
        <v>437.9</v>
      </c>
      <c r="F244" s="81">
        <v>288.81</v>
      </c>
      <c r="G244" s="81">
        <v>-0.112926957475679</v>
      </c>
      <c r="H244" s="81">
        <v>-0.12553201231653749</v>
      </c>
      <c r="I244" s="81" t="s">
        <v>168</v>
      </c>
      <c r="J244" s="81">
        <v>438.56</v>
      </c>
      <c r="K244" s="81">
        <v>437.24</v>
      </c>
      <c r="L244" s="81" t="s">
        <v>184</v>
      </c>
    </row>
    <row r="245" spans="1:12">
      <c r="A245" s="80">
        <v>44650.397916666669</v>
      </c>
      <c r="B245" s="81">
        <v>437.41</v>
      </c>
      <c r="C245" s="81">
        <v>437.41</v>
      </c>
      <c r="D245" s="81">
        <v>436.8</v>
      </c>
      <c r="E245" s="81">
        <v>436.86</v>
      </c>
      <c r="F245" s="81">
        <v>781.18</v>
      </c>
      <c r="G245" s="81">
        <v>-4.1165568682515641E-2</v>
      </c>
      <c r="H245" s="81">
        <v>-1.1288173142861549E-2</v>
      </c>
      <c r="I245" s="81" t="s">
        <v>182</v>
      </c>
      <c r="J245" s="81">
        <v>436.2</v>
      </c>
      <c r="K245" s="81">
        <v>437.52</v>
      </c>
      <c r="L245" s="81" t="s">
        <v>184</v>
      </c>
    </row>
    <row r="246" spans="1:12">
      <c r="A246" s="80">
        <v>44650.407638888893</v>
      </c>
      <c r="B246" s="81">
        <v>436.64</v>
      </c>
      <c r="C246" s="81">
        <v>436.71</v>
      </c>
      <c r="D246" s="81">
        <v>436.5</v>
      </c>
      <c r="E246" s="81">
        <v>436.7</v>
      </c>
      <c r="F246" s="81">
        <v>203.5</v>
      </c>
      <c r="G246" s="81">
        <v>-0.1841966671613591</v>
      </c>
      <c r="H246" s="81">
        <v>-0.1895319839929247</v>
      </c>
      <c r="I246" s="81" t="s">
        <v>168</v>
      </c>
      <c r="J246" s="81">
        <v>437.36</v>
      </c>
      <c r="K246" s="81">
        <v>436.04</v>
      </c>
      <c r="L246" s="81" t="s">
        <v>184</v>
      </c>
    </row>
    <row r="247" spans="1:12">
      <c r="A247" s="80">
        <v>44650.412499999999</v>
      </c>
      <c r="B247" s="81">
        <v>436.36</v>
      </c>
      <c r="C247" s="81">
        <v>436.36</v>
      </c>
      <c r="D247" s="81">
        <v>436</v>
      </c>
      <c r="E247" s="81">
        <v>436.04</v>
      </c>
      <c r="F247" s="81">
        <v>691.06</v>
      </c>
      <c r="G247" s="81">
        <v>-0.18960943031811439</v>
      </c>
      <c r="H247" s="81">
        <v>-0.14957687142494061</v>
      </c>
      <c r="I247" s="81" t="s">
        <v>182</v>
      </c>
      <c r="J247" s="81">
        <v>435.39</v>
      </c>
      <c r="K247" s="81">
        <v>436.69</v>
      </c>
      <c r="L247" s="81" t="s">
        <v>183</v>
      </c>
    </row>
    <row r="248" spans="1:12">
      <c r="A248" s="80">
        <v>44650.417361111111</v>
      </c>
      <c r="B248" s="81">
        <v>436.2</v>
      </c>
      <c r="C248" s="81">
        <v>437.22</v>
      </c>
      <c r="D248" s="81">
        <v>436.2</v>
      </c>
      <c r="E248" s="81">
        <v>437.13</v>
      </c>
      <c r="F248" s="81">
        <v>763.01</v>
      </c>
      <c r="G248" s="81">
        <v>-0.13711035944135119</v>
      </c>
      <c r="H248" s="81">
        <v>-0.21627027434213841</v>
      </c>
      <c r="I248" s="81" t="s">
        <v>168</v>
      </c>
      <c r="J248" s="81">
        <v>437.79</v>
      </c>
      <c r="K248" s="81">
        <v>436.47</v>
      </c>
      <c r="L248" s="81" t="s">
        <v>184</v>
      </c>
    </row>
    <row r="249" spans="1:12">
      <c r="A249" s="80">
        <v>44650.423611111109</v>
      </c>
      <c r="B249" s="81">
        <v>436.47</v>
      </c>
      <c r="C249" s="81">
        <v>436.47</v>
      </c>
      <c r="D249" s="81">
        <v>436.06</v>
      </c>
      <c r="E249" s="81">
        <v>436.26</v>
      </c>
      <c r="F249" s="81">
        <v>552.74</v>
      </c>
      <c r="G249" s="81">
        <v>-3.5202006985571188E-2</v>
      </c>
      <c r="H249" s="81">
        <v>4.6645378638879393E-3</v>
      </c>
      <c r="I249" s="81" t="s">
        <v>182</v>
      </c>
      <c r="J249" s="81">
        <v>435.61</v>
      </c>
      <c r="K249" s="81">
        <v>436.91</v>
      </c>
      <c r="L249" s="81" t="s">
        <v>183</v>
      </c>
    </row>
    <row r="250" spans="1:12">
      <c r="A250" s="80">
        <v>44650.432638888888</v>
      </c>
      <c r="B250" s="81">
        <v>436.37</v>
      </c>
      <c r="C250" s="81">
        <v>436.56</v>
      </c>
      <c r="D250" s="81">
        <v>436.36</v>
      </c>
      <c r="E250" s="81">
        <v>436.56</v>
      </c>
      <c r="F250" s="81">
        <v>63.88</v>
      </c>
      <c r="G250" s="81">
        <v>-9.0680736003548645E-2</v>
      </c>
      <c r="H250" s="81">
        <v>-9.2587303325306194E-2</v>
      </c>
      <c r="I250" s="81" t="s">
        <v>168</v>
      </c>
      <c r="J250" s="81">
        <v>437.21</v>
      </c>
      <c r="K250" s="81">
        <v>435.91</v>
      </c>
      <c r="L250" s="81" t="s">
        <v>183</v>
      </c>
    </row>
    <row r="251" spans="1:12">
      <c r="A251" s="80">
        <v>44650.463888888888</v>
      </c>
      <c r="B251" s="81">
        <v>439.29</v>
      </c>
      <c r="C251" s="81">
        <v>439.4</v>
      </c>
      <c r="D251" s="81">
        <v>439.21</v>
      </c>
      <c r="E251" s="81">
        <v>439.38</v>
      </c>
      <c r="F251" s="81">
        <v>656.88</v>
      </c>
      <c r="G251" s="81">
        <v>0.33146173978809662</v>
      </c>
      <c r="H251" s="81">
        <v>0.32683789414644171</v>
      </c>
      <c r="I251" s="81" t="s">
        <v>168</v>
      </c>
      <c r="J251" s="81">
        <v>440.04</v>
      </c>
      <c r="K251" s="81">
        <v>438.72</v>
      </c>
      <c r="L251" s="81" t="s">
        <v>184</v>
      </c>
    </row>
    <row r="252" spans="1:12">
      <c r="A252" s="80">
        <v>44650.467361111107</v>
      </c>
      <c r="B252" s="81">
        <v>439.17</v>
      </c>
      <c r="C252" s="81">
        <v>439.32</v>
      </c>
      <c r="D252" s="81">
        <v>438.76</v>
      </c>
      <c r="E252" s="81">
        <v>438.77</v>
      </c>
      <c r="F252" s="81">
        <v>463.64</v>
      </c>
      <c r="G252" s="81">
        <v>0.27540572256077672</v>
      </c>
      <c r="H252" s="81">
        <v>0.34352060507436899</v>
      </c>
      <c r="I252" s="81" t="s">
        <v>182</v>
      </c>
      <c r="J252" s="81">
        <v>438.11</v>
      </c>
      <c r="K252" s="81">
        <v>439.43</v>
      </c>
      <c r="L252" s="81" t="s">
        <v>184</v>
      </c>
    </row>
    <row r="253" spans="1:12">
      <c r="A253" s="80">
        <v>44650.472916666673</v>
      </c>
      <c r="B253" s="81">
        <v>439.57</v>
      </c>
      <c r="C253" s="81">
        <v>439.63</v>
      </c>
      <c r="D253" s="81">
        <v>439.39</v>
      </c>
      <c r="E253" s="81">
        <v>439.58</v>
      </c>
      <c r="F253" s="81">
        <v>636.07000000000005</v>
      </c>
      <c r="G253" s="81">
        <v>0.12836366855736969</v>
      </c>
      <c r="H253" s="81">
        <v>6.2670750242786857E-2</v>
      </c>
      <c r="I253" s="81" t="s">
        <v>168</v>
      </c>
      <c r="J253" s="81">
        <v>440.24</v>
      </c>
      <c r="K253" s="81">
        <v>438.92</v>
      </c>
      <c r="L253" s="81" t="s">
        <v>183</v>
      </c>
    </row>
    <row r="254" spans="1:12">
      <c r="A254" s="80">
        <v>44650.481944444437</v>
      </c>
      <c r="B254" s="81">
        <v>440.12</v>
      </c>
      <c r="C254" s="81">
        <v>440.12</v>
      </c>
      <c r="D254" s="81">
        <v>439.7</v>
      </c>
      <c r="E254" s="81">
        <v>439.78</v>
      </c>
      <c r="F254" s="81">
        <v>678.04</v>
      </c>
      <c r="G254" s="81">
        <v>0.41526239549619959</v>
      </c>
      <c r="H254" s="81">
        <v>0.42056682814451951</v>
      </c>
      <c r="I254" s="81" t="s">
        <v>182</v>
      </c>
      <c r="J254" s="81">
        <v>439.12</v>
      </c>
      <c r="K254" s="81">
        <v>440.44</v>
      </c>
      <c r="L254" s="81" t="s">
        <v>184</v>
      </c>
    </row>
    <row r="255" spans="1:12">
      <c r="A255" s="80">
        <v>44650.494444444441</v>
      </c>
      <c r="B255" s="81">
        <v>438.82</v>
      </c>
      <c r="C255" s="81">
        <v>439.5</v>
      </c>
      <c r="D255" s="81">
        <v>438.82</v>
      </c>
      <c r="E255" s="81">
        <v>439.49</v>
      </c>
      <c r="F255" s="81">
        <v>327.68</v>
      </c>
      <c r="G255" s="81">
        <v>-0.1177698279917649</v>
      </c>
      <c r="H255" s="81">
        <v>-0.1231060544809363</v>
      </c>
      <c r="I255" s="81" t="s">
        <v>168</v>
      </c>
      <c r="J255" s="81">
        <v>440.15</v>
      </c>
      <c r="K255" s="81">
        <v>438.83</v>
      </c>
      <c r="L255" s="81" t="s">
        <v>183</v>
      </c>
    </row>
    <row r="256" spans="1:12">
      <c r="A256" s="80">
        <v>44650.501388888893</v>
      </c>
      <c r="B256" s="81">
        <v>439.09</v>
      </c>
      <c r="C256" s="81">
        <v>439.09</v>
      </c>
      <c r="D256" s="81">
        <v>438.63</v>
      </c>
      <c r="E256" s="81">
        <v>438.69</v>
      </c>
      <c r="F256" s="81">
        <v>863.11</v>
      </c>
      <c r="G256" s="81">
        <v>-5.0138744911748738E-2</v>
      </c>
      <c r="H256" s="81">
        <v>-1.2151511183556051E-3</v>
      </c>
      <c r="I256" s="81" t="s">
        <v>182</v>
      </c>
      <c r="J256" s="81">
        <v>438.03</v>
      </c>
      <c r="K256" s="81">
        <v>439.35</v>
      </c>
      <c r="L256" s="81" t="s">
        <v>184</v>
      </c>
    </row>
    <row r="257" spans="1:12">
      <c r="A257" s="80">
        <v>44650.53125</v>
      </c>
      <c r="B257" s="81">
        <v>438.56</v>
      </c>
      <c r="C257" s="81">
        <v>438.64</v>
      </c>
      <c r="D257" s="81">
        <v>438.28</v>
      </c>
      <c r="E257" s="81">
        <v>438.28</v>
      </c>
      <c r="F257" s="81">
        <v>172.15</v>
      </c>
      <c r="G257" s="81">
        <v>8.0331424193616385E-2</v>
      </c>
      <c r="H257" s="81">
        <v>9.9890189593960316E-2</v>
      </c>
      <c r="I257" s="81" t="s">
        <v>182</v>
      </c>
      <c r="J257" s="81">
        <v>437.62</v>
      </c>
      <c r="K257" s="81">
        <v>438.94</v>
      </c>
      <c r="L257" s="81" t="s">
        <v>183</v>
      </c>
    </row>
    <row r="258" spans="1:12">
      <c r="A258" s="80">
        <v>44650.535416666673</v>
      </c>
      <c r="B258" s="81">
        <v>438.85</v>
      </c>
      <c r="C258" s="81">
        <v>439.49</v>
      </c>
      <c r="D258" s="81">
        <v>438.79</v>
      </c>
      <c r="E258" s="81">
        <v>439.38</v>
      </c>
      <c r="F258" s="81">
        <v>786.08</v>
      </c>
      <c r="G258" s="81">
        <v>0.14924272278369699</v>
      </c>
      <c r="H258" s="81">
        <v>7.4738804895479155E-2</v>
      </c>
      <c r="I258" s="81" t="s">
        <v>168</v>
      </c>
      <c r="J258" s="81">
        <v>440.04</v>
      </c>
      <c r="K258" s="81">
        <v>438.72</v>
      </c>
      <c r="L258" s="81" t="s">
        <v>184</v>
      </c>
    </row>
    <row r="259" spans="1:12">
      <c r="A259" s="80">
        <v>44650.55972222222</v>
      </c>
      <c r="B259" s="81">
        <v>438.08</v>
      </c>
      <c r="C259" s="81">
        <v>438.42</v>
      </c>
      <c r="D259" s="81">
        <v>438.08</v>
      </c>
      <c r="E259" s="81">
        <v>438.34</v>
      </c>
      <c r="F259" s="81">
        <v>895.19</v>
      </c>
      <c r="G259" s="81">
        <v>-0.3208509143446463</v>
      </c>
      <c r="H259" s="81">
        <v>-0.36307488010661781</v>
      </c>
      <c r="I259" s="81" t="s">
        <v>168</v>
      </c>
      <c r="J259" s="81">
        <v>439</v>
      </c>
      <c r="K259" s="81">
        <v>437.68</v>
      </c>
      <c r="L259" s="81" t="s">
        <v>184</v>
      </c>
    </row>
    <row r="260" spans="1:12">
      <c r="A260" s="80">
        <v>44650.563194444447</v>
      </c>
      <c r="B260" s="81">
        <v>437.62</v>
      </c>
      <c r="C260" s="81">
        <v>437.82</v>
      </c>
      <c r="D260" s="81">
        <v>437.25</v>
      </c>
      <c r="E260" s="81">
        <v>437.31</v>
      </c>
      <c r="F260" s="81">
        <v>1823.45</v>
      </c>
      <c r="G260" s="81">
        <v>-0.32651163058943672</v>
      </c>
      <c r="H260" s="81">
        <v>-0.31102762146315149</v>
      </c>
      <c r="I260" s="81" t="s">
        <v>182</v>
      </c>
      <c r="J260" s="81">
        <v>436.65</v>
      </c>
      <c r="K260" s="81">
        <v>437.97</v>
      </c>
      <c r="L260" s="81" t="s">
        <v>184</v>
      </c>
    </row>
    <row r="261" spans="1:12">
      <c r="A261" s="80">
        <v>44650.563888888893</v>
      </c>
      <c r="B261" s="81">
        <v>437.33</v>
      </c>
      <c r="C261" s="81">
        <v>437.85</v>
      </c>
      <c r="D261" s="81">
        <v>437.25</v>
      </c>
      <c r="E261" s="81">
        <v>437.82</v>
      </c>
      <c r="F261" s="81">
        <v>1116.21</v>
      </c>
      <c r="G261" s="81">
        <v>-0.30705000176499198</v>
      </c>
      <c r="H261" s="81">
        <v>-0.31045939007770018</v>
      </c>
      <c r="I261" s="81" t="s">
        <v>168</v>
      </c>
      <c r="J261" s="81">
        <v>438.48</v>
      </c>
      <c r="K261" s="81">
        <v>437.16</v>
      </c>
      <c r="L261" s="81" t="s">
        <v>184</v>
      </c>
    </row>
    <row r="262" spans="1:12">
      <c r="A262" s="80">
        <v>44650.56527777778</v>
      </c>
      <c r="B262" s="81">
        <v>437.71</v>
      </c>
      <c r="C262" s="81">
        <v>437.75</v>
      </c>
      <c r="D262" s="81">
        <v>436.58</v>
      </c>
      <c r="E262" s="81">
        <v>436.99</v>
      </c>
      <c r="F262" s="81">
        <v>2430.7800000000002</v>
      </c>
      <c r="G262" s="81">
        <v>-0.38434301943800619</v>
      </c>
      <c r="H262" s="81">
        <v>-0.31997062936664222</v>
      </c>
      <c r="I262" s="81" t="s">
        <v>182</v>
      </c>
      <c r="J262" s="81">
        <v>436.33</v>
      </c>
      <c r="K262" s="81">
        <v>437.65</v>
      </c>
      <c r="L262" s="81" t="s">
        <v>184</v>
      </c>
    </row>
    <row r="263" spans="1:12">
      <c r="A263" s="80">
        <v>44650.572916666657</v>
      </c>
      <c r="B263" s="81">
        <v>435.87</v>
      </c>
      <c r="C263" s="81">
        <v>436.75</v>
      </c>
      <c r="D263" s="81">
        <v>435.78</v>
      </c>
      <c r="E263" s="81">
        <v>435.93</v>
      </c>
      <c r="F263" s="81">
        <v>966.81</v>
      </c>
      <c r="G263" s="81">
        <v>-0.77914962899052398</v>
      </c>
      <c r="H263" s="81">
        <v>-0.84777252018253302</v>
      </c>
      <c r="I263" s="81" t="s">
        <v>168</v>
      </c>
      <c r="J263" s="81">
        <v>436.58</v>
      </c>
      <c r="K263" s="81">
        <v>435.28</v>
      </c>
      <c r="L263" s="81" t="s">
        <v>184</v>
      </c>
    </row>
    <row r="264" spans="1:12">
      <c r="A264" s="80">
        <v>44650.585416666669</v>
      </c>
      <c r="B264" s="81">
        <v>434.7</v>
      </c>
      <c r="C264" s="81">
        <v>434.87</v>
      </c>
      <c r="D264" s="81">
        <v>434.08</v>
      </c>
      <c r="E264" s="81">
        <v>434.29</v>
      </c>
      <c r="F264" s="81">
        <v>2190.62</v>
      </c>
      <c r="G264" s="81">
        <v>-0.49601199101613253</v>
      </c>
      <c r="H264" s="81">
        <v>-0.38329305038862749</v>
      </c>
      <c r="I264" s="81" t="s">
        <v>182</v>
      </c>
      <c r="J264" s="81">
        <v>433.64</v>
      </c>
      <c r="K264" s="81">
        <v>434.94</v>
      </c>
      <c r="L264" s="81" t="s">
        <v>183</v>
      </c>
    </row>
    <row r="265" spans="1:12">
      <c r="A265" s="80">
        <v>44650.590277777781</v>
      </c>
      <c r="B265" s="81">
        <v>434.67</v>
      </c>
      <c r="C265" s="81">
        <v>435.52</v>
      </c>
      <c r="D265" s="81">
        <v>434.62</v>
      </c>
      <c r="E265" s="81">
        <v>435.37</v>
      </c>
      <c r="F265" s="81">
        <v>1025.3699999999999</v>
      </c>
      <c r="G265" s="81">
        <v>-0.47071373800406491</v>
      </c>
      <c r="H265" s="81">
        <v>-0.48507747482157648</v>
      </c>
      <c r="I265" s="81" t="s">
        <v>168</v>
      </c>
      <c r="J265" s="81">
        <v>436.02</v>
      </c>
      <c r="K265" s="81">
        <v>434.72</v>
      </c>
      <c r="L265" s="81" t="s">
        <v>183</v>
      </c>
    </row>
    <row r="266" spans="1:12">
      <c r="A266" s="80">
        <v>44650.603472222218</v>
      </c>
      <c r="B266" s="81">
        <v>436.66</v>
      </c>
      <c r="C266" s="81">
        <v>436.83</v>
      </c>
      <c r="D266" s="81">
        <v>436.6</v>
      </c>
      <c r="E266" s="81">
        <v>436.6</v>
      </c>
      <c r="F266" s="81">
        <v>123.88</v>
      </c>
      <c r="G266" s="81">
        <v>0.37058204943076589</v>
      </c>
      <c r="H266" s="81">
        <v>0.38092908660572228</v>
      </c>
      <c r="I266" s="81" t="s">
        <v>182</v>
      </c>
      <c r="J266" s="81">
        <v>435.95</v>
      </c>
      <c r="K266" s="81">
        <v>437.25</v>
      </c>
      <c r="L266" s="81" t="s">
        <v>184</v>
      </c>
    </row>
    <row r="267" spans="1:12">
      <c r="A267" s="80">
        <v>44650.61041666667</v>
      </c>
      <c r="B267" s="81">
        <v>436.94</v>
      </c>
      <c r="C267" s="81">
        <v>437.41</v>
      </c>
      <c r="D267" s="81">
        <v>436.86</v>
      </c>
      <c r="E267" s="81">
        <v>437.36</v>
      </c>
      <c r="F267" s="81">
        <v>289.02</v>
      </c>
      <c r="G267" s="81">
        <v>0.26488835065117661</v>
      </c>
      <c r="H267" s="81">
        <v>0.210228234863333</v>
      </c>
      <c r="I267" s="81" t="s">
        <v>168</v>
      </c>
      <c r="J267" s="81">
        <v>438.02</v>
      </c>
      <c r="K267" s="81">
        <v>436.7</v>
      </c>
      <c r="L267" s="81" t="s">
        <v>184</v>
      </c>
    </row>
    <row r="268" spans="1:12">
      <c r="A268" s="80">
        <v>44650.615972222222</v>
      </c>
      <c r="B268" s="81">
        <v>436.99</v>
      </c>
      <c r="C268" s="81">
        <v>437.41</v>
      </c>
      <c r="D268" s="81">
        <v>436.9</v>
      </c>
      <c r="E268" s="81">
        <v>437.32</v>
      </c>
      <c r="F268" s="81">
        <v>256.16000000000003</v>
      </c>
      <c r="G268" s="81">
        <v>0.2494891138429125</v>
      </c>
      <c r="H268" s="81">
        <v>0.24249809704669781</v>
      </c>
      <c r="I268" s="81" t="s">
        <v>168</v>
      </c>
      <c r="J268" s="81">
        <v>437.98</v>
      </c>
      <c r="K268" s="81">
        <v>436.66</v>
      </c>
      <c r="L268" s="81" t="s">
        <v>184</v>
      </c>
    </row>
    <row r="269" spans="1:12">
      <c r="A269" s="80">
        <v>44650.634722222218</v>
      </c>
      <c r="B269" s="81">
        <v>435.39</v>
      </c>
      <c r="C269" s="81">
        <v>435.77</v>
      </c>
      <c r="D269" s="81">
        <v>435.39</v>
      </c>
      <c r="E269" s="81">
        <v>435.77</v>
      </c>
      <c r="F269" s="81">
        <v>119.62</v>
      </c>
      <c r="G269" s="81">
        <v>-0.36604600328399778</v>
      </c>
      <c r="H269" s="81">
        <v>-0.39998072657286382</v>
      </c>
      <c r="I269" s="81" t="s">
        <v>168</v>
      </c>
      <c r="J269" s="81">
        <v>436.42</v>
      </c>
      <c r="K269" s="81">
        <v>435.12</v>
      </c>
      <c r="L269" s="81" t="s">
        <v>183</v>
      </c>
    </row>
    <row r="270" spans="1:12">
      <c r="A270" s="80">
        <v>44650.643055555563</v>
      </c>
      <c r="B270" s="81">
        <v>435.37</v>
      </c>
      <c r="C270" s="81">
        <v>435.48</v>
      </c>
      <c r="D270" s="81">
        <v>434.51</v>
      </c>
      <c r="E270" s="81">
        <v>434.63</v>
      </c>
      <c r="F270" s="81">
        <v>1227.06</v>
      </c>
      <c r="G270" s="81">
        <v>-0.24118994858162071</v>
      </c>
      <c r="H270" s="81">
        <v>-0.16957740161006221</v>
      </c>
      <c r="I270" s="81" t="s">
        <v>182</v>
      </c>
      <c r="J270" s="81">
        <v>433.98</v>
      </c>
      <c r="K270" s="81">
        <v>435.28</v>
      </c>
      <c r="L270" s="81" t="s">
        <v>183</v>
      </c>
    </row>
    <row r="271" spans="1:12">
      <c r="A271" s="80">
        <v>44650.647916666669</v>
      </c>
      <c r="B271" s="81">
        <v>435.34</v>
      </c>
      <c r="C271" s="81">
        <v>435.47</v>
      </c>
      <c r="D271" s="81">
        <v>435.29</v>
      </c>
      <c r="E271" s="81">
        <v>435.42</v>
      </c>
      <c r="F271" s="81">
        <v>333.31</v>
      </c>
      <c r="G271" s="81">
        <v>-0.27049458442263591</v>
      </c>
      <c r="H271" s="81">
        <v>-0.28553983239296737</v>
      </c>
      <c r="I271" s="81" t="s">
        <v>168</v>
      </c>
      <c r="J271" s="81">
        <v>436.07</v>
      </c>
      <c r="K271" s="81">
        <v>434.77</v>
      </c>
      <c r="L271" s="81" t="s">
        <v>183</v>
      </c>
    </row>
    <row r="272" spans="1:12">
      <c r="A272" s="80">
        <v>44650.699305555558</v>
      </c>
      <c r="B272" s="81">
        <v>447.71</v>
      </c>
      <c r="C272" s="81">
        <v>448.5</v>
      </c>
      <c r="D272" s="81">
        <v>447.69</v>
      </c>
      <c r="E272" s="81">
        <v>448.17</v>
      </c>
      <c r="F272" s="81">
        <v>1781.23</v>
      </c>
      <c r="G272" s="81">
        <v>0.89965308558674906</v>
      </c>
      <c r="H272" s="81">
        <v>0.83237817772520373</v>
      </c>
      <c r="I272" s="81" t="s">
        <v>168</v>
      </c>
      <c r="J272" s="81">
        <v>448.84</v>
      </c>
      <c r="K272" s="81">
        <v>447.5</v>
      </c>
      <c r="L272" s="81" t="s">
        <v>183</v>
      </c>
    </row>
    <row r="273" spans="1:12">
      <c r="A273" s="80">
        <v>44650.70208333333</v>
      </c>
      <c r="B273" s="81">
        <v>447.73</v>
      </c>
      <c r="C273" s="81">
        <v>447.74</v>
      </c>
      <c r="D273" s="81">
        <v>447.1</v>
      </c>
      <c r="E273" s="81">
        <v>447.11</v>
      </c>
      <c r="F273" s="81">
        <v>1093.5899999999999</v>
      </c>
      <c r="G273" s="81">
        <v>0.78306050365046076</v>
      </c>
      <c r="H273" s="81">
        <v>0.86840166624410542</v>
      </c>
      <c r="I273" s="81" t="s">
        <v>182</v>
      </c>
      <c r="J273" s="81">
        <v>446.44</v>
      </c>
      <c r="K273" s="81">
        <v>447.78</v>
      </c>
      <c r="L273" s="81" t="s">
        <v>184</v>
      </c>
    </row>
    <row r="274" spans="1:12">
      <c r="A274" s="80">
        <v>44650.717361111107</v>
      </c>
      <c r="B274" s="81">
        <v>447.2</v>
      </c>
      <c r="C274" s="81">
        <v>447.23</v>
      </c>
      <c r="D274" s="81">
        <v>446.93</v>
      </c>
      <c r="E274" s="81">
        <v>446.93</v>
      </c>
      <c r="F274" s="81">
        <v>278.45999999999998</v>
      </c>
      <c r="G274" s="81">
        <v>0.14807542517547739</v>
      </c>
      <c r="H274" s="81">
        <v>0.1746689898801764</v>
      </c>
      <c r="I274" s="81" t="s">
        <v>182</v>
      </c>
      <c r="J274" s="81">
        <v>446.26</v>
      </c>
      <c r="K274" s="81">
        <v>447.6</v>
      </c>
      <c r="L274" s="81" t="s">
        <v>184</v>
      </c>
    </row>
    <row r="275" spans="1:12">
      <c r="A275" s="80">
        <v>44650.732638888891</v>
      </c>
      <c r="B275" s="81">
        <v>444.95</v>
      </c>
      <c r="C275" s="81">
        <v>445.32</v>
      </c>
      <c r="D275" s="81">
        <v>444.95</v>
      </c>
      <c r="E275" s="81">
        <v>445.27</v>
      </c>
      <c r="F275" s="81">
        <v>778.91</v>
      </c>
      <c r="G275" s="81">
        <v>-0.47243243752029679</v>
      </c>
      <c r="H275" s="81">
        <v>-0.4821726110549282</v>
      </c>
      <c r="I275" s="81" t="s">
        <v>168</v>
      </c>
      <c r="J275" s="81">
        <v>445.94</v>
      </c>
      <c r="K275" s="81">
        <v>444.6</v>
      </c>
      <c r="L275" s="81" t="s">
        <v>183</v>
      </c>
    </row>
    <row r="276" spans="1:12">
      <c r="A276" s="80">
        <v>44650.750694444447</v>
      </c>
      <c r="B276" s="81">
        <v>448.22</v>
      </c>
      <c r="C276" s="81">
        <v>448.22</v>
      </c>
      <c r="D276" s="81">
        <v>447.53</v>
      </c>
      <c r="E276" s="81">
        <v>447.92</v>
      </c>
      <c r="F276" s="81">
        <v>1481.71</v>
      </c>
      <c r="G276" s="81">
        <v>0.56739087098821983</v>
      </c>
      <c r="H276" s="81">
        <v>0.60490436575904616</v>
      </c>
      <c r="I276" s="81" t="s">
        <v>182</v>
      </c>
      <c r="J276" s="81">
        <v>447.25</v>
      </c>
      <c r="K276" s="81">
        <v>448.59</v>
      </c>
      <c r="L276" s="81" t="s">
        <v>183</v>
      </c>
    </row>
    <row r="277" spans="1:12">
      <c r="A277" s="80">
        <v>44650.754861111112</v>
      </c>
      <c r="B277" s="81">
        <v>448.58</v>
      </c>
      <c r="C277" s="81">
        <v>449.25</v>
      </c>
      <c r="D277" s="81">
        <v>448.57</v>
      </c>
      <c r="E277" s="81">
        <v>449.22</v>
      </c>
      <c r="F277" s="81">
        <v>1854.38</v>
      </c>
      <c r="G277" s="81">
        <v>0.59982123825375311</v>
      </c>
      <c r="H277" s="81">
        <v>0.56671681076000135</v>
      </c>
      <c r="I277" s="81" t="s">
        <v>168</v>
      </c>
      <c r="J277" s="81">
        <v>449.89</v>
      </c>
      <c r="K277" s="81">
        <v>448.55</v>
      </c>
      <c r="L277" s="81" t="s">
        <v>184</v>
      </c>
    </row>
    <row r="278" spans="1:12">
      <c r="A278" s="80">
        <v>44650.758333333331</v>
      </c>
      <c r="B278" s="81">
        <v>449.08</v>
      </c>
      <c r="C278" s="81">
        <v>449.16</v>
      </c>
      <c r="D278" s="81">
        <v>448.66</v>
      </c>
      <c r="E278" s="81">
        <v>448.83</v>
      </c>
      <c r="F278" s="81">
        <v>999.77</v>
      </c>
      <c r="G278" s="81">
        <v>0.61788912213091862</v>
      </c>
      <c r="H278" s="81">
        <v>0.63300080651253965</v>
      </c>
      <c r="I278" s="81" t="s">
        <v>182</v>
      </c>
      <c r="J278" s="81">
        <v>448.16</v>
      </c>
      <c r="K278" s="81">
        <v>449.5</v>
      </c>
      <c r="L278" s="81" t="s">
        <v>184</v>
      </c>
    </row>
    <row r="279" spans="1:12">
      <c r="A279" s="80">
        <v>44650.784722222219</v>
      </c>
      <c r="B279" s="81">
        <v>446.48</v>
      </c>
      <c r="C279" s="81">
        <v>446.95</v>
      </c>
      <c r="D279" s="81">
        <v>446.42</v>
      </c>
      <c r="E279" s="81">
        <v>446.94</v>
      </c>
      <c r="F279" s="81">
        <v>790.58</v>
      </c>
      <c r="G279" s="81">
        <v>-0.3379058117823206</v>
      </c>
      <c r="H279" s="81">
        <v>-0.33885993545430892</v>
      </c>
      <c r="I279" s="81" t="s">
        <v>168</v>
      </c>
      <c r="J279" s="81">
        <v>447.61</v>
      </c>
      <c r="K279" s="81">
        <v>446.27</v>
      </c>
      <c r="L279" s="81" t="s">
        <v>184</v>
      </c>
    </row>
    <row r="280" spans="1:12">
      <c r="A280" s="80">
        <v>44650.790277777778</v>
      </c>
      <c r="B280" s="81">
        <v>446.62</v>
      </c>
      <c r="C280" s="81">
        <v>446.62</v>
      </c>
      <c r="D280" s="81">
        <v>445.25</v>
      </c>
      <c r="E280" s="81">
        <v>445.27</v>
      </c>
      <c r="F280" s="81">
        <v>1678.69</v>
      </c>
      <c r="G280" s="81">
        <v>-0.32187376777261528</v>
      </c>
      <c r="H280" s="81">
        <v>-0.2427211349227181</v>
      </c>
      <c r="I280" s="81" t="s">
        <v>182</v>
      </c>
      <c r="J280" s="81">
        <v>444.6</v>
      </c>
      <c r="K280" s="81">
        <v>445.94</v>
      </c>
      <c r="L280" s="81" t="s">
        <v>184</v>
      </c>
    </row>
    <row r="281" spans="1:12">
      <c r="A281" s="80">
        <v>44650.79791666667</v>
      </c>
      <c r="B281" s="81">
        <v>444.27</v>
      </c>
      <c r="C281" s="81">
        <v>445.17</v>
      </c>
      <c r="D281" s="81">
        <v>444.27</v>
      </c>
      <c r="E281" s="81">
        <v>445.08</v>
      </c>
      <c r="F281" s="81">
        <v>583.72</v>
      </c>
      <c r="G281" s="81">
        <v>-0.82438233170961439</v>
      </c>
      <c r="H281" s="81">
        <v>-0.85540214487532962</v>
      </c>
      <c r="I281" s="81" t="s">
        <v>168</v>
      </c>
      <c r="J281" s="81">
        <v>445.75</v>
      </c>
      <c r="K281" s="81">
        <v>444.41</v>
      </c>
      <c r="L281" s="81" t="s">
        <v>183</v>
      </c>
    </row>
    <row r="282" spans="1:12">
      <c r="A282" s="80">
        <v>44650.806250000001</v>
      </c>
      <c r="B282" s="81">
        <v>444.24</v>
      </c>
      <c r="C282" s="81">
        <v>444.24</v>
      </c>
      <c r="D282" s="81">
        <v>443.19</v>
      </c>
      <c r="E282" s="81">
        <v>443.22</v>
      </c>
      <c r="F282" s="81">
        <v>1474.79</v>
      </c>
      <c r="G282" s="81">
        <v>-0.53003051891499808</v>
      </c>
      <c r="H282" s="81">
        <v>-0.41232924893219253</v>
      </c>
      <c r="I282" s="81" t="s">
        <v>182</v>
      </c>
      <c r="J282" s="81">
        <v>442.56</v>
      </c>
      <c r="K282" s="81">
        <v>443.88</v>
      </c>
      <c r="L282" s="81" t="s">
        <v>183</v>
      </c>
    </row>
    <row r="283" spans="1:12">
      <c r="A283" s="80">
        <v>44650.811805555553</v>
      </c>
      <c r="B283" s="81">
        <v>443.72</v>
      </c>
      <c r="C283" s="81">
        <v>444.28</v>
      </c>
      <c r="D283" s="81">
        <v>443.72</v>
      </c>
      <c r="E283" s="81">
        <v>444.27</v>
      </c>
      <c r="F283" s="81">
        <v>367.98</v>
      </c>
      <c r="G283" s="81">
        <v>-0.47038031282050952</v>
      </c>
      <c r="H283" s="81">
        <v>-0.5180919894245708</v>
      </c>
      <c r="I283" s="81" t="s">
        <v>168</v>
      </c>
      <c r="J283" s="81">
        <v>444.94</v>
      </c>
      <c r="K283" s="81">
        <v>443.6</v>
      </c>
      <c r="L283" s="81" t="s">
        <v>183</v>
      </c>
    </row>
    <row r="284" spans="1:12">
      <c r="A284" s="80">
        <v>44650.818749999999</v>
      </c>
      <c r="B284" s="81">
        <v>443.69</v>
      </c>
      <c r="C284" s="81">
        <v>443.75</v>
      </c>
      <c r="D284" s="81">
        <v>443.26</v>
      </c>
      <c r="E284" s="81">
        <v>443.28</v>
      </c>
      <c r="F284" s="81">
        <v>362.72</v>
      </c>
      <c r="G284" s="81">
        <v>-0.22387058298903639</v>
      </c>
      <c r="H284" s="81">
        <v>-0.18939371466209509</v>
      </c>
      <c r="I284" s="81" t="s">
        <v>182</v>
      </c>
      <c r="J284" s="81">
        <v>442.62</v>
      </c>
      <c r="K284" s="81">
        <v>443.94</v>
      </c>
      <c r="L284" s="81" t="s">
        <v>183</v>
      </c>
    </row>
    <row r="285" spans="1:12">
      <c r="A285" s="80">
        <v>44650.828472222223</v>
      </c>
      <c r="B285" s="81">
        <v>443.3</v>
      </c>
      <c r="C285" s="81">
        <v>443.99</v>
      </c>
      <c r="D285" s="81">
        <v>443.3</v>
      </c>
      <c r="E285" s="81">
        <v>443.87</v>
      </c>
      <c r="F285" s="81">
        <v>864.44</v>
      </c>
      <c r="G285" s="81">
        <v>-0.35413688757665801</v>
      </c>
      <c r="H285" s="81">
        <v>-0.38159162484883802</v>
      </c>
      <c r="I285" s="81" t="s">
        <v>168</v>
      </c>
      <c r="J285" s="81">
        <v>444.54</v>
      </c>
      <c r="K285" s="81">
        <v>443.2</v>
      </c>
      <c r="L285" s="81" t="s">
        <v>183</v>
      </c>
    </row>
    <row r="286" spans="1:12">
      <c r="A286" s="80">
        <v>44650.857638888891</v>
      </c>
      <c r="B286" s="81">
        <v>445.89</v>
      </c>
      <c r="C286" s="81">
        <v>446.16</v>
      </c>
      <c r="D286" s="81">
        <v>445.89</v>
      </c>
      <c r="E286" s="81">
        <v>446.07</v>
      </c>
      <c r="F286" s="81">
        <v>545.23</v>
      </c>
      <c r="G286" s="81">
        <v>0.1662576454453415</v>
      </c>
      <c r="H286" s="81">
        <v>0.1282706689644125</v>
      </c>
      <c r="I286" s="81" t="s">
        <v>168</v>
      </c>
      <c r="J286" s="81">
        <v>446.74</v>
      </c>
      <c r="K286" s="81">
        <v>445.4</v>
      </c>
      <c r="L286" s="81" t="s">
        <v>183</v>
      </c>
    </row>
    <row r="287" spans="1:12">
      <c r="A287" s="80">
        <v>44650.872916666667</v>
      </c>
      <c r="B287" s="81">
        <v>446.69</v>
      </c>
      <c r="C287" s="81">
        <v>446.69</v>
      </c>
      <c r="D287" s="81">
        <v>446.29</v>
      </c>
      <c r="E287" s="81">
        <v>446.3</v>
      </c>
      <c r="F287" s="81">
        <v>141.99</v>
      </c>
      <c r="G287" s="81">
        <v>0.25732120279451459</v>
      </c>
      <c r="H287" s="81">
        <v>0.26632203560815387</v>
      </c>
      <c r="I287" s="81" t="s">
        <v>182</v>
      </c>
      <c r="J287" s="81">
        <v>445.63</v>
      </c>
      <c r="K287" s="81">
        <v>446.97</v>
      </c>
      <c r="L287" s="81" t="s">
        <v>184</v>
      </c>
    </row>
    <row r="288" spans="1:12">
      <c r="A288" s="80">
        <v>44650.896527777782</v>
      </c>
      <c r="B288" s="81">
        <v>443.46</v>
      </c>
      <c r="C288" s="81">
        <v>443.74</v>
      </c>
      <c r="D288" s="81">
        <v>443.46</v>
      </c>
      <c r="E288" s="81">
        <v>443.74</v>
      </c>
      <c r="F288" s="81">
        <v>111.27</v>
      </c>
      <c r="G288" s="81">
        <v>-0.3782585675099881</v>
      </c>
      <c r="H288" s="81">
        <v>-0.37935746768755291</v>
      </c>
      <c r="I288" s="81" t="s">
        <v>168</v>
      </c>
      <c r="J288" s="81">
        <v>444.41</v>
      </c>
      <c r="K288" s="81">
        <v>443.07</v>
      </c>
      <c r="L288" s="81" t="s">
        <v>183</v>
      </c>
    </row>
    <row r="289" spans="1:12">
      <c r="A289" s="80">
        <v>44650.904166666667</v>
      </c>
      <c r="B289" s="81">
        <v>443.54</v>
      </c>
      <c r="C289" s="81">
        <v>443.54</v>
      </c>
      <c r="D289" s="81">
        <v>442.02</v>
      </c>
      <c r="E289" s="81">
        <v>442.02</v>
      </c>
      <c r="F289" s="81">
        <v>1235.25</v>
      </c>
      <c r="G289" s="81">
        <v>-0.24129128947976139</v>
      </c>
      <c r="H289" s="81">
        <v>-4.526192772743709E-2</v>
      </c>
      <c r="I289" s="81" t="s">
        <v>182</v>
      </c>
      <c r="J289" s="81">
        <v>441.36</v>
      </c>
      <c r="K289" s="81">
        <v>442.68</v>
      </c>
      <c r="L289" s="81" t="s">
        <v>183</v>
      </c>
    </row>
    <row r="290" spans="1:12">
      <c r="A290" s="80">
        <v>44650.923611111109</v>
      </c>
      <c r="B290" s="81">
        <v>442.25</v>
      </c>
      <c r="C290" s="81">
        <v>442.4</v>
      </c>
      <c r="D290" s="81">
        <v>442.11</v>
      </c>
      <c r="E290" s="81">
        <v>442.17</v>
      </c>
      <c r="F290" s="81">
        <v>359.51</v>
      </c>
      <c r="G290" s="81">
        <v>-0.26812776552310419</v>
      </c>
      <c r="H290" s="81">
        <v>-0.26145590247828099</v>
      </c>
      <c r="I290" s="81" t="s">
        <v>182</v>
      </c>
      <c r="J290" s="81">
        <v>441.51</v>
      </c>
      <c r="K290" s="81">
        <v>442.83</v>
      </c>
      <c r="L290" s="81" t="s">
        <v>184</v>
      </c>
    </row>
    <row r="291" spans="1:12">
      <c r="A291" s="80">
        <v>44650.928472222222</v>
      </c>
      <c r="B291" s="81">
        <v>441.72</v>
      </c>
      <c r="C291" s="81">
        <v>442.4</v>
      </c>
      <c r="D291" s="81">
        <v>441.72</v>
      </c>
      <c r="E291" s="81">
        <v>442.29</v>
      </c>
      <c r="F291" s="81">
        <v>1630.96</v>
      </c>
      <c r="G291" s="81">
        <v>-0.37059191853114731</v>
      </c>
      <c r="H291" s="81">
        <v>-0.3751673608412916</v>
      </c>
      <c r="I291" s="81" t="s">
        <v>168</v>
      </c>
      <c r="J291" s="81">
        <v>442.95</v>
      </c>
      <c r="K291" s="81">
        <v>441.63</v>
      </c>
      <c r="L291" s="81" t="s">
        <v>183</v>
      </c>
    </row>
    <row r="292" spans="1:12">
      <c r="A292" s="80">
        <v>44650.944444444453</v>
      </c>
      <c r="B292" s="81">
        <v>443.21</v>
      </c>
      <c r="C292" s="81">
        <v>443.21</v>
      </c>
      <c r="D292" s="81">
        <v>442.98</v>
      </c>
      <c r="E292" s="81">
        <v>442.98</v>
      </c>
      <c r="F292" s="81">
        <v>217.9</v>
      </c>
      <c r="G292" s="81">
        <v>0.25349218206986279</v>
      </c>
      <c r="H292" s="81">
        <v>0.29258424891754209</v>
      </c>
      <c r="I292" s="81" t="s">
        <v>182</v>
      </c>
      <c r="J292" s="81">
        <v>442.32</v>
      </c>
      <c r="K292" s="81">
        <v>443.64</v>
      </c>
      <c r="L292" s="81" t="s">
        <v>184</v>
      </c>
    </row>
    <row r="293" spans="1:12">
      <c r="A293" s="80">
        <v>44650.957638888889</v>
      </c>
      <c r="B293" s="81">
        <v>443.08</v>
      </c>
      <c r="C293" s="81">
        <v>443.24</v>
      </c>
      <c r="D293" s="81">
        <v>442.94</v>
      </c>
      <c r="E293" s="81">
        <v>443.14</v>
      </c>
      <c r="F293" s="81">
        <v>505.08</v>
      </c>
      <c r="G293" s="81">
        <v>1.745233536837532E-3</v>
      </c>
      <c r="H293" s="81">
        <v>-1.6515068515427681E-2</v>
      </c>
      <c r="I293" s="81" t="s">
        <v>168</v>
      </c>
      <c r="J293" s="81">
        <v>443.8</v>
      </c>
      <c r="K293" s="81">
        <v>442.48</v>
      </c>
      <c r="L293" s="81" t="s">
        <v>183</v>
      </c>
    </row>
    <row r="294" spans="1:12">
      <c r="A294" s="80">
        <v>44650.966666666667</v>
      </c>
      <c r="B294" s="81">
        <v>443.35</v>
      </c>
      <c r="C294" s="81">
        <v>443.38</v>
      </c>
      <c r="D294" s="81">
        <v>443.15</v>
      </c>
      <c r="E294" s="81">
        <v>443.2</v>
      </c>
      <c r="F294" s="81">
        <v>313.5</v>
      </c>
      <c r="G294" s="81">
        <v>0.1217013472744384</v>
      </c>
      <c r="H294" s="81">
        <v>0.13250983248129669</v>
      </c>
      <c r="I294" s="81" t="s">
        <v>182</v>
      </c>
      <c r="J294" s="81">
        <v>442.54</v>
      </c>
      <c r="K294" s="81">
        <v>443.86</v>
      </c>
      <c r="L294" s="81" t="s">
        <v>183</v>
      </c>
    </row>
    <row r="295" spans="1:12">
      <c r="A295" s="80">
        <v>44650.984027777777</v>
      </c>
      <c r="B295" s="81">
        <v>443.54</v>
      </c>
      <c r="C295" s="81">
        <v>443.54</v>
      </c>
      <c r="D295" s="81">
        <v>443.2</v>
      </c>
      <c r="E295" s="81">
        <v>443.37</v>
      </c>
      <c r="F295" s="81">
        <v>436.93</v>
      </c>
      <c r="G295" s="81">
        <v>0.18656846588316969</v>
      </c>
      <c r="H295" s="81">
        <v>0.19798055067285411</v>
      </c>
      <c r="I295" s="81" t="s">
        <v>182</v>
      </c>
      <c r="J295" s="81">
        <v>442.7</v>
      </c>
      <c r="K295" s="81">
        <v>444.04</v>
      </c>
      <c r="L295" s="81" t="s">
        <v>184</v>
      </c>
    </row>
    <row r="296" spans="1:12">
      <c r="A296" s="80">
        <v>44651.006249999999</v>
      </c>
      <c r="B296" s="81">
        <v>441.32</v>
      </c>
      <c r="C296" s="81">
        <v>441.78</v>
      </c>
      <c r="D296" s="81">
        <v>441.21</v>
      </c>
      <c r="E296" s="81">
        <v>441.78</v>
      </c>
      <c r="F296" s="81">
        <v>917.96</v>
      </c>
      <c r="G296" s="81">
        <v>-0.63279713681913563</v>
      </c>
      <c r="H296" s="81">
        <v>-0.65155184174593583</v>
      </c>
      <c r="I296" s="81" t="s">
        <v>168</v>
      </c>
      <c r="J296" s="81">
        <v>442.44</v>
      </c>
      <c r="K296" s="81">
        <v>441.12</v>
      </c>
      <c r="L296" s="81" t="s">
        <v>183</v>
      </c>
    </row>
    <row r="297" spans="1:12">
      <c r="A297" s="80">
        <v>44651.023611111108</v>
      </c>
      <c r="B297" s="81">
        <v>446.43</v>
      </c>
      <c r="C297" s="81">
        <v>447.08</v>
      </c>
      <c r="D297" s="81">
        <v>446.43</v>
      </c>
      <c r="E297" s="81">
        <v>447.01</v>
      </c>
      <c r="F297" s="81">
        <v>2402.79</v>
      </c>
      <c r="G297" s="81">
        <v>1.0451678620865441</v>
      </c>
      <c r="H297" s="81">
        <v>1.0182705300841921</v>
      </c>
      <c r="I297" s="81" t="s">
        <v>168</v>
      </c>
      <c r="J297" s="81">
        <v>447.68</v>
      </c>
      <c r="K297" s="81">
        <v>446.34</v>
      </c>
      <c r="L297" s="81" t="s">
        <v>183</v>
      </c>
    </row>
    <row r="298" spans="1:12">
      <c r="A298" s="80">
        <v>44651.029861111107</v>
      </c>
      <c r="B298" s="81">
        <v>447.58</v>
      </c>
      <c r="C298" s="81">
        <v>447.77</v>
      </c>
      <c r="D298" s="81">
        <v>447.16</v>
      </c>
      <c r="E298" s="81">
        <v>447.57</v>
      </c>
      <c r="F298" s="81">
        <v>398.07</v>
      </c>
      <c r="G298" s="81">
        <v>1.1100122682065601</v>
      </c>
      <c r="H298" s="81">
        <v>1.159982249042816</v>
      </c>
      <c r="I298" s="81" t="s">
        <v>182</v>
      </c>
      <c r="J298" s="81">
        <v>446.9</v>
      </c>
      <c r="K298" s="81">
        <v>448.24</v>
      </c>
      <c r="L298" s="81" t="s">
        <v>183</v>
      </c>
    </row>
    <row r="299" spans="1:12">
      <c r="A299" s="80">
        <v>44651.036805555559</v>
      </c>
      <c r="B299" s="81">
        <v>448.82</v>
      </c>
      <c r="C299" s="81">
        <v>450</v>
      </c>
      <c r="D299" s="81">
        <v>448.31</v>
      </c>
      <c r="E299" s="81">
        <v>449.59</v>
      </c>
      <c r="F299" s="81">
        <v>11192.32</v>
      </c>
      <c r="G299" s="81">
        <v>0.95528270184496478</v>
      </c>
      <c r="H299" s="81">
        <v>0.95400150688545815</v>
      </c>
      <c r="I299" s="81" t="s">
        <v>168</v>
      </c>
      <c r="J299" s="81">
        <v>450.26</v>
      </c>
      <c r="K299" s="81">
        <v>448.92</v>
      </c>
      <c r="L299" s="81" t="s">
        <v>184</v>
      </c>
    </row>
    <row r="300" spans="1:12">
      <c r="A300" s="80">
        <v>44651.038888888892</v>
      </c>
      <c r="B300" s="81">
        <v>449.48</v>
      </c>
      <c r="C300" s="81">
        <v>449.57</v>
      </c>
      <c r="D300" s="81">
        <v>448.54</v>
      </c>
      <c r="E300" s="81">
        <v>448.73</v>
      </c>
      <c r="F300" s="81">
        <v>1690.3</v>
      </c>
      <c r="G300" s="81">
        <v>0.97531262573289723</v>
      </c>
      <c r="H300" s="81">
        <v>0.9784580063472299</v>
      </c>
      <c r="I300" s="81" t="s">
        <v>182</v>
      </c>
      <c r="J300" s="81">
        <v>448.06</v>
      </c>
      <c r="K300" s="81">
        <v>449.4</v>
      </c>
      <c r="L300" s="81" t="s">
        <v>184</v>
      </c>
    </row>
    <row r="301" spans="1:12">
      <c r="A301" s="80">
        <v>44651.056250000001</v>
      </c>
      <c r="B301" s="81">
        <v>448.55</v>
      </c>
      <c r="C301" s="81">
        <v>448.86</v>
      </c>
      <c r="D301" s="81">
        <v>448.55</v>
      </c>
      <c r="E301" s="81">
        <v>448.63</v>
      </c>
      <c r="F301" s="81">
        <v>1070.72</v>
      </c>
      <c r="G301" s="81">
        <v>0.1366384444720552</v>
      </c>
      <c r="H301" s="81">
        <v>0.13437886997887491</v>
      </c>
      <c r="I301" s="81" t="s">
        <v>168</v>
      </c>
      <c r="J301" s="81">
        <v>449.3</v>
      </c>
      <c r="K301" s="81">
        <v>447.96</v>
      </c>
      <c r="L301" s="81" t="s">
        <v>183</v>
      </c>
    </row>
    <row r="302" spans="1:12">
      <c r="A302" s="80">
        <v>44651.066666666673</v>
      </c>
      <c r="B302" s="81">
        <v>449.71</v>
      </c>
      <c r="C302" s="81">
        <v>449.71</v>
      </c>
      <c r="D302" s="81">
        <v>449.09</v>
      </c>
      <c r="E302" s="81">
        <v>449.16</v>
      </c>
      <c r="F302" s="81">
        <v>602.16</v>
      </c>
      <c r="G302" s="81">
        <v>0.39342697662812037</v>
      </c>
      <c r="H302" s="81">
        <v>0.45154573410962989</v>
      </c>
      <c r="I302" s="81" t="s">
        <v>182</v>
      </c>
      <c r="J302" s="81">
        <v>448.49</v>
      </c>
      <c r="K302" s="81">
        <v>449.83</v>
      </c>
      <c r="L302" s="81" t="s">
        <v>184</v>
      </c>
    </row>
    <row r="303" spans="1:12">
      <c r="A303" s="80">
        <v>44651.073611111111</v>
      </c>
      <c r="B303" s="81">
        <v>449.36</v>
      </c>
      <c r="C303" s="81">
        <v>449.85</v>
      </c>
      <c r="D303" s="81">
        <v>449.31</v>
      </c>
      <c r="E303" s="81">
        <v>449.75</v>
      </c>
      <c r="F303" s="81">
        <v>270.73</v>
      </c>
      <c r="G303" s="81">
        <v>0.17168650345792</v>
      </c>
      <c r="H303" s="81">
        <v>0.17100723705670021</v>
      </c>
      <c r="I303" s="81" t="s">
        <v>168</v>
      </c>
      <c r="J303" s="81">
        <v>450.42</v>
      </c>
      <c r="K303" s="81">
        <v>449.08</v>
      </c>
      <c r="L303" s="81" t="s">
        <v>183</v>
      </c>
    </row>
    <row r="304" spans="1:12">
      <c r="A304" s="80">
        <v>44651.109027777777</v>
      </c>
      <c r="B304" s="81">
        <v>446.4</v>
      </c>
      <c r="C304" s="81">
        <v>446.6</v>
      </c>
      <c r="D304" s="81">
        <v>446.25</v>
      </c>
      <c r="E304" s="81">
        <v>446.56</v>
      </c>
      <c r="F304" s="81">
        <v>956.05</v>
      </c>
      <c r="G304" s="81">
        <v>-0.88049752698105976</v>
      </c>
      <c r="H304" s="81">
        <v>-0.91045674554005407</v>
      </c>
      <c r="I304" s="81" t="s">
        <v>168</v>
      </c>
      <c r="J304" s="81">
        <v>447.23</v>
      </c>
      <c r="K304" s="81">
        <v>445.89</v>
      </c>
      <c r="L304" s="81" t="s">
        <v>184</v>
      </c>
    </row>
    <row r="305" spans="1:12">
      <c r="A305" s="80">
        <v>44651.126388888893</v>
      </c>
      <c r="B305" s="81">
        <v>445.78</v>
      </c>
      <c r="C305" s="81">
        <v>445.99</v>
      </c>
      <c r="D305" s="81">
        <v>445.5</v>
      </c>
      <c r="E305" s="81">
        <v>445.53</v>
      </c>
      <c r="F305" s="81">
        <v>1533.71</v>
      </c>
      <c r="G305" s="81">
        <v>-0.35482215139012402</v>
      </c>
      <c r="H305" s="81">
        <v>-0.32928606152075363</v>
      </c>
      <c r="I305" s="81" t="s">
        <v>182</v>
      </c>
      <c r="J305" s="81">
        <v>444.86</v>
      </c>
      <c r="K305" s="81">
        <v>446.2</v>
      </c>
      <c r="L305" s="81" t="s">
        <v>184</v>
      </c>
    </row>
    <row r="306" spans="1:12">
      <c r="A306" s="80">
        <v>44651.132638888892</v>
      </c>
      <c r="B306" s="81">
        <v>445.19</v>
      </c>
      <c r="C306" s="81">
        <v>445.67</v>
      </c>
      <c r="D306" s="81">
        <v>445.01</v>
      </c>
      <c r="E306" s="81">
        <v>445.47</v>
      </c>
      <c r="F306" s="81">
        <v>909.13</v>
      </c>
      <c r="G306" s="81">
        <v>-0.4481459516778159</v>
      </c>
      <c r="H306" s="81">
        <v>-0.48139561213273652</v>
      </c>
      <c r="I306" s="81" t="s">
        <v>168</v>
      </c>
      <c r="J306" s="81">
        <v>446.14</v>
      </c>
      <c r="K306" s="81">
        <v>444.8</v>
      </c>
      <c r="L306" s="81" t="s">
        <v>183</v>
      </c>
    </row>
    <row r="307" spans="1:12">
      <c r="A307" s="80">
        <v>44651.147222222222</v>
      </c>
      <c r="B307" s="81">
        <v>445.85</v>
      </c>
      <c r="C307" s="81">
        <v>446.1</v>
      </c>
      <c r="D307" s="81">
        <v>445.8</v>
      </c>
      <c r="E307" s="81">
        <v>445.84</v>
      </c>
      <c r="F307" s="81">
        <v>387.46</v>
      </c>
      <c r="G307" s="81">
        <v>4.2864405026989523E-2</v>
      </c>
      <c r="H307" s="81">
        <v>8.5734767924257299E-2</v>
      </c>
      <c r="I307" s="81" t="s">
        <v>182</v>
      </c>
      <c r="J307" s="81">
        <v>445.17</v>
      </c>
      <c r="K307" s="81">
        <v>446.51</v>
      </c>
      <c r="L307" s="81" t="s">
        <v>184</v>
      </c>
    </row>
    <row r="308" spans="1:12">
      <c r="A308" s="80">
        <v>44651.154861111107</v>
      </c>
      <c r="B308" s="81">
        <v>445.84</v>
      </c>
      <c r="C308" s="81">
        <v>446.06</v>
      </c>
      <c r="D308" s="81">
        <v>445.84</v>
      </c>
      <c r="E308" s="81">
        <v>445.95</v>
      </c>
      <c r="F308" s="81">
        <v>323.7</v>
      </c>
      <c r="G308" s="81">
        <v>-7.569719221618243E-2</v>
      </c>
      <c r="H308" s="81">
        <v>-0.1020019960074961</v>
      </c>
      <c r="I308" s="81" t="s">
        <v>168</v>
      </c>
      <c r="J308" s="81">
        <v>446.62</v>
      </c>
      <c r="K308" s="81">
        <v>445.28</v>
      </c>
      <c r="L308" s="81" t="s">
        <v>184</v>
      </c>
    </row>
    <row r="309" spans="1:12">
      <c r="A309" s="80">
        <v>44651.15902777778</v>
      </c>
      <c r="B309" s="81">
        <v>445.69</v>
      </c>
      <c r="C309" s="81">
        <v>445.69</v>
      </c>
      <c r="D309" s="81">
        <v>445.27</v>
      </c>
      <c r="E309" s="81">
        <v>445.41</v>
      </c>
      <c r="F309" s="81">
        <v>454.58</v>
      </c>
      <c r="G309" s="81">
        <v>-7.9737688413615615E-2</v>
      </c>
      <c r="H309" s="81">
        <v>-6.60586843632881E-2</v>
      </c>
      <c r="I309" s="81" t="s">
        <v>182</v>
      </c>
      <c r="J309" s="81">
        <v>444.74</v>
      </c>
      <c r="K309" s="81">
        <v>446.08</v>
      </c>
      <c r="L309" s="81" t="s">
        <v>184</v>
      </c>
    </row>
    <row r="310" spans="1:12">
      <c r="A310" s="80">
        <v>44651.169444444437</v>
      </c>
      <c r="B310" s="81">
        <v>445.24</v>
      </c>
      <c r="C310" s="81">
        <v>445.24</v>
      </c>
      <c r="D310" s="81">
        <v>444.24</v>
      </c>
      <c r="E310" s="81">
        <v>444.47</v>
      </c>
      <c r="F310" s="81">
        <v>1700.51</v>
      </c>
      <c r="G310" s="81">
        <v>-0.26258656523270929</v>
      </c>
      <c r="H310" s="81">
        <v>-0.1952600466830462</v>
      </c>
      <c r="I310" s="81" t="s">
        <v>182</v>
      </c>
      <c r="J310" s="81">
        <v>443.8</v>
      </c>
      <c r="K310" s="81">
        <v>445.14</v>
      </c>
      <c r="L310" s="81" t="s">
        <v>183</v>
      </c>
    </row>
    <row r="311" spans="1:12">
      <c r="A311" s="80">
        <v>44651.172222222223</v>
      </c>
      <c r="B311" s="81">
        <v>445.31</v>
      </c>
      <c r="C311" s="81">
        <v>445.54</v>
      </c>
      <c r="D311" s="81">
        <v>445.3</v>
      </c>
      <c r="E311" s="81">
        <v>445.44</v>
      </c>
      <c r="F311" s="81">
        <v>759.93</v>
      </c>
      <c r="G311" s="81">
        <v>-0.18484435079830061</v>
      </c>
      <c r="H311" s="81">
        <v>-0.22697488324675949</v>
      </c>
      <c r="I311" s="81" t="s">
        <v>168</v>
      </c>
      <c r="J311" s="81">
        <v>446.11</v>
      </c>
      <c r="K311" s="81">
        <v>444.77</v>
      </c>
      <c r="L311" s="81" t="s">
        <v>184</v>
      </c>
    </row>
    <row r="312" spans="1:12">
      <c r="A312" s="80">
        <v>44651.176388888889</v>
      </c>
      <c r="B312" s="81">
        <v>445.07</v>
      </c>
      <c r="C312" s="81">
        <v>445.15</v>
      </c>
      <c r="D312" s="81">
        <v>444.14</v>
      </c>
      <c r="E312" s="81">
        <v>444.44</v>
      </c>
      <c r="F312" s="81">
        <v>3156.53</v>
      </c>
      <c r="G312" s="81">
        <v>-0.2182677098103909</v>
      </c>
      <c r="H312" s="81">
        <v>-0.19887128761162701</v>
      </c>
      <c r="I312" s="81" t="s">
        <v>182</v>
      </c>
      <c r="J312" s="81">
        <v>443.77</v>
      </c>
      <c r="K312" s="81">
        <v>445.11</v>
      </c>
      <c r="L312" s="81" t="s">
        <v>184</v>
      </c>
    </row>
    <row r="313" spans="1:12">
      <c r="A313" s="80">
        <v>44651.188888888893</v>
      </c>
      <c r="B313" s="81">
        <v>443.17</v>
      </c>
      <c r="C313" s="81">
        <v>443.45</v>
      </c>
      <c r="D313" s="81">
        <v>443.02</v>
      </c>
      <c r="E313" s="81">
        <v>443.29</v>
      </c>
      <c r="F313" s="81">
        <v>1228.6400000000001</v>
      </c>
      <c r="G313" s="81">
        <v>-0.62465293936440958</v>
      </c>
      <c r="H313" s="81">
        <v>-0.70521872224673909</v>
      </c>
      <c r="I313" s="81" t="s">
        <v>168</v>
      </c>
      <c r="J313" s="81">
        <v>443.95</v>
      </c>
      <c r="K313" s="81">
        <v>442.63</v>
      </c>
      <c r="L313" s="81" t="s">
        <v>184</v>
      </c>
    </row>
    <row r="314" spans="1:12">
      <c r="A314" s="80">
        <v>44651.209722222222</v>
      </c>
      <c r="B314" s="81">
        <v>443</v>
      </c>
      <c r="C314" s="81">
        <v>443</v>
      </c>
      <c r="D314" s="81">
        <v>442.15</v>
      </c>
      <c r="E314" s="81">
        <v>442.16</v>
      </c>
      <c r="F314" s="81">
        <v>1311.65</v>
      </c>
      <c r="G314" s="81">
        <v>-7.3244707618812299E-2</v>
      </c>
      <c r="H314" s="81">
        <v>-3.5171123724465361E-2</v>
      </c>
      <c r="I314" s="81" t="s">
        <v>182</v>
      </c>
      <c r="J314" s="81">
        <v>441.5</v>
      </c>
      <c r="K314" s="81">
        <v>442.82</v>
      </c>
      <c r="L314" s="81" t="s">
        <v>183</v>
      </c>
    </row>
    <row r="315" spans="1:12">
      <c r="A315" s="80">
        <v>44651.218055555553</v>
      </c>
      <c r="B315" s="81">
        <v>442.97</v>
      </c>
      <c r="C315" s="81">
        <v>442.97</v>
      </c>
      <c r="D315" s="81">
        <v>442.71</v>
      </c>
      <c r="E315" s="81">
        <v>442.86</v>
      </c>
      <c r="F315" s="81">
        <v>199.49</v>
      </c>
      <c r="G315" s="81">
        <v>-9.0286155298144877E-3</v>
      </c>
      <c r="H315" s="81">
        <v>4.1788296404008237E-3</v>
      </c>
      <c r="I315" s="81" t="s">
        <v>182</v>
      </c>
      <c r="J315" s="81">
        <v>442.2</v>
      </c>
      <c r="K315" s="81">
        <v>443.52</v>
      </c>
      <c r="L315" s="81" t="s">
        <v>183</v>
      </c>
    </row>
    <row r="316" spans="1:12">
      <c r="A316" s="80">
        <v>44651.224305555559</v>
      </c>
      <c r="B316" s="81">
        <v>442.92</v>
      </c>
      <c r="C316" s="81">
        <v>443.5</v>
      </c>
      <c r="D316" s="81">
        <v>442.92</v>
      </c>
      <c r="E316" s="81">
        <v>443.25</v>
      </c>
      <c r="F316" s="81">
        <v>821.3</v>
      </c>
      <c r="G316" s="81">
        <v>-1.6244887940331409E-2</v>
      </c>
      <c r="H316" s="81">
        <v>-5.0271835399182167E-2</v>
      </c>
      <c r="I316" s="81" t="s">
        <v>168</v>
      </c>
      <c r="J316" s="81">
        <v>443.91</v>
      </c>
      <c r="K316" s="81">
        <v>442.59</v>
      </c>
      <c r="L316" s="81" t="s">
        <v>183</v>
      </c>
    </row>
    <row r="317" spans="1:12">
      <c r="A317" s="80">
        <v>44651.234027777777</v>
      </c>
      <c r="B317" s="81">
        <v>443.85</v>
      </c>
      <c r="C317" s="81">
        <v>443.85</v>
      </c>
      <c r="D317" s="81">
        <v>443.49</v>
      </c>
      <c r="E317" s="81">
        <v>443.55</v>
      </c>
      <c r="F317" s="81">
        <v>149.1</v>
      </c>
      <c r="G317" s="81">
        <v>0.20765933397251499</v>
      </c>
      <c r="H317" s="81">
        <v>0.2278424200897472</v>
      </c>
      <c r="I317" s="81" t="s">
        <v>182</v>
      </c>
      <c r="J317" s="81">
        <v>442.88</v>
      </c>
      <c r="K317" s="81">
        <v>444.22</v>
      </c>
      <c r="L317" s="81" t="s">
        <v>183</v>
      </c>
    </row>
    <row r="318" spans="1:12">
      <c r="A318" s="80">
        <v>44651.238194444442</v>
      </c>
      <c r="B318" s="81">
        <v>443.92</v>
      </c>
      <c r="C318" s="81">
        <v>444.16</v>
      </c>
      <c r="D318" s="81">
        <v>443.9</v>
      </c>
      <c r="E318" s="81">
        <v>444.07</v>
      </c>
      <c r="F318" s="81">
        <v>121.86</v>
      </c>
      <c r="G318" s="81">
        <v>0.2107839144065338</v>
      </c>
      <c r="H318" s="81">
        <v>0.20016496694017319</v>
      </c>
      <c r="I318" s="81" t="s">
        <v>168</v>
      </c>
      <c r="J318" s="81">
        <v>444.74</v>
      </c>
      <c r="K318" s="81">
        <v>443.4</v>
      </c>
      <c r="L318" s="81" t="s">
        <v>183</v>
      </c>
    </row>
    <row r="319" spans="1:12">
      <c r="A319" s="80">
        <v>44651.240972222222</v>
      </c>
      <c r="B319" s="81">
        <v>443.92</v>
      </c>
      <c r="C319" s="81">
        <v>443.97</v>
      </c>
      <c r="D319" s="81">
        <v>443.9</v>
      </c>
      <c r="E319" s="81">
        <v>443.9</v>
      </c>
      <c r="F319" s="81">
        <v>90.06</v>
      </c>
      <c r="G319" s="81">
        <v>0.20478080446326891</v>
      </c>
      <c r="H319" s="81">
        <v>0.21123868963907641</v>
      </c>
      <c r="I319" s="81" t="s">
        <v>182</v>
      </c>
      <c r="J319" s="81">
        <v>443.23</v>
      </c>
      <c r="K319" s="81">
        <v>444.57</v>
      </c>
      <c r="L319" s="81" t="s">
        <v>183</v>
      </c>
    </row>
    <row r="320" spans="1:12">
      <c r="A320" s="80">
        <v>44651.246527777781</v>
      </c>
      <c r="B320" s="81">
        <v>444.06</v>
      </c>
      <c r="C320" s="81">
        <v>444.3</v>
      </c>
      <c r="D320" s="81">
        <v>443.99</v>
      </c>
      <c r="E320" s="81">
        <v>444.25</v>
      </c>
      <c r="F320" s="81">
        <v>481.56</v>
      </c>
      <c r="G320" s="81">
        <v>0.1611736535190289</v>
      </c>
      <c r="H320" s="81">
        <v>0.15975576985839191</v>
      </c>
      <c r="I320" s="81" t="s">
        <v>168</v>
      </c>
      <c r="J320" s="81">
        <v>444.92</v>
      </c>
      <c r="K320" s="81">
        <v>443.58</v>
      </c>
      <c r="L320" s="81" t="s">
        <v>184</v>
      </c>
    </row>
    <row r="321" spans="1:12">
      <c r="A321" s="80">
        <v>44651.25</v>
      </c>
      <c r="B321" s="81">
        <v>444.25</v>
      </c>
      <c r="C321" s="81">
        <v>444.32</v>
      </c>
      <c r="D321" s="81">
        <v>443.41</v>
      </c>
      <c r="E321" s="81">
        <v>443.41</v>
      </c>
      <c r="F321" s="81">
        <v>1224.1600000000001</v>
      </c>
      <c r="G321" s="81">
        <v>9.7070326217760794E-2</v>
      </c>
      <c r="H321" s="81">
        <v>0.16202470334360269</v>
      </c>
      <c r="I321" s="81" t="s">
        <v>182</v>
      </c>
      <c r="J321" s="81">
        <v>442.74</v>
      </c>
      <c r="K321" s="81">
        <v>444.08</v>
      </c>
      <c r="L321" s="81" t="s">
        <v>183</v>
      </c>
    </row>
    <row r="322" spans="1:12">
      <c r="A322" s="80">
        <v>44651.259027777778</v>
      </c>
      <c r="B322" s="81">
        <v>443.62</v>
      </c>
      <c r="C322" s="81">
        <v>443.85</v>
      </c>
      <c r="D322" s="81">
        <v>443.61</v>
      </c>
      <c r="E322" s="81">
        <v>443.85</v>
      </c>
      <c r="F322" s="81">
        <v>166.36</v>
      </c>
      <c r="G322" s="81">
        <v>-6.2395232570167991E-2</v>
      </c>
      <c r="H322" s="81">
        <v>-8.430806033709512E-2</v>
      </c>
      <c r="I322" s="81" t="s">
        <v>168</v>
      </c>
      <c r="J322" s="81">
        <v>444.52</v>
      </c>
      <c r="K322" s="81">
        <v>443.18</v>
      </c>
      <c r="L322" s="81" t="s">
        <v>183</v>
      </c>
    </row>
    <row r="323" spans="1:12">
      <c r="A323" s="80">
        <v>44651.269444444442</v>
      </c>
      <c r="B323" s="81">
        <v>443.52</v>
      </c>
      <c r="C323" s="81">
        <v>443.6</v>
      </c>
      <c r="D323" s="81">
        <v>443.39</v>
      </c>
      <c r="E323" s="81">
        <v>443.6</v>
      </c>
      <c r="F323" s="81">
        <v>462.27</v>
      </c>
      <c r="G323" s="81">
        <v>-2.7570723774374532E-2</v>
      </c>
      <c r="H323" s="81">
        <v>-3.3503228532380393E-2</v>
      </c>
      <c r="I323" s="81" t="s">
        <v>168</v>
      </c>
      <c r="J323" s="81">
        <v>444.27</v>
      </c>
      <c r="K323" s="81">
        <v>442.93</v>
      </c>
      <c r="L323" s="81" t="s">
        <v>183</v>
      </c>
    </row>
    <row r="324" spans="1:12">
      <c r="A324" s="80">
        <v>44651.270833333343</v>
      </c>
      <c r="B324" s="81">
        <v>443.59</v>
      </c>
      <c r="C324" s="81">
        <v>443.61</v>
      </c>
      <c r="D324" s="81">
        <v>443.46</v>
      </c>
      <c r="E324" s="81">
        <v>443.46</v>
      </c>
      <c r="F324" s="81">
        <v>332.41</v>
      </c>
      <c r="G324" s="81">
        <v>-3.4062221219130613E-2</v>
      </c>
      <c r="H324" s="81">
        <v>-3.2184759322946108E-2</v>
      </c>
      <c r="I324" s="81" t="s">
        <v>182</v>
      </c>
      <c r="J324" s="81">
        <v>442.79</v>
      </c>
      <c r="K324" s="81">
        <v>444.13</v>
      </c>
      <c r="L324" s="81" t="s">
        <v>183</v>
      </c>
    </row>
    <row r="325" spans="1:12">
      <c r="A325" s="80">
        <v>44651.271527777782</v>
      </c>
      <c r="B325" s="81">
        <v>443.47</v>
      </c>
      <c r="C325" s="81">
        <v>443.71</v>
      </c>
      <c r="D325" s="81">
        <v>443.46</v>
      </c>
      <c r="E325" s="81">
        <v>443.67</v>
      </c>
      <c r="F325" s="81">
        <v>312.60000000000002</v>
      </c>
      <c r="G325" s="81">
        <v>-1.598622487881585E-2</v>
      </c>
      <c r="H325" s="81">
        <v>-2.9870682973784649E-2</v>
      </c>
      <c r="I325" s="81" t="s">
        <v>168</v>
      </c>
      <c r="J325" s="81">
        <v>444.34</v>
      </c>
      <c r="K325" s="81">
        <v>443</v>
      </c>
      <c r="L325" s="81" t="s">
        <v>183</v>
      </c>
    </row>
    <row r="326" spans="1:12">
      <c r="A326" s="80">
        <v>44651.288888888892</v>
      </c>
      <c r="B326" s="81">
        <v>445.03</v>
      </c>
      <c r="C326" s="81">
        <v>445.05</v>
      </c>
      <c r="D326" s="81">
        <v>444.71</v>
      </c>
      <c r="E326" s="81">
        <v>444.82</v>
      </c>
      <c r="F326" s="81">
        <v>478.68</v>
      </c>
      <c r="G326" s="81">
        <v>0.33492617188619528</v>
      </c>
      <c r="H326" s="81">
        <v>0.37292626061731698</v>
      </c>
      <c r="I326" s="81" t="s">
        <v>182</v>
      </c>
      <c r="J326" s="81">
        <v>444.15</v>
      </c>
      <c r="K326" s="81">
        <v>445.49</v>
      </c>
      <c r="L326" s="81" t="s">
        <v>184</v>
      </c>
    </row>
    <row r="327" spans="1:12">
      <c r="A327" s="80">
        <v>44651.302083333343</v>
      </c>
      <c r="B327" s="81">
        <v>444.86</v>
      </c>
      <c r="C327" s="81">
        <v>445.18</v>
      </c>
      <c r="D327" s="81">
        <v>444.86</v>
      </c>
      <c r="E327" s="81">
        <v>445.17</v>
      </c>
      <c r="F327" s="81">
        <v>740.26</v>
      </c>
      <c r="G327" s="81">
        <v>7.7869911642949319E-2</v>
      </c>
      <c r="H327" s="81">
        <v>6.8292005080577339E-2</v>
      </c>
      <c r="I327" s="81" t="s">
        <v>168</v>
      </c>
      <c r="J327" s="81">
        <v>445.84</v>
      </c>
      <c r="K327" s="81">
        <v>444.5</v>
      </c>
      <c r="L327" s="81" t="s">
        <v>184</v>
      </c>
    </row>
    <row r="328" spans="1:12">
      <c r="A328" s="80">
        <v>44651.305555555547</v>
      </c>
      <c r="B328" s="81">
        <v>444.68</v>
      </c>
      <c r="C328" s="81">
        <v>444.77</v>
      </c>
      <c r="D328" s="81">
        <v>444.56</v>
      </c>
      <c r="E328" s="81">
        <v>444.64</v>
      </c>
      <c r="F328" s="81">
        <v>356.75</v>
      </c>
      <c r="G328" s="81">
        <v>7.9864804768703834E-2</v>
      </c>
      <c r="H328" s="81">
        <v>9.5616220642194605E-2</v>
      </c>
      <c r="I328" s="81" t="s">
        <v>182</v>
      </c>
      <c r="J328" s="81">
        <v>443.97</v>
      </c>
      <c r="K328" s="81">
        <v>445.31</v>
      </c>
      <c r="L328" s="81" t="s">
        <v>184</v>
      </c>
    </row>
    <row r="329" spans="1:12">
      <c r="A329" s="80">
        <v>44651.319444444453</v>
      </c>
      <c r="B329" s="81">
        <v>444.07</v>
      </c>
      <c r="C329" s="81">
        <v>445.51</v>
      </c>
      <c r="D329" s="81">
        <v>444.07</v>
      </c>
      <c r="E329" s="81">
        <v>444.96</v>
      </c>
      <c r="F329" s="81">
        <v>6085.5</v>
      </c>
      <c r="G329" s="81">
        <v>-0.1137129895508906</v>
      </c>
      <c r="H329" s="81">
        <v>-0.20295564634653809</v>
      </c>
      <c r="I329" s="81" t="s">
        <v>168</v>
      </c>
      <c r="J329" s="81">
        <v>445.63</v>
      </c>
      <c r="K329" s="81">
        <v>444.29</v>
      </c>
      <c r="L329" s="81" t="s">
        <v>183</v>
      </c>
    </row>
    <row r="330" spans="1:12">
      <c r="A330" s="80">
        <v>44651.331944444442</v>
      </c>
      <c r="B330" s="81">
        <v>445.39</v>
      </c>
      <c r="C330" s="81">
        <v>445.4</v>
      </c>
      <c r="D330" s="81">
        <v>445.24</v>
      </c>
      <c r="E330" s="81">
        <v>445.25</v>
      </c>
      <c r="F330" s="81">
        <v>126.84</v>
      </c>
      <c r="G330" s="81">
        <v>0.23778987598097959</v>
      </c>
      <c r="H330" s="81">
        <v>0.2463674498821127</v>
      </c>
      <c r="I330" s="81" t="s">
        <v>182</v>
      </c>
      <c r="J330" s="81">
        <v>444.58</v>
      </c>
      <c r="K330" s="81">
        <v>445.92</v>
      </c>
      <c r="L330" s="81" t="s">
        <v>184</v>
      </c>
    </row>
    <row r="331" spans="1:12">
      <c r="A331" s="80">
        <v>44651.338888888888</v>
      </c>
      <c r="B331" s="81">
        <v>445.56</v>
      </c>
      <c r="C331" s="81">
        <v>445.84</v>
      </c>
      <c r="D331" s="81">
        <v>445.55</v>
      </c>
      <c r="E331" s="81">
        <v>445.73</v>
      </c>
      <c r="F331" s="81">
        <v>290.56</v>
      </c>
      <c r="G331" s="81">
        <v>0.1792219342240742</v>
      </c>
      <c r="H331" s="81">
        <v>0.1572345604300773</v>
      </c>
      <c r="I331" s="81" t="s">
        <v>168</v>
      </c>
      <c r="J331" s="81">
        <v>446.4</v>
      </c>
      <c r="K331" s="81">
        <v>445.06</v>
      </c>
      <c r="L331" s="81" t="s">
        <v>183</v>
      </c>
    </row>
    <row r="332" spans="1:12">
      <c r="A332" s="80">
        <v>44651.348611111112</v>
      </c>
      <c r="B332" s="81">
        <v>446</v>
      </c>
      <c r="C332" s="81">
        <v>446.01</v>
      </c>
      <c r="D332" s="81">
        <v>445.5</v>
      </c>
      <c r="E332" s="81">
        <v>445.69</v>
      </c>
      <c r="F332" s="81">
        <v>282.44</v>
      </c>
      <c r="G332" s="81">
        <v>0.30542168437688128</v>
      </c>
      <c r="H332" s="81">
        <v>0.32612092941978171</v>
      </c>
      <c r="I332" s="81" t="s">
        <v>182</v>
      </c>
      <c r="J332" s="81">
        <v>445.02</v>
      </c>
      <c r="K332" s="81">
        <v>446.36</v>
      </c>
      <c r="L332" s="81" t="s">
        <v>183</v>
      </c>
    </row>
    <row r="333" spans="1:12">
      <c r="A333" s="80">
        <v>44651.363888888889</v>
      </c>
      <c r="B333" s="81">
        <v>445.51</v>
      </c>
      <c r="C333" s="81">
        <v>446.18</v>
      </c>
      <c r="D333" s="81">
        <v>445.5</v>
      </c>
      <c r="E333" s="81">
        <v>446.12</v>
      </c>
      <c r="F333" s="81">
        <v>381.68</v>
      </c>
      <c r="G333" s="81">
        <v>1.8350098407381669E-2</v>
      </c>
      <c r="H333" s="81">
        <v>-2.4466198312275571E-2</v>
      </c>
      <c r="I333" s="81" t="s">
        <v>168</v>
      </c>
      <c r="J333" s="81">
        <v>446.79</v>
      </c>
      <c r="K333" s="81">
        <v>445.45</v>
      </c>
      <c r="L333" s="81" t="s">
        <v>183</v>
      </c>
    </row>
    <row r="334" spans="1:12">
      <c r="A334" s="80">
        <v>44651.390972222223</v>
      </c>
      <c r="B334" s="81">
        <v>445.74</v>
      </c>
      <c r="C334" s="81">
        <v>446.03</v>
      </c>
      <c r="D334" s="81">
        <v>445.72</v>
      </c>
      <c r="E334" s="81">
        <v>446</v>
      </c>
      <c r="F334" s="81">
        <v>180.5</v>
      </c>
      <c r="G334" s="81">
        <v>-0.2339455930276699</v>
      </c>
      <c r="H334" s="81">
        <v>-0.27524234187030261</v>
      </c>
      <c r="I334" s="81" t="s">
        <v>168</v>
      </c>
      <c r="J334" s="81">
        <v>446.67</v>
      </c>
      <c r="K334" s="81">
        <v>445.33</v>
      </c>
      <c r="L334" s="81" t="s">
        <v>183</v>
      </c>
    </row>
    <row r="335" spans="1:12">
      <c r="A335" s="80">
        <v>44651.406944444447</v>
      </c>
      <c r="B335" s="81">
        <v>446.51</v>
      </c>
      <c r="C335" s="81">
        <v>446.52</v>
      </c>
      <c r="D335" s="81">
        <v>446.04</v>
      </c>
      <c r="E335" s="81">
        <v>446.36</v>
      </c>
      <c r="F335" s="81">
        <v>535.76</v>
      </c>
      <c r="G335" s="81">
        <v>0.12858366645656361</v>
      </c>
      <c r="H335" s="81">
        <v>0.1445928872747467</v>
      </c>
      <c r="I335" s="81" t="s">
        <v>182</v>
      </c>
      <c r="J335" s="81">
        <v>445.69</v>
      </c>
      <c r="K335" s="81">
        <v>447.03</v>
      </c>
      <c r="L335" s="81" t="s">
        <v>184</v>
      </c>
    </row>
    <row r="336" spans="1:12">
      <c r="A336" s="80">
        <v>44651.413194444453</v>
      </c>
      <c r="B336" s="81">
        <v>446.5</v>
      </c>
      <c r="C336" s="81">
        <v>447.49</v>
      </c>
      <c r="D336" s="81">
        <v>446.48</v>
      </c>
      <c r="E336" s="81">
        <v>447.28</v>
      </c>
      <c r="F336" s="81">
        <v>613.1</v>
      </c>
      <c r="G336" s="81">
        <v>8.9662214510212834E-2</v>
      </c>
      <c r="H336" s="81">
        <v>5.5848360283552887E-3</v>
      </c>
      <c r="I336" s="81" t="s">
        <v>168</v>
      </c>
      <c r="J336" s="81">
        <v>447.95</v>
      </c>
      <c r="K336" s="81">
        <v>446.61</v>
      </c>
      <c r="L336" s="81" t="s">
        <v>183</v>
      </c>
    </row>
    <row r="337" spans="1:12">
      <c r="A337" s="80">
        <v>44651.427083333343</v>
      </c>
      <c r="B337" s="81">
        <v>447.81</v>
      </c>
      <c r="C337" s="81">
        <v>447.82</v>
      </c>
      <c r="D337" s="81">
        <v>447.5</v>
      </c>
      <c r="E337" s="81">
        <v>447.51</v>
      </c>
      <c r="F337" s="81">
        <v>713.69</v>
      </c>
      <c r="G337" s="81">
        <v>0.36846232084030822</v>
      </c>
      <c r="H337" s="81">
        <v>0.37695036358768491</v>
      </c>
      <c r="I337" s="81" t="s">
        <v>182</v>
      </c>
      <c r="J337" s="81">
        <v>446.84</v>
      </c>
      <c r="K337" s="81">
        <v>448.18</v>
      </c>
      <c r="L337" s="81" t="s"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테스트</vt:lpstr>
      <vt:lpstr>결과(단순)</vt:lpstr>
      <vt:lpstr>결과기입</vt:lpstr>
      <vt:lpstr>임의결과</vt:lpstr>
      <vt:lpstr>a</vt:lpstr>
      <vt:lpstr>일번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A226U</dc:creator>
  <cp:lastModifiedBy>지석</cp:lastModifiedBy>
  <dcterms:created xsi:type="dcterms:W3CDTF">2022-03-30T08:07:40Z</dcterms:created>
  <dcterms:modified xsi:type="dcterms:W3CDTF">2023-08-25T09:39:44Z</dcterms:modified>
</cp:coreProperties>
</file>