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ju\Documents\RData\1119iteration_00data_ANOVA\Analysis\"/>
    </mc:Choice>
  </mc:AlternateContent>
  <bookViews>
    <workbookView xWindow="0" yWindow="0" windowWidth="20490" windowHeight="7755" activeTab="1"/>
  </bookViews>
  <sheets>
    <sheet name="00" sheetId="1" r:id="rId1"/>
    <sheet name="1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P4" i="2" s="1"/>
  <c r="O5" i="2"/>
  <c r="P5" i="2" s="1"/>
  <c r="O6" i="2"/>
  <c r="P6" i="2" s="1"/>
  <c r="O7" i="2"/>
  <c r="O8" i="2"/>
  <c r="P8" i="2" s="1"/>
  <c r="O9" i="2"/>
  <c r="P9" i="2" s="1"/>
  <c r="O10" i="2"/>
  <c r="P10" i="2" s="1"/>
  <c r="O11" i="2"/>
  <c r="O12" i="2"/>
  <c r="P12" i="2" s="1"/>
  <c r="O13" i="2"/>
  <c r="P13" i="2" s="1"/>
  <c r="O14" i="2"/>
  <c r="P14" i="2" s="1"/>
  <c r="O15" i="2"/>
  <c r="O16" i="2"/>
  <c r="P16" i="2" s="1"/>
  <c r="O17" i="2"/>
  <c r="P17" i="2" s="1"/>
  <c r="O18" i="2"/>
  <c r="P18" i="2" s="1"/>
  <c r="O19" i="2"/>
  <c r="O20" i="2"/>
  <c r="P20" i="2" s="1"/>
  <c r="O21" i="2"/>
  <c r="P21" i="2" s="1"/>
  <c r="O22" i="2"/>
  <c r="P22" i="2" s="1"/>
  <c r="O23" i="2"/>
  <c r="O24" i="2"/>
  <c r="P24" i="2" s="1"/>
  <c r="O25" i="2"/>
  <c r="P25" i="2" s="1"/>
  <c r="O26" i="2"/>
  <c r="P26" i="2" s="1"/>
  <c r="O27" i="2"/>
  <c r="O28" i="2"/>
  <c r="P28" i="2" s="1"/>
  <c r="O29" i="2"/>
  <c r="P29" i="2" s="1"/>
  <c r="O30" i="2"/>
  <c r="P30" i="2" s="1"/>
  <c r="O31" i="2"/>
  <c r="O32" i="2"/>
  <c r="P32" i="2" s="1"/>
  <c r="O33" i="2"/>
  <c r="P33" i="2" s="1"/>
  <c r="O34" i="2"/>
  <c r="P34" i="2" s="1"/>
  <c r="O35" i="2"/>
  <c r="O36" i="2"/>
  <c r="P36" i="2" s="1"/>
  <c r="O37" i="2"/>
  <c r="P37" i="2" s="1"/>
  <c r="O38" i="2"/>
  <c r="P38" i="2" s="1"/>
  <c r="O39" i="2"/>
  <c r="O40" i="2"/>
  <c r="P40" i="2" s="1"/>
  <c r="O41" i="2"/>
  <c r="P41" i="2" s="1"/>
  <c r="O42" i="2"/>
  <c r="P42" i="2" s="1"/>
  <c r="O43" i="2"/>
  <c r="O44" i="2"/>
  <c r="P44" i="2" s="1"/>
  <c r="O45" i="2"/>
  <c r="P45" i="2" s="1"/>
  <c r="O46" i="2"/>
  <c r="P46" i="2" s="1"/>
  <c r="O47" i="2"/>
  <c r="O48" i="2"/>
  <c r="P48" i="2" s="1"/>
  <c r="O49" i="2"/>
  <c r="P49" i="2" s="1"/>
  <c r="O50" i="2"/>
  <c r="P50" i="2" s="1"/>
  <c r="O51" i="2"/>
  <c r="O52" i="2"/>
  <c r="P52" i="2" s="1"/>
  <c r="O2" i="2"/>
  <c r="P2" i="2" s="1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J24" i="2" s="1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  <c r="F3" i="2"/>
  <c r="F4" i="2"/>
  <c r="F5" i="2"/>
  <c r="F6" i="2"/>
  <c r="F7" i="2"/>
  <c r="F8" i="2"/>
  <c r="F9" i="2"/>
  <c r="F10" i="2"/>
  <c r="F11" i="2"/>
  <c r="F12" i="2"/>
  <c r="G12" i="2" s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G48" i="2" s="1"/>
  <c r="F49" i="2"/>
  <c r="F50" i="2"/>
  <c r="F51" i="2"/>
  <c r="F52" i="2"/>
  <c r="F2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J34" i="2" s="1"/>
  <c r="D33" i="2"/>
  <c r="G33" i="2" s="1"/>
  <c r="D32" i="2"/>
  <c r="G32" i="2" s="1"/>
  <c r="D31" i="2"/>
  <c r="D30" i="2"/>
  <c r="J30" i="2" s="1"/>
  <c r="D29" i="2"/>
  <c r="G28" i="2"/>
  <c r="D28" i="2"/>
  <c r="D27" i="2"/>
  <c r="D26" i="2"/>
  <c r="D25" i="2"/>
  <c r="D24" i="2"/>
  <c r="D23" i="2"/>
  <c r="J23" i="2" s="1"/>
  <c r="D22" i="2"/>
  <c r="D21" i="2"/>
  <c r="G21" i="2" s="1"/>
  <c r="D20" i="2"/>
  <c r="D19" i="2"/>
  <c r="J19" i="2" s="1"/>
  <c r="D18" i="2"/>
  <c r="D17" i="2"/>
  <c r="G17" i="2" s="1"/>
  <c r="D16" i="2"/>
  <c r="D15" i="2"/>
  <c r="J15" i="2" s="1"/>
  <c r="D14" i="2"/>
  <c r="D13" i="2"/>
  <c r="G13" i="2" s="1"/>
  <c r="D12" i="2"/>
  <c r="D11" i="2"/>
  <c r="J11" i="2" s="1"/>
  <c r="D10" i="2"/>
  <c r="D9" i="2"/>
  <c r="D8" i="2"/>
  <c r="D7" i="2"/>
  <c r="J7" i="2" s="1"/>
  <c r="D6" i="2"/>
  <c r="D5" i="2"/>
  <c r="D4" i="2"/>
  <c r="D3" i="2"/>
  <c r="J3" i="2" s="1"/>
  <c r="D2" i="2"/>
  <c r="J2" i="2" s="1"/>
  <c r="J6" i="2" l="1"/>
  <c r="J10" i="2"/>
  <c r="J36" i="2"/>
  <c r="J40" i="2"/>
  <c r="J44" i="2"/>
  <c r="J48" i="2"/>
  <c r="J52" i="2"/>
  <c r="G11" i="2"/>
  <c r="G4" i="2"/>
  <c r="G8" i="2"/>
  <c r="J13" i="2"/>
  <c r="J4" i="2"/>
  <c r="J8" i="2"/>
  <c r="J14" i="2"/>
  <c r="J18" i="2"/>
  <c r="J22" i="2"/>
  <c r="J26" i="2"/>
  <c r="J29" i="2"/>
  <c r="G29" i="2"/>
  <c r="G38" i="2"/>
  <c r="G42" i="2"/>
  <c r="G46" i="2"/>
  <c r="G5" i="2"/>
  <c r="G9" i="2"/>
  <c r="G16" i="2"/>
  <c r="G20" i="2"/>
  <c r="G24" i="2"/>
  <c r="G50" i="2"/>
  <c r="G2" i="2"/>
  <c r="G6" i="2"/>
  <c r="G19" i="2"/>
  <c r="G23" i="2"/>
  <c r="G27" i="2"/>
  <c r="G41" i="2"/>
  <c r="G51" i="2"/>
  <c r="G22" i="2"/>
  <c r="G39" i="2"/>
  <c r="G40" i="2"/>
  <c r="J41" i="2"/>
  <c r="G45" i="2"/>
  <c r="J39" i="2"/>
  <c r="G43" i="2"/>
  <c r="G44" i="2"/>
  <c r="J45" i="2"/>
  <c r="G49" i="2"/>
  <c r="G3" i="2"/>
  <c r="G10" i="2"/>
  <c r="J12" i="2"/>
  <c r="G15" i="2"/>
  <c r="J17" i="2"/>
  <c r="G26" i="2"/>
  <c r="J27" i="2"/>
  <c r="J28" i="2"/>
  <c r="G31" i="2"/>
  <c r="J33" i="2"/>
  <c r="G37" i="2"/>
  <c r="J43" i="2"/>
  <c r="G47" i="2"/>
  <c r="J49" i="2"/>
  <c r="J5" i="2"/>
  <c r="G14" i="2"/>
  <c r="J16" i="2"/>
  <c r="J21" i="2"/>
  <c r="G25" i="2"/>
  <c r="G30" i="2"/>
  <c r="J31" i="2"/>
  <c r="J32" i="2"/>
  <c r="G35" i="2"/>
  <c r="G36" i="2"/>
  <c r="J37" i="2"/>
  <c r="J47" i="2"/>
  <c r="G52" i="2"/>
  <c r="G7" i="2"/>
  <c r="J9" i="2"/>
  <c r="G18" i="2"/>
  <c r="J20" i="2"/>
  <c r="J25" i="2"/>
  <c r="G34" i="2"/>
  <c r="J35" i="2"/>
  <c r="J51" i="2"/>
  <c r="J42" i="2"/>
  <c r="J50" i="2"/>
  <c r="J38" i="2"/>
  <c r="J46" i="2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<sst xmlns="http://schemas.openxmlformats.org/spreadsheetml/2006/main" count="128" uniqueCount="70">
  <si>
    <t>Fatality2000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</si>
  <si>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</si>
  <si>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</si>
  <si>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</si>
  <si>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</si>
  <si>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</si>
  <si>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</si>
  <si>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</si>
  <si>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</si>
  <si>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</si>
  <si>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</si>
  <si>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</si>
  <si>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</si>
  <si>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</si>
  <si>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</si>
  <si>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</si>
  <si>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</si>
  <si>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</si>
  <si>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</si>
  <si>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</si>
  <si>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</si>
  <si>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</si>
  <si>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</si>
  <si>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</si>
  <si>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</si>
  <si>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</si>
  <si>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</si>
  <si>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</si>
  <si>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</si>
  <si>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</si>
  <si>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</si>
  <si>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</si>
  <si>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</si>
  <si>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</si>
  <si>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</si>
  <si>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</si>
  <si>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</si>
  <si>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</si>
  <si>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</si>
  <si>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</si>
  <si>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</si>
  <si>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</si>
  <si>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</si>
  <si>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</si>
  <si>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</si>
  <si>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</si>
  <si>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</si>
  <si>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</si>
  <si>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</si>
  <si>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</si>
  <si>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</si>
  <si>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</si>
  <si>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population</t>
  </si>
  <si>
    <t>rate(Y)</t>
  </si>
  <si>
    <t>Percent with no bachelor degree or higher(X1)</t>
  </si>
  <si>
    <t>AX1</t>
  </si>
  <si>
    <t>AX1/Y</t>
  </si>
  <si>
    <t>Median family income (dollars) (X2)</t>
  </si>
  <si>
    <t>BX2</t>
  </si>
  <si>
    <t>BX2/Y</t>
  </si>
  <si>
    <t>C/Y</t>
  </si>
  <si>
    <t>abs(BX2/Y)</t>
  </si>
  <si>
    <t>Fatality2010</t>
  </si>
  <si>
    <t>Percent Disabled (X2)</t>
  </si>
  <si>
    <t>Percent Unemployed (X3)</t>
  </si>
  <si>
    <t>CX3</t>
  </si>
  <si>
    <t>CX3/Y</t>
  </si>
  <si>
    <t>abs(CX3/Y)</t>
  </si>
  <si>
    <t>D/Y (The Intercept)</t>
  </si>
  <si>
    <t>E/Y (Other Factors)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</si>
</sst>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0" fillId="5" borderId="0" xfId="0" applyFill="1"/>
    <xf numFmtId="0" fontId="1" fillId="5" borderId="0" xfId="0" applyFont="1" applyFill="1"/>
    <xf numFmtId="0" fontId="2" fillId="3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B1" workbookViewId="0">
      <selection activeCell="B1" sqref="B1"/>
    </sheetView>
  </sheetViews>
  <sheetFormatPr defaultRowHeight="15" x14ac:dyDescent="0.25"/>
  <cols>
    <col min="1" max="2" width="11.5703125" bestFit="1" customWidth="1"/>
    <col min="3" max="3" width="15.7109375" bestFit="1" customWidth="1"/>
    <col min="4" max="4" width="10.28515625" bestFit="1" customWidth="1"/>
    <col min="5" max="5" width="43" bestFit="1" customWidth="1"/>
    <col min="6" max="7" width="10.5703125" bestFit="1" customWidth="1"/>
    <col min="8" max="8" width="33.28515625" bestFit="1" customWidth="1"/>
    <col min="9" max="10" width="11" bestFit="1" customWidth="1"/>
    <col min="11" max="11" width="11" customWidth="1"/>
  </cols>
  <sheetData>
    <row r="1" spans="1:12" x14ac:dyDescent="0.25">
      <c r="B1" t="s">
        <v>0</v>
      </c>
      <c r="C1" t="s">
        <v>52</v>
      </c>
      <c r="D1" s="2" t="s">
        <v>53</v>
      </c>
      <c r="E1" s="4" t="s">
        <v>54</v>
      </c>
      <c r="F1" s="4" t="s">
        <v>55</v>
      </c>
      <c r="G1" s="6" t="s">
        <v>56</v>
      </c>
      <c r="H1" s="3" t="s">
        <v>57</v>
      </c>
      <c r="I1" s="3" t="s">
        <v>58</v>
      </c>
      <c r="J1" s="3" t="s">
        <v>59</v>
      </c>
      <c r="K1" s="7" t="s">
        <v>61</v>
      </c>
      <c r="L1" s="7" t="s">
        <v>60</v>
      </c>
    </row>
    <row r="2" spans="1:12" x14ac:dyDescent="0.25">
      <c r="A2" t="s">
        <v>1</v>
      </c>
      <c r="B2">
        <v>996</v>
      </c>
      <c r="C2">
        <v>4447100</v>
      </c>
      <c r="D2" s="1">
        <f>B2/C2</f>
        <v>2.2396618020732612E-4</v>
      </c>
      <c r="E2">
        <v>81</v>
      </c>
      <c r="F2" s="1">
        <f>4.63*E2/1000000</f>
        <v>3.7502999999999999E-4</v>
      </c>
      <c r="G2" s="5">
        <f>F2/D2</f>
        <v>1.6744938885542169</v>
      </c>
      <c r="H2">
        <v>41657</v>
      </c>
      <c r="I2" s="1">
        <f>0-(4.419*H2/1000000000)</f>
        <v>-1.84082283E-4</v>
      </c>
      <c r="J2" s="5">
        <f>I2/D2</f>
        <v>-0.82192000073222893</v>
      </c>
      <c r="K2" s="5">
        <f>ABS(J2)</f>
        <v>0.82192000073222893</v>
      </c>
      <c r="L2" s="5">
        <f>1-(G2+J2)</f>
        <v>0.14742611217801205</v>
      </c>
    </row>
    <row r="3" spans="1:12" x14ac:dyDescent="0.25">
      <c r="A3" t="s">
        <v>2</v>
      </c>
      <c r="B3">
        <v>106</v>
      </c>
      <c r="C3">
        <v>626932</v>
      </c>
      <c r="D3" s="1">
        <f t="shared" ref="D3:D52" si="0">B3/C3</f>
        <v>1.6907734810154849E-4</v>
      </c>
      <c r="E3">
        <v>75.3</v>
      </c>
      <c r="F3" s="1">
        <f t="shared" ref="F3:F52" si="1">4.63*E3/1000000</f>
        <v>3.4863899999999998E-4</v>
      </c>
      <c r="G3" s="5">
        <f t="shared" ref="G3:G52" si="2">F3/D3</f>
        <v>2.0620089202641507</v>
      </c>
      <c r="H3">
        <v>59036</v>
      </c>
      <c r="I3" s="1">
        <f t="shared" ref="I3:I52" si="3">0-(4.419*H3/1000000000)</f>
        <v>-2.60880084E-4</v>
      </c>
      <c r="J3" s="5">
        <f t="shared" ref="J3:J52" si="4">I3/D3</f>
        <v>-1.5429629511536604</v>
      </c>
      <c r="K3" s="5">
        <f t="shared" ref="K3:K52" si="5">ABS(J3)</f>
        <v>1.5429629511536604</v>
      </c>
      <c r="L3" s="5">
        <f t="shared" ref="L3:L52" si="6">1-(G3+J3)</f>
        <v>0.48095403088950972</v>
      </c>
    </row>
    <row r="4" spans="1:12" x14ac:dyDescent="0.25">
      <c r="A4" t="s">
        <v>3</v>
      </c>
      <c r="B4">
        <v>1036</v>
      </c>
      <c r="C4">
        <v>5130632</v>
      </c>
      <c r="D4" s="1">
        <f t="shared" si="0"/>
        <v>2.0192444127740988E-4</v>
      </c>
      <c r="E4">
        <v>76.5</v>
      </c>
      <c r="F4" s="1">
        <f t="shared" si="1"/>
        <v>3.5419500000000002E-4</v>
      </c>
      <c r="G4" s="5">
        <f t="shared" si="2"/>
        <v>1.7540967193436294</v>
      </c>
      <c r="H4">
        <v>46723</v>
      </c>
      <c r="I4" s="1">
        <f t="shared" si="3"/>
        <v>-2.0646893699999999E-4</v>
      </c>
      <c r="J4" s="5">
        <f t="shared" si="4"/>
        <v>-1.0225059219866641</v>
      </c>
      <c r="K4" s="5">
        <f t="shared" si="5"/>
        <v>1.0225059219866641</v>
      </c>
      <c r="L4" s="5">
        <f t="shared" si="6"/>
        <v>0.26840920264303469</v>
      </c>
    </row>
    <row r="5" spans="1:12" x14ac:dyDescent="0.25">
      <c r="A5" t="s">
        <v>4</v>
      </c>
      <c r="B5">
        <v>652</v>
      </c>
      <c r="C5">
        <v>2673400</v>
      </c>
      <c r="D5" s="1">
        <f t="shared" si="0"/>
        <v>2.4388419241415426E-4</v>
      </c>
      <c r="E5">
        <v>83.3</v>
      </c>
      <c r="F5" s="1">
        <f t="shared" si="1"/>
        <v>3.8567899999999999E-4</v>
      </c>
      <c r="G5" s="5">
        <f t="shared" si="2"/>
        <v>1.5814022064417177</v>
      </c>
      <c r="H5">
        <v>38663</v>
      </c>
      <c r="I5" s="1">
        <f t="shared" si="3"/>
        <v>-1.7085179699999998E-4</v>
      </c>
      <c r="J5" s="5">
        <f t="shared" si="4"/>
        <v>-0.70054477622668709</v>
      </c>
      <c r="K5" s="5">
        <f t="shared" si="5"/>
        <v>0.70054477622668709</v>
      </c>
      <c r="L5" s="5">
        <f t="shared" si="6"/>
        <v>0.1191425697849694</v>
      </c>
    </row>
    <row r="6" spans="1:12" x14ac:dyDescent="0.25">
      <c r="A6" t="s">
        <v>5</v>
      </c>
      <c r="B6">
        <v>3753</v>
      </c>
      <c r="C6">
        <v>33871648</v>
      </c>
      <c r="D6" s="1">
        <f t="shared" si="0"/>
        <v>1.1080063184407207E-4</v>
      </c>
      <c r="E6">
        <v>73.400000000000006</v>
      </c>
      <c r="F6" s="1">
        <f t="shared" si="1"/>
        <v>3.3984200000000003E-4</v>
      </c>
      <c r="G6" s="5">
        <f t="shared" si="2"/>
        <v>3.0671485743714366</v>
      </c>
      <c r="H6">
        <v>53025</v>
      </c>
      <c r="I6" s="1">
        <f t="shared" si="3"/>
        <v>-2.3431747499999997E-4</v>
      </c>
      <c r="J6" s="5">
        <f t="shared" si="4"/>
        <v>-2.1147665956431654</v>
      </c>
      <c r="K6" s="5">
        <f t="shared" si="5"/>
        <v>2.1147665956431654</v>
      </c>
      <c r="L6" s="5">
        <f t="shared" si="6"/>
        <v>4.7618021271728761E-2</v>
      </c>
    </row>
    <row r="7" spans="1:12" x14ac:dyDescent="0.25">
      <c r="A7" t="s">
        <v>6</v>
      </c>
      <c r="B7">
        <v>681</v>
      </c>
      <c r="C7">
        <v>4301261</v>
      </c>
      <c r="D7" s="1">
        <f t="shared" si="0"/>
        <v>1.583256631020531E-4</v>
      </c>
      <c r="E7">
        <v>67.3</v>
      </c>
      <c r="F7" s="1">
        <f t="shared" si="1"/>
        <v>3.1159899999999997E-4</v>
      </c>
      <c r="G7" s="5">
        <f t="shared" si="2"/>
        <v>1.9680890254610863</v>
      </c>
      <c r="H7">
        <v>55883</v>
      </c>
      <c r="I7" s="1">
        <f t="shared" si="3"/>
        <v>-2.46946977E-4</v>
      </c>
      <c r="J7" s="5">
        <f t="shared" si="4"/>
        <v>-1.5597406772951499</v>
      </c>
      <c r="K7" s="5">
        <f t="shared" si="5"/>
        <v>1.5597406772951499</v>
      </c>
      <c r="L7" s="5">
        <f t="shared" si="6"/>
        <v>0.59165165183406354</v>
      </c>
    </row>
    <row r="8" spans="1:12" x14ac:dyDescent="0.25">
      <c r="A8" t="s">
        <v>7</v>
      </c>
      <c r="B8">
        <v>341</v>
      </c>
      <c r="C8">
        <v>3405565</v>
      </c>
      <c r="D8" s="1">
        <f t="shared" si="0"/>
        <v>1.0013022802383746E-4</v>
      </c>
      <c r="E8">
        <v>68.599999999999994</v>
      </c>
      <c r="F8" s="1">
        <f t="shared" si="1"/>
        <v>3.1761799999999993E-4</v>
      </c>
      <c r="G8" s="5">
        <f t="shared" si="2"/>
        <v>3.1720491031378288</v>
      </c>
      <c r="H8">
        <v>65521</v>
      </c>
      <c r="I8" s="1">
        <f t="shared" si="3"/>
        <v>-2.8953729899999997E-4</v>
      </c>
      <c r="J8" s="5">
        <f t="shared" si="4"/>
        <v>-2.8916073069470229</v>
      </c>
      <c r="K8" s="5">
        <f t="shared" si="5"/>
        <v>2.8916073069470229</v>
      </c>
      <c r="L8" s="5">
        <f t="shared" si="6"/>
        <v>0.71955820380919411</v>
      </c>
    </row>
    <row r="9" spans="1:12" x14ac:dyDescent="0.25">
      <c r="A9" t="s">
        <v>8</v>
      </c>
      <c r="B9">
        <v>123</v>
      </c>
      <c r="C9">
        <v>783600</v>
      </c>
      <c r="D9" s="1">
        <f t="shared" si="0"/>
        <v>1.569678407350689E-4</v>
      </c>
      <c r="E9">
        <v>75</v>
      </c>
      <c r="F9" s="1">
        <f t="shared" si="1"/>
        <v>3.4725000000000001E-4</v>
      </c>
      <c r="G9" s="5">
        <f t="shared" si="2"/>
        <v>2.2122365853658539</v>
      </c>
      <c r="H9">
        <v>55257</v>
      </c>
      <c r="I9" s="1">
        <f t="shared" si="3"/>
        <v>-2.4418068299999996E-4</v>
      </c>
      <c r="J9" s="5">
        <f t="shared" si="4"/>
        <v>-1.5556096195024389</v>
      </c>
      <c r="K9" s="5">
        <f t="shared" si="5"/>
        <v>1.5556096195024389</v>
      </c>
      <c r="L9" s="5">
        <f t="shared" si="6"/>
        <v>0.34337303413658504</v>
      </c>
    </row>
    <row r="10" spans="1:12" x14ac:dyDescent="0.25">
      <c r="A10" t="s">
        <v>9</v>
      </c>
      <c r="B10">
        <v>48</v>
      </c>
      <c r="C10">
        <v>572059</v>
      </c>
      <c r="D10" s="1">
        <f t="shared" si="0"/>
        <v>8.3907429128813642E-5</v>
      </c>
      <c r="E10">
        <v>60.9</v>
      </c>
      <c r="F10" s="1">
        <f t="shared" si="1"/>
        <v>2.8196699999999999E-4</v>
      </c>
      <c r="G10" s="5">
        <f t="shared" si="2"/>
        <v>3.3604533344374996</v>
      </c>
      <c r="H10">
        <v>46283</v>
      </c>
      <c r="I10" s="1">
        <f t="shared" si="3"/>
        <v>-2.0452457699999998E-4</v>
      </c>
      <c r="J10" s="5">
        <f t="shared" si="4"/>
        <v>-2.437502604042562</v>
      </c>
      <c r="K10" s="5">
        <f t="shared" si="5"/>
        <v>2.437502604042562</v>
      </c>
      <c r="L10" s="5">
        <f t="shared" si="6"/>
        <v>7.704926960506242E-2</v>
      </c>
    </row>
    <row r="11" spans="1:12" x14ac:dyDescent="0.25">
      <c r="A11" t="s">
        <v>10</v>
      </c>
      <c r="B11">
        <v>2999</v>
      </c>
      <c r="C11">
        <v>15982378</v>
      </c>
      <c r="D11" s="1">
        <f t="shared" si="0"/>
        <v>1.8764416659398245E-4</v>
      </c>
      <c r="E11">
        <v>77.7</v>
      </c>
      <c r="F11" s="1">
        <f t="shared" si="1"/>
        <v>3.5975100000000006E-4</v>
      </c>
      <c r="G11" s="5">
        <f t="shared" si="2"/>
        <v>1.9171978885888632</v>
      </c>
      <c r="H11">
        <v>45625</v>
      </c>
      <c r="I11" s="1">
        <f t="shared" si="3"/>
        <v>-2.0161687499999998E-4</v>
      </c>
      <c r="J11" s="5">
        <f t="shared" si="4"/>
        <v>-1.0744638570952816</v>
      </c>
      <c r="K11" s="5">
        <f t="shared" si="5"/>
        <v>1.0744638570952816</v>
      </c>
      <c r="L11" s="5">
        <f t="shared" si="6"/>
        <v>0.15726596850641839</v>
      </c>
    </row>
    <row r="12" spans="1:12" x14ac:dyDescent="0.25">
      <c r="A12" t="s">
        <v>11</v>
      </c>
      <c r="B12">
        <v>1541</v>
      </c>
      <c r="C12">
        <v>8186453</v>
      </c>
      <c r="D12" s="1">
        <f t="shared" si="0"/>
        <v>1.8823781190706158E-4</v>
      </c>
      <c r="E12">
        <v>75.7</v>
      </c>
      <c r="F12" s="1">
        <f t="shared" si="1"/>
        <v>3.5049099999999998E-4</v>
      </c>
      <c r="G12" s="5">
        <f t="shared" si="2"/>
        <v>1.8619585323964956</v>
      </c>
      <c r="H12">
        <v>49280</v>
      </c>
      <c r="I12" s="1">
        <f t="shared" si="3"/>
        <v>-2.1776831999999999E-4</v>
      </c>
      <c r="J12" s="5">
        <f t="shared" si="4"/>
        <v>-1.1568787258721349</v>
      </c>
      <c r="K12" s="5">
        <f t="shared" si="5"/>
        <v>1.1568787258721349</v>
      </c>
      <c r="L12" s="5">
        <f t="shared" si="6"/>
        <v>0.29492019347563936</v>
      </c>
    </row>
    <row r="13" spans="1:12" x14ac:dyDescent="0.25">
      <c r="A13" t="s">
        <v>12</v>
      </c>
      <c r="B13">
        <v>132</v>
      </c>
      <c r="C13">
        <v>1211537</v>
      </c>
      <c r="D13" s="1">
        <f t="shared" si="0"/>
        <v>1.089525123871578E-4</v>
      </c>
      <c r="E13">
        <v>73.8</v>
      </c>
      <c r="F13" s="1">
        <f t="shared" si="1"/>
        <v>3.4169399999999997E-4</v>
      </c>
      <c r="G13" s="5">
        <f t="shared" si="2"/>
        <v>3.1361736642272722</v>
      </c>
      <c r="H13">
        <v>56961</v>
      </c>
      <c r="I13" s="1">
        <f t="shared" si="3"/>
        <v>-2.5171065900000001E-4</v>
      </c>
      <c r="J13" s="5">
        <f t="shared" si="4"/>
        <v>-2.3102786111582048</v>
      </c>
      <c r="K13" s="5">
        <f t="shared" si="5"/>
        <v>2.3102786111582048</v>
      </c>
      <c r="L13" s="5">
        <f t="shared" si="6"/>
        <v>0.17410494693093259</v>
      </c>
    </row>
    <row r="14" spans="1:12" x14ac:dyDescent="0.25">
      <c r="A14" t="s">
        <v>13</v>
      </c>
      <c r="B14">
        <v>276</v>
      </c>
      <c r="C14">
        <v>1293953</v>
      </c>
      <c r="D14" s="1">
        <f t="shared" si="0"/>
        <v>2.1329986483280305E-4</v>
      </c>
      <c r="E14">
        <v>78.3</v>
      </c>
      <c r="F14" s="1">
        <f t="shared" si="1"/>
        <v>3.62529E-4</v>
      </c>
      <c r="G14" s="5">
        <f t="shared" si="2"/>
        <v>1.6996213302065217</v>
      </c>
      <c r="H14">
        <v>43490</v>
      </c>
      <c r="I14" s="1">
        <f t="shared" si="3"/>
        <v>-1.9218230999999998E-4</v>
      </c>
      <c r="J14" s="5">
        <f t="shared" si="4"/>
        <v>-0.90099592960663033</v>
      </c>
      <c r="K14" s="5">
        <f t="shared" si="5"/>
        <v>0.90099592960663033</v>
      </c>
      <c r="L14" s="5">
        <f t="shared" si="6"/>
        <v>0.2013745994001086</v>
      </c>
    </row>
    <row r="15" spans="1:12" x14ac:dyDescent="0.25">
      <c r="A15" t="s">
        <v>14</v>
      </c>
      <c r="B15">
        <v>1418</v>
      </c>
      <c r="C15">
        <v>12419293</v>
      </c>
      <c r="D15" s="1">
        <f t="shared" si="0"/>
        <v>1.1417719189006975E-4</v>
      </c>
      <c r="E15">
        <v>73.900000000000006</v>
      </c>
      <c r="F15" s="1">
        <f t="shared" si="1"/>
        <v>3.4215700000000005E-4</v>
      </c>
      <c r="G15" s="5">
        <f t="shared" si="2"/>
        <v>2.9967193476734839</v>
      </c>
      <c r="H15">
        <v>55545</v>
      </c>
      <c r="I15" s="1">
        <f t="shared" si="3"/>
        <v>-2.4545335499999996E-4</v>
      </c>
      <c r="J15" s="5">
        <f t="shared" si="4"/>
        <v>-2.1497582042158072</v>
      </c>
      <c r="K15" s="5">
        <f t="shared" si="5"/>
        <v>2.1497582042158072</v>
      </c>
      <c r="L15" s="5">
        <f t="shared" si="6"/>
        <v>0.1530388565423233</v>
      </c>
    </row>
    <row r="16" spans="1:12" x14ac:dyDescent="0.25">
      <c r="A16" t="s">
        <v>15</v>
      </c>
      <c r="B16">
        <v>886</v>
      </c>
      <c r="C16">
        <v>6080485</v>
      </c>
      <c r="D16" s="1">
        <f t="shared" si="0"/>
        <v>1.4571206079778176E-4</v>
      </c>
      <c r="E16">
        <v>80.599999999999994</v>
      </c>
      <c r="F16" s="1">
        <f t="shared" si="1"/>
        <v>3.7317799999999994E-4</v>
      </c>
      <c r="G16" s="5">
        <f t="shared" si="2"/>
        <v>2.5610645951805866</v>
      </c>
      <c r="H16">
        <v>50261</v>
      </c>
      <c r="I16" s="1">
        <f t="shared" si="3"/>
        <v>-2.2210335899999997E-4</v>
      </c>
      <c r="J16" s="5">
        <f t="shared" si="4"/>
        <v>-1.5242620122450505</v>
      </c>
      <c r="K16" s="5">
        <f t="shared" si="5"/>
        <v>1.5242620122450505</v>
      </c>
      <c r="L16" s="5">
        <f t="shared" si="6"/>
        <v>-3.6802582935536066E-2</v>
      </c>
    </row>
    <row r="17" spans="1:12" x14ac:dyDescent="0.25">
      <c r="A17" t="s">
        <v>16</v>
      </c>
      <c r="B17">
        <v>445</v>
      </c>
      <c r="C17">
        <v>2926324</v>
      </c>
      <c r="D17" s="1">
        <f t="shared" si="0"/>
        <v>1.5206791865835772E-4</v>
      </c>
      <c r="E17">
        <v>78.8</v>
      </c>
      <c r="F17" s="1">
        <f t="shared" si="1"/>
        <v>3.6484400000000002E-4</v>
      </c>
      <c r="G17" s="5">
        <f t="shared" si="2"/>
        <v>2.3992174234966295</v>
      </c>
      <c r="H17">
        <v>48005</v>
      </c>
      <c r="I17" s="1">
        <f t="shared" si="3"/>
        <v>-2.1213409499999997E-4</v>
      </c>
      <c r="J17" s="5">
        <f t="shared" si="4"/>
        <v>-1.3949957155433257</v>
      </c>
      <c r="K17" s="5">
        <f t="shared" si="5"/>
        <v>1.3949957155433257</v>
      </c>
      <c r="L17" s="5">
        <f t="shared" si="6"/>
        <v>-4.2217079533037882E-3</v>
      </c>
    </row>
    <row r="18" spans="1:12" x14ac:dyDescent="0.25">
      <c r="A18" t="s">
        <v>17</v>
      </c>
      <c r="B18">
        <v>461</v>
      </c>
      <c r="C18">
        <v>2688418</v>
      </c>
      <c r="D18" s="1">
        <f t="shared" si="0"/>
        <v>1.7147631060348501E-4</v>
      </c>
      <c r="E18">
        <v>74.2</v>
      </c>
      <c r="F18" s="1">
        <f t="shared" si="1"/>
        <v>3.4354599999999997E-4</v>
      </c>
      <c r="G18" s="5">
        <f t="shared" si="2"/>
        <v>2.0034604126420823</v>
      </c>
      <c r="H18">
        <v>49624</v>
      </c>
      <c r="I18" s="1">
        <f t="shared" si="3"/>
        <v>-2.1928845599999999E-4</v>
      </c>
      <c r="J18" s="5">
        <f t="shared" si="4"/>
        <v>-1.2788265342789762</v>
      </c>
      <c r="K18" s="5">
        <f t="shared" si="5"/>
        <v>1.2788265342789762</v>
      </c>
      <c r="L18" s="5">
        <f t="shared" si="6"/>
        <v>0.27536612163689389</v>
      </c>
    </row>
    <row r="19" spans="1:12" x14ac:dyDescent="0.25">
      <c r="A19" t="s">
        <v>18</v>
      </c>
      <c r="B19">
        <v>820</v>
      </c>
      <c r="C19">
        <v>4041769</v>
      </c>
      <c r="D19" s="1">
        <f t="shared" si="0"/>
        <v>2.0288146106321267E-4</v>
      </c>
      <c r="E19">
        <v>82.9</v>
      </c>
      <c r="F19" s="1">
        <f t="shared" si="1"/>
        <v>3.83827E-4</v>
      </c>
      <c r="G19" s="5">
        <f t="shared" si="2"/>
        <v>1.8918781341012194</v>
      </c>
      <c r="H19">
        <v>40939</v>
      </c>
      <c r="I19" s="1">
        <f t="shared" si="3"/>
        <v>-1.8090944099999998E-4</v>
      </c>
      <c r="J19" s="5">
        <f t="shared" si="4"/>
        <v>-0.89170020785503523</v>
      </c>
      <c r="K19" s="5">
        <f t="shared" si="5"/>
        <v>0.89170020785503523</v>
      </c>
      <c r="L19" s="5">
        <f t="shared" si="6"/>
        <v>-1.7792624618406805E-4</v>
      </c>
    </row>
    <row r="20" spans="1:12" x14ac:dyDescent="0.25">
      <c r="A20" t="s">
        <v>19</v>
      </c>
      <c r="B20">
        <v>938</v>
      </c>
      <c r="C20">
        <v>4468976</v>
      </c>
      <c r="D20" s="1">
        <f t="shared" si="0"/>
        <v>2.0989148297059551E-4</v>
      </c>
      <c r="E20">
        <v>81.3</v>
      </c>
      <c r="F20" s="1">
        <f t="shared" si="1"/>
        <v>3.7641899999999996E-4</v>
      </c>
      <c r="G20" s="5">
        <f t="shared" si="2"/>
        <v>1.7933981630533047</v>
      </c>
      <c r="H20">
        <v>39774</v>
      </c>
      <c r="I20" s="1">
        <f t="shared" si="3"/>
        <v>-1.7576130599999997E-4</v>
      </c>
      <c r="J20" s="5">
        <f t="shared" si="4"/>
        <v>-0.83739132008811923</v>
      </c>
      <c r="K20" s="5">
        <f t="shared" si="5"/>
        <v>0.83739132008811923</v>
      </c>
      <c r="L20" s="5">
        <f t="shared" si="6"/>
        <v>4.3993157034814545E-2</v>
      </c>
    </row>
    <row r="21" spans="1:12" x14ac:dyDescent="0.25">
      <c r="A21" t="s">
        <v>20</v>
      </c>
      <c r="B21">
        <v>169</v>
      </c>
      <c r="C21">
        <v>1274923</v>
      </c>
      <c r="D21" s="1">
        <f t="shared" si="0"/>
        <v>1.3255702501249094E-4</v>
      </c>
      <c r="E21">
        <v>77.099999999999994</v>
      </c>
      <c r="F21" s="1">
        <f t="shared" si="1"/>
        <v>3.5697299999999996E-4</v>
      </c>
      <c r="G21" s="5">
        <f t="shared" si="2"/>
        <v>2.6929768525384614</v>
      </c>
      <c r="H21">
        <v>45179</v>
      </c>
      <c r="I21" s="1">
        <f t="shared" si="3"/>
        <v>-1.9964600099999999E-4</v>
      </c>
      <c r="J21" s="5">
        <f t="shared" si="4"/>
        <v>-1.5061140741593078</v>
      </c>
      <c r="K21" s="5">
        <f t="shared" si="5"/>
        <v>1.5061140741593078</v>
      </c>
      <c r="L21" s="5">
        <f t="shared" si="6"/>
        <v>-0.18686277837915366</v>
      </c>
    </row>
    <row r="22" spans="1:12" x14ac:dyDescent="0.25">
      <c r="A22" t="s">
        <v>21</v>
      </c>
      <c r="B22">
        <v>588</v>
      </c>
      <c r="C22">
        <v>5296486</v>
      </c>
      <c r="D22" s="1">
        <f t="shared" si="0"/>
        <v>1.1101700259379521E-4</v>
      </c>
      <c r="E22">
        <v>68.599999999999994</v>
      </c>
      <c r="F22" s="1">
        <f t="shared" si="1"/>
        <v>3.1761799999999993E-4</v>
      </c>
      <c r="G22" s="5">
        <f t="shared" si="2"/>
        <v>2.8609851876666657</v>
      </c>
      <c r="H22">
        <v>61876</v>
      </c>
      <c r="I22" s="1">
        <f t="shared" si="3"/>
        <v>-2.73430044E-4</v>
      </c>
      <c r="J22" s="5">
        <f t="shared" si="4"/>
        <v>-2.4629564626282039</v>
      </c>
      <c r="K22" s="5">
        <f t="shared" si="5"/>
        <v>2.4629564626282039</v>
      </c>
      <c r="L22" s="5">
        <f t="shared" si="6"/>
        <v>0.60197127496153824</v>
      </c>
    </row>
    <row r="23" spans="1:12" x14ac:dyDescent="0.25">
      <c r="A23" t="s">
        <v>22</v>
      </c>
      <c r="B23">
        <v>433</v>
      </c>
      <c r="C23">
        <v>6349097</v>
      </c>
      <c r="D23" s="1">
        <f t="shared" si="0"/>
        <v>6.8198674551672467E-5</v>
      </c>
      <c r="E23">
        <v>66.8</v>
      </c>
      <c r="F23" s="1">
        <f t="shared" si="1"/>
        <v>3.09284E-4</v>
      </c>
      <c r="G23" s="5">
        <f t="shared" si="2"/>
        <v>4.5350441490715934</v>
      </c>
      <c r="H23">
        <v>61664</v>
      </c>
      <c r="I23" s="1">
        <f t="shared" si="3"/>
        <v>-2.7249321599999996E-4</v>
      </c>
      <c r="J23" s="5">
        <f t="shared" si="4"/>
        <v>-3.9955793538705584</v>
      </c>
      <c r="K23" s="5">
        <f t="shared" si="5"/>
        <v>3.9955793538705584</v>
      </c>
      <c r="L23" s="5">
        <f t="shared" si="6"/>
        <v>0.46053520479896504</v>
      </c>
    </row>
    <row r="24" spans="1:12" x14ac:dyDescent="0.25">
      <c r="A24" t="s">
        <v>23</v>
      </c>
      <c r="B24">
        <v>1382</v>
      </c>
      <c r="C24">
        <v>9938444</v>
      </c>
      <c r="D24" s="1">
        <f t="shared" si="0"/>
        <v>1.3905597294707299E-4</v>
      </c>
      <c r="E24">
        <v>78.2</v>
      </c>
      <c r="F24" s="1">
        <f t="shared" si="1"/>
        <v>3.6206600000000003E-4</v>
      </c>
      <c r="G24" s="5">
        <f t="shared" si="2"/>
        <v>2.6037428837221421</v>
      </c>
      <c r="H24">
        <v>53457</v>
      </c>
      <c r="I24" s="1">
        <f t="shared" si="3"/>
        <v>-2.3622648299999997E-4</v>
      </c>
      <c r="J24" s="5">
        <f t="shared" si="4"/>
        <v>-1.6987870279395454</v>
      </c>
      <c r="K24" s="5">
        <f t="shared" si="5"/>
        <v>1.6987870279395454</v>
      </c>
      <c r="L24" s="5">
        <f t="shared" si="6"/>
        <v>9.5044144217403259E-2</v>
      </c>
    </row>
    <row r="25" spans="1:12" x14ac:dyDescent="0.25">
      <c r="A25" t="s">
        <v>24</v>
      </c>
      <c r="B25">
        <v>625</v>
      </c>
      <c r="C25">
        <v>4919479</v>
      </c>
      <c r="D25" s="1">
        <f t="shared" si="0"/>
        <v>1.270459737707997E-4</v>
      </c>
      <c r="E25">
        <v>72.599999999999994</v>
      </c>
      <c r="F25" s="1">
        <f t="shared" si="1"/>
        <v>3.3613799999999999E-4</v>
      </c>
      <c r="G25" s="5">
        <f t="shared" si="2"/>
        <v>2.6457981313632</v>
      </c>
      <c r="H25">
        <v>56874</v>
      </c>
      <c r="I25" s="1">
        <f t="shared" si="3"/>
        <v>-2.51326206E-4</v>
      </c>
      <c r="J25" s="5">
        <f t="shared" si="4"/>
        <v>-1.9782303881066787</v>
      </c>
      <c r="K25" s="5">
        <f t="shared" si="5"/>
        <v>1.9782303881066787</v>
      </c>
      <c r="L25" s="5">
        <f t="shared" si="6"/>
        <v>0.33243225674347876</v>
      </c>
    </row>
    <row r="26" spans="1:12" x14ac:dyDescent="0.25">
      <c r="A26" t="s">
        <v>25</v>
      </c>
      <c r="B26">
        <v>949</v>
      </c>
      <c r="C26">
        <v>2844658</v>
      </c>
      <c r="D26" s="1">
        <f t="shared" si="0"/>
        <v>3.3360776585445421E-4</v>
      </c>
      <c r="E26">
        <v>83.1</v>
      </c>
      <c r="F26" s="1">
        <f t="shared" si="1"/>
        <v>3.8475299999999999E-4</v>
      </c>
      <c r="G26" s="5">
        <f t="shared" si="2"/>
        <v>1.1533094831127502</v>
      </c>
      <c r="H26">
        <v>37406</v>
      </c>
      <c r="I26" s="1">
        <f t="shared" si="3"/>
        <v>-1.6529711399999996E-4</v>
      </c>
      <c r="J26" s="5">
        <f t="shared" si="4"/>
        <v>-0.49548341171444876</v>
      </c>
      <c r="K26" s="5">
        <f t="shared" si="5"/>
        <v>0.49548341171444876</v>
      </c>
      <c r="L26" s="5">
        <f t="shared" si="6"/>
        <v>0.3421739286016986</v>
      </c>
    </row>
    <row r="27" spans="1:12" x14ac:dyDescent="0.25">
      <c r="A27" t="s">
        <v>26</v>
      </c>
      <c r="B27">
        <v>1157</v>
      </c>
      <c r="C27">
        <v>5595211</v>
      </c>
      <c r="D27" s="1">
        <f t="shared" si="0"/>
        <v>2.0678398008582696E-4</v>
      </c>
      <c r="E27">
        <v>78.400000000000006</v>
      </c>
      <c r="F27" s="1">
        <f t="shared" si="1"/>
        <v>3.6299200000000002E-4</v>
      </c>
      <c r="G27" s="5">
        <f t="shared" si="2"/>
        <v>1.7554164488435611</v>
      </c>
      <c r="H27">
        <v>46044</v>
      </c>
      <c r="I27" s="1">
        <f t="shared" si="3"/>
        <v>-2.0346843599999999E-4</v>
      </c>
      <c r="J27" s="5">
        <f t="shared" si="4"/>
        <v>-0.98396614629213131</v>
      </c>
      <c r="K27" s="5">
        <f t="shared" si="5"/>
        <v>0.98396614629213131</v>
      </c>
      <c r="L27" s="5">
        <f t="shared" si="6"/>
        <v>0.22854969744857023</v>
      </c>
    </row>
    <row r="28" spans="1:12" x14ac:dyDescent="0.25">
      <c r="A28" t="s">
        <v>27</v>
      </c>
      <c r="B28">
        <v>237</v>
      </c>
      <c r="C28">
        <v>902195</v>
      </c>
      <c r="D28" s="1">
        <f t="shared" si="0"/>
        <v>2.6269265513553054E-4</v>
      </c>
      <c r="E28">
        <v>75.599999999999994</v>
      </c>
      <c r="F28" s="1">
        <f t="shared" si="1"/>
        <v>3.5002799999999995E-4</v>
      </c>
      <c r="G28" s="5">
        <f t="shared" si="2"/>
        <v>1.3324620736708861</v>
      </c>
      <c r="H28">
        <v>40487</v>
      </c>
      <c r="I28" s="1">
        <f t="shared" si="3"/>
        <v>-1.7891205299999999E-4</v>
      </c>
      <c r="J28" s="5">
        <f t="shared" si="4"/>
        <v>-0.68106987196765822</v>
      </c>
      <c r="K28" s="5">
        <f t="shared" si="5"/>
        <v>0.68106987196765822</v>
      </c>
      <c r="L28" s="5">
        <f t="shared" si="6"/>
        <v>0.34860779829677213</v>
      </c>
    </row>
    <row r="29" spans="1:12" x14ac:dyDescent="0.25">
      <c r="A29" t="s">
        <v>28</v>
      </c>
      <c r="B29">
        <v>276</v>
      </c>
      <c r="C29">
        <v>1711263</v>
      </c>
      <c r="D29" s="1">
        <f t="shared" si="0"/>
        <v>1.6128438469130695E-4</v>
      </c>
      <c r="E29">
        <v>76.3</v>
      </c>
      <c r="F29" s="1">
        <f t="shared" si="1"/>
        <v>3.5326900000000002E-4</v>
      </c>
      <c r="G29" s="5">
        <f t="shared" si="2"/>
        <v>2.1903484374891304</v>
      </c>
      <c r="H29">
        <v>48032</v>
      </c>
      <c r="I29" s="1">
        <f t="shared" si="3"/>
        <v>-2.1225340799999997E-4</v>
      </c>
      <c r="J29" s="5">
        <f t="shared" si="4"/>
        <v>-1.316019578747478</v>
      </c>
      <c r="K29" s="5">
        <f t="shared" si="5"/>
        <v>1.316019578747478</v>
      </c>
      <c r="L29" s="5">
        <f t="shared" si="6"/>
        <v>0.12567114125834755</v>
      </c>
    </row>
    <row r="30" spans="1:12" x14ac:dyDescent="0.25">
      <c r="A30" t="s">
        <v>29</v>
      </c>
      <c r="B30">
        <v>323</v>
      </c>
      <c r="C30">
        <v>1998257</v>
      </c>
      <c r="D30" s="1">
        <f t="shared" si="0"/>
        <v>1.6164087001822088E-4</v>
      </c>
      <c r="E30">
        <v>81.8</v>
      </c>
      <c r="F30" s="1">
        <f t="shared" si="1"/>
        <v>3.7873399999999998E-4</v>
      </c>
      <c r="G30" s="5">
        <f t="shared" si="2"/>
        <v>2.3430584106439629</v>
      </c>
      <c r="H30">
        <v>50849</v>
      </c>
      <c r="I30" s="1">
        <f t="shared" si="3"/>
        <v>-2.2470173099999998E-4</v>
      </c>
      <c r="J30" s="5">
        <f t="shared" si="4"/>
        <v>-1.3901294330738916</v>
      </c>
      <c r="K30" s="5">
        <f t="shared" si="5"/>
        <v>1.3901294330738916</v>
      </c>
      <c r="L30" s="5">
        <f t="shared" si="6"/>
        <v>4.7071022429928666E-2</v>
      </c>
    </row>
    <row r="31" spans="1:12" x14ac:dyDescent="0.25">
      <c r="A31" t="s">
        <v>30</v>
      </c>
      <c r="B31">
        <v>126</v>
      </c>
      <c r="C31">
        <v>1235786</v>
      </c>
      <c r="D31" s="1">
        <f t="shared" si="0"/>
        <v>1.0195940073766818E-4</v>
      </c>
      <c r="E31">
        <v>71.3</v>
      </c>
      <c r="F31" s="1">
        <f t="shared" si="1"/>
        <v>3.3011899999999997E-4</v>
      </c>
      <c r="G31" s="5">
        <f t="shared" si="2"/>
        <v>3.2377495121746027</v>
      </c>
      <c r="H31">
        <v>57575</v>
      </c>
      <c r="I31" s="1">
        <f t="shared" si="3"/>
        <v>-2.5442392499999998E-4</v>
      </c>
      <c r="J31" s="5">
        <f t="shared" si="4"/>
        <v>-2.4953454331749998</v>
      </c>
      <c r="K31" s="5">
        <f t="shared" si="5"/>
        <v>2.4953454331749998</v>
      </c>
      <c r="L31" s="5">
        <f t="shared" si="6"/>
        <v>0.25759592100039708</v>
      </c>
    </row>
    <row r="32" spans="1:12" x14ac:dyDescent="0.25">
      <c r="A32" t="s">
        <v>31</v>
      </c>
      <c r="B32">
        <v>731</v>
      </c>
      <c r="C32">
        <v>8414350</v>
      </c>
      <c r="D32" s="1">
        <f t="shared" si="0"/>
        <v>8.687539738660741E-5</v>
      </c>
      <c r="E32">
        <v>70.2</v>
      </c>
      <c r="F32" s="1">
        <f t="shared" si="1"/>
        <v>3.2502600000000001E-4</v>
      </c>
      <c r="G32" s="5">
        <f t="shared" si="2"/>
        <v>3.7412893612859097</v>
      </c>
      <c r="H32">
        <v>65370</v>
      </c>
      <c r="I32" s="1">
        <f t="shared" si="3"/>
        <v>-2.8887002999999998E-4</v>
      </c>
      <c r="J32" s="5">
        <f t="shared" si="4"/>
        <v>-3.3251074376614222</v>
      </c>
      <c r="K32" s="5">
        <f t="shared" si="5"/>
        <v>3.3251074376614222</v>
      </c>
      <c r="L32" s="5">
        <f t="shared" si="6"/>
        <v>0.58381807637551253</v>
      </c>
    </row>
    <row r="33" spans="1:12" x14ac:dyDescent="0.25">
      <c r="A33" t="s">
        <v>32</v>
      </c>
      <c r="B33">
        <v>432</v>
      </c>
      <c r="C33">
        <v>1819046</v>
      </c>
      <c r="D33" s="1">
        <f t="shared" si="0"/>
        <v>2.374871223707372E-4</v>
      </c>
      <c r="E33">
        <v>76.5</v>
      </c>
      <c r="F33" s="1">
        <f t="shared" si="1"/>
        <v>3.5419500000000002E-4</v>
      </c>
      <c r="G33" s="5">
        <f t="shared" si="2"/>
        <v>1.4914282360416666</v>
      </c>
      <c r="H33">
        <v>39425</v>
      </c>
      <c r="I33" s="1">
        <f t="shared" si="3"/>
        <v>-1.7421907499999998E-4</v>
      </c>
      <c r="J33" s="5">
        <f t="shared" si="4"/>
        <v>-0.73359377662604153</v>
      </c>
      <c r="K33" s="5">
        <f t="shared" si="5"/>
        <v>0.73359377662604153</v>
      </c>
      <c r="L33" s="5">
        <f t="shared" si="6"/>
        <v>0.24216554058437489</v>
      </c>
    </row>
    <row r="34" spans="1:12" x14ac:dyDescent="0.25">
      <c r="A34" t="s">
        <v>33</v>
      </c>
      <c r="B34">
        <v>1460</v>
      </c>
      <c r="C34">
        <v>18976457</v>
      </c>
      <c r="D34" s="1">
        <f t="shared" si="0"/>
        <v>7.6937438848569042E-5</v>
      </c>
      <c r="E34">
        <v>72.599999999999994</v>
      </c>
      <c r="F34" s="1">
        <f t="shared" si="1"/>
        <v>3.3613799999999999E-4</v>
      </c>
      <c r="G34" s="5">
        <f t="shared" si="2"/>
        <v>4.368978289771233</v>
      </c>
      <c r="H34">
        <v>51691</v>
      </c>
      <c r="I34" s="1">
        <f t="shared" si="3"/>
        <v>-2.2842252899999999E-4</v>
      </c>
      <c r="J34" s="5">
        <f t="shared" si="4"/>
        <v>-2.9689385612327075</v>
      </c>
      <c r="K34" s="5">
        <f t="shared" si="5"/>
        <v>2.9689385612327075</v>
      </c>
      <c r="L34" s="5">
        <f t="shared" si="6"/>
        <v>-0.40003972853852554</v>
      </c>
    </row>
    <row r="35" spans="1:12" x14ac:dyDescent="0.25">
      <c r="A35" t="s">
        <v>34</v>
      </c>
      <c r="B35">
        <v>1557</v>
      </c>
      <c r="C35">
        <v>8049313</v>
      </c>
      <c r="D35" s="1">
        <f t="shared" si="0"/>
        <v>1.9343265692364057E-4</v>
      </c>
      <c r="E35">
        <v>77.5</v>
      </c>
      <c r="F35" s="1">
        <f t="shared" si="1"/>
        <v>3.5882500000000001E-4</v>
      </c>
      <c r="G35" s="5">
        <f t="shared" si="2"/>
        <v>1.8550383668754014</v>
      </c>
      <c r="H35">
        <v>46335</v>
      </c>
      <c r="I35" s="1">
        <f t="shared" si="3"/>
        <v>-2.04754365E-4</v>
      </c>
      <c r="J35" s="5">
        <f t="shared" si="4"/>
        <v>-1.058530489403497</v>
      </c>
      <c r="K35" s="5">
        <f t="shared" si="5"/>
        <v>1.058530489403497</v>
      </c>
      <c r="L35" s="5">
        <f t="shared" si="6"/>
        <v>0.20349212252809568</v>
      </c>
    </row>
    <row r="36" spans="1:12" x14ac:dyDescent="0.25">
      <c r="A36" t="s">
        <v>35</v>
      </c>
      <c r="B36">
        <v>86</v>
      </c>
      <c r="C36">
        <v>642200</v>
      </c>
      <c r="D36" s="1">
        <f t="shared" si="0"/>
        <v>1.339146683276238E-4</v>
      </c>
      <c r="E36">
        <v>78</v>
      </c>
      <c r="F36" s="1">
        <f t="shared" si="1"/>
        <v>3.6113999999999997E-4</v>
      </c>
      <c r="G36" s="5">
        <f t="shared" si="2"/>
        <v>2.696791953488372</v>
      </c>
      <c r="H36">
        <v>43654</v>
      </c>
      <c r="I36" s="1">
        <f t="shared" si="3"/>
        <v>-1.9290702599999998E-4</v>
      </c>
      <c r="J36" s="5">
        <f t="shared" si="4"/>
        <v>-1.4405220011302324</v>
      </c>
      <c r="K36" s="5">
        <f t="shared" si="5"/>
        <v>1.4405220011302324</v>
      </c>
      <c r="L36" s="5">
        <f t="shared" si="6"/>
        <v>-0.25626995235813954</v>
      </c>
    </row>
    <row r="37" spans="1:12" x14ac:dyDescent="0.25">
      <c r="A37" t="s">
        <v>36</v>
      </c>
      <c r="B37">
        <v>1366</v>
      </c>
      <c r="C37">
        <v>11353140</v>
      </c>
      <c r="D37" s="1">
        <f t="shared" si="0"/>
        <v>1.2031913637989137E-4</v>
      </c>
      <c r="E37">
        <v>78.900000000000006</v>
      </c>
      <c r="F37" s="1">
        <f t="shared" si="1"/>
        <v>3.6530699999999999E-4</v>
      </c>
      <c r="G37" s="5">
        <f t="shared" si="2"/>
        <v>3.0361504494729137</v>
      </c>
      <c r="H37">
        <v>50037</v>
      </c>
      <c r="I37" s="1">
        <f t="shared" si="3"/>
        <v>-2.2111350299999996E-4</v>
      </c>
      <c r="J37" s="5">
        <f t="shared" si="4"/>
        <v>-1.8377251504022105</v>
      </c>
      <c r="K37" s="5">
        <f t="shared" si="5"/>
        <v>1.8377251504022105</v>
      </c>
      <c r="L37" s="5">
        <f t="shared" si="6"/>
        <v>-0.19842529907070316</v>
      </c>
    </row>
    <row r="38" spans="1:12" x14ac:dyDescent="0.25">
      <c r="A38" t="s">
        <v>37</v>
      </c>
      <c r="B38">
        <v>650</v>
      </c>
      <c r="C38">
        <v>3450654</v>
      </c>
      <c r="D38" s="1">
        <f t="shared" si="0"/>
        <v>1.8837008868463775E-4</v>
      </c>
      <c r="E38">
        <v>79.7</v>
      </c>
      <c r="F38" s="1">
        <f t="shared" si="1"/>
        <v>3.6901100000000004E-4</v>
      </c>
      <c r="G38" s="5">
        <f t="shared" si="2"/>
        <v>1.9589681279907696</v>
      </c>
      <c r="H38">
        <v>40709</v>
      </c>
      <c r="I38" s="1">
        <f t="shared" si="3"/>
        <v>-1.7989307099999999E-4</v>
      </c>
      <c r="J38" s="5">
        <f t="shared" si="4"/>
        <v>-0.95499806925912922</v>
      </c>
      <c r="K38" s="5">
        <f t="shared" si="5"/>
        <v>0.95499806925912922</v>
      </c>
      <c r="L38" s="5">
        <f t="shared" si="6"/>
        <v>-3.9700587316402469E-3</v>
      </c>
    </row>
    <row r="39" spans="1:12" x14ac:dyDescent="0.25">
      <c r="A39" t="s">
        <v>38</v>
      </c>
      <c r="B39">
        <v>451</v>
      </c>
      <c r="C39">
        <v>3421399</v>
      </c>
      <c r="D39" s="1">
        <f t="shared" si="0"/>
        <v>1.3181742322365792E-4</v>
      </c>
      <c r="E39">
        <v>74.900000000000006</v>
      </c>
      <c r="F39" s="1">
        <f t="shared" si="1"/>
        <v>3.4678700000000004E-4</v>
      </c>
      <c r="G39" s="5">
        <f t="shared" si="2"/>
        <v>2.6308130709822621</v>
      </c>
      <c r="H39">
        <v>48680</v>
      </c>
      <c r="I39" s="1">
        <f t="shared" si="3"/>
        <v>-2.1511691999999999E-4</v>
      </c>
      <c r="J39" s="5">
        <f t="shared" si="4"/>
        <v>-1.6319308535944124</v>
      </c>
      <c r="K39" s="5">
        <f t="shared" si="5"/>
        <v>1.6319308535944124</v>
      </c>
      <c r="L39" s="5">
        <f t="shared" si="6"/>
        <v>1.117782612150231E-3</v>
      </c>
    </row>
    <row r="40" spans="1:12" x14ac:dyDescent="0.25">
      <c r="A40" t="s">
        <v>39</v>
      </c>
      <c r="B40">
        <v>1520</v>
      </c>
      <c r="C40">
        <v>12281054</v>
      </c>
      <c r="D40" s="1">
        <f t="shared" si="0"/>
        <v>1.237678785550491E-4</v>
      </c>
      <c r="E40">
        <v>77.599999999999994</v>
      </c>
      <c r="F40" s="1">
        <f t="shared" si="1"/>
        <v>3.5928799999999998E-4</v>
      </c>
      <c r="G40" s="5">
        <f t="shared" si="2"/>
        <v>2.902917979968421</v>
      </c>
      <c r="H40">
        <v>49184</v>
      </c>
      <c r="I40" s="1">
        <f t="shared" si="3"/>
        <v>-2.1734409599999998E-4</v>
      </c>
      <c r="J40" s="5">
        <f t="shared" si="4"/>
        <v>-1.756062223392884</v>
      </c>
      <c r="K40" s="5">
        <f t="shared" si="5"/>
        <v>1.756062223392884</v>
      </c>
      <c r="L40" s="5">
        <f t="shared" si="6"/>
        <v>-0.14685575657553707</v>
      </c>
    </row>
    <row r="41" spans="1:12" x14ac:dyDescent="0.25">
      <c r="A41" t="s">
        <v>40</v>
      </c>
      <c r="B41">
        <v>80</v>
      </c>
      <c r="C41">
        <v>1048319</v>
      </c>
      <c r="D41" s="1">
        <f t="shared" si="0"/>
        <v>7.6312649107762045E-5</v>
      </c>
      <c r="E41">
        <v>74.400000000000006</v>
      </c>
      <c r="F41" s="1">
        <f t="shared" si="1"/>
        <v>3.4447200000000002E-4</v>
      </c>
      <c r="G41" s="5">
        <f t="shared" si="2"/>
        <v>4.5139567821000002</v>
      </c>
      <c r="H41">
        <v>52781</v>
      </c>
      <c r="I41" s="1">
        <f t="shared" si="3"/>
        <v>-2.3323923899999996E-4</v>
      </c>
      <c r="J41" s="5">
        <f t="shared" si="4"/>
        <v>-3.0563640723655121</v>
      </c>
      <c r="K41" s="5">
        <f t="shared" si="5"/>
        <v>3.0563640723655121</v>
      </c>
      <c r="L41" s="5">
        <f t="shared" si="6"/>
        <v>-0.45759270973448807</v>
      </c>
    </row>
    <row r="42" spans="1:12" x14ac:dyDescent="0.25">
      <c r="A42" t="s">
        <v>41</v>
      </c>
      <c r="B42">
        <v>1065</v>
      </c>
      <c r="C42">
        <v>4012012</v>
      </c>
      <c r="D42" s="1">
        <f t="shared" si="0"/>
        <v>2.6545284510614626E-4</v>
      </c>
      <c r="E42">
        <v>79.599999999999994</v>
      </c>
      <c r="F42" s="1">
        <f t="shared" si="1"/>
        <v>3.6854799999999996E-4</v>
      </c>
      <c r="G42" s="5">
        <f t="shared" si="2"/>
        <v>1.3883746465502345</v>
      </c>
      <c r="H42">
        <v>44227</v>
      </c>
      <c r="I42" s="1">
        <f t="shared" si="3"/>
        <v>-1.9543911299999998E-4</v>
      </c>
      <c r="J42" s="5">
        <f t="shared" si="4"/>
        <v>-0.73624794988296327</v>
      </c>
      <c r="K42" s="5">
        <f t="shared" si="5"/>
        <v>0.73624794988296327</v>
      </c>
      <c r="L42" s="5">
        <f t="shared" si="6"/>
        <v>0.34787330333272881</v>
      </c>
    </row>
    <row r="43" spans="1:12" x14ac:dyDescent="0.25">
      <c r="A43" t="s">
        <v>42</v>
      </c>
      <c r="B43">
        <v>173</v>
      </c>
      <c r="C43">
        <v>754844</v>
      </c>
      <c r="D43" s="1">
        <f t="shared" si="0"/>
        <v>2.2918642792418037E-4</v>
      </c>
      <c r="E43">
        <v>78.5</v>
      </c>
      <c r="F43" s="1">
        <f t="shared" si="1"/>
        <v>3.63455E-4</v>
      </c>
      <c r="G43" s="5">
        <f t="shared" si="2"/>
        <v>1.5858487053179191</v>
      </c>
      <c r="H43">
        <v>43237</v>
      </c>
      <c r="I43" s="1">
        <f t="shared" si="3"/>
        <v>-1.9106430299999999E-4</v>
      </c>
      <c r="J43" s="5">
        <f t="shared" si="4"/>
        <v>-0.83366325279613862</v>
      </c>
      <c r="K43" s="5">
        <f t="shared" si="5"/>
        <v>0.83366325279613862</v>
      </c>
      <c r="L43" s="5">
        <f t="shared" si="6"/>
        <v>0.24781454747821952</v>
      </c>
    </row>
    <row r="44" spans="1:12" x14ac:dyDescent="0.25">
      <c r="A44" t="s">
        <v>43</v>
      </c>
      <c r="B44">
        <v>1307</v>
      </c>
      <c r="C44">
        <v>5689283</v>
      </c>
      <c r="D44" s="1">
        <f t="shared" si="0"/>
        <v>2.2973017865344367E-4</v>
      </c>
      <c r="E44">
        <v>80.400000000000006</v>
      </c>
      <c r="F44" s="1">
        <f t="shared" si="1"/>
        <v>3.72252E-4</v>
      </c>
      <c r="G44" s="5">
        <f t="shared" si="2"/>
        <v>1.6203878923611323</v>
      </c>
      <c r="H44">
        <v>43517</v>
      </c>
      <c r="I44" s="1">
        <f t="shared" si="3"/>
        <v>-1.9230162300000001E-4</v>
      </c>
      <c r="J44" s="5">
        <f t="shared" si="4"/>
        <v>-0.83707601729633441</v>
      </c>
      <c r="K44" s="5">
        <f t="shared" si="5"/>
        <v>0.83707601729633441</v>
      </c>
      <c r="L44" s="5">
        <f t="shared" si="6"/>
        <v>0.21668812493520206</v>
      </c>
    </row>
    <row r="45" spans="1:12" x14ac:dyDescent="0.25">
      <c r="A45" t="s">
        <v>44</v>
      </c>
      <c r="B45">
        <v>3779</v>
      </c>
      <c r="C45">
        <v>20851820</v>
      </c>
      <c r="D45" s="1">
        <f t="shared" si="0"/>
        <v>1.8123118269772136E-4</v>
      </c>
      <c r="E45">
        <v>76.8</v>
      </c>
      <c r="F45" s="1">
        <f t="shared" si="1"/>
        <v>3.5558399999999999E-4</v>
      </c>
      <c r="G45" s="5">
        <f t="shared" si="2"/>
        <v>1.962046457496692</v>
      </c>
      <c r="H45">
        <v>45861</v>
      </c>
      <c r="I45" s="1">
        <f t="shared" si="3"/>
        <v>-2.02659759E-4</v>
      </c>
      <c r="J45" s="5">
        <f t="shared" si="4"/>
        <v>-1.1182389033901508</v>
      </c>
      <c r="K45" s="5">
        <f t="shared" si="5"/>
        <v>1.1182389033901508</v>
      </c>
      <c r="L45" s="5">
        <f t="shared" si="6"/>
        <v>0.15619244589345871</v>
      </c>
    </row>
    <row r="46" spans="1:12" x14ac:dyDescent="0.25">
      <c r="A46" t="s">
        <v>45</v>
      </c>
      <c r="B46">
        <v>373</v>
      </c>
      <c r="C46">
        <v>2233169</v>
      </c>
      <c r="D46" s="1">
        <f t="shared" si="0"/>
        <v>1.6702721558466913E-4</v>
      </c>
      <c r="E46">
        <v>73.900000000000006</v>
      </c>
      <c r="F46" s="1">
        <f t="shared" si="1"/>
        <v>3.4215700000000005E-4</v>
      </c>
      <c r="G46" s="5">
        <f t="shared" si="2"/>
        <v>2.0485104705978556</v>
      </c>
      <c r="H46">
        <v>51022</v>
      </c>
      <c r="I46" s="1">
        <f t="shared" si="3"/>
        <v>-2.2546621799999998E-4</v>
      </c>
      <c r="J46" s="5">
        <f t="shared" si="4"/>
        <v>-1.3498771275733028</v>
      </c>
      <c r="K46" s="5">
        <f t="shared" si="5"/>
        <v>1.3498771275733028</v>
      </c>
      <c r="L46" s="5">
        <f t="shared" si="6"/>
        <v>0.30136665697544718</v>
      </c>
    </row>
    <row r="47" spans="1:12" x14ac:dyDescent="0.25">
      <c r="A47" t="s">
        <v>46</v>
      </c>
      <c r="B47">
        <v>76</v>
      </c>
      <c r="C47">
        <v>608827</v>
      </c>
      <c r="D47" s="1">
        <f t="shared" si="0"/>
        <v>1.2483020628191587E-4</v>
      </c>
      <c r="E47">
        <v>70.599999999999994</v>
      </c>
      <c r="F47" s="1">
        <f t="shared" si="1"/>
        <v>3.2687800000000001E-4</v>
      </c>
      <c r="G47" s="5">
        <f t="shared" si="2"/>
        <v>2.6185809487631579</v>
      </c>
      <c r="H47">
        <v>48625</v>
      </c>
      <c r="I47" s="1">
        <f t="shared" si="3"/>
        <v>-2.1487387499999997E-4</v>
      </c>
      <c r="J47" s="5">
        <f t="shared" si="4"/>
        <v>-1.7213291670345394</v>
      </c>
      <c r="K47" s="5">
        <f t="shared" si="5"/>
        <v>1.7213291670345394</v>
      </c>
      <c r="L47" s="5">
        <f t="shared" si="6"/>
        <v>0.10274821827138148</v>
      </c>
    </row>
    <row r="48" spans="1:12" x14ac:dyDescent="0.25">
      <c r="A48" t="s">
        <v>47</v>
      </c>
      <c r="B48">
        <v>929</v>
      </c>
      <c r="C48">
        <v>7078515</v>
      </c>
      <c r="D48" s="1">
        <f t="shared" si="0"/>
        <v>1.3124221676439197E-4</v>
      </c>
      <c r="E48">
        <v>70.5</v>
      </c>
      <c r="F48" s="1">
        <f t="shared" si="1"/>
        <v>3.2641500000000004E-4</v>
      </c>
      <c r="G48" s="5">
        <f t="shared" si="2"/>
        <v>2.4871189168191608</v>
      </c>
      <c r="H48">
        <v>54169</v>
      </c>
      <c r="I48" s="1">
        <f t="shared" si="3"/>
        <v>-2.39372811E-4</v>
      </c>
      <c r="J48" s="5">
        <f t="shared" si="4"/>
        <v>-1.8239010045809094</v>
      </c>
      <c r="K48" s="5">
        <f t="shared" si="5"/>
        <v>1.8239010045809094</v>
      </c>
      <c r="L48" s="5">
        <f t="shared" si="6"/>
        <v>0.33678208776174867</v>
      </c>
    </row>
    <row r="49" spans="1:12" x14ac:dyDescent="0.25">
      <c r="A49" t="s">
        <v>48</v>
      </c>
      <c r="B49">
        <v>631</v>
      </c>
      <c r="C49">
        <v>5894121</v>
      </c>
      <c r="D49" s="1">
        <f t="shared" si="0"/>
        <v>1.0705582732353136E-4</v>
      </c>
      <c r="E49">
        <v>72.3</v>
      </c>
      <c r="F49" s="1">
        <f t="shared" si="1"/>
        <v>3.3474899999999996E-4</v>
      </c>
      <c r="G49" s="5">
        <f t="shared" si="2"/>
        <v>3.1268638837226619</v>
      </c>
      <c r="H49">
        <v>53760</v>
      </c>
      <c r="I49" s="1">
        <f t="shared" si="3"/>
        <v>-2.3756543999999997E-4</v>
      </c>
      <c r="J49" s="5">
        <f t="shared" si="4"/>
        <v>-2.2190799505201899</v>
      </c>
      <c r="K49" s="5">
        <f t="shared" si="5"/>
        <v>2.2190799505201899</v>
      </c>
      <c r="L49" s="5">
        <f t="shared" si="6"/>
        <v>9.2216066797528029E-2</v>
      </c>
    </row>
    <row r="50" spans="1:12" x14ac:dyDescent="0.25">
      <c r="A50" t="s">
        <v>49</v>
      </c>
      <c r="B50">
        <v>411</v>
      </c>
      <c r="C50">
        <v>1808344</v>
      </c>
      <c r="D50" s="1">
        <f t="shared" si="0"/>
        <v>2.2727976535437947E-4</v>
      </c>
      <c r="E50">
        <v>85.2</v>
      </c>
      <c r="F50" s="1">
        <f t="shared" si="1"/>
        <v>3.94476E-4</v>
      </c>
      <c r="G50" s="5">
        <f t="shared" si="2"/>
        <v>1.7356406514452556</v>
      </c>
      <c r="H50">
        <v>36484</v>
      </c>
      <c r="I50" s="1">
        <f t="shared" si="3"/>
        <v>-1.6122279599999997E-4</v>
      </c>
      <c r="J50" s="5">
        <f t="shared" si="4"/>
        <v>-0.70935833530370795</v>
      </c>
      <c r="K50" s="5">
        <f t="shared" si="5"/>
        <v>0.70935833530370795</v>
      </c>
      <c r="L50" s="5">
        <f t="shared" si="6"/>
        <v>-2.6282316141547746E-2</v>
      </c>
    </row>
    <row r="51" spans="1:12" x14ac:dyDescent="0.25">
      <c r="A51" t="s">
        <v>50</v>
      </c>
      <c r="B51">
        <v>799</v>
      </c>
      <c r="C51">
        <v>5363675</v>
      </c>
      <c r="D51" s="1">
        <f t="shared" si="0"/>
        <v>1.4896502864174285E-4</v>
      </c>
      <c r="E51">
        <v>77.599999999999994</v>
      </c>
      <c r="F51" s="1">
        <f t="shared" si="1"/>
        <v>3.5928799999999998E-4</v>
      </c>
      <c r="G51" s="5">
        <f t="shared" si="2"/>
        <v>2.4118949479349183</v>
      </c>
      <c r="H51">
        <v>52911</v>
      </c>
      <c r="I51" s="1">
        <f t="shared" si="3"/>
        <v>-2.3381370899999996E-4</v>
      </c>
      <c r="J51" s="5">
        <f t="shared" si="4"/>
        <v>-1.5695879169218707</v>
      </c>
      <c r="K51" s="5">
        <f t="shared" si="5"/>
        <v>1.5695879169218707</v>
      </c>
      <c r="L51" s="5">
        <f t="shared" si="6"/>
        <v>0.1576929689869524</v>
      </c>
    </row>
    <row r="52" spans="1:12" x14ac:dyDescent="0.25">
      <c r="A52" t="s">
        <v>51</v>
      </c>
      <c r="B52">
        <v>152</v>
      </c>
      <c r="C52">
        <v>493782</v>
      </c>
      <c r="D52" s="1">
        <f t="shared" si="0"/>
        <v>3.0782815088439835E-4</v>
      </c>
      <c r="E52">
        <v>78.099999999999994</v>
      </c>
      <c r="F52" s="1">
        <f t="shared" si="1"/>
        <v>3.6160299999999995E-4</v>
      </c>
      <c r="G52" s="5">
        <f t="shared" si="2"/>
        <v>1.1746911351710525</v>
      </c>
      <c r="H52">
        <v>45685</v>
      </c>
      <c r="I52" s="1">
        <f t="shared" si="3"/>
        <v>-2.0188201499999998E-4</v>
      </c>
      <c r="J52" s="5">
        <f t="shared" si="4"/>
        <v>-0.65582700743901312</v>
      </c>
      <c r="K52" s="5">
        <f t="shared" si="5"/>
        <v>0.65582700743901312</v>
      </c>
      <c r="L52" s="5">
        <f t="shared" si="6"/>
        <v>0.48113587226796062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L8" sqref="L8"/>
    </sheetView>
  </sheetViews>
  <sheetFormatPr defaultRowHeight="15" x14ac:dyDescent="0.25"/>
  <cols>
    <col min="1" max="2" width="11.5703125" bestFit="1" customWidth="1"/>
    <col min="3" max="3" width="15.7109375" bestFit="1" customWidth="1"/>
    <col min="4" max="4" width="10.28515625" bestFit="1" customWidth="1"/>
    <col min="5" max="5" width="43" bestFit="1" customWidth="1"/>
    <col min="6" max="7" width="10.5703125" bestFit="1" customWidth="1"/>
    <col min="8" max="8" width="33.28515625" bestFit="1" customWidth="1"/>
    <col min="9" max="10" width="11" bestFit="1" customWidth="1"/>
    <col min="11" max="11" width="24.140625" bestFit="1" customWidth="1"/>
    <col min="12" max="14" width="24.140625" customWidth="1"/>
    <col min="15" max="15" width="18.140625" bestFit="1" customWidth="1"/>
    <col min="16" max="16" width="17.85546875" bestFit="1" customWidth="1"/>
  </cols>
  <sheetData>
    <row r="1" spans="1:16" x14ac:dyDescent="0.25">
      <c r="B1" t="s">
        <v>62</v>
      </c>
      <c r="C1" t="s">
        <v>52</v>
      </c>
      <c r="D1" s="2" t="s">
        <v>53</v>
      </c>
      <c r="E1" s="4" t="s">
        <v>54</v>
      </c>
      <c r="F1" s="4" t="s">
        <v>55</v>
      </c>
      <c r="G1" s="6" t="s">
        <v>56</v>
      </c>
      <c r="H1" s="3" t="s">
        <v>63</v>
      </c>
      <c r="I1" s="3" t="s">
        <v>58</v>
      </c>
      <c r="J1" s="7" t="s">
        <v>59</v>
      </c>
      <c r="K1" s="8" t="s">
        <v>64</v>
      </c>
      <c r="L1" s="8" t="s">
        <v>65</v>
      </c>
      <c r="M1" s="8" t="s">
        <v>66</v>
      </c>
      <c r="N1" s="9" t="s">
        <v>67</v>
      </c>
      <c r="O1" s="10" t="s">
        <v>68</v>
      </c>
      <c r="P1" s="11" t="s">
        <v>69</v>
      </c>
    </row>
    <row r="2" spans="1:16" x14ac:dyDescent="0.25">
      <c r="A2" t="s">
        <v>1</v>
      </c>
      <c r="B2">
        <v>862</v>
      </c>
      <c r="C2">
        <v>4779736</v>
      </c>
      <c r="D2" s="1">
        <f>B2/C2</f>
        <v>1.8034468849325569E-4</v>
      </c>
      <c r="E2">
        <v>78.099999999999994</v>
      </c>
      <c r="F2" s="1">
        <f>4.192*E2/1000000</f>
        <v>3.2739519999999998E-4</v>
      </c>
      <c r="G2" s="5">
        <f>F2/D2</f>
        <v>1.815385874323898</v>
      </c>
      <c r="H2">
        <v>16.2</v>
      </c>
      <c r="I2" s="1">
        <f>6.613*H2/1000000</f>
        <v>1.071306E-4</v>
      </c>
      <c r="J2" s="5">
        <f>I2/D2</f>
        <v>0.59403246580232016</v>
      </c>
      <c r="K2">
        <v>11.7</v>
      </c>
      <c r="L2">
        <f>0-6.178*K2/1000000</f>
        <v>-7.2282599999999985E-5</v>
      </c>
      <c r="M2" s="5">
        <f>L2/D2</f>
        <v>-0.40080248885568437</v>
      </c>
      <c r="N2" s="5">
        <f>ABS(M2)</f>
        <v>0.40080248885568437</v>
      </c>
      <c r="O2" s="5">
        <f>-(1.9854/10000)/D2</f>
        <v>-1.1008918624593969</v>
      </c>
      <c r="P2" s="5">
        <f>1-O2-M2-J2-G2</f>
        <v>9.2276011188863416E-2</v>
      </c>
    </row>
    <row r="3" spans="1:16" x14ac:dyDescent="0.25">
      <c r="A3" t="s">
        <v>2</v>
      </c>
      <c r="B3">
        <v>56</v>
      </c>
      <c r="C3">
        <v>710231</v>
      </c>
      <c r="D3" s="1">
        <f t="shared" ref="D3:D52" si="0">B3/C3</f>
        <v>7.8847586207867579E-5</v>
      </c>
      <c r="E3">
        <v>72.099999999999994</v>
      </c>
      <c r="F3" s="1">
        <f t="shared" ref="F3:F52" si="1">4.192*E3/1000000</f>
        <v>3.0224320000000001E-4</v>
      </c>
      <c r="G3" s="5">
        <f t="shared" ref="G3:G52" si="2">F3/D3</f>
        <v>3.8332587532000004</v>
      </c>
      <c r="H3">
        <v>10.9</v>
      </c>
      <c r="I3" s="1">
        <f t="shared" ref="I3:I52" si="3">6.613*H3/1000000</f>
        <v>7.2081700000000012E-5</v>
      </c>
      <c r="J3" s="5">
        <f t="shared" ref="J3:J52" si="4">I3/D3</f>
        <v>0.91419031915535731</v>
      </c>
      <c r="K3">
        <v>9.1999999999999993</v>
      </c>
      <c r="L3">
        <f t="shared" ref="L3:L52" si="5">0-6.178*K3/1000000</f>
        <v>-5.6837599999999993E-5</v>
      </c>
      <c r="M3" s="5">
        <f t="shared" ref="M3:M52" si="6">L3/D3</f>
        <v>-0.72085402652857133</v>
      </c>
      <c r="N3" s="5">
        <f t="shared" ref="N3:N52" si="7">ABS(M3)</f>
        <v>0.72085402652857133</v>
      </c>
      <c r="O3" s="5">
        <f t="shared" ref="O3:O52" si="8">-(1.9854/10000)/D3</f>
        <v>-2.5180225489285717</v>
      </c>
      <c r="P3" s="5">
        <f t="shared" ref="P3:P52" si="9">1-O3-M3-J3-G3</f>
        <v>-0.50857249689821504</v>
      </c>
    </row>
    <row r="4" spans="1:16" x14ac:dyDescent="0.25">
      <c r="A4" t="s">
        <v>3</v>
      </c>
      <c r="B4">
        <v>759</v>
      </c>
      <c r="C4">
        <v>6392017</v>
      </c>
      <c r="D4" s="1">
        <f t="shared" si="0"/>
        <v>1.1874186191932844E-4</v>
      </c>
      <c r="E4">
        <v>74.099999999999994</v>
      </c>
      <c r="F4" s="1">
        <f t="shared" si="1"/>
        <v>3.1062720000000002E-4</v>
      </c>
      <c r="G4" s="5">
        <f t="shared" si="2"/>
        <v>2.6159872767620556</v>
      </c>
      <c r="H4">
        <v>11.2</v>
      </c>
      <c r="I4" s="1">
        <f t="shared" si="3"/>
        <v>7.4065600000000005E-5</v>
      </c>
      <c r="J4" s="5">
        <f t="shared" si="4"/>
        <v>0.62375306233886696</v>
      </c>
      <c r="K4">
        <v>11.7</v>
      </c>
      <c r="L4">
        <f t="shared" si="5"/>
        <v>-7.2282599999999985E-5</v>
      </c>
      <c r="M4" s="5">
        <f t="shared" si="6"/>
        <v>-0.60873729644822117</v>
      </c>
      <c r="N4" s="5">
        <f t="shared" si="7"/>
        <v>0.60873729644822117</v>
      </c>
      <c r="O4" s="5">
        <f t="shared" si="8"/>
        <v>-1.6720303757312254</v>
      </c>
      <c r="P4" s="5">
        <f t="shared" si="9"/>
        <v>4.1027333078523576E-2</v>
      </c>
    </row>
    <row r="5" spans="1:16" x14ac:dyDescent="0.25">
      <c r="A5" t="s">
        <v>4</v>
      </c>
      <c r="B5">
        <v>571</v>
      </c>
      <c r="C5">
        <v>2915918</v>
      </c>
      <c r="D5" s="1">
        <f t="shared" si="0"/>
        <v>1.9582169320262092E-4</v>
      </c>
      <c r="E5">
        <v>80.5</v>
      </c>
      <c r="F5" s="1">
        <f t="shared" si="1"/>
        <v>3.3745600000000003E-4</v>
      </c>
      <c r="G5" s="5">
        <f t="shared" si="2"/>
        <v>1.7232820045674258</v>
      </c>
      <c r="H5">
        <v>16.3</v>
      </c>
      <c r="I5" s="1">
        <f t="shared" si="3"/>
        <v>1.0779190000000001E-4</v>
      </c>
      <c r="J5" s="5">
        <f t="shared" si="4"/>
        <v>0.55045944214395803</v>
      </c>
      <c r="K5">
        <v>9.5</v>
      </c>
      <c r="L5">
        <f t="shared" si="5"/>
        <v>-5.8691000000000004E-5</v>
      </c>
      <c r="M5" s="5">
        <f t="shared" si="6"/>
        <v>-0.29971653824518391</v>
      </c>
      <c r="N5" s="5">
        <f t="shared" si="7"/>
        <v>0.29971653824518391</v>
      </c>
      <c r="O5" s="5">
        <f t="shared" si="8"/>
        <v>-1.0138815406654991</v>
      </c>
      <c r="P5" s="5">
        <f t="shared" si="9"/>
        <v>3.9856632199299469E-2</v>
      </c>
    </row>
    <row r="6" spans="1:16" x14ac:dyDescent="0.25">
      <c r="A6" t="s">
        <v>5</v>
      </c>
      <c r="B6">
        <v>2720</v>
      </c>
      <c r="C6">
        <v>37253956</v>
      </c>
      <c r="D6" s="1">
        <f t="shared" si="0"/>
        <v>7.3012380215405843E-5</v>
      </c>
      <c r="E6">
        <v>69.900000000000006</v>
      </c>
      <c r="F6" s="1">
        <f t="shared" si="1"/>
        <v>2.9302080000000001E-4</v>
      </c>
      <c r="G6" s="5">
        <f t="shared" si="2"/>
        <v>4.0133029376047062</v>
      </c>
      <c r="H6">
        <v>9.9</v>
      </c>
      <c r="I6" s="1">
        <f t="shared" si="3"/>
        <v>6.5468700000000012E-5</v>
      </c>
      <c r="J6" s="5">
        <f t="shared" si="4"/>
        <v>0.89667943719750021</v>
      </c>
      <c r="K6">
        <v>12.7</v>
      </c>
      <c r="L6">
        <f t="shared" si="5"/>
        <v>-7.8460600000000006E-5</v>
      </c>
      <c r="M6" s="5">
        <f t="shared" si="6"/>
        <v>-1.0746204926961767</v>
      </c>
      <c r="N6" s="5">
        <f t="shared" si="7"/>
        <v>1.0746204926961767</v>
      </c>
      <c r="O6" s="5">
        <f t="shared" si="8"/>
        <v>-2.7192648618529414</v>
      </c>
      <c r="P6" s="5">
        <f t="shared" si="9"/>
        <v>-0.11609702025308799</v>
      </c>
    </row>
    <row r="7" spans="1:16" x14ac:dyDescent="0.25">
      <c r="A7" t="s">
        <v>6</v>
      </c>
      <c r="B7">
        <v>450</v>
      </c>
      <c r="C7">
        <v>5029196</v>
      </c>
      <c r="D7" s="1">
        <f t="shared" si="0"/>
        <v>8.9477522848582555E-5</v>
      </c>
      <c r="E7">
        <v>63.6</v>
      </c>
      <c r="F7" s="1">
        <f t="shared" si="1"/>
        <v>2.666112E-4</v>
      </c>
      <c r="G7" s="5">
        <f t="shared" si="2"/>
        <v>2.9796444013226666</v>
      </c>
      <c r="H7">
        <v>10.1</v>
      </c>
      <c r="I7" s="1">
        <f t="shared" si="3"/>
        <v>6.6791300000000012E-5</v>
      </c>
      <c r="J7" s="5">
        <f t="shared" si="4"/>
        <v>0.74645897509955572</v>
      </c>
      <c r="K7">
        <v>9.6999999999999993</v>
      </c>
      <c r="L7">
        <f t="shared" si="5"/>
        <v>-5.9926599999999996E-5</v>
      </c>
      <c r="M7" s="5">
        <f t="shared" si="6"/>
        <v>-0.66973914891911113</v>
      </c>
      <c r="N7" s="5">
        <f t="shared" si="7"/>
        <v>0.66973914891911113</v>
      </c>
      <c r="O7" s="5">
        <f t="shared" si="8"/>
        <v>-2.2188812752000002</v>
      </c>
      <c r="P7" s="5">
        <f t="shared" si="9"/>
        <v>0.16251704769688891</v>
      </c>
    </row>
    <row r="8" spans="1:16" x14ac:dyDescent="0.25">
      <c r="A8" t="s">
        <v>7</v>
      </c>
      <c r="B8">
        <v>320</v>
      </c>
      <c r="C8">
        <v>3574097</v>
      </c>
      <c r="D8" s="1">
        <f t="shared" si="0"/>
        <v>8.9533104445682366E-5</v>
      </c>
      <c r="E8">
        <v>64.5</v>
      </c>
      <c r="F8" s="1">
        <f t="shared" si="1"/>
        <v>2.7038400000000003E-4</v>
      </c>
      <c r="G8" s="5">
        <f t="shared" si="2"/>
        <v>3.0199332601500002</v>
      </c>
      <c r="H8">
        <v>10.4</v>
      </c>
      <c r="I8" s="1">
        <f t="shared" si="3"/>
        <v>6.8775200000000019E-5</v>
      </c>
      <c r="J8" s="5">
        <f t="shared" si="4"/>
        <v>0.76815386248250017</v>
      </c>
      <c r="K8">
        <v>10.4</v>
      </c>
      <c r="L8">
        <f t="shared" si="5"/>
        <v>-6.4251199999999992E-5</v>
      </c>
      <c r="M8" s="5">
        <f t="shared" si="6"/>
        <v>-0.71762506614499988</v>
      </c>
      <c r="N8" s="5">
        <f t="shared" si="7"/>
        <v>0.71762506614499988</v>
      </c>
      <c r="O8" s="5">
        <f t="shared" si="8"/>
        <v>-2.2175038074375002</v>
      </c>
      <c r="P8" s="5">
        <f t="shared" si="9"/>
        <v>0.14704175094999972</v>
      </c>
    </row>
    <row r="9" spans="1:16" x14ac:dyDescent="0.25">
      <c r="A9" t="s">
        <v>8</v>
      </c>
      <c r="B9">
        <v>101</v>
      </c>
      <c r="C9">
        <v>897934</v>
      </c>
      <c r="D9" s="1">
        <f t="shared" si="0"/>
        <v>1.124804272919836E-4</v>
      </c>
      <c r="E9">
        <v>72.2</v>
      </c>
      <c r="F9" s="1">
        <f t="shared" si="1"/>
        <v>3.0266240000000007E-4</v>
      </c>
      <c r="G9" s="5">
        <f t="shared" si="2"/>
        <v>2.6908005889267335</v>
      </c>
      <c r="H9">
        <v>12.3</v>
      </c>
      <c r="I9" s="1">
        <f t="shared" si="3"/>
        <v>8.133990000000001E-5</v>
      </c>
      <c r="J9" s="5">
        <f t="shared" si="4"/>
        <v>0.72314714620396048</v>
      </c>
      <c r="K9">
        <v>9.1999999999999993</v>
      </c>
      <c r="L9">
        <f t="shared" si="5"/>
        <v>-5.6837599999999993E-5</v>
      </c>
      <c r="M9" s="5">
        <f t="shared" si="6"/>
        <v>-0.50531102493465341</v>
      </c>
      <c r="N9" s="5">
        <f t="shared" si="7"/>
        <v>0.50531102493465341</v>
      </c>
      <c r="O9" s="5">
        <f t="shared" si="8"/>
        <v>-1.7651070926732675</v>
      </c>
      <c r="P9" s="5">
        <f t="shared" si="9"/>
        <v>-0.14352961752277293</v>
      </c>
    </row>
    <row r="10" spans="1:16" x14ac:dyDescent="0.25">
      <c r="A10" t="s">
        <v>9</v>
      </c>
      <c r="B10">
        <v>24</v>
      </c>
      <c r="C10">
        <v>601723</v>
      </c>
      <c r="D10" s="1">
        <f t="shared" si="0"/>
        <v>3.9885462247579035E-5</v>
      </c>
      <c r="E10">
        <v>49.9</v>
      </c>
      <c r="F10" s="1">
        <f t="shared" si="1"/>
        <v>2.091808E-4</v>
      </c>
      <c r="G10" s="5">
        <f t="shared" si="2"/>
        <v>5.2445374382666667</v>
      </c>
      <c r="H10">
        <v>11.1</v>
      </c>
      <c r="I10" s="1">
        <f t="shared" si="3"/>
        <v>7.3404300000000011E-5</v>
      </c>
      <c r="J10" s="5">
        <f t="shared" si="4"/>
        <v>1.8403773170375002</v>
      </c>
      <c r="K10">
        <v>12.3</v>
      </c>
      <c r="L10">
        <f t="shared" si="5"/>
        <v>-7.5989400000000008E-5</v>
      </c>
      <c r="M10" s="5">
        <f t="shared" si="6"/>
        <v>-1.9051904056750002</v>
      </c>
      <c r="N10" s="5">
        <f t="shared" si="7"/>
        <v>1.9051904056750002</v>
      </c>
      <c r="O10" s="5">
        <f t="shared" si="8"/>
        <v>-4.9777535175000001</v>
      </c>
      <c r="P10" s="5">
        <f t="shared" si="9"/>
        <v>0.79802916787083333</v>
      </c>
    </row>
    <row r="11" spans="1:16" x14ac:dyDescent="0.25">
      <c r="A11" t="s">
        <v>10</v>
      </c>
      <c r="B11">
        <v>2444</v>
      </c>
      <c r="C11">
        <v>18801310</v>
      </c>
      <c r="D11" s="1">
        <f t="shared" si="0"/>
        <v>1.2999094212052246E-4</v>
      </c>
      <c r="E11">
        <v>74.2</v>
      </c>
      <c r="F11" s="1">
        <f t="shared" si="1"/>
        <v>3.1104640000000002E-4</v>
      </c>
      <c r="G11" s="5">
        <f t="shared" si="2"/>
        <v>2.3928313382913258</v>
      </c>
      <c r="H11">
        <v>12.8</v>
      </c>
      <c r="I11" s="1">
        <f t="shared" si="3"/>
        <v>8.4646400000000017E-5</v>
      </c>
      <c r="J11" s="5">
        <f t="shared" si="4"/>
        <v>0.65117152487070384</v>
      </c>
      <c r="K11">
        <v>13.3</v>
      </c>
      <c r="L11">
        <f t="shared" si="5"/>
        <v>-8.2167400000000002E-5</v>
      </c>
      <c r="M11" s="5">
        <f t="shared" si="6"/>
        <v>-0.63210096534124383</v>
      </c>
      <c r="N11" s="5">
        <f t="shared" si="7"/>
        <v>0.63210096534124383</v>
      </c>
      <c r="O11" s="5">
        <f t="shared" si="8"/>
        <v>-1.5273371879705402</v>
      </c>
      <c r="P11" s="5">
        <f t="shared" si="9"/>
        <v>0.11543529014975418</v>
      </c>
    </row>
    <row r="12" spans="1:16" x14ac:dyDescent="0.25">
      <c r="A12" t="s">
        <v>11</v>
      </c>
      <c r="B12">
        <v>1247</v>
      </c>
      <c r="C12">
        <v>9687653</v>
      </c>
      <c r="D12" s="1">
        <f t="shared" si="0"/>
        <v>1.2872054769096292E-4</v>
      </c>
      <c r="E12">
        <v>72.7</v>
      </c>
      <c r="F12" s="1">
        <f t="shared" si="1"/>
        <v>3.0475840000000005E-4</v>
      </c>
      <c r="G12" s="5">
        <f t="shared" si="2"/>
        <v>2.3675971355534888</v>
      </c>
      <c r="H12">
        <v>11.7</v>
      </c>
      <c r="I12" s="1">
        <f t="shared" si="3"/>
        <v>7.7372099999999997E-5</v>
      </c>
      <c r="J12" s="5">
        <f t="shared" si="4"/>
        <v>0.60108585138837201</v>
      </c>
      <c r="K12">
        <v>12.5</v>
      </c>
      <c r="L12">
        <f t="shared" si="5"/>
        <v>-7.7224999999999993E-5</v>
      </c>
      <c r="M12" s="5">
        <f t="shared" si="6"/>
        <v>-0.5999430656976743</v>
      </c>
      <c r="N12" s="5">
        <f t="shared" si="7"/>
        <v>0.5999430656976743</v>
      </c>
      <c r="O12" s="5">
        <f t="shared" si="8"/>
        <v>-1.5424110879069768</v>
      </c>
      <c r="P12" s="5">
        <f t="shared" si="9"/>
        <v>0.17367116666278992</v>
      </c>
    </row>
    <row r="13" spans="1:16" x14ac:dyDescent="0.25">
      <c r="A13" t="s">
        <v>12</v>
      </c>
      <c r="B13">
        <v>113</v>
      </c>
      <c r="C13">
        <v>1360301</v>
      </c>
      <c r="D13" s="1">
        <f t="shared" si="0"/>
        <v>8.3069849981731985E-5</v>
      </c>
      <c r="E13">
        <v>70.5</v>
      </c>
      <c r="F13" s="1">
        <f t="shared" si="1"/>
        <v>2.95536E-4</v>
      </c>
      <c r="G13" s="5">
        <f t="shared" si="2"/>
        <v>3.5576806755398231</v>
      </c>
      <c r="H13">
        <v>10.7</v>
      </c>
      <c r="I13" s="1">
        <f t="shared" si="3"/>
        <v>7.0759099999999998E-5</v>
      </c>
      <c r="J13" s="5">
        <f t="shared" si="4"/>
        <v>0.8518024291070796</v>
      </c>
      <c r="K13">
        <v>7.7</v>
      </c>
      <c r="L13">
        <f t="shared" si="5"/>
        <v>-4.7570600000000002E-5</v>
      </c>
      <c r="M13" s="5">
        <f t="shared" si="6"/>
        <v>-0.5726578296513275</v>
      </c>
      <c r="N13" s="5">
        <f t="shared" si="7"/>
        <v>0.5726578296513275</v>
      </c>
      <c r="O13" s="5">
        <f t="shared" si="8"/>
        <v>-2.3900368189380532</v>
      </c>
      <c r="P13" s="5">
        <f t="shared" si="9"/>
        <v>-0.44678845605752171</v>
      </c>
    </row>
    <row r="14" spans="1:16" x14ac:dyDescent="0.25">
      <c r="A14" t="s">
        <v>13</v>
      </c>
      <c r="B14">
        <v>209</v>
      </c>
      <c r="C14">
        <v>1567582</v>
      </c>
      <c r="D14" s="1">
        <f t="shared" si="0"/>
        <v>1.3332635868490452E-4</v>
      </c>
      <c r="E14">
        <v>75.599999999999994</v>
      </c>
      <c r="F14" s="1">
        <f t="shared" si="1"/>
        <v>3.1691519999999998E-4</v>
      </c>
      <c r="G14" s="5">
        <f t="shared" si="2"/>
        <v>2.3769883399349281</v>
      </c>
      <c r="H14">
        <v>12.6</v>
      </c>
      <c r="I14" s="1">
        <f t="shared" si="3"/>
        <v>8.3323800000000003E-5</v>
      </c>
      <c r="J14" s="5">
        <f t="shared" si="4"/>
        <v>0.62496119163444974</v>
      </c>
      <c r="K14">
        <v>10</v>
      </c>
      <c r="L14">
        <f t="shared" si="5"/>
        <v>-6.1779999999999995E-5</v>
      </c>
      <c r="M14" s="5">
        <f t="shared" si="6"/>
        <v>-0.46337423904306219</v>
      </c>
      <c r="N14" s="5">
        <f t="shared" si="7"/>
        <v>0.46337423904306219</v>
      </c>
      <c r="O14" s="5">
        <f t="shared" si="8"/>
        <v>-1.489127896076555</v>
      </c>
      <c r="P14" s="5">
        <f t="shared" si="9"/>
        <v>-4.9447396449760816E-2</v>
      </c>
    </row>
    <row r="15" spans="1:16" x14ac:dyDescent="0.25">
      <c r="A15" t="s">
        <v>14</v>
      </c>
      <c r="B15">
        <v>927</v>
      </c>
      <c r="C15">
        <v>12830632</v>
      </c>
      <c r="D15" s="1">
        <f t="shared" si="0"/>
        <v>7.224897417368061E-5</v>
      </c>
      <c r="E15">
        <v>69.2</v>
      </c>
      <c r="F15" s="1">
        <f t="shared" si="1"/>
        <v>2.9008640000000003E-4</v>
      </c>
      <c r="G15" s="5">
        <f t="shared" si="2"/>
        <v>4.0150936856578214</v>
      </c>
      <c r="H15">
        <v>10.199999999999999</v>
      </c>
      <c r="I15" s="1">
        <f t="shared" si="3"/>
        <v>6.7452600000000005E-5</v>
      </c>
      <c r="J15" s="5">
        <f t="shared" si="4"/>
        <v>0.9336132557100324</v>
      </c>
      <c r="K15">
        <v>11.4</v>
      </c>
      <c r="L15">
        <f t="shared" si="5"/>
        <v>-7.04292E-5</v>
      </c>
      <c r="M15" s="5">
        <f t="shared" si="6"/>
        <v>-0.97481245658511329</v>
      </c>
      <c r="N15" s="5">
        <f t="shared" si="7"/>
        <v>0.97481245658511329</v>
      </c>
      <c r="O15" s="5">
        <f t="shared" si="8"/>
        <v>-2.7479974943689323</v>
      </c>
      <c r="P15" s="5">
        <f t="shared" si="9"/>
        <v>-0.22589699041380795</v>
      </c>
    </row>
    <row r="16" spans="1:16" x14ac:dyDescent="0.25">
      <c r="A16" t="s">
        <v>15</v>
      </c>
      <c r="B16">
        <v>754</v>
      </c>
      <c r="C16">
        <v>6483802</v>
      </c>
      <c r="D16" s="1">
        <f t="shared" si="0"/>
        <v>1.1628979416706433E-4</v>
      </c>
      <c r="E16">
        <v>77.3</v>
      </c>
      <c r="F16" s="1">
        <f t="shared" si="1"/>
        <v>3.240416E-4</v>
      </c>
      <c r="G16" s="5">
        <f t="shared" si="2"/>
        <v>2.7865007614896551</v>
      </c>
      <c r="H16">
        <v>12.5</v>
      </c>
      <c r="I16" s="1">
        <f t="shared" si="3"/>
        <v>8.266250000000001E-5</v>
      </c>
      <c r="J16" s="5">
        <f t="shared" si="4"/>
        <v>0.71083194008620698</v>
      </c>
      <c r="K16">
        <v>10.8</v>
      </c>
      <c r="L16">
        <f t="shared" si="5"/>
        <v>-6.6722400000000003E-5</v>
      </c>
      <c r="M16" s="5">
        <f t="shared" si="6"/>
        <v>-0.57375972223448279</v>
      </c>
      <c r="N16" s="5">
        <f t="shared" si="7"/>
        <v>0.57375972223448279</v>
      </c>
      <c r="O16" s="5">
        <f t="shared" si="8"/>
        <v>-1.7072865372413792</v>
      </c>
      <c r="P16" s="5">
        <f t="shared" si="9"/>
        <v>-0.21628644209999992</v>
      </c>
    </row>
    <row r="17" spans="1:16" x14ac:dyDescent="0.25">
      <c r="A17" t="s">
        <v>16</v>
      </c>
      <c r="B17">
        <v>390</v>
      </c>
      <c r="C17">
        <v>3046355</v>
      </c>
      <c r="D17" s="1">
        <f t="shared" si="0"/>
        <v>1.2802184906223995E-4</v>
      </c>
      <c r="E17">
        <v>75.099999999999994</v>
      </c>
      <c r="F17" s="1">
        <f t="shared" si="1"/>
        <v>3.1481919999999994E-4</v>
      </c>
      <c r="G17" s="5">
        <f t="shared" si="2"/>
        <v>2.4591052410666663</v>
      </c>
      <c r="H17">
        <v>11.2</v>
      </c>
      <c r="I17" s="1">
        <f t="shared" si="3"/>
        <v>7.4065600000000005E-5</v>
      </c>
      <c r="J17" s="5">
        <f t="shared" si="4"/>
        <v>0.57853874586666676</v>
      </c>
      <c r="K17">
        <v>6.7</v>
      </c>
      <c r="L17">
        <f t="shared" si="5"/>
        <v>-4.1392600000000001E-5</v>
      </c>
      <c r="M17" s="5">
        <f t="shared" si="6"/>
        <v>-0.32332449736666669</v>
      </c>
      <c r="N17" s="5">
        <f t="shared" si="7"/>
        <v>0.32332449736666669</v>
      </c>
      <c r="O17" s="5">
        <f t="shared" si="8"/>
        <v>-1.5508290300000001</v>
      </c>
      <c r="P17" s="5">
        <f t="shared" si="9"/>
        <v>-0.16349045956666641</v>
      </c>
    </row>
    <row r="18" spans="1:16" x14ac:dyDescent="0.25">
      <c r="A18" t="s">
        <v>17</v>
      </c>
      <c r="B18">
        <v>431</v>
      </c>
      <c r="C18">
        <v>2853118</v>
      </c>
      <c r="D18" s="1">
        <f t="shared" si="0"/>
        <v>1.5106280216941605E-4</v>
      </c>
      <c r="E18">
        <v>70.2</v>
      </c>
      <c r="F18" s="1">
        <f t="shared" si="1"/>
        <v>2.9427840000000006E-4</v>
      </c>
      <c r="G18" s="5">
        <f t="shared" si="2"/>
        <v>1.9480533643879354</v>
      </c>
      <c r="H18">
        <v>12.2</v>
      </c>
      <c r="I18" s="1">
        <f t="shared" si="3"/>
        <v>8.0678600000000004E-5</v>
      </c>
      <c r="J18" s="5">
        <f t="shared" si="4"/>
        <v>0.5340732386886311</v>
      </c>
      <c r="K18">
        <v>7.9</v>
      </c>
      <c r="L18">
        <f t="shared" si="5"/>
        <v>-4.8806200000000007E-5</v>
      </c>
      <c r="M18" s="5">
        <f t="shared" si="6"/>
        <v>-0.32308549357679822</v>
      </c>
      <c r="N18" s="5">
        <f t="shared" si="7"/>
        <v>0.32308549357679822</v>
      </c>
      <c r="O18" s="5">
        <f t="shared" si="8"/>
        <v>-1.314287813735499</v>
      </c>
      <c r="P18" s="5">
        <f t="shared" si="9"/>
        <v>0.15524670423573039</v>
      </c>
    </row>
    <row r="19" spans="1:16" x14ac:dyDescent="0.25">
      <c r="A19" t="s">
        <v>18</v>
      </c>
      <c r="B19">
        <v>760</v>
      </c>
      <c r="C19">
        <v>4339367</v>
      </c>
      <c r="D19" s="1">
        <f t="shared" si="0"/>
        <v>1.7514075209587021E-4</v>
      </c>
      <c r="E19">
        <v>79.5</v>
      </c>
      <c r="F19" s="1">
        <f t="shared" si="1"/>
        <v>3.33264E-4</v>
      </c>
      <c r="G19" s="5">
        <f t="shared" si="2"/>
        <v>1.9028352682736842</v>
      </c>
      <c r="H19">
        <v>16.8</v>
      </c>
      <c r="I19" s="1">
        <f t="shared" si="3"/>
        <v>1.1109840000000001E-4</v>
      </c>
      <c r="J19" s="5">
        <f t="shared" si="4"/>
        <v>0.63433780356947378</v>
      </c>
      <c r="K19">
        <v>11</v>
      </c>
      <c r="L19">
        <f t="shared" si="5"/>
        <v>-6.7958000000000002E-5</v>
      </c>
      <c r="M19" s="5">
        <f t="shared" si="6"/>
        <v>-0.38801934550789474</v>
      </c>
      <c r="N19" s="5">
        <f t="shared" si="7"/>
        <v>0.38801934550789474</v>
      </c>
      <c r="O19" s="5">
        <f t="shared" si="8"/>
        <v>-1.1336025318157894</v>
      </c>
      <c r="P19" s="5">
        <f t="shared" si="9"/>
        <v>-1.5551194519473954E-2</v>
      </c>
    </row>
    <row r="20" spans="1:16" x14ac:dyDescent="0.25">
      <c r="A20" t="s">
        <v>19</v>
      </c>
      <c r="B20">
        <v>721</v>
      </c>
      <c r="C20">
        <v>4533372</v>
      </c>
      <c r="D20" s="1">
        <f t="shared" si="0"/>
        <v>1.5904276110586117E-4</v>
      </c>
      <c r="E20">
        <v>78.599999999999994</v>
      </c>
      <c r="F20" s="1">
        <f t="shared" si="1"/>
        <v>3.2949119999999997E-4</v>
      </c>
      <c r="G20" s="5">
        <f t="shared" si="2"/>
        <v>2.0717145358202491</v>
      </c>
      <c r="H20">
        <v>15.1</v>
      </c>
      <c r="I20" s="1">
        <f t="shared" si="3"/>
        <v>9.9856300000000008E-5</v>
      </c>
      <c r="J20" s="5">
        <f t="shared" si="4"/>
        <v>0.62785818924216363</v>
      </c>
      <c r="K20">
        <v>10</v>
      </c>
      <c r="L20">
        <f t="shared" si="5"/>
        <v>-6.1779999999999995E-5</v>
      </c>
      <c r="M20" s="5">
        <f t="shared" si="6"/>
        <v>-0.38844899051317605</v>
      </c>
      <c r="N20" s="5">
        <f t="shared" si="7"/>
        <v>0.38844899051317605</v>
      </c>
      <c r="O20" s="5">
        <f t="shared" si="8"/>
        <v>-1.2483435185575589</v>
      </c>
      <c r="P20" s="5">
        <f t="shared" si="9"/>
        <v>-6.2780215991677935E-2</v>
      </c>
    </row>
    <row r="21" spans="1:16" x14ac:dyDescent="0.25">
      <c r="A21" t="s">
        <v>20</v>
      </c>
      <c r="B21">
        <v>161</v>
      </c>
      <c r="C21">
        <v>1328361</v>
      </c>
      <c r="D21" s="1">
        <f t="shared" si="0"/>
        <v>1.2120199253064491E-4</v>
      </c>
      <c r="E21">
        <v>73.2</v>
      </c>
      <c r="F21" s="1">
        <f t="shared" si="1"/>
        <v>3.0685439999999999E-4</v>
      </c>
      <c r="G21" s="5">
        <f t="shared" si="2"/>
        <v>2.5317603580024843</v>
      </c>
      <c r="H21">
        <v>15.1</v>
      </c>
      <c r="I21" s="1">
        <f t="shared" si="3"/>
        <v>9.9856300000000008E-5</v>
      </c>
      <c r="J21" s="5">
        <f t="shared" si="4"/>
        <v>0.82388332002670817</v>
      </c>
      <c r="K21">
        <v>8.3000000000000007</v>
      </c>
      <c r="L21">
        <f t="shared" si="5"/>
        <v>-5.1277400000000005E-5</v>
      </c>
      <c r="M21" s="5">
        <f t="shared" si="6"/>
        <v>-0.42307390274161494</v>
      </c>
      <c r="N21" s="5">
        <f t="shared" si="7"/>
        <v>0.42307390274161494</v>
      </c>
      <c r="O21" s="5">
        <f t="shared" si="8"/>
        <v>-1.6380918816149068</v>
      </c>
      <c r="P21" s="5">
        <f t="shared" si="9"/>
        <v>-0.29447789367267108</v>
      </c>
    </row>
    <row r="22" spans="1:16" x14ac:dyDescent="0.25">
      <c r="A22" t="s">
        <v>21</v>
      </c>
      <c r="B22">
        <v>496</v>
      </c>
      <c r="C22">
        <v>5773552</v>
      </c>
      <c r="D22" s="1">
        <f t="shared" si="0"/>
        <v>8.5908986357098718E-5</v>
      </c>
      <c r="E22">
        <v>63.9</v>
      </c>
      <c r="F22" s="1">
        <f t="shared" si="1"/>
        <v>2.6786880000000005E-4</v>
      </c>
      <c r="G22" s="5">
        <f t="shared" si="2"/>
        <v>3.1180533185032262</v>
      </c>
      <c r="H22">
        <v>10.199999999999999</v>
      </c>
      <c r="I22" s="1">
        <f t="shared" si="3"/>
        <v>6.7452600000000005E-5</v>
      </c>
      <c r="J22" s="5">
        <f t="shared" si="4"/>
        <v>0.78516349523225815</v>
      </c>
      <c r="K22">
        <v>8.6999999999999993</v>
      </c>
      <c r="L22">
        <f t="shared" si="5"/>
        <v>-5.3748599999999996E-5</v>
      </c>
      <c r="M22" s="5">
        <f t="shared" si="6"/>
        <v>-0.62564584078064511</v>
      </c>
      <c r="N22" s="5">
        <f t="shared" si="7"/>
        <v>0.62564584078064511</v>
      </c>
      <c r="O22" s="5">
        <f t="shared" si="8"/>
        <v>-2.311050431612903</v>
      </c>
      <c r="P22" s="5">
        <f t="shared" si="9"/>
        <v>3.3479458658063788E-2</v>
      </c>
    </row>
    <row r="23" spans="1:16" x14ac:dyDescent="0.25">
      <c r="A23" t="s">
        <v>22</v>
      </c>
      <c r="B23">
        <v>347</v>
      </c>
      <c r="C23">
        <v>6547629</v>
      </c>
      <c r="D23" s="1">
        <f t="shared" si="0"/>
        <v>5.2996283082013355E-5</v>
      </c>
      <c r="E23">
        <v>61</v>
      </c>
      <c r="F23" s="1">
        <f t="shared" si="1"/>
        <v>2.5571200000000001E-4</v>
      </c>
      <c r="G23" s="5">
        <f t="shared" si="2"/>
        <v>4.8250931033083573</v>
      </c>
      <c r="H23">
        <v>10.8</v>
      </c>
      <c r="I23" s="1">
        <f t="shared" si="3"/>
        <v>7.1420400000000018E-5</v>
      </c>
      <c r="J23" s="5">
        <f t="shared" si="4"/>
        <v>1.3476492283331414</v>
      </c>
      <c r="K23">
        <v>10.199999999999999</v>
      </c>
      <c r="L23">
        <f t="shared" si="5"/>
        <v>-6.3015599999999993E-5</v>
      </c>
      <c r="M23" s="5">
        <f t="shared" si="6"/>
        <v>-1.1890569740991352</v>
      </c>
      <c r="N23" s="5">
        <f t="shared" si="7"/>
        <v>1.1890569740991352</v>
      </c>
      <c r="O23" s="5">
        <f t="shared" si="8"/>
        <v>-3.7463004658789623</v>
      </c>
      <c r="P23" s="5">
        <f t="shared" si="9"/>
        <v>-0.23738489166340138</v>
      </c>
    </row>
    <row r="24" spans="1:16" x14ac:dyDescent="0.25">
      <c r="A24" t="s">
        <v>23</v>
      </c>
      <c r="B24">
        <v>942</v>
      </c>
      <c r="C24">
        <v>9883640</v>
      </c>
      <c r="D24" s="1">
        <f t="shared" si="0"/>
        <v>9.5309015706763911E-5</v>
      </c>
      <c r="E24">
        <v>74.8</v>
      </c>
      <c r="F24" s="1">
        <f t="shared" si="1"/>
        <v>3.135616E-4</v>
      </c>
      <c r="G24" s="5">
        <f t="shared" si="2"/>
        <v>3.2899468919575368</v>
      </c>
      <c r="H24">
        <v>13.6</v>
      </c>
      <c r="I24" s="1">
        <f t="shared" si="3"/>
        <v>8.9936800000000003E-5</v>
      </c>
      <c r="J24" s="5">
        <f t="shared" si="4"/>
        <v>0.94363370907855626</v>
      </c>
      <c r="K24">
        <v>15</v>
      </c>
      <c r="L24">
        <f t="shared" si="5"/>
        <v>-9.2670000000000006E-5</v>
      </c>
      <c r="M24" s="5">
        <f t="shared" si="6"/>
        <v>-0.97231095414012736</v>
      </c>
      <c r="N24" s="5">
        <f t="shared" si="7"/>
        <v>0.97231095414012736</v>
      </c>
      <c r="O24" s="5">
        <f t="shared" si="8"/>
        <v>-2.0831187745222928</v>
      </c>
      <c r="P24" s="5">
        <f t="shared" si="9"/>
        <v>-0.17815087237367244</v>
      </c>
    </row>
    <row r="25" spans="1:16" x14ac:dyDescent="0.25">
      <c r="A25" t="s">
        <v>24</v>
      </c>
      <c r="B25">
        <v>411</v>
      </c>
      <c r="C25">
        <v>5303925</v>
      </c>
      <c r="D25" s="1">
        <f t="shared" si="0"/>
        <v>7.7489783509382201E-5</v>
      </c>
      <c r="E25">
        <v>68.2</v>
      </c>
      <c r="F25" s="1">
        <f t="shared" si="1"/>
        <v>2.858944E-4</v>
      </c>
      <c r="G25" s="5">
        <f t="shared" si="2"/>
        <v>3.6894463637956205</v>
      </c>
      <c r="H25">
        <v>10</v>
      </c>
      <c r="I25" s="1">
        <f t="shared" si="3"/>
        <v>6.6130000000000006E-5</v>
      </c>
      <c r="J25" s="5">
        <f t="shared" si="4"/>
        <v>0.85340282299270087</v>
      </c>
      <c r="K25">
        <v>8.3000000000000007</v>
      </c>
      <c r="L25">
        <f t="shared" si="5"/>
        <v>-5.1277400000000005E-5</v>
      </c>
      <c r="M25" s="5">
        <f t="shared" si="6"/>
        <v>-0.66173110412408764</v>
      </c>
      <c r="N25" s="5">
        <f t="shared" si="7"/>
        <v>0.66173110412408764</v>
      </c>
      <c r="O25" s="5">
        <f t="shared" si="8"/>
        <v>-2.5621442080291974</v>
      </c>
      <c r="P25" s="5">
        <f t="shared" si="9"/>
        <v>-0.31897387463503613</v>
      </c>
    </row>
    <row r="26" spans="1:16" x14ac:dyDescent="0.25">
      <c r="A26" t="s">
        <v>25</v>
      </c>
      <c r="B26">
        <v>641</v>
      </c>
      <c r="C26">
        <v>2967297</v>
      </c>
      <c r="D26" s="1">
        <f t="shared" si="0"/>
        <v>2.1602151722594672E-4</v>
      </c>
      <c r="E26">
        <v>80.5</v>
      </c>
      <c r="F26" s="1">
        <f t="shared" si="1"/>
        <v>3.3745600000000003E-4</v>
      </c>
      <c r="G26" s="5">
        <f t="shared" si="2"/>
        <v>1.5621406808611544</v>
      </c>
      <c r="H26">
        <v>16.3</v>
      </c>
      <c r="I26" s="1">
        <f t="shared" si="3"/>
        <v>1.0779190000000001E-4</v>
      </c>
      <c r="J26" s="5">
        <f t="shared" si="4"/>
        <v>0.49898686660577224</v>
      </c>
      <c r="K26">
        <v>12.2</v>
      </c>
      <c r="L26">
        <f t="shared" si="5"/>
        <v>-7.5371599999999995E-5</v>
      </c>
      <c r="M26" s="5">
        <f t="shared" si="6"/>
        <v>-0.34890783551513255</v>
      </c>
      <c r="N26" s="5">
        <f t="shared" si="7"/>
        <v>0.34890783551513255</v>
      </c>
      <c r="O26" s="5">
        <f t="shared" si="8"/>
        <v>-0.91907511135725428</v>
      </c>
      <c r="P26" s="5">
        <f t="shared" si="9"/>
        <v>0.20685539940546049</v>
      </c>
    </row>
    <row r="27" spans="1:16" x14ac:dyDescent="0.25">
      <c r="A27" t="s">
        <v>26</v>
      </c>
      <c r="B27">
        <v>821</v>
      </c>
      <c r="C27">
        <v>5988927</v>
      </c>
      <c r="D27" s="1">
        <f t="shared" si="0"/>
        <v>1.3708632614823992E-4</v>
      </c>
      <c r="E27">
        <v>74.400000000000006</v>
      </c>
      <c r="F27" s="1">
        <f t="shared" si="1"/>
        <v>3.1188480000000007E-4</v>
      </c>
      <c r="G27" s="5">
        <f t="shared" si="2"/>
        <v>2.2750978070762486</v>
      </c>
      <c r="H27">
        <v>13.8</v>
      </c>
      <c r="I27" s="1">
        <f t="shared" si="3"/>
        <v>9.1259400000000016E-5</v>
      </c>
      <c r="J27" s="5">
        <f t="shared" si="4"/>
        <v>0.66570753308623631</v>
      </c>
      <c r="K27">
        <v>9.9</v>
      </c>
      <c r="L27">
        <f t="shared" si="5"/>
        <v>-6.1162199999999995E-5</v>
      </c>
      <c r="M27" s="5">
        <f t="shared" si="6"/>
        <v>-0.44615828375079164</v>
      </c>
      <c r="N27" s="5">
        <f t="shared" si="7"/>
        <v>0.44615828375079164</v>
      </c>
      <c r="O27" s="5">
        <f t="shared" si="8"/>
        <v>-1.4482844903532277</v>
      </c>
      <c r="P27" s="5">
        <f t="shared" si="9"/>
        <v>-4.6362566058465671E-2</v>
      </c>
    </row>
    <row r="28" spans="1:16" x14ac:dyDescent="0.25">
      <c r="A28" t="s">
        <v>27</v>
      </c>
      <c r="B28">
        <v>189</v>
      </c>
      <c r="C28">
        <v>989415</v>
      </c>
      <c r="D28" s="1">
        <f t="shared" si="0"/>
        <v>1.9102196752626553E-4</v>
      </c>
      <c r="E28">
        <v>71.2</v>
      </c>
      <c r="F28" s="1">
        <f t="shared" si="1"/>
        <v>2.9847040000000003E-4</v>
      </c>
      <c r="G28" s="5">
        <f t="shared" si="2"/>
        <v>1.5624925440000001</v>
      </c>
      <c r="H28">
        <v>12.8</v>
      </c>
      <c r="I28" s="1">
        <f t="shared" si="3"/>
        <v>8.4646400000000017E-5</v>
      </c>
      <c r="J28" s="5">
        <f t="shared" si="4"/>
        <v>0.44312390400000007</v>
      </c>
      <c r="K28">
        <v>7.5</v>
      </c>
      <c r="L28">
        <f t="shared" si="5"/>
        <v>-4.6335000000000003E-5</v>
      </c>
      <c r="M28" s="5">
        <f t="shared" si="6"/>
        <v>-0.24256372500000001</v>
      </c>
      <c r="N28" s="5">
        <f t="shared" si="7"/>
        <v>0.24256372500000001</v>
      </c>
      <c r="O28" s="5">
        <f t="shared" si="8"/>
        <v>-1.0393569</v>
      </c>
      <c r="P28" s="5">
        <f t="shared" si="9"/>
        <v>0.27630417699999987</v>
      </c>
    </row>
    <row r="29" spans="1:16" x14ac:dyDescent="0.25">
      <c r="A29" t="s">
        <v>28</v>
      </c>
      <c r="B29">
        <v>190</v>
      </c>
      <c r="C29">
        <v>1826341</v>
      </c>
      <c r="D29" s="1">
        <f t="shared" si="0"/>
        <v>1.0403314605541901E-4</v>
      </c>
      <c r="E29">
        <v>71.400000000000006</v>
      </c>
      <c r="F29" s="1">
        <f t="shared" si="1"/>
        <v>2.9930880000000003E-4</v>
      </c>
      <c r="G29" s="5">
        <f t="shared" si="2"/>
        <v>2.877052279477895</v>
      </c>
      <c r="H29">
        <v>11.4</v>
      </c>
      <c r="I29" s="1">
        <f t="shared" si="3"/>
        <v>7.5388200000000018E-5</v>
      </c>
      <c r="J29" s="5">
        <f t="shared" si="4"/>
        <v>0.72465558198000013</v>
      </c>
      <c r="K29">
        <v>6.5</v>
      </c>
      <c r="L29">
        <f t="shared" si="5"/>
        <v>-4.0156999999999995E-5</v>
      </c>
      <c r="M29" s="5">
        <f t="shared" si="6"/>
        <v>-0.38600197651052626</v>
      </c>
      <c r="N29" s="5">
        <f t="shared" si="7"/>
        <v>0.38600197651052626</v>
      </c>
      <c r="O29" s="5">
        <f t="shared" si="8"/>
        <v>-1.9084302217894737</v>
      </c>
      <c r="P29" s="5">
        <f t="shared" si="9"/>
        <v>-0.30727566315789501</v>
      </c>
    </row>
    <row r="30" spans="1:16" x14ac:dyDescent="0.25">
      <c r="A30" t="s">
        <v>29</v>
      </c>
      <c r="B30">
        <v>257</v>
      </c>
      <c r="C30">
        <v>2700551</v>
      </c>
      <c r="D30" s="1">
        <f t="shared" si="0"/>
        <v>9.5165764319948045E-5</v>
      </c>
      <c r="E30">
        <v>78.3</v>
      </c>
      <c r="F30" s="1">
        <f t="shared" si="1"/>
        <v>3.2823360000000003E-4</v>
      </c>
      <c r="G30" s="5">
        <f t="shared" si="2"/>
        <v>3.449072282932296</v>
      </c>
      <c r="H30">
        <v>10.6</v>
      </c>
      <c r="I30" s="1">
        <f t="shared" si="3"/>
        <v>7.0097800000000005E-5</v>
      </c>
      <c r="J30" s="5">
        <f t="shared" si="4"/>
        <v>0.73658631862957202</v>
      </c>
      <c r="K30">
        <v>14</v>
      </c>
      <c r="L30">
        <f t="shared" si="5"/>
        <v>-8.6491999999999998E-5</v>
      </c>
      <c r="M30" s="5">
        <f t="shared" si="6"/>
        <v>-0.90885625327626451</v>
      </c>
      <c r="N30" s="5">
        <f t="shared" si="7"/>
        <v>0.90885625327626451</v>
      </c>
      <c r="O30" s="5">
        <f t="shared" si="8"/>
        <v>-2.0862544573540855</v>
      </c>
      <c r="P30" s="5">
        <f t="shared" si="9"/>
        <v>-0.19054789093151792</v>
      </c>
    </row>
    <row r="31" spans="1:16" x14ac:dyDescent="0.25">
      <c r="A31" t="s">
        <v>30</v>
      </c>
      <c r="B31">
        <v>128</v>
      </c>
      <c r="C31">
        <v>1316470</v>
      </c>
      <c r="D31" s="1">
        <f t="shared" si="0"/>
        <v>9.7229712792543699E-5</v>
      </c>
      <c r="E31">
        <v>67.2</v>
      </c>
      <c r="F31" s="1">
        <f t="shared" si="1"/>
        <v>2.8170240000000002E-4</v>
      </c>
      <c r="G31" s="5">
        <f t="shared" si="2"/>
        <v>2.8972871760000003</v>
      </c>
      <c r="H31">
        <v>11.2</v>
      </c>
      <c r="I31" s="1">
        <f t="shared" si="3"/>
        <v>7.4065600000000005E-5</v>
      </c>
      <c r="J31" s="5">
        <f t="shared" si="4"/>
        <v>0.76175890962500004</v>
      </c>
      <c r="K31">
        <v>7.8</v>
      </c>
      <c r="L31">
        <f t="shared" si="5"/>
        <v>-4.8188400000000001E-5</v>
      </c>
      <c r="M31" s="5">
        <f t="shared" si="6"/>
        <v>-0.49561392928124998</v>
      </c>
      <c r="N31" s="5">
        <f t="shared" si="7"/>
        <v>0.49561392928124998</v>
      </c>
      <c r="O31" s="5">
        <f t="shared" si="8"/>
        <v>-2.0419683890625002</v>
      </c>
      <c r="P31" s="5">
        <f t="shared" si="9"/>
        <v>-0.12146376728125041</v>
      </c>
    </row>
    <row r="32" spans="1:16" x14ac:dyDescent="0.25">
      <c r="A32" t="s">
        <v>31</v>
      </c>
      <c r="B32">
        <v>556</v>
      </c>
      <c r="C32">
        <v>8791894</v>
      </c>
      <c r="D32" s="1">
        <f t="shared" si="0"/>
        <v>6.3240070910773033E-5</v>
      </c>
      <c r="E32">
        <v>64.599999999999994</v>
      </c>
      <c r="F32" s="1">
        <f t="shared" si="1"/>
        <v>2.7080320000000003E-4</v>
      </c>
      <c r="G32" s="5">
        <f t="shared" si="2"/>
        <v>4.2821457360805759</v>
      </c>
      <c r="H32">
        <v>9.6999999999999993</v>
      </c>
      <c r="I32" s="1">
        <f t="shared" si="3"/>
        <v>6.4146099999999999E-5</v>
      </c>
      <c r="J32" s="5">
        <f t="shared" si="4"/>
        <v>1.0143268196284174</v>
      </c>
      <c r="K32">
        <v>10.8</v>
      </c>
      <c r="L32">
        <f t="shared" si="5"/>
        <v>-6.6722400000000003E-5</v>
      </c>
      <c r="M32" s="5">
        <f t="shared" si="6"/>
        <v>-1.0550652306215829</v>
      </c>
      <c r="N32" s="5">
        <f t="shared" si="7"/>
        <v>1.0550652306215829</v>
      </c>
      <c r="O32" s="5">
        <f t="shared" si="8"/>
        <v>-3.139465170431655</v>
      </c>
      <c r="P32" s="5">
        <f t="shared" si="9"/>
        <v>-0.10194215465575507</v>
      </c>
    </row>
    <row r="33" spans="1:16" x14ac:dyDescent="0.25">
      <c r="A33" t="s">
        <v>32</v>
      </c>
      <c r="B33">
        <v>349</v>
      </c>
      <c r="C33">
        <v>2059179</v>
      </c>
      <c r="D33" s="1">
        <f t="shared" si="0"/>
        <v>1.6948502291447222E-4</v>
      </c>
      <c r="E33">
        <v>75</v>
      </c>
      <c r="F33" s="1">
        <f t="shared" si="1"/>
        <v>3.1440000000000005E-4</v>
      </c>
      <c r="G33" s="5">
        <f t="shared" si="2"/>
        <v>1.8550311679083098</v>
      </c>
      <c r="H33">
        <v>13.3</v>
      </c>
      <c r="I33" s="1">
        <f t="shared" si="3"/>
        <v>8.795290000000001E-5</v>
      </c>
      <c r="J33" s="5">
        <f t="shared" si="4"/>
        <v>0.51894201910916915</v>
      </c>
      <c r="K33">
        <v>9.4</v>
      </c>
      <c r="L33">
        <f t="shared" si="5"/>
        <v>-5.8073199999999998E-5</v>
      </c>
      <c r="M33" s="5">
        <f t="shared" si="6"/>
        <v>-0.34264502550945558</v>
      </c>
      <c r="N33" s="5">
        <f t="shared" si="7"/>
        <v>0.34264502550945558</v>
      </c>
      <c r="O33" s="5">
        <f t="shared" si="8"/>
        <v>-1.1714309417191977</v>
      </c>
      <c r="P33" s="5">
        <f t="shared" si="9"/>
        <v>0.14010278021117428</v>
      </c>
    </row>
    <row r="34" spans="1:16" x14ac:dyDescent="0.25">
      <c r="A34" t="s">
        <v>33</v>
      </c>
      <c r="B34">
        <v>1201</v>
      </c>
      <c r="C34">
        <v>19378102</v>
      </c>
      <c r="D34" s="1">
        <f t="shared" si="0"/>
        <v>6.197717402870519E-5</v>
      </c>
      <c r="E34">
        <v>67.5</v>
      </c>
      <c r="F34" s="1">
        <f t="shared" si="1"/>
        <v>2.8296000000000001E-4</v>
      </c>
      <c r="G34" s="5">
        <f t="shared" si="2"/>
        <v>4.5655518250791003</v>
      </c>
      <c r="H34">
        <v>10.6</v>
      </c>
      <c r="I34" s="1">
        <f t="shared" si="3"/>
        <v>7.0097800000000005E-5</v>
      </c>
      <c r="J34" s="5">
        <f t="shared" si="4"/>
        <v>1.1310260769155704</v>
      </c>
      <c r="K34">
        <v>9.8000000000000007</v>
      </c>
      <c r="L34">
        <f t="shared" si="5"/>
        <v>-6.0544400000000003E-5</v>
      </c>
      <c r="M34" s="5">
        <f t="shared" si="6"/>
        <v>-0.97688223041532052</v>
      </c>
      <c r="N34" s="5">
        <f t="shared" si="7"/>
        <v>0.97688223041532052</v>
      </c>
      <c r="O34" s="5">
        <f t="shared" si="8"/>
        <v>-3.2034374446960863</v>
      </c>
      <c r="P34" s="5">
        <f t="shared" si="9"/>
        <v>-0.51625822688326384</v>
      </c>
    </row>
    <row r="35" spans="1:16" x14ac:dyDescent="0.25">
      <c r="A35" t="s">
        <v>34</v>
      </c>
      <c r="B35">
        <v>1320</v>
      </c>
      <c r="C35">
        <v>9535483</v>
      </c>
      <c r="D35" s="1">
        <f t="shared" si="0"/>
        <v>1.3843032387557085E-4</v>
      </c>
      <c r="E35">
        <v>73.5</v>
      </c>
      <c r="F35" s="1">
        <f t="shared" si="1"/>
        <v>3.0811200000000003E-4</v>
      </c>
      <c r="G35" s="5">
        <f t="shared" si="2"/>
        <v>2.225755104618182</v>
      </c>
      <c r="H35">
        <v>13.2</v>
      </c>
      <c r="I35" s="1">
        <f t="shared" si="3"/>
        <v>8.7291600000000003E-5</v>
      </c>
      <c r="J35" s="5">
        <f t="shared" si="4"/>
        <v>0.63058149079000003</v>
      </c>
      <c r="K35">
        <v>12.4</v>
      </c>
      <c r="L35">
        <f t="shared" si="5"/>
        <v>-7.6607200000000007E-5</v>
      </c>
      <c r="M35" s="5">
        <f t="shared" si="6"/>
        <v>-0.55339897975575758</v>
      </c>
      <c r="N35" s="5">
        <f t="shared" si="7"/>
        <v>0.55339897975575758</v>
      </c>
      <c r="O35" s="5">
        <f t="shared" si="8"/>
        <v>-1.4342233294090909</v>
      </c>
      <c r="P35" s="5">
        <f t="shared" si="9"/>
        <v>0.13128571375666631</v>
      </c>
    </row>
    <row r="36" spans="1:16" x14ac:dyDescent="0.25">
      <c r="A36" t="s">
        <v>35</v>
      </c>
      <c r="B36">
        <v>105</v>
      </c>
      <c r="C36">
        <v>672591</v>
      </c>
      <c r="D36" s="1">
        <f t="shared" si="0"/>
        <v>1.5611270445188829E-4</v>
      </c>
      <c r="E36">
        <v>72.400000000000006</v>
      </c>
      <c r="F36" s="1">
        <f t="shared" si="1"/>
        <v>3.0350080000000001E-4</v>
      </c>
      <c r="G36" s="5">
        <f t="shared" si="2"/>
        <v>1.9441133959314287</v>
      </c>
      <c r="H36">
        <v>10.4</v>
      </c>
      <c r="I36" s="1">
        <f t="shared" si="3"/>
        <v>6.8775200000000019E-5</v>
      </c>
      <c r="J36" s="5">
        <f t="shared" si="4"/>
        <v>0.44054838612571445</v>
      </c>
      <c r="K36">
        <v>3.9</v>
      </c>
      <c r="L36">
        <f t="shared" si="5"/>
        <v>-2.40942E-5</v>
      </c>
      <c r="M36" s="5">
        <f t="shared" si="6"/>
        <v>-0.1543384959257143</v>
      </c>
      <c r="N36" s="5">
        <f t="shared" si="7"/>
        <v>0.1543384959257143</v>
      </c>
      <c r="O36" s="5">
        <f t="shared" si="8"/>
        <v>-1.2717734965714287</v>
      </c>
      <c r="P36" s="5">
        <f t="shared" si="9"/>
        <v>4.1450210440000079E-2</v>
      </c>
    </row>
    <row r="37" spans="1:16" x14ac:dyDescent="0.25">
      <c r="A37" t="s">
        <v>36</v>
      </c>
      <c r="B37">
        <v>1080</v>
      </c>
      <c r="C37">
        <v>11536504</v>
      </c>
      <c r="D37" s="1">
        <f t="shared" si="0"/>
        <v>9.3615882246476061E-5</v>
      </c>
      <c r="E37">
        <v>75.400000000000006</v>
      </c>
      <c r="F37" s="1">
        <f t="shared" si="1"/>
        <v>3.1607680000000004E-4</v>
      </c>
      <c r="G37" s="5">
        <f t="shared" si="2"/>
        <v>3.3763159884325931</v>
      </c>
      <c r="H37">
        <v>13.3</v>
      </c>
      <c r="I37" s="1">
        <f t="shared" si="3"/>
        <v>8.795290000000001E-5</v>
      </c>
      <c r="J37" s="5">
        <f t="shared" si="4"/>
        <v>0.93950831727925932</v>
      </c>
      <c r="K37">
        <v>11.4</v>
      </c>
      <c r="L37">
        <f t="shared" si="5"/>
        <v>-7.04292E-5</v>
      </c>
      <c r="M37" s="5">
        <f t="shared" si="6"/>
        <v>-0.75232106251555553</v>
      </c>
      <c r="N37" s="5">
        <f t="shared" si="7"/>
        <v>0.75232106251555553</v>
      </c>
      <c r="O37" s="5">
        <f t="shared" si="8"/>
        <v>-2.1207939853333331</v>
      </c>
      <c r="P37" s="5">
        <f t="shared" si="9"/>
        <v>-0.44270925786296367</v>
      </c>
    </row>
    <row r="38" spans="1:16" x14ac:dyDescent="0.25">
      <c r="A38" t="s">
        <v>37</v>
      </c>
      <c r="B38">
        <v>668</v>
      </c>
      <c r="C38">
        <v>3751351</v>
      </c>
      <c r="D38" s="1">
        <f t="shared" si="0"/>
        <v>1.780691809430789E-4</v>
      </c>
      <c r="E38">
        <v>77.099999999999994</v>
      </c>
      <c r="F38" s="1">
        <f t="shared" si="1"/>
        <v>3.232032E-4</v>
      </c>
      <c r="G38" s="5">
        <f t="shared" si="2"/>
        <v>1.8150428855137726</v>
      </c>
      <c r="H38">
        <v>15.7</v>
      </c>
      <c r="I38" s="1">
        <f t="shared" si="3"/>
        <v>1.0382410000000001E-4</v>
      </c>
      <c r="J38" s="5">
        <f t="shared" si="4"/>
        <v>0.58305485233398213</v>
      </c>
      <c r="K38">
        <v>8.1</v>
      </c>
      <c r="L38">
        <f t="shared" si="5"/>
        <v>-5.0041799999999992E-5</v>
      </c>
      <c r="M38" s="5">
        <f t="shared" si="6"/>
        <v>-0.28102448573622751</v>
      </c>
      <c r="N38" s="5">
        <f t="shared" si="7"/>
        <v>0.28102448573622751</v>
      </c>
      <c r="O38" s="5">
        <f t="shared" si="8"/>
        <v>-1.114959921467066</v>
      </c>
      <c r="P38" s="5">
        <f t="shared" si="9"/>
        <v>-2.1133306444611755E-3</v>
      </c>
    </row>
    <row r="39" spans="1:16" x14ac:dyDescent="0.25">
      <c r="A39" t="s">
        <v>38</v>
      </c>
      <c r="B39">
        <v>317</v>
      </c>
      <c r="C39">
        <v>3831074</v>
      </c>
      <c r="D39" s="1">
        <f t="shared" si="0"/>
        <v>8.274442101614326E-5</v>
      </c>
      <c r="E39">
        <v>71.2</v>
      </c>
      <c r="F39" s="1">
        <f t="shared" si="1"/>
        <v>2.9847040000000003E-4</v>
      </c>
      <c r="G39" s="5">
        <f t="shared" si="2"/>
        <v>3.6071362435634069</v>
      </c>
      <c r="H39">
        <v>13.8</v>
      </c>
      <c r="I39" s="1">
        <f t="shared" si="3"/>
        <v>9.1259400000000016E-5</v>
      </c>
      <c r="J39" s="5">
        <f t="shared" si="4"/>
        <v>1.1029069861059939</v>
      </c>
      <c r="K39">
        <v>12.7</v>
      </c>
      <c r="L39">
        <f t="shared" si="5"/>
        <v>-7.8460600000000006E-5</v>
      </c>
      <c r="M39" s="5">
        <f t="shared" si="6"/>
        <v>-0.94822827976151425</v>
      </c>
      <c r="N39" s="5">
        <f t="shared" si="7"/>
        <v>0.94822827976151425</v>
      </c>
      <c r="O39" s="5">
        <f t="shared" si="8"/>
        <v>-2.3994366938801259</v>
      </c>
      <c r="P39" s="5">
        <f t="shared" si="9"/>
        <v>-0.36237825602776086</v>
      </c>
    </row>
    <row r="40" spans="1:16" x14ac:dyDescent="0.25">
      <c r="A40" t="s">
        <v>39</v>
      </c>
      <c r="B40">
        <v>1324</v>
      </c>
      <c r="C40">
        <v>12702379</v>
      </c>
      <c r="D40" s="1">
        <f t="shared" si="0"/>
        <v>1.0423244338717967E-4</v>
      </c>
      <c r="E40">
        <v>72.900000000000006</v>
      </c>
      <c r="F40" s="1">
        <f t="shared" si="1"/>
        <v>3.0559680000000005E-4</v>
      </c>
      <c r="G40" s="5">
        <f t="shared" si="2"/>
        <v>2.9318779265764356</v>
      </c>
      <c r="H40">
        <v>13.1</v>
      </c>
      <c r="I40" s="1">
        <f t="shared" si="3"/>
        <v>8.663030000000001E-5</v>
      </c>
      <c r="J40" s="5">
        <f t="shared" si="4"/>
        <v>0.83112606003300615</v>
      </c>
      <c r="K40">
        <v>9.6</v>
      </c>
      <c r="L40">
        <f t="shared" si="5"/>
        <v>-5.9308799999999997E-5</v>
      </c>
      <c r="M40" s="5">
        <f t="shared" si="6"/>
        <v>-0.5690051779722054</v>
      </c>
      <c r="N40" s="5">
        <f t="shared" si="7"/>
        <v>0.5690051779722054</v>
      </c>
      <c r="O40" s="5">
        <f t="shared" si="8"/>
        <v>-1.9047812134894262</v>
      </c>
      <c r="P40" s="5">
        <f t="shared" si="9"/>
        <v>-0.28921759514781042</v>
      </c>
    </row>
    <row r="41" spans="1:16" x14ac:dyDescent="0.25">
      <c r="A41" t="s">
        <v>40</v>
      </c>
      <c r="B41">
        <v>67</v>
      </c>
      <c r="C41">
        <v>1052567</v>
      </c>
      <c r="D41" s="1">
        <f t="shared" si="0"/>
        <v>6.3653905167082003E-5</v>
      </c>
      <c r="E41">
        <v>69.8</v>
      </c>
      <c r="F41" s="1">
        <f t="shared" si="1"/>
        <v>2.9260160000000001E-4</v>
      </c>
      <c r="G41" s="5">
        <f t="shared" si="2"/>
        <v>4.5967580344358208</v>
      </c>
      <c r="H41">
        <v>13.5</v>
      </c>
      <c r="I41" s="1">
        <f t="shared" si="3"/>
        <v>8.9275500000000009E-5</v>
      </c>
      <c r="J41" s="5">
        <f t="shared" si="4"/>
        <v>1.4025141075895524</v>
      </c>
      <c r="K41">
        <v>10.8</v>
      </c>
      <c r="L41">
        <f t="shared" si="5"/>
        <v>-6.6722400000000003E-5</v>
      </c>
      <c r="M41" s="5">
        <f t="shared" si="6"/>
        <v>-1.0482059164298507</v>
      </c>
      <c r="N41" s="5">
        <f t="shared" si="7"/>
        <v>1.0482059164298507</v>
      </c>
      <c r="O41" s="5">
        <f t="shared" si="8"/>
        <v>-3.1190545101492537</v>
      </c>
      <c r="P41" s="5">
        <f t="shared" si="9"/>
        <v>-0.83201171544626895</v>
      </c>
    </row>
    <row r="42" spans="1:16" x14ac:dyDescent="0.25">
      <c r="A42" t="s">
        <v>41</v>
      </c>
      <c r="B42">
        <v>809</v>
      </c>
      <c r="C42">
        <v>4625364</v>
      </c>
      <c r="D42" s="1">
        <f t="shared" si="0"/>
        <v>1.7490515341062887E-4</v>
      </c>
      <c r="E42">
        <v>75.5</v>
      </c>
      <c r="F42" s="1">
        <f t="shared" si="1"/>
        <v>3.1649600000000004E-4</v>
      </c>
      <c r="G42" s="5">
        <f t="shared" si="2"/>
        <v>1.8095293010432636</v>
      </c>
      <c r="H42">
        <v>13.9</v>
      </c>
      <c r="I42" s="1">
        <f t="shared" si="3"/>
        <v>9.1920700000000009E-5</v>
      </c>
      <c r="J42" s="5">
        <f t="shared" si="4"/>
        <v>0.52554597853498153</v>
      </c>
      <c r="K42">
        <v>12.6</v>
      </c>
      <c r="L42">
        <f t="shared" si="5"/>
        <v>-7.7842799999999993E-5</v>
      </c>
      <c r="M42" s="5">
        <f t="shared" si="6"/>
        <v>-0.44505721233522866</v>
      </c>
      <c r="N42" s="5">
        <f t="shared" si="7"/>
        <v>0.44505721233522866</v>
      </c>
      <c r="O42" s="5">
        <f t="shared" si="8"/>
        <v>-1.1351295037824476</v>
      </c>
      <c r="P42" s="5">
        <f t="shared" si="9"/>
        <v>0.24511143653943135</v>
      </c>
    </row>
    <row r="43" spans="1:16" x14ac:dyDescent="0.25">
      <c r="A43" t="s">
        <v>42</v>
      </c>
      <c r="B43">
        <v>140</v>
      </c>
      <c r="C43">
        <v>814180</v>
      </c>
      <c r="D43" s="1">
        <f t="shared" si="0"/>
        <v>1.7195214817362255E-4</v>
      </c>
      <c r="E43">
        <v>73.7</v>
      </c>
      <c r="F43" s="1">
        <f t="shared" si="1"/>
        <v>3.0895039999999998E-4</v>
      </c>
      <c r="G43" s="5">
        <f t="shared" si="2"/>
        <v>1.796723119085714</v>
      </c>
      <c r="H43">
        <v>11.3</v>
      </c>
      <c r="I43" s="1">
        <f t="shared" si="3"/>
        <v>7.4726900000000011E-5</v>
      </c>
      <c r="J43" s="5">
        <f t="shared" si="4"/>
        <v>0.43457962458571431</v>
      </c>
      <c r="K43">
        <v>6</v>
      </c>
      <c r="L43">
        <f t="shared" si="5"/>
        <v>-3.7067999999999998E-5</v>
      </c>
      <c r="M43" s="5">
        <f t="shared" si="6"/>
        <v>-0.21557160171428569</v>
      </c>
      <c r="N43" s="5">
        <f t="shared" si="7"/>
        <v>0.21557160171428569</v>
      </c>
      <c r="O43" s="5">
        <f t="shared" si="8"/>
        <v>-1.1546235514285714</v>
      </c>
      <c r="P43" s="5">
        <f t="shared" si="9"/>
        <v>0.13889240947142856</v>
      </c>
    </row>
    <row r="44" spans="1:16" x14ac:dyDescent="0.25">
      <c r="A44" t="s">
        <v>43</v>
      </c>
      <c r="B44">
        <v>1032</v>
      </c>
      <c r="C44">
        <v>6346105</v>
      </c>
      <c r="D44" s="1">
        <f t="shared" si="0"/>
        <v>1.6261943349503357E-4</v>
      </c>
      <c r="E44">
        <v>76.900000000000006</v>
      </c>
      <c r="F44" s="1">
        <f t="shared" si="1"/>
        <v>3.2236480000000006E-4</v>
      </c>
      <c r="G44" s="5">
        <f t="shared" si="2"/>
        <v>1.9823264235503879</v>
      </c>
      <c r="H44">
        <v>15.1</v>
      </c>
      <c r="I44" s="1">
        <f t="shared" si="3"/>
        <v>9.9856300000000008E-5</v>
      </c>
      <c r="J44" s="5">
        <f t="shared" si="4"/>
        <v>0.61404899681346903</v>
      </c>
      <c r="K44">
        <v>11.2</v>
      </c>
      <c r="L44">
        <f t="shared" si="5"/>
        <v>-6.9193599999999987E-5</v>
      </c>
      <c r="M44" s="5">
        <f t="shared" si="6"/>
        <v>-0.42549404159689913</v>
      </c>
      <c r="N44" s="5">
        <f t="shared" si="7"/>
        <v>0.42549404159689913</v>
      </c>
      <c r="O44" s="5">
        <f t="shared" si="8"/>
        <v>-1.2208872933139536</v>
      </c>
      <c r="P44" s="5">
        <f t="shared" si="9"/>
        <v>5.0005914546996211E-2</v>
      </c>
    </row>
    <row r="45" spans="1:16" x14ac:dyDescent="0.25">
      <c r="A45" t="s">
        <v>44</v>
      </c>
      <c r="B45">
        <v>3023</v>
      </c>
      <c r="C45">
        <v>25145561</v>
      </c>
      <c r="D45" s="1">
        <f t="shared" si="0"/>
        <v>1.2022002611116928E-4</v>
      </c>
      <c r="E45">
        <v>74.099999999999994</v>
      </c>
      <c r="F45" s="1">
        <f t="shared" si="1"/>
        <v>3.1062720000000002E-4</v>
      </c>
      <c r="G45" s="5">
        <f t="shared" si="2"/>
        <v>2.5838224299898118</v>
      </c>
      <c r="H45">
        <v>11.6</v>
      </c>
      <c r="I45" s="1">
        <f t="shared" si="3"/>
        <v>7.6710800000000004E-5</v>
      </c>
      <c r="J45" s="5">
        <f t="shared" si="4"/>
        <v>0.63808670220271257</v>
      </c>
      <c r="K45">
        <v>8.8000000000000007</v>
      </c>
      <c r="L45">
        <f t="shared" si="5"/>
        <v>-5.4366400000000009E-5</v>
      </c>
      <c r="M45" s="5">
        <f t="shared" si="6"/>
        <v>-0.452224157310751</v>
      </c>
      <c r="N45" s="5">
        <f t="shared" si="7"/>
        <v>0.452224157310751</v>
      </c>
      <c r="O45" s="5">
        <f t="shared" si="8"/>
        <v>-1.6514719420906385</v>
      </c>
      <c r="P45" s="5">
        <f t="shared" si="9"/>
        <v>-0.11821303279113549</v>
      </c>
    </row>
    <row r="46" spans="1:16" x14ac:dyDescent="0.25">
      <c r="A46" t="s">
        <v>45</v>
      </c>
      <c r="B46">
        <v>253</v>
      </c>
      <c r="C46">
        <v>2763885</v>
      </c>
      <c r="D46" s="1">
        <f t="shared" si="0"/>
        <v>9.1537817239139833E-5</v>
      </c>
      <c r="E46">
        <v>70.7</v>
      </c>
      <c r="F46" s="1">
        <f t="shared" si="1"/>
        <v>2.9637440000000005E-4</v>
      </c>
      <c r="G46" s="5">
        <f t="shared" si="2"/>
        <v>3.2377263183557319</v>
      </c>
      <c r="H46">
        <v>8.5</v>
      </c>
      <c r="I46" s="1">
        <f t="shared" si="3"/>
        <v>5.62105E-5</v>
      </c>
      <c r="J46" s="5">
        <f t="shared" si="4"/>
        <v>0.61406860787549411</v>
      </c>
      <c r="K46">
        <v>9.3000000000000007</v>
      </c>
      <c r="L46">
        <f t="shared" si="5"/>
        <v>-5.7455400000000006E-5</v>
      </c>
      <c r="M46" s="5">
        <f t="shared" si="6"/>
        <v>-0.62766845149802375</v>
      </c>
      <c r="N46" s="5">
        <f t="shared" si="7"/>
        <v>0.62766845149802375</v>
      </c>
      <c r="O46" s="5">
        <f t="shared" si="8"/>
        <v>-2.1689396359683797</v>
      </c>
      <c r="P46" s="5">
        <f t="shared" si="9"/>
        <v>-5.5186838764822443E-2</v>
      </c>
    </row>
    <row r="47" spans="1:16" x14ac:dyDescent="0.25">
      <c r="A47" t="s">
        <v>46</v>
      </c>
      <c r="B47">
        <v>71</v>
      </c>
      <c r="C47">
        <v>625741</v>
      </c>
      <c r="D47" s="1">
        <f t="shared" si="0"/>
        <v>1.1346547533244585E-4</v>
      </c>
      <c r="E47">
        <v>66.400000000000006</v>
      </c>
      <c r="F47" s="1">
        <f t="shared" si="1"/>
        <v>2.7834880000000004E-4</v>
      </c>
      <c r="G47" s="5">
        <f t="shared" si="2"/>
        <v>2.4531585417014088</v>
      </c>
      <c r="H47">
        <v>13.2</v>
      </c>
      <c r="I47" s="1">
        <f t="shared" si="3"/>
        <v>8.7291600000000003E-5</v>
      </c>
      <c r="J47" s="5">
        <f t="shared" si="4"/>
        <v>0.76932300106478879</v>
      </c>
      <c r="K47">
        <v>8.1</v>
      </c>
      <c r="L47">
        <f t="shared" si="5"/>
        <v>-5.0041799999999992E-5</v>
      </c>
      <c r="M47" s="5">
        <f t="shared" si="6"/>
        <v>-0.4410310700535211</v>
      </c>
      <c r="N47" s="5">
        <f t="shared" si="7"/>
        <v>0.4410310700535211</v>
      </c>
      <c r="O47" s="5">
        <f t="shared" si="8"/>
        <v>-1.7497833540845071</v>
      </c>
      <c r="P47" s="5">
        <f t="shared" si="9"/>
        <v>-3.1667118628169177E-2</v>
      </c>
    </row>
    <row r="48" spans="1:16" x14ac:dyDescent="0.25">
      <c r="A48" t="s">
        <v>47</v>
      </c>
      <c r="B48">
        <v>740</v>
      </c>
      <c r="C48">
        <v>8001024</v>
      </c>
      <c r="D48" s="1">
        <f t="shared" si="0"/>
        <v>9.2488161515326043E-5</v>
      </c>
      <c r="E48">
        <v>65.8</v>
      </c>
      <c r="F48" s="1">
        <f t="shared" si="1"/>
        <v>2.758336E-4</v>
      </c>
      <c r="G48" s="5">
        <f t="shared" si="2"/>
        <v>2.9823665589275676</v>
      </c>
      <c r="H48">
        <v>10.8</v>
      </c>
      <c r="I48" s="1">
        <f t="shared" si="3"/>
        <v>7.1420400000000018E-5</v>
      </c>
      <c r="J48" s="5">
        <f t="shared" si="4"/>
        <v>0.77221126282378394</v>
      </c>
      <c r="K48">
        <v>7.7</v>
      </c>
      <c r="L48">
        <f t="shared" si="5"/>
        <v>-4.7570600000000002E-5</v>
      </c>
      <c r="M48" s="5">
        <f t="shared" si="6"/>
        <v>-0.5143425841816216</v>
      </c>
      <c r="N48" s="5">
        <f t="shared" si="7"/>
        <v>0.5143425841816216</v>
      </c>
      <c r="O48" s="5">
        <f t="shared" si="8"/>
        <v>-2.1466531148108108</v>
      </c>
      <c r="P48" s="5">
        <f t="shared" si="9"/>
        <v>-9.3582122758919084E-2</v>
      </c>
    </row>
    <row r="49" spans="1:16" x14ac:dyDescent="0.25">
      <c r="A49" t="s">
        <v>48</v>
      </c>
      <c r="B49">
        <v>460</v>
      </c>
      <c r="C49">
        <v>6724540</v>
      </c>
      <c r="D49" s="1">
        <f t="shared" si="0"/>
        <v>6.8406166072326134E-5</v>
      </c>
      <c r="E49">
        <v>68.900000000000006</v>
      </c>
      <c r="F49" s="1">
        <f t="shared" si="1"/>
        <v>2.8882880000000004E-4</v>
      </c>
      <c r="G49" s="5">
        <f t="shared" si="2"/>
        <v>4.2222626494608706</v>
      </c>
      <c r="H49">
        <v>11.9</v>
      </c>
      <c r="I49" s="1">
        <f t="shared" si="3"/>
        <v>7.8694700000000011E-5</v>
      </c>
      <c r="J49" s="5">
        <f t="shared" si="4"/>
        <v>1.1504036042130437</v>
      </c>
      <c r="K49">
        <v>10.6</v>
      </c>
      <c r="L49">
        <f t="shared" si="5"/>
        <v>-6.5486800000000005E-5</v>
      </c>
      <c r="M49" s="5">
        <f t="shared" si="6"/>
        <v>-0.95732305667826101</v>
      </c>
      <c r="N49" s="5">
        <f t="shared" si="7"/>
        <v>0.95732305667826101</v>
      </c>
      <c r="O49" s="5">
        <f t="shared" si="8"/>
        <v>-2.9023699382608696</v>
      </c>
      <c r="P49" s="5">
        <f t="shared" si="9"/>
        <v>-0.5129732587347835</v>
      </c>
    </row>
    <row r="50" spans="1:16" x14ac:dyDescent="0.25">
      <c r="A50" t="s">
        <v>49</v>
      </c>
      <c r="B50">
        <v>315</v>
      </c>
      <c r="C50">
        <v>1852994</v>
      </c>
      <c r="D50" s="1">
        <f t="shared" si="0"/>
        <v>1.6999515378894912E-4</v>
      </c>
      <c r="E50">
        <v>82.5</v>
      </c>
      <c r="F50" s="1">
        <f t="shared" si="1"/>
        <v>3.4584000000000004E-4</v>
      </c>
      <c r="G50" s="5">
        <f t="shared" si="2"/>
        <v>2.0344109363809526</v>
      </c>
      <c r="H50">
        <v>18.899999999999999</v>
      </c>
      <c r="I50" s="1">
        <f t="shared" si="3"/>
        <v>1.2498570000000001E-4</v>
      </c>
      <c r="J50" s="5">
        <f t="shared" si="4"/>
        <v>0.73523095932000004</v>
      </c>
      <c r="K50">
        <v>8.9</v>
      </c>
      <c r="L50">
        <f t="shared" si="5"/>
        <v>-5.4984200000000001E-5</v>
      </c>
      <c r="M50" s="5">
        <f t="shared" si="6"/>
        <v>-0.32344569109460319</v>
      </c>
      <c r="N50" s="5">
        <f t="shared" si="7"/>
        <v>0.32344569109460319</v>
      </c>
      <c r="O50" s="5">
        <f t="shared" si="8"/>
        <v>-1.167915646857143</v>
      </c>
      <c r="P50" s="5">
        <f t="shared" si="9"/>
        <v>-0.27828055774920646</v>
      </c>
    </row>
    <row r="51" spans="1:16" x14ac:dyDescent="0.25">
      <c r="A51" t="s">
        <v>50</v>
      </c>
      <c r="B51">
        <v>572</v>
      </c>
      <c r="C51">
        <v>5686986</v>
      </c>
      <c r="D51" s="1">
        <f t="shared" si="0"/>
        <v>1.005805183976187E-4</v>
      </c>
      <c r="E51">
        <v>73.7</v>
      </c>
      <c r="F51" s="1">
        <f t="shared" si="1"/>
        <v>3.0895039999999998E-4</v>
      </c>
      <c r="G51" s="5">
        <f t="shared" si="2"/>
        <v>3.0716723767384613</v>
      </c>
      <c r="H51">
        <v>10.8</v>
      </c>
      <c r="I51" s="1">
        <f t="shared" si="3"/>
        <v>7.1420400000000018E-5</v>
      </c>
      <c r="J51" s="5">
        <f t="shared" si="4"/>
        <v>0.71008184425594423</v>
      </c>
      <c r="K51">
        <v>8.9</v>
      </c>
      <c r="L51">
        <f t="shared" si="5"/>
        <v>-5.4984200000000001E-5</v>
      </c>
      <c r="M51" s="5">
        <f t="shared" si="6"/>
        <v>-0.54666848884825181</v>
      </c>
      <c r="N51" s="5">
        <f t="shared" si="7"/>
        <v>0.54666848884825181</v>
      </c>
      <c r="O51" s="5">
        <f t="shared" si="8"/>
        <v>-1.9739409098601399</v>
      </c>
      <c r="P51" s="5">
        <f t="shared" si="9"/>
        <v>-0.26114482228601332</v>
      </c>
    </row>
    <row r="52" spans="1:16" x14ac:dyDescent="0.25">
      <c r="A52" t="s">
        <v>51</v>
      </c>
      <c r="B52">
        <v>155</v>
      </c>
      <c r="C52">
        <v>563626</v>
      </c>
      <c r="D52" s="1">
        <f t="shared" si="0"/>
        <v>2.7500505654458806E-4</v>
      </c>
      <c r="E52">
        <v>75.900000000000006</v>
      </c>
      <c r="F52" s="1">
        <f t="shared" si="1"/>
        <v>3.1817280000000003E-4</v>
      </c>
      <c r="G52" s="5">
        <f t="shared" si="2"/>
        <v>1.1569707262761293</v>
      </c>
      <c r="H52">
        <v>11.8</v>
      </c>
      <c r="I52" s="1">
        <f t="shared" si="3"/>
        <v>7.8033400000000018E-5</v>
      </c>
      <c r="J52" s="5">
        <f t="shared" si="4"/>
        <v>0.28375260069935493</v>
      </c>
      <c r="K52">
        <v>6.2</v>
      </c>
      <c r="L52">
        <f t="shared" si="5"/>
        <v>-3.8303600000000004E-5</v>
      </c>
      <c r="M52" s="5">
        <f t="shared" si="6"/>
        <v>-0.13928325712000003</v>
      </c>
      <c r="N52" s="5">
        <f t="shared" si="7"/>
        <v>0.13928325712000003</v>
      </c>
      <c r="O52" s="5">
        <f t="shared" si="8"/>
        <v>-0.72195036154838721</v>
      </c>
      <c r="P52" s="5">
        <f t="shared" si="9"/>
        <v>0.4205102916929031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</vt:lpstr>
      <vt:lpstr>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Jiaju</dc:creator>
  <cp:lastModifiedBy>Jiaju</cp:lastModifiedBy>
  <dcterms:created xsi:type="dcterms:W3CDTF">2014-11-20T02:28:07Z</dcterms:created>
  <dcterms:modified xsi:type="dcterms:W3CDTF">2014-11-20T04:04:15Z</dcterms:modified>
</cp:coreProperties>
</file>