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sh\Downloads\Excel Havish M Consulting\STATISTICS\"/>
    </mc:Choice>
  </mc:AlternateContent>
  <xr:revisionPtr revIDLastSave="0" documentId="13_ncr:1_{0ED70281-9C51-4F1F-8D05-63C0FEFBB65D}" xr6:coauthVersionLast="36" xr6:coauthVersionMax="47" xr10:uidLastSave="{00000000-0000-0000-0000-000000000000}"/>
  <bookViews>
    <workbookView xWindow="-120" yWindow="-120" windowWidth="29040" windowHeight="15720" activeTab="4" xr2:uid="{CBD12CEA-17DD-405A-9EE6-C09212694BF1}"/>
  </bookViews>
  <sheets>
    <sheet name="Descriptive" sheetId="2" r:id="rId1"/>
    <sheet name="St Dev" sheetId="15" r:id="rId2"/>
    <sheet name="Percentile" sheetId="16" r:id="rId3"/>
    <sheet name="Normalization" sheetId="17" r:id="rId4"/>
    <sheet name="Box Whisker" sheetId="18" r:id="rId5"/>
  </sheets>
  <definedNames>
    <definedName name="_xlnm._FilterDatabase" localSheetId="2" hidden="1">Percentile!$B$2:$B$52</definedName>
    <definedName name="_xlchart.v1.0" hidden="1">'Box Whisker'!$C$3:$C$27</definedName>
    <definedName name="_xlchart.v1.1" hidden="1">'Box Whisker'!$B$3:$B$27</definedName>
    <definedName name="_xlchart.v1.2" hidden="1">'Box Whisker'!$C$3:$C$27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8" l="1"/>
  <c r="B34" i="18"/>
  <c r="B33" i="18"/>
  <c r="B31" i="18"/>
  <c r="B30" i="18"/>
  <c r="B29" i="18"/>
  <c r="C14" i="17"/>
  <c r="D14" i="17"/>
  <c r="B14" i="17"/>
  <c r="E9" i="16"/>
  <c r="E8" i="16"/>
  <c r="E7" i="16"/>
  <c r="E6" i="16"/>
  <c r="E5" i="16"/>
  <c r="E4" i="16"/>
  <c r="E3" i="16"/>
  <c r="C54" i="15"/>
  <c r="B54" i="15"/>
</calcChain>
</file>

<file path=xl/sharedStrings.xml><?xml version="1.0" encoding="utf-8"?>
<sst xmlns="http://schemas.openxmlformats.org/spreadsheetml/2006/main" count="16" uniqueCount="16">
  <si>
    <t>Yield</t>
  </si>
  <si>
    <t>North</t>
  </si>
  <si>
    <t>South</t>
  </si>
  <si>
    <t>Transactions Size</t>
  </si>
  <si>
    <t>Find Top 10%</t>
  </si>
  <si>
    <t>State 1</t>
  </si>
  <si>
    <t>State 2</t>
  </si>
  <si>
    <t>State 3</t>
  </si>
  <si>
    <t>Jan</t>
  </si>
  <si>
    <t>Feb</t>
  </si>
  <si>
    <t>100%ile</t>
  </si>
  <si>
    <t>99%ile</t>
  </si>
  <si>
    <t>98%ile</t>
  </si>
  <si>
    <t>97%ile</t>
  </si>
  <si>
    <t>96%ile</t>
  </si>
  <si>
    <t>95%ile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</si>
</sst>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4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Jan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Jan</a:t>
          </a:r>
        </a:p>
      </cx:txPr>
    </cx:title>
    <cx:plotArea>
      <cx:plotAreaRegion>
        <cx:series layoutId="boxWhisker" uniqueId="{1A34BA08-9F9C-4B64-B25F-735C57EB9CDD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Feb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Feb</a:t>
          </a:r>
        </a:p>
      </cx:txPr>
    </cx:title>
    <cx:plotArea>
      <cx:plotAreaRegion>
        <cx:series layoutId="boxWhisker" uniqueId="{8B7A9E7E-3DFD-47FA-8B95-82A958E66C38}">
          <cx:spPr>
            <a:solidFill>
              <a:schemeClr val="accent2"/>
            </a:solidFill>
            <a:ln>
              <a:solidFill>
                <a:schemeClr val="accent2"/>
              </a:solidFill>
            </a:ln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2</xdr:row>
      <xdr:rowOff>52387</xdr:rowOff>
    </xdr:from>
    <xdr:to>
      <xdr:col>7</xdr:col>
      <xdr:colOff>600075</xdr:colOff>
      <xdr:row>16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46074C-2AF1-4482-872E-F0E7849026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433387"/>
              <a:ext cx="4133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161925</xdr:colOff>
      <xdr:row>2</xdr:row>
      <xdr:rowOff>71437</xdr:rowOff>
    </xdr:from>
    <xdr:to>
      <xdr:col>14</xdr:col>
      <xdr:colOff>371475</xdr:colOff>
      <xdr:row>16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912C089-D76A-4F21-906A-46C623F74D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200" y="452437"/>
              <a:ext cx="3867150" cy="2738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85A9-F0DE-4D97-9B24-A7E704A369A8}">
  <dimension ref="B2:C102"/>
  <sheetViews>
    <sheetView topLeftCell="A115" zoomScale="175" zoomScaleNormal="175" workbookViewId="0">
      <selection activeCell="C131" sqref="C131"/>
    </sheetView>
  </sheetViews>
  <sheetFormatPr defaultRowHeight="15" x14ac:dyDescent="0.25"/>
  <cols>
    <col min="2" max="2" width="17.85546875" style="4" customWidth="1"/>
    <col min="3" max="3" width="10.7109375" customWidth="1"/>
  </cols>
  <sheetData>
    <row r="2" spans="2:3" x14ac:dyDescent="0.25">
      <c r="B2" s="3" t="s">
        <v>0</v>
      </c>
    </row>
    <row r="3" spans="2:3" x14ac:dyDescent="0.25">
      <c r="B3" s="4">
        <v>261</v>
      </c>
    </row>
    <row r="4" spans="2:3" x14ac:dyDescent="0.25">
      <c r="B4" s="4">
        <v>731</v>
      </c>
    </row>
    <row r="5" spans="2:3" x14ac:dyDescent="0.25">
      <c r="B5" s="4">
        <v>14</v>
      </c>
    </row>
    <row r="6" spans="2:3" x14ac:dyDescent="0.25">
      <c r="B6" s="4">
        <v>957</v>
      </c>
    </row>
    <row r="7" spans="2:3" x14ac:dyDescent="0.25">
      <c r="B7" s="4">
        <v>22</v>
      </c>
      <c r="C7" s="1"/>
    </row>
    <row r="8" spans="2:3" x14ac:dyDescent="0.25">
      <c r="B8" s="4">
        <v>48</v>
      </c>
      <c r="C8" s="2"/>
    </row>
    <row r="9" spans="2:3" x14ac:dyDescent="0.25">
      <c r="B9" s="4">
        <v>7</v>
      </c>
    </row>
    <row r="10" spans="2:3" x14ac:dyDescent="0.25">
      <c r="B10" s="4">
        <v>907</v>
      </c>
    </row>
    <row r="11" spans="2:3" x14ac:dyDescent="0.25">
      <c r="B11" s="4">
        <v>18</v>
      </c>
    </row>
    <row r="12" spans="2:3" x14ac:dyDescent="0.25">
      <c r="B12" s="4">
        <v>114</v>
      </c>
    </row>
    <row r="13" spans="2:3" x14ac:dyDescent="0.25">
      <c r="B13" s="4">
        <v>1706</v>
      </c>
    </row>
    <row r="14" spans="2:3" x14ac:dyDescent="0.25">
      <c r="B14" s="4">
        <v>911</v>
      </c>
    </row>
    <row r="15" spans="2:3" x14ac:dyDescent="0.25">
      <c r="B15" s="4">
        <v>15</v>
      </c>
    </row>
    <row r="16" spans="2:3" x14ac:dyDescent="0.25">
      <c r="B16" s="4">
        <v>407</v>
      </c>
    </row>
    <row r="17" spans="2:2" x14ac:dyDescent="0.25">
      <c r="B17" s="4">
        <v>68</v>
      </c>
    </row>
    <row r="18" spans="2:2" x14ac:dyDescent="0.25">
      <c r="B18" s="4">
        <v>2</v>
      </c>
    </row>
    <row r="19" spans="2:2" x14ac:dyDescent="0.25">
      <c r="B19" s="4">
        <v>665</v>
      </c>
    </row>
    <row r="20" spans="2:2" x14ac:dyDescent="0.25">
      <c r="B20" s="4">
        <v>55</v>
      </c>
    </row>
    <row r="21" spans="2:2" x14ac:dyDescent="0.25">
      <c r="B21" s="4">
        <v>8</v>
      </c>
    </row>
    <row r="22" spans="2:2" x14ac:dyDescent="0.25">
      <c r="B22" s="4">
        <v>213</v>
      </c>
    </row>
    <row r="23" spans="2:2" x14ac:dyDescent="0.25">
      <c r="B23" s="4">
        <v>22</v>
      </c>
    </row>
    <row r="24" spans="2:2" x14ac:dyDescent="0.25">
      <c r="B24" s="4">
        <v>19</v>
      </c>
    </row>
    <row r="25" spans="2:2" x14ac:dyDescent="0.25">
      <c r="B25" s="4">
        <v>60</v>
      </c>
    </row>
    <row r="26" spans="2:2" x14ac:dyDescent="0.25">
      <c r="B26" s="4">
        <v>71</v>
      </c>
    </row>
    <row r="27" spans="2:2" x14ac:dyDescent="0.25">
      <c r="B27" s="4">
        <v>1044</v>
      </c>
    </row>
    <row r="28" spans="2:2" x14ac:dyDescent="0.25">
      <c r="B28" s="4">
        <v>11</v>
      </c>
    </row>
    <row r="29" spans="2:2" x14ac:dyDescent="0.25">
      <c r="B29" s="4">
        <v>90</v>
      </c>
    </row>
    <row r="30" spans="2:2" x14ac:dyDescent="0.25">
      <c r="B30" s="4">
        <v>3083</v>
      </c>
    </row>
    <row r="31" spans="2:2" x14ac:dyDescent="0.25">
      <c r="B31" s="4">
        <v>9</v>
      </c>
    </row>
    <row r="32" spans="2:2" x14ac:dyDescent="0.25">
      <c r="B32" s="4">
        <v>124</v>
      </c>
    </row>
    <row r="33" spans="2:2" x14ac:dyDescent="0.25">
      <c r="B33" s="4">
        <v>3</v>
      </c>
    </row>
    <row r="34" spans="2:2" x14ac:dyDescent="0.25">
      <c r="B34" s="4">
        <v>86</v>
      </c>
    </row>
    <row r="35" spans="2:2" x14ac:dyDescent="0.25">
      <c r="B35" s="4">
        <v>6</v>
      </c>
    </row>
    <row r="36" spans="2:2" x14ac:dyDescent="0.25">
      <c r="B36" s="4">
        <v>15</v>
      </c>
    </row>
    <row r="37" spans="2:2" x14ac:dyDescent="0.25">
      <c r="B37" s="4">
        <v>29</v>
      </c>
    </row>
    <row r="38" spans="2:2" x14ac:dyDescent="0.25">
      <c r="B38" s="4">
        <v>1097</v>
      </c>
    </row>
    <row r="39" spans="2:2" x14ac:dyDescent="0.25">
      <c r="B39" s="4">
        <v>190</v>
      </c>
    </row>
    <row r="40" spans="2:2" x14ac:dyDescent="0.25">
      <c r="B40" s="4">
        <v>113</v>
      </c>
    </row>
    <row r="41" spans="2:2" x14ac:dyDescent="0.25">
      <c r="B41" s="4">
        <v>532</v>
      </c>
    </row>
    <row r="42" spans="2:2" x14ac:dyDescent="0.25">
      <c r="B42" s="4">
        <v>212</v>
      </c>
    </row>
    <row r="43" spans="2:2" x14ac:dyDescent="0.25">
      <c r="B43" s="4">
        <v>371</v>
      </c>
    </row>
    <row r="44" spans="2:2" x14ac:dyDescent="0.25">
      <c r="B44" s="4">
        <v>147</v>
      </c>
    </row>
    <row r="45" spans="2:2" x14ac:dyDescent="0.25">
      <c r="B45" s="4">
        <v>77</v>
      </c>
    </row>
    <row r="46" spans="2:2" x14ac:dyDescent="0.25">
      <c r="B46" s="4">
        <v>95</v>
      </c>
    </row>
    <row r="47" spans="2:2" x14ac:dyDescent="0.25">
      <c r="B47" s="4">
        <v>45</v>
      </c>
    </row>
    <row r="48" spans="2:2" x14ac:dyDescent="0.25">
      <c r="B48" s="4">
        <v>17</v>
      </c>
    </row>
    <row r="49" spans="2:2" x14ac:dyDescent="0.25">
      <c r="B49" s="4">
        <v>211</v>
      </c>
    </row>
    <row r="50" spans="2:2" x14ac:dyDescent="0.25">
      <c r="B50" s="4">
        <v>45</v>
      </c>
    </row>
    <row r="51" spans="2:2" x14ac:dyDescent="0.25">
      <c r="B51" s="4">
        <v>21</v>
      </c>
    </row>
    <row r="52" spans="2:2" x14ac:dyDescent="0.25">
      <c r="B52" s="4">
        <v>38</v>
      </c>
    </row>
    <row r="53" spans="2:2" x14ac:dyDescent="0.25">
      <c r="B53" s="4">
        <v>75</v>
      </c>
    </row>
    <row r="54" spans="2:2" x14ac:dyDescent="0.25">
      <c r="B54" s="4">
        <v>6</v>
      </c>
    </row>
    <row r="55" spans="2:2" x14ac:dyDescent="0.25">
      <c r="B55" s="4">
        <v>89</v>
      </c>
    </row>
    <row r="56" spans="2:2" x14ac:dyDescent="0.25">
      <c r="B56" s="4">
        <v>15</v>
      </c>
    </row>
    <row r="57" spans="2:2" x14ac:dyDescent="0.25">
      <c r="B57" s="4">
        <v>1029</v>
      </c>
    </row>
    <row r="58" spans="2:2" x14ac:dyDescent="0.25">
      <c r="B58" s="4">
        <v>208</v>
      </c>
    </row>
    <row r="59" spans="2:2" x14ac:dyDescent="0.25">
      <c r="B59" s="4">
        <v>32</v>
      </c>
    </row>
    <row r="60" spans="2:2" x14ac:dyDescent="0.25">
      <c r="B60" s="4">
        <v>319</v>
      </c>
    </row>
    <row r="61" spans="2:2" x14ac:dyDescent="0.25">
      <c r="B61" s="4">
        <v>14</v>
      </c>
    </row>
    <row r="62" spans="2:2" x14ac:dyDescent="0.25">
      <c r="B62" s="4">
        <v>30</v>
      </c>
    </row>
    <row r="63" spans="2:2" x14ac:dyDescent="0.25">
      <c r="B63" s="4">
        <v>48</v>
      </c>
    </row>
    <row r="64" spans="2:2" x14ac:dyDescent="0.25">
      <c r="B64" s="4">
        <v>1</v>
      </c>
    </row>
    <row r="65" spans="2:2" x14ac:dyDescent="0.25">
      <c r="B65" s="4">
        <v>13</v>
      </c>
    </row>
    <row r="66" spans="2:2" x14ac:dyDescent="0.25">
      <c r="B66" s="4">
        <v>25</v>
      </c>
    </row>
    <row r="67" spans="2:2" x14ac:dyDescent="0.25">
      <c r="B67" s="4">
        <v>146</v>
      </c>
    </row>
    <row r="68" spans="2:2" x14ac:dyDescent="0.25">
      <c r="B68" s="4">
        <v>79</v>
      </c>
    </row>
    <row r="69" spans="2:2" x14ac:dyDescent="0.25">
      <c r="B69" s="4">
        <v>213</v>
      </c>
    </row>
    <row r="70" spans="2:2" x14ac:dyDescent="0.25">
      <c r="B70" s="4">
        <v>1113</v>
      </c>
    </row>
    <row r="71" spans="2:2" x14ac:dyDescent="0.25">
      <c r="B71" s="4">
        <v>167</v>
      </c>
    </row>
    <row r="72" spans="2:2" x14ac:dyDescent="0.25">
      <c r="B72" s="4">
        <v>75</v>
      </c>
    </row>
    <row r="73" spans="2:2" x14ac:dyDescent="0.25">
      <c r="B73" s="4">
        <v>4</v>
      </c>
    </row>
    <row r="74" spans="2:2" x14ac:dyDescent="0.25">
      <c r="B74" s="4">
        <v>19</v>
      </c>
    </row>
    <row r="75" spans="2:2" x14ac:dyDescent="0.25">
      <c r="B75" s="4">
        <v>831</v>
      </c>
    </row>
    <row r="76" spans="2:2" x14ac:dyDescent="0.25">
      <c r="B76" s="4">
        <v>97</v>
      </c>
    </row>
    <row r="77" spans="2:2" x14ac:dyDescent="0.25">
      <c r="B77" s="4">
        <v>72</v>
      </c>
    </row>
    <row r="78" spans="2:2" x14ac:dyDescent="0.25">
      <c r="B78" s="4">
        <v>1</v>
      </c>
    </row>
    <row r="79" spans="2:2" x14ac:dyDescent="0.25">
      <c r="B79" s="4">
        <v>9</v>
      </c>
    </row>
    <row r="80" spans="2:2" x14ac:dyDescent="0.25">
      <c r="B80" s="4">
        <v>27</v>
      </c>
    </row>
    <row r="81" spans="2:2" x14ac:dyDescent="0.25">
      <c r="B81" s="4">
        <v>19</v>
      </c>
    </row>
    <row r="82" spans="2:2" x14ac:dyDescent="0.25">
      <c r="B82" s="4">
        <v>208</v>
      </c>
    </row>
    <row r="83" spans="2:2" x14ac:dyDescent="0.25">
      <c r="B83" s="4">
        <v>16</v>
      </c>
    </row>
    <row r="84" spans="2:2" x14ac:dyDescent="0.25">
      <c r="B84" s="4">
        <v>14</v>
      </c>
    </row>
    <row r="85" spans="2:2" x14ac:dyDescent="0.25">
      <c r="B85" s="4">
        <v>21</v>
      </c>
    </row>
    <row r="86" spans="2:2" x14ac:dyDescent="0.25">
      <c r="B86" s="4">
        <v>200</v>
      </c>
    </row>
    <row r="87" spans="2:2" x14ac:dyDescent="0.25">
      <c r="B87" s="4">
        <v>230</v>
      </c>
    </row>
    <row r="88" spans="2:2" x14ac:dyDescent="0.25">
      <c r="B88" s="4">
        <v>301</v>
      </c>
    </row>
    <row r="89" spans="2:2" x14ac:dyDescent="0.25">
      <c r="B89" s="4">
        <v>19</v>
      </c>
    </row>
    <row r="90" spans="2:2" x14ac:dyDescent="0.25">
      <c r="B90" s="4">
        <v>6</v>
      </c>
    </row>
    <row r="91" spans="2:2" x14ac:dyDescent="0.25">
      <c r="B91" s="4">
        <v>158</v>
      </c>
    </row>
    <row r="92" spans="2:2" x14ac:dyDescent="0.25">
      <c r="B92" s="4">
        <v>20</v>
      </c>
    </row>
    <row r="93" spans="2:2" x14ac:dyDescent="0.25">
      <c r="B93" s="4">
        <v>73</v>
      </c>
    </row>
    <row r="94" spans="2:2" x14ac:dyDescent="0.25">
      <c r="B94" s="4">
        <v>6</v>
      </c>
    </row>
    <row r="95" spans="2:2" x14ac:dyDescent="0.25">
      <c r="B95" s="4">
        <v>12</v>
      </c>
    </row>
    <row r="96" spans="2:2" x14ac:dyDescent="0.25">
      <c r="B96" s="4">
        <v>53</v>
      </c>
    </row>
    <row r="97" spans="2:2" x14ac:dyDescent="0.25">
      <c r="B97" s="4">
        <v>32</v>
      </c>
    </row>
    <row r="98" spans="2:2" x14ac:dyDescent="0.25">
      <c r="B98" s="4">
        <v>5</v>
      </c>
    </row>
    <row r="99" spans="2:2" x14ac:dyDescent="0.25">
      <c r="B99" s="4">
        <v>96</v>
      </c>
    </row>
    <row r="100" spans="2:2" x14ac:dyDescent="0.25">
      <c r="B100" s="4">
        <v>51</v>
      </c>
    </row>
    <row r="101" spans="2:2" x14ac:dyDescent="0.25">
      <c r="B101" s="4">
        <v>77</v>
      </c>
    </row>
    <row r="102" spans="2:2" x14ac:dyDescent="0.25">
      <c r="B102" s="4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9BA-20FA-4D32-AB06-C369E6BE4576}">
  <dimension ref="B2:C54"/>
  <sheetViews>
    <sheetView topLeftCell="A49" workbookViewId="0">
      <selection activeCell="D58" sqref="D58"/>
    </sheetView>
  </sheetViews>
  <sheetFormatPr defaultRowHeight="15" x14ac:dyDescent="0.25"/>
  <sheetData>
    <row r="2" spans="2:3" x14ac:dyDescent="0.25">
      <c r="B2" s="3" t="s">
        <v>1</v>
      </c>
      <c r="C2" s="3" t="s">
        <v>2</v>
      </c>
    </row>
    <row r="3" spans="2:3" x14ac:dyDescent="0.25">
      <c r="B3" s="4">
        <v>226</v>
      </c>
      <c r="C3" s="4">
        <v>177</v>
      </c>
    </row>
    <row r="4" spans="2:3" x14ac:dyDescent="0.25">
      <c r="B4" s="4">
        <v>199</v>
      </c>
      <c r="C4" s="4">
        <v>229</v>
      </c>
    </row>
    <row r="5" spans="2:3" x14ac:dyDescent="0.25">
      <c r="B5" s="4">
        <v>317</v>
      </c>
      <c r="C5" s="4">
        <v>241</v>
      </c>
    </row>
    <row r="6" spans="2:3" x14ac:dyDescent="0.25">
      <c r="B6" s="4">
        <v>484</v>
      </c>
      <c r="C6" s="4">
        <v>353</v>
      </c>
    </row>
    <row r="7" spans="2:3" x14ac:dyDescent="0.25">
      <c r="B7" s="4">
        <v>456</v>
      </c>
      <c r="C7" s="4">
        <v>480</v>
      </c>
    </row>
    <row r="8" spans="2:3" x14ac:dyDescent="0.25">
      <c r="B8" s="4">
        <v>157</v>
      </c>
      <c r="C8" s="4">
        <v>323</v>
      </c>
    </row>
    <row r="9" spans="2:3" x14ac:dyDescent="0.25">
      <c r="B9" s="4">
        <v>437</v>
      </c>
      <c r="C9" s="4">
        <v>229</v>
      </c>
    </row>
    <row r="10" spans="2:3" x14ac:dyDescent="0.25">
      <c r="B10" s="4">
        <v>445</v>
      </c>
      <c r="C10" s="4">
        <v>122</v>
      </c>
    </row>
    <row r="11" spans="2:3" x14ac:dyDescent="0.25">
      <c r="B11" s="4">
        <v>346</v>
      </c>
      <c r="C11" s="4">
        <v>204</v>
      </c>
    </row>
    <row r="12" spans="2:3" x14ac:dyDescent="0.25">
      <c r="B12" s="4">
        <v>211</v>
      </c>
      <c r="C12" s="4">
        <v>484</v>
      </c>
    </row>
    <row r="13" spans="2:3" x14ac:dyDescent="0.25">
      <c r="B13" s="4">
        <v>251</v>
      </c>
      <c r="C13" s="4">
        <v>247</v>
      </c>
    </row>
    <row r="14" spans="2:3" x14ac:dyDescent="0.25">
      <c r="B14" s="4">
        <v>346</v>
      </c>
      <c r="C14" s="4">
        <v>174</v>
      </c>
    </row>
    <row r="15" spans="2:3" x14ac:dyDescent="0.25">
      <c r="B15" s="4">
        <v>108</v>
      </c>
      <c r="C15" s="4">
        <v>240</v>
      </c>
    </row>
    <row r="16" spans="2:3" x14ac:dyDescent="0.25">
      <c r="B16" s="4">
        <v>199</v>
      </c>
      <c r="C16" s="4">
        <v>251</v>
      </c>
    </row>
    <row r="17" spans="2:3" x14ac:dyDescent="0.25">
      <c r="B17" s="4">
        <v>291</v>
      </c>
      <c r="C17" s="4">
        <v>276</v>
      </c>
    </row>
    <row r="18" spans="2:3" x14ac:dyDescent="0.25">
      <c r="B18" s="4">
        <v>440</v>
      </c>
      <c r="C18" s="4">
        <v>488</v>
      </c>
    </row>
    <row r="19" spans="2:3" x14ac:dyDescent="0.25">
      <c r="B19" s="4">
        <v>203</v>
      </c>
      <c r="C19" s="4">
        <v>237</v>
      </c>
    </row>
    <row r="20" spans="2:3" x14ac:dyDescent="0.25">
      <c r="B20" s="4">
        <v>497</v>
      </c>
      <c r="C20" s="4">
        <v>391</v>
      </c>
    </row>
    <row r="21" spans="2:3" x14ac:dyDescent="0.25">
      <c r="B21" s="4">
        <v>148</v>
      </c>
      <c r="C21" s="4">
        <v>450</v>
      </c>
    </row>
    <row r="22" spans="2:3" x14ac:dyDescent="0.25">
      <c r="B22" s="4">
        <v>487</v>
      </c>
      <c r="C22" s="4">
        <v>389</v>
      </c>
    </row>
    <row r="23" spans="2:3" x14ac:dyDescent="0.25">
      <c r="B23" s="4">
        <v>138</v>
      </c>
      <c r="C23" s="4">
        <v>403</v>
      </c>
    </row>
    <row r="24" spans="2:3" x14ac:dyDescent="0.25">
      <c r="B24" s="4">
        <v>239</v>
      </c>
      <c r="C24" s="4">
        <v>153</v>
      </c>
    </row>
    <row r="25" spans="2:3" x14ac:dyDescent="0.25">
      <c r="B25" s="4">
        <v>239</v>
      </c>
      <c r="C25" s="4">
        <v>232</v>
      </c>
    </row>
    <row r="26" spans="2:3" x14ac:dyDescent="0.25">
      <c r="B26" s="4">
        <v>492</v>
      </c>
      <c r="C26" s="4">
        <v>361</v>
      </c>
    </row>
    <row r="27" spans="2:3" x14ac:dyDescent="0.25">
      <c r="B27" s="4">
        <v>191</v>
      </c>
      <c r="C27" s="4">
        <v>375</v>
      </c>
    </row>
    <row r="28" spans="2:3" x14ac:dyDescent="0.25">
      <c r="B28" s="4">
        <v>322</v>
      </c>
      <c r="C28" s="4">
        <v>353</v>
      </c>
    </row>
    <row r="29" spans="2:3" x14ac:dyDescent="0.25">
      <c r="B29" s="4">
        <v>182</v>
      </c>
      <c r="C29" s="4">
        <v>320</v>
      </c>
    </row>
    <row r="30" spans="2:3" x14ac:dyDescent="0.25">
      <c r="B30" s="4">
        <v>266</v>
      </c>
      <c r="C30" s="4">
        <v>273</v>
      </c>
    </row>
    <row r="31" spans="2:3" x14ac:dyDescent="0.25">
      <c r="B31" s="4">
        <v>105</v>
      </c>
      <c r="C31" s="4">
        <v>413</v>
      </c>
    </row>
    <row r="32" spans="2:3" x14ac:dyDescent="0.25">
      <c r="B32" s="4">
        <v>227</v>
      </c>
      <c r="C32" s="4">
        <v>293</v>
      </c>
    </row>
    <row r="33" spans="2:3" x14ac:dyDescent="0.25">
      <c r="B33" s="4">
        <v>402</v>
      </c>
      <c r="C33" s="4">
        <v>346</v>
      </c>
    </row>
    <row r="34" spans="2:3" x14ac:dyDescent="0.25">
      <c r="B34" s="4">
        <v>429</v>
      </c>
      <c r="C34" s="4">
        <v>165</v>
      </c>
    </row>
    <row r="35" spans="2:3" x14ac:dyDescent="0.25">
      <c r="B35" s="4">
        <v>216</v>
      </c>
      <c r="C35" s="4">
        <v>122</v>
      </c>
    </row>
    <row r="36" spans="2:3" x14ac:dyDescent="0.25">
      <c r="B36" s="4">
        <v>436</v>
      </c>
      <c r="C36" s="4">
        <v>310</v>
      </c>
    </row>
    <row r="37" spans="2:3" x14ac:dyDescent="0.25">
      <c r="B37" s="4">
        <v>443</v>
      </c>
      <c r="C37" s="4">
        <v>207</v>
      </c>
    </row>
    <row r="38" spans="2:3" x14ac:dyDescent="0.25">
      <c r="B38" s="4">
        <v>414</v>
      </c>
      <c r="C38" s="4">
        <v>260</v>
      </c>
    </row>
    <row r="39" spans="2:3" x14ac:dyDescent="0.25">
      <c r="B39" s="4">
        <v>129</v>
      </c>
      <c r="C39" s="4">
        <v>309</v>
      </c>
    </row>
    <row r="40" spans="2:3" x14ac:dyDescent="0.25">
      <c r="B40" s="4">
        <v>389</v>
      </c>
      <c r="C40" s="4">
        <v>189</v>
      </c>
    </row>
    <row r="41" spans="2:3" x14ac:dyDescent="0.25">
      <c r="B41" s="4">
        <v>243</v>
      </c>
      <c r="C41" s="4">
        <v>500</v>
      </c>
    </row>
    <row r="42" spans="2:3" x14ac:dyDescent="0.25">
      <c r="B42" s="4">
        <v>131</v>
      </c>
      <c r="C42" s="4">
        <v>161</v>
      </c>
    </row>
    <row r="43" spans="2:3" x14ac:dyDescent="0.25">
      <c r="B43" s="4">
        <v>477</v>
      </c>
      <c r="C43" s="4">
        <v>195</v>
      </c>
    </row>
    <row r="44" spans="2:3" x14ac:dyDescent="0.25">
      <c r="B44" s="4">
        <v>462</v>
      </c>
      <c r="C44" s="4">
        <v>433</v>
      </c>
    </row>
    <row r="45" spans="2:3" x14ac:dyDescent="0.25">
      <c r="B45" s="4">
        <v>336</v>
      </c>
      <c r="C45" s="4">
        <v>105</v>
      </c>
    </row>
    <row r="46" spans="2:3" x14ac:dyDescent="0.25">
      <c r="B46" s="4">
        <v>393</v>
      </c>
      <c r="C46" s="4">
        <v>310</v>
      </c>
    </row>
    <row r="47" spans="2:3" x14ac:dyDescent="0.25">
      <c r="B47" s="4">
        <v>426</v>
      </c>
      <c r="C47" s="4">
        <v>184</v>
      </c>
    </row>
    <row r="48" spans="2:3" x14ac:dyDescent="0.25">
      <c r="B48" s="4">
        <v>294</v>
      </c>
      <c r="C48" s="4">
        <v>121</v>
      </c>
    </row>
    <row r="49" spans="2:3" x14ac:dyDescent="0.25">
      <c r="B49" s="4">
        <v>296</v>
      </c>
      <c r="C49" s="4">
        <v>315</v>
      </c>
    </row>
    <row r="50" spans="2:3" x14ac:dyDescent="0.25">
      <c r="B50" s="4">
        <v>356</v>
      </c>
      <c r="C50" s="4">
        <v>258</v>
      </c>
    </row>
    <row r="51" spans="2:3" x14ac:dyDescent="0.25">
      <c r="B51" s="4">
        <v>192</v>
      </c>
      <c r="C51" s="4">
        <v>259</v>
      </c>
    </row>
    <row r="52" spans="2:3" x14ac:dyDescent="0.25">
      <c r="B52" s="4">
        <v>245</v>
      </c>
      <c r="C52" s="4">
        <v>425</v>
      </c>
    </row>
    <row r="54" spans="2:3" x14ac:dyDescent="0.25">
      <c r="B54">
        <f>_xlfn.STDEV.S(B3:B52)</f>
        <v>120.97079424896113</v>
      </c>
      <c r="C54">
        <f>_xlfn.STDEV.S(C3:C52)</f>
        <v>107.12290290377035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BF39-B222-4B67-B202-466A43C8AEFB}">
  <dimension ref="B2:E52"/>
  <sheetViews>
    <sheetView workbookViewId="0">
      <selection activeCell="E10" sqref="E10"/>
    </sheetView>
  </sheetViews>
  <sheetFormatPr defaultRowHeight="15" x14ac:dyDescent="0.25"/>
  <cols>
    <col min="2" max="2" width="26.42578125" customWidth="1"/>
    <col min="5" max="5" width="27.28515625" customWidth="1"/>
  </cols>
  <sheetData>
    <row r="2" spans="2:5" x14ac:dyDescent="0.25">
      <c r="B2" s="5" t="s">
        <v>3</v>
      </c>
      <c r="E2" s="1" t="s">
        <v>4</v>
      </c>
    </row>
    <row r="3" spans="2:5" x14ac:dyDescent="0.25">
      <c r="B3" s="4">
        <v>243</v>
      </c>
      <c r="D3" t="s">
        <v>10</v>
      </c>
      <c r="E3">
        <f>_xlfn.PERCENTILE.INC($B$3:$B$52,1)</f>
        <v>2000</v>
      </c>
    </row>
    <row r="4" spans="2:5" x14ac:dyDescent="0.25">
      <c r="B4" s="4">
        <v>227</v>
      </c>
      <c r="D4" t="s">
        <v>11</v>
      </c>
      <c r="E4">
        <f>_xlfn.PERCENTILE.INC($B$3:$B$52,0.99)</f>
        <v>1509.999999999998</v>
      </c>
    </row>
    <row r="5" spans="2:5" x14ac:dyDescent="0.25">
      <c r="B5" s="4">
        <v>426</v>
      </c>
      <c r="D5" t="s">
        <v>12</v>
      </c>
      <c r="E5">
        <f>_xlfn.PERCENTILE.INC($B$3:$B$52,0.98)</f>
        <v>1019.999999999996</v>
      </c>
    </row>
    <row r="6" spans="2:5" x14ac:dyDescent="0.25">
      <c r="B6" s="4">
        <v>317</v>
      </c>
      <c r="D6" t="s">
        <v>13</v>
      </c>
      <c r="E6">
        <f>_xlfn.PERCENTILE.INC($B$3:$B$52,0.97)</f>
        <v>758.89000000000055</v>
      </c>
    </row>
    <row r="7" spans="2:5" x14ac:dyDescent="0.25">
      <c r="B7" s="4">
        <v>4</v>
      </c>
      <c r="D7" t="s">
        <v>14</v>
      </c>
      <c r="E7">
        <f>_xlfn.PERCENTILE.INC($B$3:$B$52,0.96)</f>
        <v>507.51999999999958</v>
      </c>
    </row>
    <row r="8" spans="2:5" x14ac:dyDescent="0.25">
      <c r="B8" s="4">
        <v>294</v>
      </c>
      <c r="D8" t="s">
        <v>15</v>
      </c>
      <c r="E8">
        <f>_xlfn.PERCENTILE.INC($B$3:$B$52,0.95)</f>
        <v>485.65</v>
      </c>
    </row>
    <row r="9" spans="2:5" x14ac:dyDescent="0.25">
      <c r="B9" s="4">
        <v>336</v>
      </c>
      <c r="E9">
        <f>_xlfn.PERCENTILE.INC($B$3:$B$52,0)</f>
        <v>4</v>
      </c>
    </row>
    <row r="10" spans="2:5" x14ac:dyDescent="0.25">
      <c r="B10" s="4">
        <v>129</v>
      </c>
    </row>
    <row r="11" spans="2:5" x14ac:dyDescent="0.25">
      <c r="B11" s="4">
        <v>245</v>
      </c>
    </row>
    <row r="12" spans="2:5" x14ac:dyDescent="0.25">
      <c r="B12" s="4">
        <v>1000</v>
      </c>
    </row>
    <row r="13" spans="2:5" x14ac:dyDescent="0.25">
      <c r="B13" s="4">
        <v>239</v>
      </c>
    </row>
    <row r="14" spans="2:5" x14ac:dyDescent="0.25">
      <c r="B14" s="4">
        <v>346</v>
      </c>
    </row>
    <row r="15" spans="2:5" x14ac:dyDescent="0.25">
      <c r="B15" s="4">
        <v>402</v>
      </c>
    </row>
    <row r="16" spans="2:5" x14ac:dyDescent="0.25">
      <c r="B16" s="4">
        <v>138</v>
      </c>
    </row>
    <row r="17" spans="2:2" x14ac:dyDescent="0.25">
      <c r="B17" s="4">
        <v>346</v>
      </c>
    </row>
    <row r="18" spans="2:2" x14ac:dyDescent="0.25">
      <c r="B18" s="4">
        <v>226</v>
      </c>
    </row>
    <row r="19" spans="2:2" x14ac:dyDescent="0.25">
      <c r="B19" s="4">
        <v>182</v>
      </c>
    </row>
    <row r="20" spans="2:2" x14ac:dyDescent="0.25">
      <c r="B20" s="4">
        <v>157</v>
      </c>
    </row>
    <row r="21" spans="2:2" x14ac:dyDescent="0.25">
      <c r="B21" s="4">
        <v>487</v>
      </c>
    </row>
    <row r="22" spans="2:2" x14ac:dyDescent="0.25">
      <c r="B22" s="4">
        <v>414</v>
      </c>
    </row>
    <row r="23" spans="2:2" x14ac:dyDescent="0.25">
      <c r="B23" s="4">
        <v>2000</v>
      </c>
    </row>
    <row r="24" spans="2:2" x14ac:dyDescent="0.25">
      <c r="B24" s="4">
        <v>211</v>
      </c>
    </row>
    <row r="25" spans="2:2" x14ac:dyDescent="0.25">
      <c r="B25" s="4">
        <v>199</v>
      </c>
    </row>
    <row r="26" spans="2:2" x14ac:dyDescent="0.25">
      <c r="B26" s="4">
        <v>440</v>
      </c>
    </row>
    <row r="27" spans="2:2" x14ac:dyDescent="0.25">
      <c r="B27" s="4">
        <v>199</v>
      </c>
    </row>
    <row r="28" spans="2:2" x14ac:dyDescent="0.25">
      <c r="B28" s="4">
        <v>5</v>
      </c>
    </row>
    <row r="29" spans="2:2" x14ac:dyDescent="0.25">
      <c r="B29" s="4">
        <v>131</v>
      </c>
    </row>
    <row r="30" spans="2:2" x14ac:dyDescent="0.25">
      <c r="B30" s="4">
        <v>356</v>
      </c>
    </row>
    <row r="31" spans="2:2" x14ac:dyDescent="0.25">
      <c r="B31" s="4">
        <v>436</v>
      </c>
    </row>
    <row r="32" spans="2:2" x14ac:dyDescent="0.25">
      <c r="B32" s="4">
        <v>477</v>
      </c>
    </row>
    <row r="33" spans="2:2" x14ac:dyDescent="0.25">
      <c r="B33" s="4">
        <v>445</v>
      </c>
    </row>
    <row r="34" spans="2:2" x14ac:dyDescent="0.25">
      <c r="B34" s="4">
        <v>322</v>
      </c>
    </row>
    <row r="35" spans="2:2" x14ac:dyDescent="0.25">
      <c r="B35" s="4">
        <v>443</v>
      </c>
    </row>
    <row r="36" spans="2:2" x14ac:dyDescent="0.25">
      <c r="B36" s="4">
        <v>216</v>
      </c>
    </row>
    <row r="37" spans="2:2" x14ac:dyDescent="0.25">
      <c r="B37" s="4">
        <v>429</v>
      </c>
    </row>
    <row r="38" spans="2:2" x14ac:dyDescent="0.25">
      <c r="B38" s="4">
        <v>437</v>
      </c>
    </row>
    <row r="39" spans="2:2" x14ac:dyDescent="0.25">
      <c r="B39" s="4">
        <v>484</v>
      </c>
    </row>
    <row r="40" spans="2:2" x14ac:dyDescent="0.25">
      <c r="B40" s="4">
        <v>393</v>
      </c>
    </row>
    <row r="41" spans="2:2" x14ac:dyDescent="0.25">
      <c r="B41" s="4">
        <v>266</v>
      </c>
    </row>
    <row r="42" spans="2:2" x14ac:dyDescent="0.25">
      <c r="B42" s="4">
        <v>462</v>
      </c>
    </row>
    <row r="43" spans="2:2" x14ac:dyDescent="0.25">
      <c r="B43" s="4">
        <v>296</v>
      </c>
    </row>
    <row r="44" spans="2:2" x14ac:dyDescent="0.25">
      <c r="B44" s="4">
        <v>239</v>
      </c>
    </row>
    <row r="45" spans="2:2" x14ac:dyDescent="0.25">
      <c r="B45" s="4">
        <v>389</v>
      </c>
    </row>
    <row r="46" spans="2:2" x14ac:dyDescent="0.25">
      <c r="B46" s="4">
        <v>191</v>
      </c>
    </row>
    <row r="47" spans="2:2" x14ac:dyDescent="0.25">
      <c r="B47" s="4">
        <v>148</v>
      </c>
    </row>
    <row r="48" spans="2:2" x14ac:dyDescent="0.25">
      <c r="B48" s="4">
        <v>192</v>
      </c>
    </row>
    <row r="49" spans="2:2" x14ac:dyDescent="0.25">
      <c r="B49" s="4">
        <v>291</v>
      </c>
    </row>
    <row r="50" spans="2:2" x14ac:dyDescent="0.25">
      <c r="B50" s="4">
        <v>456</v>
      </c>
    </row>
    <row r="51" spans="2:2" x14ac:dyDescent="0.25">
      <c r="B51" s="4">
        <v>251</v>
      </c>
    </row>
    <row r="52" spans="2:2" x14ac:dyDescent="0.25">
      <c r="B52" s="4">
        <v>203</v>
      </c>
    </row>
  </sheetData>
  <autoFilter ref="B2:B52" xr:uid="{8E7DBF39-B222-4B67-B202-466A43C8AE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B05B-3E8B-48F5-A242-4D816327A452}">
  <dimension ref="B2:D14"/>
  <sheetViews>
    <sheetView topLeftCell="A3" zoomScale="160" zoomScaleNormal="160" workbookViewId="0">
      <selection activeCell="C15" sqref="C15"/>
    </sheetView>
  </sheetViews>
  <sheetFormatPr defaultRowHeight="15" x14ac:dyDescent="0.25"/>
  <sheetData>
    <row r="2" spans="2:4" x14ac:dyDescent="0.25">
      <c r="B2" s="4" t="s">
        <v>5</v>
      </c>
      <c r="C2" s="4" t="s">
        <v>6</v>
      </c>
      <c r="D2" s="4" t="s">
        <v>7</v>
      </c>
    </row>
    <row r="3" spans="2:4" x14ac:dyDescent="0.25">
      <c r="B3" s="4">
        <v>2</v>
      </c>
      <c r="C3" s="4">
        <v>12</v>
      </c>
      <c r="D3" s="4">
        <v>54</v>
      </c>
    </row>
    <row r="4" spans="2:4" x14ac:dyDescent="0.25">
      <c r="B4" s="4">
        <v>3</v>
      </c>
      <c r="C4" s="4">
        <v>46</v>
      </c>
      <c r="D4" s="4">
        <v>69</v>
      </c>
    </row>
    <row r="5" spans="2:4" x14ac:dyDescent="0.25">
      <c r="B5" s="4">
        <v>5</v>
      </c>
      <c r="C5" s="4">
        <v>43</v>
      </c>
      <c r="D5" s="4">
        <v>51</v>
      </c>
    </row>
    <row r="6" spans="2:4" x14ac:dyDescent="0.25">
      <c r="B6" s="4">
        <v>1</v>
      </c>
      <c r="C6" s="4">
        <v>35</v>
      </c>
      <c r="D6" s="4">
        <v>62</v>
      </c>
    </row>
    <row r="7" spans="2:4" x14ac:dyDescent="0.25">
      <c r="B7" s="4">
        <v>1</v>
      </c>
      <c r="C7" s="4">
        <v>25</v>
      </c>
      <c r="D7" s="4">
        <v>52</v>
      </c>
    </row>
    <row r="8" spans="2:4" x14ac:dyDescent="0.25">
      <c r="B8" s="4">
        <v>3</v>
      </c>
      <c r="C8" s="4">
        <v>23</v>
      </c>
      <c r="D8" s="4">
        <v>59</v>
      </c>
    </row>
    <row r="9" spans="2:4" x14ac:dyDescent="0.25">
      <c r="B9" s="4">
        <v>1</v>
      </c>
      <c r="C9" s="4">
        <v>33</v>
      </c>
      <c r="D9" s="4">
        <v>59</v>
      </c>
    </row>
    <row r="10" spans="2:4" x14ac:dyDescent="0.25">
      <c r="B10" s="4">
        <v>1</v>
      </c>
      <c r="C10" s="4">
        <v>29</v>
      </c>
      <c r="D10" s="4">
        <v>59</v>
      </c>
    </row>
    <row r="11" spans="2:4" x14ac:dyDescent="0.25">
      <c r="B11" s="4">
        <v>3</v>
      </c>
      <c r="C11" s="4">
        <v>24</v>
      </c>
      <c r="D11" s="4">
        <v>51</v>
      </c>
    </row>
    <row r="12" spans="2:4" x14ac:dyDescent="0.25">
      <c r="B12" s="4">
        <v>3</v>
      </c>
      <c r="C12" s="4">
        <v>46</v>
      </c>
      <c r="D12" s="4">
        <v>71</v>
      </c>
    </row>
    <row r="13" spans="2:4" x14ac:dyDescent="0.25">
      <c r="B13" s="4"/>
      <c r="C13" s="4"/>
      <c r="D13" s="4"/>
    </row>
    <row r="14" spans="2:4" x14ac:dyDescent="0.25">
      <c r="B14" s="4">
        <f>_xlfn.STDEV.S(B3:B12)</f>
        <v>1.3374935098492586</v>
      </c>
      <c r="C14" s="4">
        <f>_xlfn.STDEV.S(C3:C12)</f>
        <v>11.177358065899709</v>
      </c>
      <c r="D14" s="4">
        <f t="shared" ref="C14:D14" si="0">_xlfn.STDEV.S(D3:D12)</f>
        <v>7.103207413243358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1287-EBF0-4EBA-8163-70221D7614CD}">
  <dimension ref="B2:C35"/>
  <sheetViews>
    <sheetView tabSelected="1" workbookViewId="0">
      <selection activeCell="K22" sqref="K22"/>
    </sheetView>
  </sheetViews>
  <sheetFormatPr defaultRowHeight="15" x14ac:dyDescent="0.25"/>
  <cols>
    <col min="2" max="2" width="17" customWidth="1"/>
    <col min="3" max="4" width="28" customWidth="1"/>
  </cols>
  <sheetData>
    <row r="2" spans="2:3" x14ac:dyDescent="0.25">
      <c r="B2" s="1" t="s">
        <v>8</v>
      </c>
      <c r="C2" s="1" t="s">
        <v>9</v>
      </c>
    </row>
    <row r="3" spans="2:3" x14ac:dyDescent="0.25">
      <c r="B3">
        <v>2857</v>
      </c>
      <c r="C3">
        <v>5084</v>
      </c>
    </row>
    <row r="4" spans="2:3" x14ac:dyDescent="0.25">
      <c r="B4">
        <v>270</v>
      </c>
      <c r="C4">
        <v>1321</v>
      </c>
    </row>
    <row r="5" spans="2:3" x14ac:dyDescent="0.25">
      <c r="B5">
        <v>4276</v>
      </c>
      <c r="C5">
        <v>2279</v>
      </c>
    </row>
    <row r="6" spans="2:3" x14ac:dyDescent="0.25">
      <c r="B6">
        <v>8079</v>
      </c>
      <c r="C6">
        <v>7552</v>
      </c>
    </row>
    <row r="7" spans="2:3" x14ac:dyDescent="0.25">
      <c r="B7">
        <v>629</v>
      </c>
      <c r="C7">
        <v>1264</v>
      </c>
    </row>
    <row r="8" spans="2:3" x14ac:dyDescent="0.25">
      <c r="B8">
        <v>5242</v>
      </c>
      <c r="C8">
        <v>5070</v>
      </c>
    </row>
    <row r="9" spans="2:3" x14ac:dyDescent="0.25">
      <c r="B9">
        <v>7995</v>
      </c>
      <c r="C9">
        <v>231</v>
      </c>
    </row>
    <row r="10" spans="2:3" x14ac:dyDescent="0.25">
      <c r="B10">
        <v>1087</v>
      </c>
      <c r="C10">
        <v>6437</v>
      </c>
    </row>
    <row r="11" spans="2:3" x14ac:dyDescent="0.25">
      <c r="B11">
        <v>9944</v>
      </c>
      <c r="C11">
        <v>1096</v>
      </c>
    </row>
    <row r="12" spans="2:3" x14ac:dyDescent="0.25">
      <c r="B12">
        <v>3650</v>
      </c>
      <c r="C12">
        <v>1023</v>
      </c>
    </row>
    <row r="13" spans="2:3" x14ac:dyDescent="0.25">
      <c r="B13">
        <v>9485</v>
      </c>
      <c r="C13">
        <v>7550</v>
      </c>
    </row>
    <row r="14" spans="2:3" x14ac:dyDescent="0.25">
      <c r="B14">
        <v>5765</v>
      </c>
      <c r="C14">
        <v>6031</v>
      </c>
    </row>
    <row r="15" spans="2:3" x14ac:dyDescent="0.25">
      <c r="B15">
        <v>3630</v>
      </c>
      <c r="C15">
        <v>7245</v>
      </c>
    </row>
    <row r="16" spans="2:3" x14ac:dyDescent="0.25">
      <c r="B16">
        <v>5604</v>
      </c>
      <c r="C16">
        <v>6152</v>
      </c>
    </row>
    <row r="17" spans="2:3" x14ac:dyDescent="0.25">
      <c r="B17">
        <v>7913</v>
      </c>
      <c r="C17">
        <v>4624</v>
      </c>
    </row>
    <row r="18" spans="2:3" x14ac:dyDescent="0.25">
      <c r="B18">
        <v>8355</v>
      </c>
      <c r="C18">
        <v>1378</v>
      </c>
    </row>
    <row r="19" spans="2:3" x14ac:dyDescent="0.25">
      <c r="B19">
        <v>3582</v>
      </c>
      <c r="C19">
        <v>4816</v>
      </c>
    </row>
    <row r="20" spans="2:3" x14ac:dyDescent="0.25">
      <c r="B20">
        <v>2728</v>
      </c>
      <c r="C20">
        <v>4264</v>
      </c>
    </row>
    <row r="21" spans="2:3" x14ac:dyDescent="0.25">
      <c r="B21">
        <v>7587</v>
      </c>
      <c r="C21">
        <v>9505</v>
      </c>
    </row>
    <row r="22" spans="2:3" x14ac:dyDescent="0.25">
      <c r="B22">
        <v>7470</v>
      </c>
      <c r="C22">
        <v>4526</v>
      </c>
    </row>
    <row r="23" spans="2:3" x14ac:dyDescent="0.25">
      <c r="B23">
        <v>4926</v>
      </c>
      <c r="C23">
        <v>806</v>
      </c>
    </row>
    <row r="24" spans="2:3" x14ac:dyDescent="0.25">
      <c r="B24">
        <v>2922</v>
      </c>
      <c r="C24">
        <v>4926</v>
      </c>
    </row>
    <row r="25" spans="2:3" x14ac:dyDescent="0.25">
      <c r="B25">
        <v>7776</v>
      </c>
      <c r="C25">
        <v>6042</v>
      </c>
    </row>
    <row r="26" spans="2:3" x14ac:dyDescent="0.25">
      <c r="B26">
        <v>5158</v>
      </c>
      <c r="C26">
        <v>3850</v>
      </c>
    </row>
    <row r="27" spans="2:3" x14ac:dyDescent="0.25">
      <c r="B27">
        <v>4628</v>
      </c>
      <c r="C27">
        <v>8490</v>
      </c>
    </row>
    <row r="29" spans="2:3" x14ac:dyDescent="0.25">
      <c r="B29">
        <f>_xlfn.PERCENTILE.INC($B$3:$B$27,0.5)</f>
        <v>5158</v>
      </c>
    </row>
    <row r="30" spans="2:3" x14ac:dyDescent="0.25">
      <c r="B30">
        <f>_xlfn.PERCENTILE.INC($B$3:$B$27,0.25)</f>
        <v>3582</v>
      </c>
    </row>
    <row r="31" spans="2:3" x14ac:dyDescent="0.25">
      <c r="B31">
        <f>_xlfn.PERCENTILE.INC($B$3:$B$27,0.75)</f>
        <v>7776</v>
      </c>
    </row>
    <row r="33" spans="2:2" x14ac:dyDescent="0.25">
      <c r="B33">
        <f>_xlfn.PERCENTILE.EXC($B$3:$B$27,0.5)</f>
        <v>5158</v>
      </c>
    </row>
    <row r="34" spans="2:2" x14ac:dyDescent="0.25">
      <c r="B34">
        <f>_xlfn.PERCENTILE.EXC($B$3:$B$27,0.25)</f>
        <v>3252</v>
      </c>
    </row>
    <row r="35" spans="2:2" x14ac:dyDescent="0.25">
      <c r="B35">
        <f>_xlfn.PERCENTILE.EXC($B$3:$B$27,0.75)</f>
        <v>7844.5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</vt:lpstr>
      <vt:lpstr>St Dev</vt:lpstr>
      <vt:lpstr>Percentile</vt:lpstr>
      <vt:lpstr>Normalization</vt:lpstr>
      <vt:lpstr>Box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mohd 13308</cp:lastModifiedBy>
  <dcterms:created xsi:type="dcterms:W3CDTF">2022-09-08T04:43:51Z</dcterms:created>
  <dcterms:modified xsi:type="dcterms:W3CDTF">2023-12-25T16:05:17Z</dcterms:modified>
</cp:coreProperties>
</file>