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uest\Desktop\"/>
    </mc:Choice>
  </mc:AlternateContent>
  <bookViews>
    <workbookView xWindow="0" yWindow="0" windowWidth="27900" windowHeight="11957" firstSheet="4" activeTab="9"/>
  </bookViews>
  <sheets>
    <sheet name="歌手大赛" sheetId="1" r:id="rId1"/>
    <sheet name="杏林舞会" sheetId="5" r:id="rId2"/>
    <sheet name="杏林培训班" sheetId="6" r:id="rId3"/>
    <sheet name="专场音乐会暨毕业晚会" sheetId="7" r:id="rId4"/>
    <sheet name="春季、秋季纳新" sheetId="10" r:id="rId5"/>
    <sheet name="路演" sheetId="4" r:id="rId6"/>
    <sheet name="部门物资采购" sheetId="11" r:id="rId7"/>
    <sheet name="杏林大内建（全员大会）" sheetId="12" r:id="rId8"/>
    <sheet name="节目录制" sheetId="13" r:id="rId9"/>
    <sheet name="总预算" sheetId="9" r:id="rId10"/>
  </sheets>
  <calcPr calcId="152511"/>
</workbook>
</file>

<file path=xl/calcChain.xml><?xml version="1.0" encoding="utf-8"?>
<calcChain xmlns="http://schemas.openxmlformats.org/spreadsheetml/2006/main">
  <c r="B13" i="9" l="1"/>
  <c r="J11" i="11"/>
  <c r="E65" i="7"/>
  <c r="E52" i="7"/>
  <c r="E46" i="7"/>
  <c r="E42" i="7"/>
  <c r="E37" i="7"/>
  <c r="F22" i="7"/>
  <c r="F20" i="7"/>
  <c r="F19" i="7"/>
  <c r="F18" i="7"/>
  <c r="F17" i="7"/>
  <c r="F15" i="7"/>
  <c r="E26" i="7" s="1"/>
  <c r="F12" i="7"/>
  <c r="F11" i="7"/>
  <c r="E14" i="7" s="1"/>
  <c r="F10" i="7"/>
  <c r="F9" i="7"/>
  <c r="F8" i="7"/>
  <c r="F7" i="7"/>
  <c r="B21" i="5"/>
  <c r="B55" i="1"/>
  <c r="C71" i="7" l="1"/>
</calcChain>
</file>

<file path=xl/sharedStrings.xml><?xml version="1.0" encoding="utf-8"?>
<sst xmlns="http://schemas.openxmlformats.org/spreadsheetml/2006/main" count="345" uniqueCount="243">
  <si>
    <t>歌手大赛</t>
  </si>
  <si>
    <t>初赛现宣花费</t>
  </si>
  <si>
    <t>项目</t>
  </si>
  <si>
    <t>单价</t>
  </si>
  <si>
    <t>数量</t>
  </si>
  <si>
    <t>合计</t>
  </si>
  <si>
    <t>收集发票报销或可挂账</t>
  </si>
  <si>
    <t>集赞及游戏奖品</t>
  </si>
  <si>
    <t>/</t>
  </si>
  <si>
    <t>海报</t>
  </si>
  <si>
    <t>横幅制作</t>
  </si>
  <si>
    <t>横幅悬挂</t>
  </si>
  <si>
    <t>宣传单（彩印单面）</t>
  </si>
  <si>
    <t>现宣中的各种表格的打印</t>
  </si>
  <si>
    <t>卡片、电池等其他琐碎物资</t>
  </si>
  <si>
    <t>初赛</t>
  </si>
  <si>
    <t>评委台签</t>
  </si>
  <si>
    <t>选手签到表、打分表</t>
  </si>
  <si>
    <t>矿泉水</t>
  </si>
  <si>
    <t>复赛</t>
  </si>
  <si>
    <t>选手号码牌</t>
  </si>
  <si>
    <t>选手、工作人员</t>
  </si>
  <si>
    <t>签到表、打分表</t>
  </si>
  <si>
    <t>决赛现宣花费</t>
  </si>
  <si>
    <t>游戏贴纸等活动物资</t>
  </si>
  <si>
    <t>租用服装来回车费</t>
  </si>
  <si>
    <t>选手照片</t>
  </si>
  <si>
    <t>个人自我介绍</t>
  </si>
  <si>
    <t>横幅</t>
  </si>
  <si>
    <t>展板</t>
  </si>
  <si>
    <t>邀请函</t>
  </si>
  <si>
    <t>大赛门票</t>
  </si>
  <si>
    <t>宣传板</t>
  </si>
  <si>
    <t>游戏奖品</t>
  </si>
  <si>
    <t>决赛</t>
  </si>
  <si>
    <t>歌手大赛签到表及台签</t>
  </si>
  <si>
    <t>号码牌</t>
  </si>
  <si>
    <t>策划及工作安排打印</t>
  </si>
  <si>
    <t>投影</t>
  </si>
  <si>
    <t>1对</t>
  </si>
  <si>
    <t>易拉宝</t>
  </si>
  <si>
    <t>台签</t>
  </si>
  <si>
    <t>背签</t>
  </si>
  <si>
    <t>荣誉证书</t>
  </si>
  <si>
    <t>观众奖品</t>
  </si>
  <si>
    <t>挂横幅</t>
  </si>
  <si>
    <t>服装租用车费</t>
  </si>
  <si>
    <t>决赛服装租用</t>
  </si>
  <si>
    <t>决赛现宣及决赛矿泉水</t>
  </si>
  <si>
    <t>气球、加油棒等</t>
  </si>
  <si>
    <t>已有，可根据情况再添置</t>
  </si>
  <si>
    <t>奖杯</t>
  </si>
  <si>
    <t>奖品（参考往年）</t>
  </si>
  <si>
    <t>一等奖</t>
  </si>
  <si>
    <t>收集发票</t>
  </si>
  <si>
    <t>二等奖</t>
  </si>
  <si>
    <t>三等奖</t>
  </si>
  <si>
    <t>人气奖</t>
  </si>
  <si>
    <t>总费用</t>
  </si>
  <si>
    <t>杏林舞会（按照往年预算估计）</t>
  </si>
  <si>
    <t>具体项目</t>
  </si>
  <si>
    <t>经费预算</t>
  </si>
  <si>
    <t>风雨操场舞房借用2次</t>
  </si>
  <si>
    <t>培训费用</t>
  </si>
  <si>
    <t>各班服装租聘</t>
  </si>
  <si>
    <t>主持人服装（4位）</t>
  </si>
  <si>
    <t>暖场节目表演人员服装</t>
  </si>
  <si>
    <t>主持人、表演人员化妆</t>
  </si>
  <si>
    <t>人气奖奖品（150/个 共1个）</t>
  </si>
  <si>
    <t>一等奖奖品（200/个 共1个）</t>
  </si>
  <si>
    <t>二等奖奖品（100/个 共2个）</t>
  </si>
  <si>
    <t>三等奖奖品（80/个 共3个）</t>
  </si>
  <si>
    <t>装饰用品</t>
  </si>
  <si>
    <t>灯光舞美（包括喷绘、签名墙，视场地而定）</t>
  </si>
  <si>
    <t>水果糕点（供参赛人员、评委、工作人员）</t>
  </si>
  <si>
    <t>文印费用（包括座位表、流程图、节目单、奖状、邀请函、主持稿手卡、文具用品等）</t>
  </si>
  <si>
    <t>工作餐</t>
  </si>
  <si>
    <t>学生评委</t>
  </si>
  <si>
    <t>老师评委</t>
  </si>
  <si>
    <t>场地借用（待定）</t>
  </si>
  <si>
    <t>杏林培训班</t>
  </si>
  <si>
    <t>费用事项</t>
  </si>
  <si>
    <t>总价</t>
  </si>
  <si>
    <t>路费</t>
  </si>
  <si>
    <t>音响设备租赁</t>
  </si>
  <si>
    <t>培训老师费用</t>
  </si>
  <si>
    <t>3000/人</t>
  </si>
  <si>
    <t>专场音乐会暨毕业晚会（规模及布置均参考新年晚会）</t>
  </si>
  <si>
    <t>类别</t>
  </si>
  <si>
    <t>物资</t>
  </si>
  <si>
    <t>单价（预计）</t>
  </si>
  <si>
    <t>数量（预计）</t>
  </si>
  <si>
    <t>备注</t>
  </si>
  <si>
    <t>小剧场场地</t>
  </si>
  <si>
    <t>LED主屏</t>
  </si>
  <si>
    <t>2000/3场</t>
  </si>
  <si>
    <t>小剧场提供</t>
  </si>
  <si>
    <t>舞台小屏幕</t>
  </si>
  <si>
    <t>8000/3场</t>
  </si>
  <si>
    <t>两侧小电视</t>
  </si>
  <si>
    <t>干冰机</t>
  </si>
  <si>
    <t>慢烟机</t>
  </si>
  <si>
    <t>合唱麦</t>
  </si>
  <si>
    <t>外加手持麦</t>
  </si>
  <si>
    <t>外加耳麦</t>
  </si>
  <si>
    <t>话筒架</t>
  </si>
  <si>
    <t>光束灯</t>
  </si>
  <si>
    <t>电池</t>
  </si>
  <si>
    <t>场地类</t>
  </si>
  <si>
    <t>小剧场场地租借</t>
  </si>
  <si>
    <t>化妆间/休息室</t>
  </si>
  <si>
    <t>？</t>
  </si>
  <si>
    <t>场地卫生费</t>
  </si>
  <si>
    <t>空调</t>
  </si>
  <si>
    <t>贵宾室</t>
  </si>
  <si>
    <t>服务员</t>
  </si>
  <si>
    <t>茶水台</t>
  </si>
  <si>
    <t>桌签</t>
  </si>
  <si>
    <t>茶水</t>
  </si>
  <si>
    <t>会场布置</t>
  </si>
  <si>
    <t>毕业气球</t>
  </si>
  <si>
    <t>1套</t>
  </si>
  <si>
    <t>发光气球堆</t>
  </si>
  <si>
    <t>普通气球</t>
  </si>
  <si>
    <t>合照KT板</t>
  </si>
  <si>
    <t>85/套</t>
  </si>
  <si>
    <t>2套</t>
  </si>
  <si>
    <t>小彩灯</t>
  </si>
  <si>
    <t>20元/80米；10元/10米</t>
  </si>
  <si>
    <t>3+10</t>
  </si>
  <si>
    <t>气球支架</t>
  </si>
  <si>
    <t>观众应援</t>
  </si>
  <si>
    <t>荧光棒</t>
  </si>
  <si>
    <t>0.8（红800+蓝600+绿600）</t>
  </si>
  <si>
    <t>透明胶</t>
  </si>
  <si>
    <t>剪刀</t>
  </si>
  <si>
    <t>双面胶带</t>
  </si>
  <si>
    <t>工作类</t>
  </si>
  <si>
    <t>工作证</t>
  </si>
  <si>
    <t>演职人员服装</t>
  </si>
  <si>
    <t>男主持人</t>
  </si>
  <si>
    <t>女主持人</t>
  </si>
  <si>
    <t>化妆</t>
  </si>
  <si>
    <t>食品类</t>
  </si>
  <si>
    <t>盒饭（演职人员）</t>
  </si>
  <si>
    <t>220（待定）</t>
  </si>
  <si>
    <t>湿巾</t>
  </si>
  <si>
    <t>30/100小包</t>
  </si>
  <si>
    <t>纸巾</t>
  </si>
  <si>
    <t>30/72小包</t>
  </si>
  <si>
    <t>现场类</t>
  </si>
  <si>
    <t>嘉宾</t>
  </si>
  <si>
    <t>纪念品</t>
  </si>
  <si>
    <t>红围巾</t>
  </si>
  <si>
    <t>抽奖箱</t>
  </si>
  <si>
    <t>指示物印刷</t>
  </si>
  <si>
    <t>签到表印刷</t>
  </si>
  <si>
    <t>宣传类</t>
  </si>
  <si>
    <t>门票</t>
  </si>
  <si>
    <t>易拉宝（60*160）</t>
  </si>
  <si>
    <t>A3</t>
  </si>
  <si>
    <t>A4</t>
  </si>
  <si>
    <t>心愿板 3m*2m</t>
  </si>
  <si>
    <t>节目单</t>
  </si>
  <si>
    <t>横幅+快递费</t>
  </si>
  <si>
    <t>10m*0.8m 150/3条； 1.2m*20m 300/3条</t>
  </si>
  <si>
    <t>（华内两条 1.2m*20m 华外两条10m*0.8m+ 1.2m*20m；zjg两条10m*0.8m）多做了一条1.2m*20m</t>
  </si>
  <si>
    <t>现场摄影勤工助学</t>
  </si>
  <si>
    <t>请摄影协会</t>
  </si>
  <si>
    <t>现场直播</t>
  </si>
  <si>
    <t>视频校外网络直播费</t>
  </si>
  <si>
    <t>四机位现场直播摄制费</t>
  </si>
  <si>
    <t>后期制作费</t>
  </si>
  <si>
    <t>拍摄</t>
  </si>
  <si>
    <t>过程拍摄</t>
  </si>
  <si>
    <t>交通组</t>
  </si>
  <si>
    <t>校车</t>
  </si>
  <si>
    <t>货拉拉</t>
  </si>
  <si>
    <t>节目组</t>
  </si>
  <si>
    <t>节目</t>
  </si>
  <si>
    <t>春季/秋季纳新</t>
  </si>
  <si>
    <t>文印费用（海报、宣传单、易拉宝、横幅、名单）</t>
  </si>
  <si>
    <t>现宣小奖品</t>
  </si>
  <si>
    <t>正装租赁</t>
  </si>
  <si>
    <t>单次合计</t>
  </si>
  <si>
    <t>备注：春季纳新和秋季纳新共计两次</t>
  </si>
  <si>
    <t>路演/次</t>
  </si>
  <si>
    <t>乐器搬运</t>
  </si>
  <si>
    <t>场地接临时电</t>
  </si>
  <si>
    <t>音响设备</t>
  </si>
  <si>
    <t>服装租赁</t>
  </si>
  <si>
    <t>文印费用（海报、易拉宝、宣传单）</t>
  </si>
  <si>
    <t>合计/次</t>
  </si>
  <si>
    <t>注：2023年杏林艺术团计划进行5场路演，共计3750</t>
  </si>
  <si>
    <t>部门物资采购</t>
  </si>
  <si>
    <t>部门</t>
  </si>
  <si>
    <t>物资名称</t>
  </si>
  <si>
    <t>物资链接</t>
  </si>
  <si>
    <t>计划用途</t>
  </si>
  <si>
    <t>金额</t>
  </si>
  <si>
    <t>器乐部</t>
  </si>
  <si>
    <t>小提琴拾音器1</t>
  </si>
  <si>
    <t>https://m.tb.cn/h.U88DWHt?tk=8qVydW93DJ4</t>
  </si>
  <si>
    <t>舞台、路演放大声音</t>
  </si>
  <si>
    <t>小提琴拾音器2</t>
  </si>
  <si>
    <t>长笛拾音器</t>
  </si>
  <si>
    <t>https://m.tb.cn/h.UipW2VX?tk=fBkYdW937vl</t>
  </si>
  <si>
    <t>编创部</t>
  </si>
  <si>
    <t>声卡</t>
  </si>
  <si>
    <t>【淘宝】https://m.tb.cn/h.U7rTr9k?tk=tajOdWSUhVl CZ0001 「Focusrite福克斯特声卡solo3 2i2场外置内录电吉他手机电脑声卡」</t>
  </si>
  <si>
    <t>连接键盘和电脑</t>
  </si>
  <si>
    <t>钟琴</t>
  </si>
  <si>
    <t>【淘宝】https://m.tb.cn/h.U7rgLkN?tk=bPs7dWS5oqc CZ0001 「钟琴铝板琴32音37音钢片琴马林巴木琴打琴敲琴打击乐器专业奥尔夫」</t>
  </si>
  <si>
    <t>演奏装饰性声音</t>
  </si>
  <si>
    <t>拓展坞</t>
  </si>
  <si>
    <t>【淘宝】https://m.tb.cn/h.UR6odBH?tk=FtngdWSf5Sg CZ3457 「飞利浦type-c扩展坞hdmi拓展手机usb转接头雷电3适用于苹果macbook pro华为matebook13网卡笔记本电脑转换器」</t>
  </si>
  <si>
    <t>连接各种设备</t>
  </si>
  <si>
    <t>合唱团</t>
  </si>
  <si>
    <t>吧台椅</t>
  </si>
  <si>
    <t>https://m.tb.cn/h.U8jAN1S?tk=HYaDdWkeEGv CZ3457</t>
  </si>
  <si>
    <t>用于合唱团日常排练</t>
  </si>
  <si>
    <t>五线谱白板磁性贴</t>
  </si>
  <si>
    <t>https://m.tb.cn/h.U7vIljh?tk=b1ZFdWke533 CZ0001</t>
  </si>
  <si>
    <t>总计</t>
  </si>
  <si>
    <t>杏林大内建（全员大会）</t>
  </si>
  <si>
    <t>场地租赁</t>
  </si>
  <si>
    <t>文印费用</t>
  </si>
  <si>
    <t>注：2023年杏林艺术团计划进行2场内建（全员大会），共计1400。</t>
  </si>
  <si>
    <t>节目录制</t>
  </si>
  <si>
    <t>编创部（乐队）</t>
  </si>
  <si>
    <t>节目视频拍摄+录音</t>
  </si>
  <si>
    <t>舞蹈团</t>
  </si>
  <si>
    <t>节目视频拍摄</t>
  </si>
  <si>
    <t>器乐团</t>
  </si>
  <si>
    <t>注：在经费预算内进行多次节目视频的录制。</t>
  </si>
  <si>
    <t>总预算</t>
  </si>
  <si>
    <t>具体活动</t>
  </si>
  <si>
    <t>活动预算</t>
  </si>
  <si>
    <t>杏林舞会</t>
  </si>
  <si>
    <t>专场音乐会暨毕业晚会</t>
  </si>
  <si>
    <t>路演*5次</t>
  </si>
  <si>
    <t>春季纳新</t>
  </si>
  <si>
    <t>秋季纳新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</si>
</sst>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￥&quot;#,##0.00;&quot;￥&quot;\-#,##0.00"/>
  </numFmts>
  <fonts count="21" x14ac:knownFonts="1">
    <font>
      <sz val="11"/>
      <color theme="1"/>
      <name val="等线"/>
      <charset val="134"/>
      <scheme val="minor"/>
    </font>
    <font>
      <b/>
      <sz val="18"/>
      <color theme="1"/>
      <name val="微软雅黑"/>
      <charset val="134"/>
    </font>
    <font>
      <b/>
      <sz val="14"/>
      <color theme="1"/>
      <name val="微软雅黑"/>
      <charset val="134"/>
    </font>
    <font>
      <sz val="14"/>
      <color theme="1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u/>
      <sz val="12"/>
      <color rgb="FF0000FF"/>
      <name val="微软雅黑"/>
      <charset val="134"/>
    </font>
    <font>
      <u/>
      <sz val="12"/>
      <color rgb="FF800080"/>
      <name val="微软雅黑"/>
      <charset val="134"/>
    </font>
    <font>
      <b/>
      <sz val="11"/>
      <color theme="1"/>
      <name val="微软雅黑"/>
      <charset val="134"/>
    </font>
    <font>
      <b/>
      <sz val="1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name val="等线"/>
      <charset val="134"/>
      <scheme val="minor"/>
    </font>
    <font>
      <sz val="11"/>
      <name val="等线"/>
      <charset val="134"/>
    </font>
    <font>
      <b/>
      <sz val="14"/>
      <name val="微软雅黑"/>
      <charset val="134"/>
    </font>
    <font>
      <sz val="14"/>
      <name val="微软雅黑"/>
      <charset val="134"/>
    </font>
    <font>
      <b/>
      <sz val="14"/>
      <color rgb="FF000000"/>
      <name val="微软雅黑"/>
      <charset val="134"/>
    </font>
    <font>
      <sz val="14"/>
      <color rgb="FF000000"/>
      <name val="微软雅黑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0.149906918546098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" fontId="11" fillId="0" borderId="3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3" borderId="0" xfId="0" applyFont="1" applyFill="1"/>
    <xf numFmtId="0" fontId="11" fillId="0" borderId="3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9" fillId="0" borderId="17" xfId="0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14" fillId="0" borderId="0" xfId="0" applyFont="1" applyFill="1"/>
    <xf numFmtId="0" fontId="10" fillId="5" borderId="4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0" fillId="5" borderId="4" xfId="0" applyFont="1" applyFill="1" applyBorder="1"/>
    <xf numFmtId="0" fontId="11" fillId="0" borderId="0" xfId="0" applyFont="1" applyFill="1"/>
    <xf numFmtId="0" fontId="9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0" xfId="0" applyFont="1"/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3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19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176" fontId="11" fillId="4" borderId="4" xfId="0" applyNumberFormat="1" applyFont="1" applyFill="1" applyBorder="1" applyAlignment="1">
      <alignment horizontal="center" vertical="center" wrapText="1"/>
    </xf>
    <xf numFmtId="176" fontId="11" fillId="4" borderId="5" xfId="0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 wrapText="1"/>
    </xf>
    <xf numFmtId="0" fontId="11" fillId="0" borderId="20" xfId="0" applyFont="1" applyFill="1" applyBorder="1" applyAlignment="1">
      <alignment horizontal="center" vertical="center" wrapText="1"/>
    </xf>
    <xf numFmtId="0" fontId="11" fillId="0" borderId="17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m.tb.cn/h.UipW2VX?tk=fBkYdW937vl" TargetMode="External"/><Relationship Id="rId2" Type="http://schemas.openxmlformats.org/officeDocument/2006/relationships/hyperlink" Target="https://m.tb.cn/h.U88DWHt?tk=8qVydW93DJ4" TargetMode="External"/><Relationship Id="rId1" Type="http://schemas.openxmlformats.org/officeDocument/2006/relationships/hyperlink" Target="https://m.tb.cn/h.U88DWHt?tk=8qVydW93DJ4" TargetMode="External"/><Relationship Id="rId4" Type="http://schemas.openxmlformats.org/officeDocument/2006/relationships/hyperlink" Target="https://m.tb.cn/h.U8jAN1S?tk=HYaDdWkeEGv%20CZ34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opLeftCell="A43" workbookViewId="0">
      <selection activeCell="A54" sqref="A54"/>
    </sheetView>
  </sheetViews>
  <sheetFormatPr defaultColWidth="9" defaultRowHeight="14.15" x14ac:dyDescent="0.35"/>
  <cols>
    <col min="1" max="1" width="26.35546875" customWidth="1"/>
    <col min="2" max="2" width="20.140625" customWidth="1"/>
    <col min="3" max="3" width="16.5" customWidth="1"/>
    <col min="4" max="4" width="14.35546875" customWidth="1"/>
    <col min="5" max="5" width="16.35546875" customWidth="1"/>
  </cols>
  <sheetData>
    <row r="1" spans="1:5" ht="25" customHeight="1" x14ac:dyDescent="0.35">
      <c r="A1" s="46" t="s">
        <v>0</v>
      </c>
      <c r="B1" s="47"/>
      <c r="C1" s="47"/>
      <c r="D1" s="47"/>
      <c r="E1" s="48"/>
    </row>
    <row r="2" spans="1:5" ht="24" customHeight="1" x14ac:dyDescent="0.35">
      <c r="A2" s="49" t="s">
        <v>1</v>
      </c>
      <c r="B2" s="49"/>
      <c r="C2" s="49"/>
      <c r="D2" s="49"/>
      <c r="E2" s="49"/>
    </row>
    <row r="3" spans="1:5" ht="20.149999999999999" x14ac:dyDescent="0.35">
      <c r="A3" s="43" t="s">
        <v>2</v>
      </c>
      <c r="B3" s="43" t="s">
        <v>3</v>
      </c>
      <c r="C3" s="43" t="s">
        <v>4</v>
      </c>
      <c r="D3" s="43" t="s">
        <v>5</v>
      </c>
      <c r="E3" s="53" t="s">
        <v>6</v>
      </c>
    </row>
    <row r="4" spans="1:5" ht="19.75" x14ac:dyDescent="0.35">
      <c r="A4" s="42" t="s">
        <v>7</v>
      </c>
      <c r="B4" s="42" t="s">
        <v>8</v>
      </c>
      <c r="C4" s="42" t="s">
        <v>8</v>
      </c>
      <c r="D4" s="42">
        <v>400</v>
      </c>
      <c r="E4" s="54"/>
    </row>
    <row r="5" spans="1:5" ht="19.75" x14ac:dyDescent="0.35">
      <c r="A5" s="42" t="s">
        <v>9</v>
      </c>
      <c r="B5" s="42">
        <v>15</v>
      </c>
      <c r="C5" s="42">
        <v>20</v>
      </c>
      <c r="D5" s="42">
        <v>300</v>
      </c>
      <c r="E5" s="54"/>
    </row>
    <row r="6" spans="1:5" ht="19.75" x14ac:dyDescent="0.35">
      <c r="A6" s="42" t="s">
        <v>10</v>
      </c>
      <c r="B6" s="42">
        <v>50</v>
      </c>
      <c r="C6" s="42">
        <v>1</v>
      </c>
      <c r="D6" s="42">
        <v>50</v>
      </c>
      <c r="E6" s="54"/>
    </row>
    <row r="7" spans="1:5" ht="19.75" x14ac:dyDescent="0.35">
      <c r="A7" s="42" t="s">
        <v>11</v>
      </c>
      <c r="B7" s="42">
        <v>20</v>
      </c>
      <c r="C7" s="42" t="s">
        <v>8</v>
      </c>
      <c r="D7" s="42">
        <v>20</v>
      </c>
      <c r="E7" s="54"/>
    </row>
    <row r="8" spans="1:5" ht="19.75" x14ac:dyDescent="0.35">
      <c r="A8" s="42" t="s">
        <v>12</v>
      </c>
      <c r="B8" s="42">
        <v>0.4</v>
      </c>
      <c r="C8" s="42">
        <v>800</v>
      </c>
      <c r="D8" s="42">
        <v>320</v>
      </c>
      <c r="E8" s="54"/>
    </row>
    <row r="9" spans="1:5" ht="39.450000000000003" x14ac:dyDescent="0.35">
      <c r="A9" s="42" t="s">
        <v>13</v>
      </c>
      <c r="B9" s="42">
        <v>0.1</v>
      </c>
      <c r="C9" s="42">
        <v>30</v>
      </c>
      <c r="D9" s="42">
        <v>3</v>
      </c>
      <c r="E9" s="54"/>
    </row>
    <row r="10" spans="1:5" ht="39.450000000000003" x14ac:dyDescent="0.35">
      <c r="A10" s="42" t="s">
        <v>14</v>
      </c>
      <c r="B10" s="42" t="s">
        <v>8</v>
      </c>
      <c r="C10" s="42" t="s">
        <v>8</v>
      </c>
      <c r="D10" s="42">
        <v>50</v>
      </c>
      <c r="E10" s="55"/>
    </row>
    <row r="11" spans="1:5" ht="24" customHeight="1" x14ac:dyDescent="0.35">
      <c r="A11" s="49" t="s">
        <v>15</v>
      </c>
      <c r="B11" s="49"/>
      <c r="C11" s="49"/>
      <c r="D11" s="49"/>
      <c r="E11" s="49"/>
    </row>
    <row r="12" spans="1:5" ht="19.75" x14ac:dyDescent="0.35">
      <c r="A12" s="42" t="s">
        <v>16</v>
      </c>
      <c r="B12" s="42">
        <v>1</v>
      </c>
      <c r="C12" s="42">
        <v>6</v>
      </c>
      <c r="D12" s="42">
        <v>6</v>
      </c>
      <c r="E12" s="53" t="s">
        <v>6</v>
      </c>
    </row>
    <row r="13" spans="1:5" ht="19.75" x14ac:dyDescent="0.35">
      <c r="A13" s="42" t="s">
        <v>17</v>
      </c>
      <c r="B13" s="42">
        <v>0.1</v>
      </c>
      <c r="C13" s="42">
        <v>14</v>
      </c>
      <c r="D13" s="42">
        <v>1.4</v>
      </c>
      <c r="E13" s="54"/>
    </row>
    <row r="14" spans="1:5" ht="19.75" x14ac:dyDescent="0.35">
      <c r="A14" s="42" t="s">
        <v>18</v>
      </c>
      <c r="B14" s="42">
        <v>1.8</v>
      </c>
      <c r="C14" s="42">
        <v>12</v>
      </c>
      <c r="D14" s="42">
        <v>21.6</v>
      </c>
      <c r="E14" s="55"/>
    </row>
    <row r="15" spans="1:5" ht="24" customHeight="1" x14ac:dyDescent="0.35">
      <c r="A15" s="49" t="s">
        <v>19</v>
      </c>
      <c r="B15" s="49"/>
      <c r="C15" s="49"/>
      <c r="D15" s="49"/>
      <c r="E15" s="49"/>
    </row>
    <row r="16" spans="1:5" ht="19.75" x14ac:dyDescent="0.35">
      <c r="A16" s="44" t="s">
        <v>16</v>
      </c>
      <c r="B16" s="44">
        <v>1</v>
      </c>
      <c r="C16" s="44">
        <v>6</v>
      </c>
      <c r="D16" s="44">
        <v>6</v>
      </c>
      <c r="E16" s="56"/>
    </row>
    <row r="17" spans="1:5" ht="19.75" x14ac:dyDescent="0.35">
      <c r="A17" s="44" t="s">
        <v>20</v>
      </c>
      <c r="B17" s="44">
        <v>1</v>
      </c>
      <c r="C17" s="44">
        <v>30</v>
      </c>
      <c r="D17" s="44">
        <v>30</v>
      </c>
      <c r="E17" s="57"/>
    </row>
    <row r="18" spans="1:5" ht="19.75" x14ac:dyDescent="0.35">
      <c r="A18" s="44" t="s">
        <v>21</v>
      </c>
      <c r="B18" s="44">
        <v>0.1</v>
      </c>
      <c r="C18" s="44">
        <v>14</v>
      </c>
      <c r="D18" s="44">
        <v>1.4</v>
      </c>
      <c r="E18" s="57"/>
    </row>
    <row r="19" spans="1:5" ht="19.75" x14ac:dyDescent="0.35">
      <c r="A19" s="44" t="s">
        <v>22</v>
      </c>
      <c r="B19" s="44"/>
      <c r="C19" s="44"/>
      <c r="D19" s="44"/>
      <c r="E19" s="57"/>
    </row>
    <row r="20" spans="1:5" ht="19.75" x14ac:dyDescent="0.35">
      <c r="A20" s="44" t="s">
        <v>18</v>
      </c>
      <c r="B20" s="44">
        <v>1.2</v>
      </c>
      <c r="C20" s="44">
        <v>6</v>
      </c>
      <c r="D20" s="44">
        <v>7.2</v>
      </c>
      <c r="E20" s="58"/>
    </row>
    <row r="21" spans="1:5" ht="24" customHeight="1" x14ac:dyDescent="0.35">
      <c r="A21" s="49" t="s">
        <v>23</v>
      </c>
      <c r="B21" s="49"/>
      <c r="C21" s="49"/>
      <c r="D21" s="49"/>
      <c r="E21" s="49"/>
    </row>
    <row r="22" spans="1:5" ht="19.75" x14ac:dyDescent="0.35">
      <c r="A22" s="42" t="s">
        <v>24</v>
      </c>
      <c r="B22" s="42" t="s">
        <v>8</v>
      </c>
      <c r="C22" s="42" t="s">
        <v>8</v>
      </c>
      <c r="D22" s="42">
        <v>50</v>
      </c>
      <c r="E22" s="53" t="s">
        <v>6</v>
      </c>
    </row>
    <row r="23" spans="1:5" ht="19.75" x14ac:dyDescent="0.35">
      <c r="A23" s="42" t="s">
        <v>25</v>
      </c>
      <c r="B23" s="42" t="s">
        <v>8</v>
      </c>
      <c r="C23" s="42" t="s">
        <v>8</v>
      </c>
      <c r="D23" s="42">
        <v>100</v>
      </c>
      <c r="E23" s="54"/>
    </row>
    <row r="24" spans="1:5" ht="19.75" x14ac:dyDescent="0.35">
      <c r="A24" s="42" t="s">
        <v>26</v>
      </c>
      <c r="B24" s="42">
        <v>1.5</v>
      </c>
      <c r="C24" s="42">
        <v>10</v>
      </c>
      <c r="D24" s="42">
        <v>15</v>
      </c>
      <c r="E24" s="54"/>
    </row>
    <row r="25" spans="1:5" ht="19.75" x14ac:dyDescent="0.35">
      <c r="A25" s="42" t="s">
        <v>27</v>
      </c>
      <c r="B25" s="42">
        <v>0.15</v>
      </c>
      <c r="C25" s="42">
        <v>6</v>
      </c>
      <c r="D25" s="42">
        <v>0.9</v>
      </c>
      <c r="E25" s="54"/>
    </row>
    <row r="26" spans="1:5" ht="19.75" x14ac:dyDescent="0.35">
      <c r="A26" s="42" t="s">
        <v>28</v>
      </c>
      <c r="B26" s="42">
        <v>45</v>
      </c>
      <c r="C26" s="42">
        <v>1</v>
      </c>
      <c r="D26" s="42">
        <v>45</v>
      </c>
      <c r="E26" s="54"/>
    </row>
    <row r="27" spans="1:5" ht="19.75" x14ac:dyDescent="0.35">
      <c r="A27" s="42" t="s">
        <v>9</v>
      </c>
      <c r="B27" s="42">
        <v>10</v>
      </c>
      <c r="C27" s="42">
        <v>10</v>
      </c>
      <c r="D27" s="42">
        <v>100</v>
      </c>
      <c r="E27" s="54"/>
    </row>
    <row r="28" spans="1:5" ht="19.75" x14ac:dyDescent="0.35">
      <c r="A28" s="42" t="s">
        <v>29</v>
      </c>
      <c r="B28" s="42">
        <v>38</v>
      </c>
      <c r="C28" s="42">
        <v>1</v>
      </c>
      <c r="D28" s="42">
        <v>38</v>
      </c>
      <c r="E28" s="54"/>
    </row>
    <row r="29" spans="1:5" ht="19.75" x14ac:dyDescent="0.35">
      <c r="A29" s="42" t="s">
        <v>30</v>
      </c>
      <c r="B29" s="42">
        <v>4</v>
      </c>
      <c r="C29" s="42">
        <v>7</v>
      </c>
      <c r="D29" s="42">
        <v>28</v>
      </c>
      <c r="E29" s="54"/>
    </row>
    <row r="30" spans="1:5" ht="19.75" x14ac:dyDescent="0.35">
      <c r="A30" s="42" t="s">
        <v>31</v>
      </c>
      <c r="B30" s="42" t="s">
        <v>8</v>
      </c>
      <c r="C30" s="42" t="s">
        <v>8</v>
      </c>
      <c r="D30" s="42">
        <v>600</v>
      </c>
      <c r="E30" s="54"/>
    </row>
    <row r="31" spans="1:5" ht="19.75" x14ac:dyDescent="0.35">
      <c r="A31" s="42" t="s">
        <v>32</v>
      </c>
      <c r="B31" s="42">
        <v>15</v>
      </c>
      <c r="C31" s="42">
        <v>1</v>
      </c>
      <c r="D31" s="42">
        <v>15</v>
      </c>
      <c r="E31" s="54"/>
    </row>
    <row r="32" spans="1:5" ht="19.75" x14ac:dyDescent="0.35">
      <c r="A32" s="42" t="s">
        <v>33</v>
      </c>
      <c r="B32" s="42" t="s">
        <v>8</v>
      </c>
      <c r="C32" s="42" t="s">
        <v>8</v>
      </c>
      <c r="D32" s="42">
        <v>500</v>
      </c>
      <c r="E32" s="55"/>
    </row>
    <row r="33" spans="1:5" ht="24" customHeight="1" x14ac:dyDescent="0.35">
      <c r="A33" s="49" t="s">
        <v>34</v>
      </c>
      <c r="B33" s="49"/>
      <c r="C33" s="49"/>
      <c r="D33" s="49"/>
      <c r="E33" s="49"/>
    </row>
    <row r="34" spans="1:5" ht="19.75" x14ac:dyDescent="0.35">
      <c r="A34" s="44" t="s">
        <v>35</v>
      </c>
      <c r="B34" s="44" t="s">
        <v>8</v>
      </c>
      <c r="C34" s="44" t="s">
        <v>8</v>
      </c>
      <c r="D34" s="44">
        <v>7.8</v>
      </c>
      <c r="E34" s="56" t="s">
        <v>6</v>
      </c>
    </row>
    <row r="35" spans="1:5" ht="19.75" x14ac:dyDescent="0.35">
      <c r="A35" s="44" t="s">
        <v>36</v>
      </c>
      <c r="B35" s="44">
        <v>12</v>
      </c>
      <c r="C35" s="44">
        <v>1</v>
      </c>
      <c r="D35" s="44">
        <v>12</v>
      </c>
      <c r="E35" s="57"/>
    </row>
    <row r="36" spans="1:5" ht="19.75" x14ac:dyDescent="0.35">
      <c r="A36" s="44" t="s">
        <v>37</v>
      </c>
      <c r="B36" s="44" t="s">
        <v>8</v>
      </c>
      <c r="C36" s="44">
        <v>30</v>
      </c>
      <c r="D36" s="44">
        <v>5</v>
      </c>
      <c r="E36" s="57"/>
    </row>
    <row r="37" spans="1:5" ht="19.75" x14ac:dyDescent="0.35">
      <c r="A37" s="44" t="s">
        <v>38</v>
      </c>
      <c r="B37" s="44">
        <v>100</v>
      </c>
      <c r="C37" s="44" t="s">
        <v>39</v>
      </c>
      <c r="D37" s="44">
        <v>100</v>
      </c>
      <c r="E37" s="57"/>
    </row>
    <row r="38" spans="1:5" ht="19.75" x14ac:dyDescent="0.35">
      <c r="A38" s="44" t="s">
        <v>40</v>
      </c>
      <c r="B38" s="44">
        <v>90</v>
      </c>
      <c r="C38" s="44">
        <v>1</v>
      </c>
      <c r="D38" s="44">
        <v>90</v>
      </c>
      <c r="E38" s="57"/>
    </row>
    <row r="39" spans="1:5" ht="19.75" x14ac:dyDescent="0.35">
      <c r="A39" s="44" t="s">
        <v>9</v>
      </c>
      <c r="B39" s="44">
        <v>10</v>
      </c>
      <c r="C39" s="44">
        <v>1</v>
      </c>
      <c r="D39" s="44">
        <v>10</v>
      </c>
      <c r="E39" s="57"/>
    </row>
    <row r="40" spans="1:5" ht="19.75" x14ac:dyDescent="0.35">
      <c r="A40" s="44" t="s">
        <v>41</v>
      </c>
      <c r="B40" s="44">
        <v>1</v>
      </c>
      <c r="C40" s="44">
        <v>12</v>
      </c>
      <c r="D40" s="44">
        <v>12</v>
      </c>
      <c r="E40" s="57"/>
    </row>
    <row r="41" spans="1:5" ht="19.75" x14ac:dyDescent="0.35">
      <c r="A41" s="44" t="s">
        <v>42</v>
      </c>
      <c r="B41" s="44" t="s">
        <v>8</v>
      </c>
      <c r="C41" s="44" t="s">
        <v>8</v>
      </c>
      <c r="D41" s="44">
        <v>8</v>
      </c>
      <c r="E41" s="57"/>
    </row>
    <row r="42" spans="1:5" ht="19.75" x14ac:dyDescent="0.35">
      <c r="A42" s="44" t="s">
        <v>43</v>
      </c>
      <c r="B42" s="44">
        <v>15</v>
      </c>
      <c r="C42" s="44">
        <v>11</v>
      </c>
      <c r="D42" s="44">
        <v>165</v>
      </c>
      <c r="E42" s="57"/>
    </row>
    <row r="43" spans="1:5" ht="19.75" x14ac:dyDescent="0.35">
      <c r="A43" s="44" t="s">
        <v>44</v>
      </c>
      <c r="B43" s="44" t="s">
        <v>8</v>
      </c>
      <c r="C43" s="44" t="s">
        <v>8</v>
      </c>
      <c r="D43" s="44">
        <v>600</v>
      </c>
      <c r="E43" s="57"/>
    </row>
    <row r="44" spans="1:5" ht="19.75" x14ac:dyDescent="0.35">
      <c r="A44" s="44" t="s">
        <v>45</v>
      </c>
      <c r="B44" s="44">
        <v>20</v>
      </c>
      <c r="C44" s="44">
        <v>1</v>
      </c>
      <c r="D44" s="44">
        <v>20</v>
      </c>
      <c r="E44" s="57"/>
    </row>
    <row r="45" spans="1:5" ht="19.75" x14ac:dyDescent="0.35">
      <c r="A45" s="44" t="s">
        <v>46</v>
      </c>
      <c r="B45" s="44" t="s">
        <v>8</v>
      </c>
      <c r="C45" s="44" t="s">
        <v>8</v>
      </c>
      <c r="D45" s="44">
        <v>100</v>
      </c>
      <c r="E45" s="57"/>
    </row>
    <row r="46" spans="1:5" ht="19.75" x14ac:dyDescent="0.35">
      <c r="A46" s="44" t="s">
        <v>47</v>
      </c>
      <c r="B46" s="44" t="s">
        <v>8</v>
      </c>
      <c r="C46" s="44" t="s">
        <v>8</v>
      </c>
      <c r="D46" s="44">
        <v>1500</v>
      </c>
      <c r="E46" s="57"/>
    </row>
    <row r="47" spans="1:5" ht="19.75" x14ac:dyDescent="0.35">
      <c r="A47" s="44" t="s">
        <v>48</v>
      </c>
      <c r="B47" s="44">
        <v>1.2</v>
      </c>
      <c r="C47" s="44">
        <v>35</v>
      </c>
      <c r="D47" s="44">
        <v>42</v>
      </c>
      <c r="E47" s="57"/>
    </row>
    <row r="48" spans="1:5" ht="39.450000000000003" x14ac:dyDescent="0.35">
      <c r="A48" s="44" t="s">
        <v>49</v>
      </c>
      <c r="B48" s="44" t="s">
        <v>8</v>
      </c>
      <c r="C48" s="44" t="s">
        <v>50</v>
      </c>
      <c r="D48" s="44" t="s">
        <v>8</v>
      </c>
      <c r="E48" s="57"/>
    </row>
    <row r="49" spans="1:5" ht="19.75" x14ac:dyDescent="0.35">
      <c r="A49" s="44" t="s">
        <v>51</v>
      </c>
      <c r="B49" s="44">
        <v>31.3</v>
      </c>
      <c r="C49" s="44">
        <v>3</v>
      </c>
      <c r="D49" s="44">
        <v>94</v>
      </c>
      <c r="E49" s="58"/>
    </row>
    <row r="50" spans="1:5" ht="22" customHeight="1" x14ac:dyDescent="0.35">
      <c r="A50" s="49" t="s">
        <v>52</v>
      </c>
      <c r="B50" s="49"/>
      <c r="C50" s="49"/>
      <c r="D50" s="49"/>
      <c r="E50" s="49"/>
    </row>
    <row r="51" spans="1:5" ht="22" customHeight="1" x14ac:dyDescent="0.35">
      <c r="A51" s="44" t="s">
        <v>53</v>
      </c>
      <c r="B51" s="44">
        <v>2000</v>
      </c>
      <c r="C51" s="44">
        <v>1</v>
      </c>
      <c r="D51" s="44">
        <v>2000</v>
      </c>
      <c r="E51" s="56" t="s">
        <v>54</v>
      </c>
    </row>
    <row r="52" spans="1:5" ht="22" customHeight="1" x14ac:dyDescent="0.35">
      <c r="A52" s="44" t="s">
        <v>55</v>
      </c>
      <c r="B52" s="44">
        <v>1500</v>
      </c>
      <c r="C52" s="44">
        <v>1</v>
      </c>
      <c r="D52" s="44">
        <v>1500</v>
      </c>
      <c r="E52" s="57"/>
    </row>
    <row r="53" spans="1:5" ht="22" customHeight="1" x14ac:dyDescent="0.35">
      <c r="A53" s="44" t="s">
        <v>56</v>
      </c>
      <c r="B53" s="44">
        <v>1000</v>
      </c>
      <c r="C53" s="44">
        <v>1</v>
      </c>
      <c r="D53" s="44">
        <v>1000</v>
      </c>
      <c r="E53" s="57"/>
    </row>
    <row r="54" spans="1:5" ht="22" customHeight="1" x14ac:dyDescent="0.35">
      <c r="A54" s="44" t="s">
        <v>57</v>
      </c>
      <c r="B54" s="44">
        <v>1000</v>
      </c>
      <c r="C54" s="44">
        <v>1</v>
      </c>
      <c r="D54" s="44">
        <v>1000</v>
      </c>
      <c r="E54" s="58"/>
    </row>
    <row r="55" spans="1:5" ht="22" customHeight="1" x14ac:dyDescent="0.35">
      <c r="A55" s="43" t="s">
        <v>58</v>
      </c>
      <c r="B55" s="50">
        <f>SUM(D4:D10,D12:D14,D16:D20,D22:D32,D34:D49,D51:D54)</f>
        <v>10974.3</v>
      </c>
      <c r="C55" s="51"/>
      <c r="D55" s="52"/>
      <c r="E55" s="45"/>
    </row>
  </sheetData>
  <mergeCells count="14">
    <mergeCell ref="A33:E33"/>
    <mergeCell ref="A50:E50"/>
    <mergeCell ref="B55:D55"/>
    <mergeCell ref="E3:E10"/>
    <mergeCell ref="E12:E14"/>
    <mergeCell ref="E16:E20"/>
    <mergeCell ref="E22:E32"/>
    <mergeCell ref="E34:E49"/>
    <mergeCell ref="E51:E54"/>
    <mergeCell ref="A1:E1"/>
    <mergeCell ref="A2:E2"/>
    <mergeCell ref="A11:E11"/>
    <mergeCell ref="A15:E15"/>
    <mergeCell ref="A21:E21"/>
  </mergeCells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E10" sqref="E10"/>
    </sheetView>
  </sheetViews>
  <sheetFormatPr defaultColWidth="9" defaultRowHeight="14.15" x14ac:dyDescent="0.35"/>
  <cols>
    <col min="1" max="1" width="34.35546875" customWidth="1"/>
    <col min="2" max="2" width="16" customWidth="1"/>
  </cols>
  <sheetData>
    <row r="1" spans="1:2" ht="28" customHeight="1" x14ac:dyDescent="0.35">
      <c r="A1" s="46" t="s">
        <v>235</v>
      </c>
      <c r="B1" s="48"/>
    </row>
    <row r="2" spans="1:2" ht="20.8" customHeight="1" x14ac:dyDescent="0.35">
      <c r="A2" s="1" t="s">
        <v>236</v>
      </c>
      <c r="B2" s="1" t="s">
        <v>237</v>
      </c>
    </row>
    <row r="3" spans="1:2" ht="20.8" customHeight="1" x14ac:dyDescent="0.35">
      <c r="A3" s="2" t="s">
        <v>0</v>
      </c>
      <c r="B3" s="2">
        <v>10974.3</v>
      </c>
    </row>
    <row r="4" spans="1:2" ht="20.8" customHeight="1" x14ac:dyDescent="0.35">
      <c r="A4" s="2" t="s">
        <v>238</v>
      </c>
      <c r="B4" s="2">
        <v>57860</v>
      </c>
    </row>
    <row r="5" spans="1:2" ht="20.8" customHeight="1" x14ac:dyDescent="0.35">
      <c r="A5" s="2" t="s">
        <v>80</v>
      </c>
      <c r="B5" s="2">
        <v>6500</v>
      </c>
    </row>
    <row r="6" spans="1:2" ht="20.8" customHeight="1" x14ac:dyDescent="0.35">
      <c r="A6" s="2" t="s">
        <v>239</v>
      </c>
      <c r="B6" s="2">
        <v>83483</v>
      </c>
    </row>
    <row r="7" spans="1:2" ht="20.8" customHeight="1" x14ac:dyDescent="0.35">
      <c r="A7" s="2" t="s">
        <v>240</v>
      </c>
      <c r="B7" s="2">
        <v>3750</v>
      </c>
    </row>
    <row r="8" spans="1:2" ht="20.8" customHeight="1" x14ac:dyDescent="0.35">
      <c r="A8" s="2" t="s">
        <v>241</v>
      </c>
      <c r="B8" s="2">
        <v>1270</v>
      </c>
    </row>
    <row r="9" spans="1:2" ht="20.8" customHeight="1" x14ac:dyDescent="0.35">
      <c r="A9" s="2" t="s">
        <v>242</v>
      </c>
      <c r="B9" s="2">
        <v>1270</v>
      </c>
    </row>
    <row r="10" spans="1:2" ht="20.8" customHeight="1" x14ac:dyDescent="0.35">
      <c r="A10" s="2" t="s">
        <v>194</v>
      </c>
      <c r="B10" s="2">
        <v>3477</v>
      </c>
    </row>
    <row r="11" spans="1:2" ht="20.8" customHeight="1" x14ac:dyDescent="0.35">
      <c r="A11" s="2" t="s">
        <v>224</v>
      </c>
      <c r="B11" s="2">
        <v>1400</v>
      </c>
    </row>
    <row r="12" spans="1:2" ht="20.8" customHeight="1" x14ac:dyDescent="0.35">
      <c r="A12" s="2" t="s">
        <v>228</v>
      </c>
      <c r="B12" s="2">
        <v>11000</v>
      </c>
    </row>
    <row r="13" spans="1:2" ht="20.8" customHeight="1" x14ac:dyDescent="0.35">
      <c r="A13" s="1" t="s">
        <v>5</v>
      </c>
      <c r="B13" s="2">
        <f>SUM(B3:B12)</f>
        <v>180984.3</v>
      </c>
    </row>
  </sheetData>
  <mergeCells count="1">
    <mergeCell ref="A1:B1"/>
  </mergeCells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0" sqref="E10"/>
    </sheetView>
  </sheetViews>
  <sheetFormatPr defaultColWidth="9" defaultRowHeight="14.15" x14ac:dyDescent="0.35"/>
  <cols>
    <col min="1" max="1" width="62.35546875" customWidth="1"/>
    <col min="2" max="2" width="23.140625" customWidth="1"/>
  </cols>
  <sheetData>
    <row r="1" spans="1:2" ht="25.75" x14ac:dyDescent="0.35">
      <c r="A1" s="46" t="s">
        <v>59</v>
      </c>
      <c r="B1" s="48"/>
    </row>
    <row r="2" spans="1:2" ht="20.8" customHeight="1" x14ac:dyDescent="0.35">
      <c r="A2" s="39" t="s">
        <v>60</v>
      </c>
      <c r="B2" s="1" t="s">
        <v>61</v>
      </c>
    </row>
    <row r="3" spans="1:2" ht="20.8" customHeight="1" x14ac:dyDescent="0.35">
      <c r="A3" s="40" t="s">
        <v>62</v>
      </c>
      <c r="B3" s="2">
        <v>320</v>
      </c>
    </row>
    <row r="4" spans="1:2" ht="20.8" customHeight="1" x14ac:dyDescent="0.35">
      <c r="A4" s="40" t="s">
        <v>63</v>
      </c>
      <c r="B4" s="2">
        <v>1050</v>
      </c>
    </row>
    <row r="5" spans="1:2" ht="20.8" customHeight="1" x14ac:dyDescent="0.35">
      <c r="A5" s="40" t="s">
        <v>64</v>
      </c>
      <c r="B5" s="2">
        <v>9500</v>
      </c>
    </row>
    <row r="6" spans="1:2" ht="20.8" customHeight="1" x14ac:dyDescent="0.35">
      <c r="A6" s="40" t="s">
        <v>65</v>
      </c>
      <c r="B6" s="2">
        <v>800</v>
      </c>
    </row>
    <row r="7" spans="1:2" ht="20.8" customHeight="1" x14ac:dyDescent="0.35">
      <c r="A7" s="41" t="s">
        <v>66</v>
      </c>
      <c r="B7" s="2">
        <v>2100</v>
      </c>
    </row>
    <row r="8" spans="1:2" ht="20.8" customHeight="1" x14ac:dyDescent="0.35">
      <c r="A8" s="41" t="s">
        <v>67</v>
      </c>
      <c r="B8" s="2">
        <v>500</v>
      </c>
    </row>
    <row r="9" spans="1:2" ht="20.8" customHeight="1" x14ac:dyDescent="0.35">
      <c r="A9" s="42" t="s">
        <v>68</v>
      </c>
      <c r="B9" s="38">
        <v>150</v>
      </c>
    </row>
    <row r="10" spans="1:2" ht="20.8" customHeight="1" x14ac:dyDescent="0.35">
      <c r="A10" s="42" t="s">
        <v>69</v>
      </c>
      <c r="B10" s="38">
        <v>200</v>
      </c>
    </row>
    <row r="11" spans="1:2" ht="20.8" customHeight="1" x14ac:dyDescent="0.35">
      <c r="A11" s="42" t="s">
        <v>70</v>
      </c>
      <c r="B11" s="38">
        <v>200</v>
      </c>
    </row>
    <row r="12" spans="1:2" ht="20.8" customHeight="1" x14ac:dyDescent="0.35">
      <c r="A12" s="42" t="s">
        <v>71</v>
      </c>
      <c r="B12" s="38">
        <v>240</v>
      </c>
    </row>
    <row r="13" spans="1:2" ht="20.8" customHeight="1" x14ac:dyDescent="0.35">
      <c r="A13" s="42" t="s">
        <v>72</v>
      </c>
      <c r="B13" s="38">
        <v>3000</v>
      </c>
    </row>
    <row r="14" spans="1:2" ht="20.8" customHeight="1" x14ac:dyDescent="0.35">
      <c r="A14" s="42" t="s">
        <v>73</v>
      </c>
      <c r="B14" s="38">
        <v>30000</v>
      </c>
    </row>
    <row r="15" spans="1:2" ht="20.8" customHeight="1" x14ac:dyDescent="0.35">
      <c r="A15" s="42" t="s">
        <v>74</v>
      </c>
      <c r="B15" s="38">
        <v>1500</v>
      </c>
    </row>
    <row r="16" spans="1:2" ht="20.8" customHeight="1" x14ac:dyDescent="0.35">
      <c r="A16" s="42" t="s">
        <v>75</v>
      </c>
      <c r="B16" s="38">
        <v>900</v>
      </c>
    </row>
    <row r="17" spans="1:2" ht="20.8" customHeight="1" x14ac:dyDescent="0.35">
      <c r="A17" s="42" t="s">
        <v>76</v>
      </c>
      <c r="B17" s="38">
        <v>600</v>
      </c>
    </row>
    <row r="18" spans="1:2" ht="20.8" customHeight="1" x14ac:dyDescent="0.35">
      <c r="A18" s="42" t="s">
        <v>77</v>
      </c>
      <c r="B18" s="38">
        <v>800</v>
      </c>
    </row>
    <row r="19" spans="1:2" ht="20.8" customHeight="1" x14ac:dyDescent="0.35">
      <c r="A19" s="42" t="s">
        <v>78</v>
      </c>
      <c r="B19" s="38">
        <v>1000</v>
      </c>
    </row>
    <row r="20" spans="1:2" ht="20.8" customHeight="1" x14ac:dyDescent="0.35">
      <c r="A20" s="41" t="s">
        <v>79</v>
      </c>
      <c r="B20" s="2">
        <v>5000</v>
      </c>
    </row>
    <row r="21" spans="1:2" ht="20.8" customHeight="1" x14ac:dyDescent="0.35">
      <c r="A21" s="41" t="s">
        <v>5</v>
      </c>
      <c r="B21" s="2">
        <f>SUM(B3:B20)</f>
        <v>57860</v>
      </c>
    </row>
  </sheetData>
  <mergeCells count="1">
    <mergeCell ref="A1:B1"/>
  </mergeCells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4" sqref="G14"/>
    </sheetView>
  </sheetViews>
  <sheetFormatPr defaultColWidth="9" defaultRowHeight="14.15" x14ac:dyDescent="0.35"/>
  <cols>
    <col min="1" max="1" width="22.5" customWidth="1"/>
    <col min="2" max="2" width="20.5703125" customWidth="1"/>
    <col min="3" max="3" width="16.640625" customWidth="1"/>
    <col min="4" max="4" width="12.5" customWidth="1"/>
  </cols>
  <sheetData>
    <row r="1" spans="1:4" ht="26.05" customHeight="1" x14ac:dyDescent="0.35">
      <c r="A1" s="59" t="s">
        <v>80</v>
      </c>
      <c r="B1" s="60"/>
      <c r="C1" s="60"/>
      <c r="D1" s="61"/>
    </row>
    <row r="2" spans="1:4" ht="20.8" customHeight="1" x14ac:dyDescent="0.35">
      <c r="A2" s="37" t="s">
        <v>81</v>
      </c>
      <c r="B2" s="37" t="s">
        <v>3</v>
      </c>
      <c r="C2" s="37" t="s">
        <v>4</v>
      </c>
      <c r="D2" s="37" t="s">
        <v>82</v>
      </c>
    </row>
    <row r="3" spans="1:4" ht="20.8" customHeight="1" x14ac:dyDescent="0.35">
      <c r="A3" s="38" t="s">
        <v>83</v>
      </c>
      <c r="B3" s="38" t="s">
        <v>8</v>
      </c>
      <c r="C3" s="38" t="s">
        <v>8</v>
      </c>
      <c r="D3" s="38">
        <v>400</v>
      </c>
    </row>
    <row r="4" spans="1:4" ht="20.8" customHeight="1" x14ac:dyDescent="0.35">
      <c r="A4" s="38" t="s">
        <v>84</v>
      </c>
      <c r="B4" s="38">
        <v>100</v>
      </c>
      <c r="C4" s="38">
        <v>1</v>
      </c>
      <c r="D4" s="38">
        <v>100</v>
      </c>
    </row>
    <row r="5" spans="1:4" ht="20.8" customHeight="1" x14ac:dyDescent="0.35">
      <c r="A5" s="38" t="s">
        <v>85</v>
      </c>
      <c r="B5" s="38" t="s">
        <v>86</v>
      </c>
      <c r="C5" s="38">
        <v>2</v>
      </c>
      <c r="D5" s="38">
        <v>6000</v>
      </c>
    </row>
    <row r="6" spans="1:4" ht="20.8" customHeight="1" x14ac:dyDescent="0.35">
      <c r="A6" s="37" t="s">
        <v>82</v>
      </c>
      <c r="B6" s="62">
        <v>6500</v>
      </c>
      <c r="C6" s="62"/>
      <c r="D6" s="62"/>
    </row>
  </sheetData>
  <mergeCells count="2">
    <mergeCell ref="A1:D1"/>
    <mergeCell ref="B6:D6"/>
  </mergeCells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A60" workbookViewId="0">
      <selection activeCell="C83" sqref="C83"/>
    </sheetView>
  </sheetViews>
  <sheetFormatPr defaultColWidth="9" defaultRowHeight="14.15" x14ac:dyDescent="0.35"/>
  <cols>
    <col min="1" max="1" width="25.140625" customWidth="1"/>
    <col min="2" max="2" width="30.2109375" customWidth="1"/>
    <col min="3" max="3" width="50.5703125" customWidth="1"/>
    <col min="4" max="4" width="29.5" customWidth="1"/>
    <col min="5" max="5" width="16.7109375" customWidth="1"/>
    <col min="6" max="6" width="14.140625" customWidth="1"/>
    <col min="7" max="7" width="13.92578125" customWidth="1"/>
  </cols>
  <sheetData>
    <row r="1" spans="1:8" ht="31" customHeight="1" x14ac:dyDescent="0.35">
      <c r="A1" s="46" t="s">
        <v>87</v>
      </c>
      <c r="B1" s="47"/>
      <c r="C1" s="47"/>
      <c r="D1" s="47"/>
      <c r="E1" s="47"/>
      <c r="F1" s="47"/>
      <c r="G1" s="48"/>
    </row>
    <row r="2" spans="1:8" ht="15.45" x14ac:dyDescent="0.35">
      <c r="A2" s="7" t="s">
        <v>88</v>
      </c>
      <c r="B2" s="63" t="s">
        <v>89</v>
      </c>
      <c r="C2" s="63"/>
      <c r="D2" s="8" t="s">
        <v>90</v>
      </c>
      <c r="E2" s="8" t="s">
        <v>91</v>
      </c>
      <c r="F2" s="8" t="s">
        <v>61</v>
      </c>
      <c r="G2" s="24" t="s">
        <v>92</v>
      </c>
      <c r="H2" s="25"/>
    </row>
    <row r="3" spans="1:8" ht="16.3" x14ac:dyDescent="0.35">
      <c r="A3" s="79" t="s">
        <v>93</v>
      </c>
      <c r="B3" s="64" t="s">
        <v>94</v>
      </c>
      <c r="C3" s="64"/>
      <c r="D3" s="10" t="s">
        <v>95</v>
      </c>
      <c r="E3" s="11">
        <v>3</v>
      </c>
      <c r="F3" s="11">
        <v>2000</v>
      </c>
      <c r="G3" s="90" t="s">
        <v>96</v>
      </c>
      <c r="H3" s="25"/>
    </row>
    <row r="4" spans="1:8" ht="16.3" x14ac:dyDescent="0.35">
      <c r="A4" s="80"/>
      <c r="B4" s="64" t="s">
        <v>97</v>
      </c>
      <c r="C4" s="64"/>
      <c r="D4" s="11" t="s">
        <v>98</v>
      </c>
      <c r="E4" s="11">
        <v>3</v>
      </c>
      <c r="F4" s="11">
        <v>8000</v>
      </c>
      <c r="G4" s="91"/>
      <c r="H4" s="25"/>
    </row>
    <row r="5" spans="1:8" ht="16.3" x14ac:dyDescent="0.35">
      <c r="A5" s="80"/>
      <c r="B5" s="64" t="s">
        <v>99</v>
      </c>
      <c r="C5" s="64"/>
      <c r="D5" s="11">
        <v>600</v>
      </c>
      <c r="E5" s="11">
        <v>1</v>
      </c>
      <c r="F5" s="11">
        <v>600</v>
      </c>
      <c r="G5" s="91"/>
      <c r="H5" s="25"/>
    </row>
    <row r="6" spans="1:8" ht="16.3" x14ac:dyDescent="0.35">
      <c r="A6" s="80"/>
      <c r="B6" s="64" t="s">
        <v>100</v>
      </c>
      <c r="C6" s="64"/>
      <c r="D6" s="11">
        <v>600</v>
      </c>
      <c r="E6" s="11">
        <v>1</v>
      </c>
      <c r="F6" s="11">
        <v>600</v>
      </c>
      <c r="G6" s="91"/>
      <c r="H6" s="25"/>
    </row>
    <row r="7" spans="1:8" ht="16.3" x14ac:dyDescent="0.35">
      <c r="A7" s="80"/>
      <c r="B7" s="64" t="s">
        <v>101</v>
      </c>
      <c r="C7" s="64"/>
      <c r="D7" s="11">
        <v>200</v>
      </c>
      <c r="E7" s="11">
        <v>2</v>
      </c>
      <c r="F7" s="11">
        <f t="shared" ref="F7:F12" si="0">D7*E7</f>
        <v>400</v>
      </c>
      <c r="G7" s="91"/>
      <c r="H7" s="25"/>
    </row>
    <row r="8" spans="1:8" ht="16.3" x14ac:dyDescent="0.35">
      <c r="A8" s="80"/>
      <c r="B8" s="65" t="s">
        <v>102</v>
      </c>
      <c r="C8" s="66"/>
      <c r="D8" s="11">
        <v>100</v>
      </c>
      <c r="E8" s="11">
        <v>4</v>
      </c>
      <c r="F8" s="11">
        <f t="shared" si="0"/>
        <v>400</v>
      </c>
      <c r="G8" s="91"/>
      <c r="H8" s="25"/>
    </row>
    <row r="9" spans="1:8" ht="16.3" x14ac:dyDescent="0.35">
      <c r="A9" s="80"/>
      <c r="B9" s="65" t="s">
        <v>103</v>
      </c>
      <c r="C9" s="66"/>
      <c r="D9" s="11">
        <v>200</v>
      </c>
      <c r="E9" s="11">
        <v>7</v>
      </c>
      <c r="F9" s="11">
        <f t="shared" si="0"/>
        <v>1400</v>
      </c>
      <c r="G9" s="91"/>
      <c r="H9" s="25"/>
    </row>
    <row r="10" spans="1:8" ht="16.3" x14ac:dyDescent="0.35">
      <c r="A10" s="80"/>
      <c r="B10" s="65" t="s">
        <v>104</v>
      </c>
      <c r="C10" s="66"/>
      <c r="D10" s="11">
        <v>200</v>
      </c>
      <c r="E10" s="11">
        <v>5</v>
      </c>
      <c r="F10" s="11">
        <f t="shared" si="0"/>
        <v>1000</v>
      </c>
      <c r="G10" s="91"/>
      <c r="H10" s="25"/>
    </row>
    <row r="11" spans="1:8" ht="16.3" x14ac:dyDescent="0.35">
      <c r="A11" s="80"/>
      <c r="B11" s="65" t="s">
        <v>105</v>
      </c>
      <c r="C11" s="66"/>
      <c r="D11" s="11">
        <v>25</v>
      </c>
      <c r="E11" s="11">
        <v>6</v>
      </c>
      <c r="F11" s="11">
        <f t="shared" si="0"/>
        <v>150</v>
      </c>
      <c r="G11" s="91"/>
      <c r="H11" s="25"/>
    </row>
    <row r="12" spans="1:8" ht="16.3" x14ac:dyDescent="0.35">
      <c r="A12" s="80"/>
      <c r="B12" s="65" t="s">
        <v>106</v>
      </c>
      <c r="C12" s="66"/>
      <c r="D12" s="11">
        <v>300</v>
      </c>
      <c r="E12" s="11">
        <v>25</v>
      </c>
      <c r="F12" s="11">
        <f t="shared" si="0"/>
        <v>7500</v>
      </c>
      <c r="G12" s="91"/>
      <c r="H12" s="25"/>
    </row>
    <row r="13" spans="1:8" ht="16.3" x14ac:dyDescent="0.35">
      <c r="A13" s="80"/>
      <c r="B13" s="65" t="s">
        <v>107</v>
      </c>
      <c r="C13" s="66"/>
      <c r="D13" s="11">
        <v>300</v>
      </c>
      <c r="E13" s="11">
        <v>1</v>
      </c>
      <c r="F13" s="11">
        <v>300</v>
      </c>
      <c r="G13" s="92"/>
      <c r="H13" s="25"/>
    </row>
    <row r="14" spans="1:8" ht="16.3" x14ac:dyDescent="0.5">
      <c r="A14" s="12"/>
      <c r="B14" s="67"/>
      <c r="C14" s="68"/>
      <c r="D14" s="13"/>
      <c r="E14" s="69">
        <f>SUM(F3:F13)</f>
        <v>22350</v>
      </c>
      <c r="F14" s="69"/>
      <c r="G14" s="26"/>
      <c r="H14" s="25"/>
    </row>
    <row r="15" spans="1:8" ht="16.3" x14ac:dyDescent="0.35">
      <c r="A15" s="81" t="s">
        <v>108</v>
      </c>
      <c r="B15" s="64" t="s">
        <v>109</v>
      </c>
      <c r="C15" s="64"/>
      <c r="D15" s="11">
        <v>3800</v>
      </c>
      <c r="E15" s="11">
        <v>3</v>
      </c>
      <c r="F15" s="11">
        <f>D15*E15</f>
        <v>11400</v>
      </c>
      <c r="G15" s="90" t="s">
        <v>96</v>
      </c>
      <c r="H15" s="25"/>
    </row>
    <row r="16" spans="1:8" ht="16.3" x14ac:dyDescent="0.35">
      <c r="A16" s="82"/>
      <c r="B16" s="64" t="s">
        <v>110</v>
      </c>
      <c r="C16" s="64"/>
      <c r="D16" s="11" t="s">
        <v>111</v>
      </c>
      <c r="E16" s="11" t="s">
        <v>111</v>
      </c>
      <c r="F16" s="11"/>
      <c r="G16" s="91"/>
      <c r="H16" s="25"/>
    </row>
    <row r="17" spans="1:8" ht="16.3" x14ac:dyDescent="0.35">
      <c r="A17" s="82"/>
      <c r="B17" s="70" t="s">
        <v>112</v>
      </c>
      <c r="C17" s="71"/>
      <c r="D17" s="11">
        <v>200</v>
      </c>
      <c r="E17" s="11">
        <v>2</v>
      </c>
      <c r="F17" s="11">
        <f t="shared" ref="F17:F22" si="1">D17*E17</f>
        <v>400</v>
      </c>
      <c r="G17" s="91"/>
      <c r="H17" s="25"/>
    </row>
    <row r="18" spans="1:8" ht="16.3" x14ac:dyDescent="0.35">
      <c r="A18" s="82"/>
      <c r="B18" s="70" t="s">
        <v>113</v>
      </c>
      <c r="C18" s="71"/>
      <c r="D18" s="11">
        <v>720</v>
      </c>
      <c r="E18" s="11">
        <v>6</v>
      </c>
      <c r="F18" s="11">
        <f t="shared" si="1"/>
        <v>4320</v>
      </c>
      <c r="G18" s="91"/>
      <c r="H18" s="25"/>
    </row>
    <row r="19" spans="1:8" ht="16.3" x14ac:dyDescent="0.35">
      <c r="A19" s="82"/>
      <c r="B19" s="70" t="s">
        <v>114</v>
      </c>
      <c r="C19" s="71"/>
      <c r="D19" s="11">
        <v>300</v>
      </c>
      <c r="E19" s="11">
        <v>1</v>
      </c>
      <c r="F19" s="11">
        <f t="shared" si="1"/>
        <v>300</v>
      </c>
      <c r="G19" s="91"/>
      <c r="H19" s="27"/>
    </row>
    <row r="20" spans="1:8" ht="16.3" x14ac:dyDescent="0.35">
      <c r="A20" s="82"/>
      <c r="B20" s="70" t="s">
        <v>115</v>
      </c>
      <c r="C20" s="71"/>
      <c r="D20" s="11">
        <v>200</v>
      </c>
      <c r="E20" s="11">
        <v>2</v>
      </c>
      <c r="F20" s="11">
        <f t="shared" si="1"/>
        <v>400</v>
      </c>
      <c r="G20" s="91"/>
      <c r="H20" s="28"/>
    </row>
    <row r="21" spans="1:8" ht="16.3" x14ac:dyDescent="0.35">
      <c r="A21" s="82"/>
      <c r="B21" s="70" t="s">
        <v>18</v>
      </c>
      <c r="C21" s="71"/>
      <c r="D21" s="11" t="s">
        <v>111</v>
      </c>
      <c r="E21" s="11">
        <v>48</v>
      </c>
      <c r="F21" s="11"/>
      <c r="G21" s="91"/>
      <c r="H21" s="27"/>
    </row>
    <row r="22" spans="1:8" ht="16.3" x14ac:dyDescent="0.35">
      <c r="A22" s="82"/>
      <c r="B22" s="70" t="s">
        <v>116</v>
      </c>
      <c r="C22" s="71"/>
      <c r="D22" s="11">
        <v>1</v>
      </c>
      <c r="E22" s="11">
        <v>300</v>
      </c>
      <c r="F22" s="11">
        <f t="shared" si="1"/>
        <v>300</v>
      </c>
      <c r="G22" s="91"/>
      <c r="H22" s="27"/>
    </row>
    <row r="23" spans="1:8" ht="16.3" x14ac:dyDescent="0.35">
      <c r="A23" s="82"/>
      <c r="B23" s="70" t="s">
        <v>117</v>
      </c>
      <c r="C23" s="71"/>
      <c r="D23" s="11" t="s">
        <v>111</v>
      </c>
      <c r="E23" s="11">
        <v>5</v>
      </c>
      <c r="F23" s="11"/>
      <c r="G23" s="91"/>
      <c r="H23" s="27"/>
    </row>
    <row r="24" spans="1:8" ht="16.3" x14ac:dyDescent="0.35">
      <c r="A24" s="82"/>
      <c r="B24" s="70" t="s">
        <v>118</v>
      </c>
      <c r="C24" s="71"/>
      <c r="D24" s="11" t="s">
        <v>111</v>
      </c>
      <c r="E24" s="11">
        <v>5</v>
      </c>
      <c r="F24" s="11"/>
      <c r="G24" s="91"/>
      <c r="H24" s="27"/>
    </row>
    <row r="25" spans="1:8" ht="16.3" x14ac:dyDescent="0.35">
      <c r="A25" s="15"/>
      <c r="B25" s="70" t="s">
        <v>28</v>
      </c>
      <c r="C25" s="71"/>
      <c r="D25" s="11"/>
      <c r="E25" s="11"/>
      <c r="F25" s="11">
        <v>800</v>
      </c>
      <c r="G25" s="92"/>
      <c r="H25" s="27"/>
    </row>
    <row r="26" spans="1:8" ht="16.3" x14ac:dyDescent="0.35">
      <c r="A26" s="16"/>
      <c r="B26" s="72"/>
      <c r="C26" s="73"/>
      <c r="D26" s="11"/>
      <c r="E26" s="69">
        <f>SUM(F15:F25)</f>
        <v>17920</v>
      </c>
      <c r="F26" s="69"/>
      <c r="G26" s="26"/>
      <c r="H26" s="27"/>
    </row>
    <row r="27" spans="1:8" ht="16.3" x14ac:dyDescent="0.35">
      <c r="A27" s="83"/>
      <c r="B27" s="85" t="s">
        <v>119</v>
      </c>
      <c r="C27" s="9" t="s">
        <v>120</v>
      </c>
      <c r="D27" s="11">
        <v>60</v>
      </c>
      <c r="E27" s="11" t="s">
        <v>121</v>
      </c>
      <c r="F27" s="11">
        <v>60</v>
      </c>
      <c r="G27" s="11"/>
      <c r="H27" s="27"/>
    </row>
    <row r="28" spans="1:8" ht="16.3" x14ac:dyDescent="0.35">
      <c r="A28" s="83"/>
      <c r="B28" s="86"/>
      <c r="C28" s="9" t="s">
        <v>122</v>
      </c>
      <c r="D28" s="11">
        <v>1</v>
      </c>
      <c r="E28" s="11">
        <v>20</v>
      </c>
      <c r="F28" s="11">
        <v>20</v>
      </c>
      <c r="G28" s="11"/>
      <c r="H28" s="27"/>
    </row>
    <row r="29" spans="1:8" ht="16.3" x14ac:dyDescent="0.35">
      <c r="A29" s="83"/>
      <c r="B29" s="86"/>
      <c r="C29" s="9" t="s">
        <v>123</v>
      </c>
      <c r="D29" s="11" t="s">
        <v>8</v>
      </c>
      <c r="E29" s="11" t="s">
        <v>8</v>
      </c>
      <c r="F29" s="11" t="s">
        <v>8</v>
      </c>
      <c r="G29" s="11"/>
      <c r="H29" s="27"/>
    </row>
    <row r="30" spans="1:8" ht="16.3" x14ac:dyDescent="0.35">
      <c r="A30" s="83"/>
      <c r="B30" s="86"/>
      <c r="C30" s="9" t="s">
        <v>124</v>
      </c>
      <c r="D30" s="11" t="s">
        <v>125</v>
      </c>
      <c r="E30" s="11" t="s">
        <v>126</v>
      </c>
      <c r="F30" s="11">
        <v>170</v>
      </c>
      <c r="G30" s="11"/>
      <c r="H30" s="25"/>
    </row>
    <row r="31" spans="1:8" ht="16.3" x14ac:dyDescent="0.35">
      <c r="A31" s="83"/>
      <c r="B31" s="86"/>
      <c r="C31" s="9" t="s">
        <v>127</v>
      </c>
      <c r="D31" s="11" t="s">
        <v>128</v>
      </c>
      <c r="E31" s="11" t="s">
        <v>129</v>
      </c>
      <c r="F31" s="11">
        <v>160</v>
      </c>
      <c r="G31" s="11"/>
      <c r="H31" s="25"/>
    </row>
    <row r="32" spans="1:8" ht="16.3" x14ac:dyDescent="0.35">
      <c r="A32" s="83"/>
      <c r="B32" s="86"/>
      <c r="C32" s="9" t="s">
        <v>130</v>
      </c>
      <c r="D32" s="11">
        <v>10</v>
      </c>
      <c r="E32" s="11">
        <v>10</v>
      </c>
      <c r="F32" s="11">
        <v>100</v>
      </c>
      <c r="G32" s="11"/>
      <c r="H32" s="29"/>
    </row>
    <row r="33" spans="1:8" ht="16.3" x14ac:dyDescent="0.35">
      <c r="A33" s="83"/>
      <c r="B33" s="9" t="s">
        <v>131</v>
      </c>
      <c r="C33" s="18" t="s">
        <v>132</v>
      </c>
      <c r="D33" s="19" t="s">
        <v>133</v>
      </c>
      <c r="E33" s="19">
        <v>2000</v>
      </c>
      <c r="F33" s="19">
        <v>1600</v>
      </c>
      <c r="G33" s="19"/>
      <c r="H33" s="29"/>
    </row>
    <row r="34" spans="1:8" ht="16.3" x14ac:dyDescent="0.35">
      <c r="A34" s="83"/>
      <c r="B34" s="74" t="s">
        <v>134</v>
      </c>
      <c r="C34" s="74"/>
      <c r="D34" s="11">
        <v>10</v>
      </c>
      <c r="E34" s="11">
        <v>5</v>
      </c>
      <c r="F34" s="11">
        <v>50</v>
      </c>
      <c r="G34" s="11"/>
      <c r="H34" s="29"/>
    </row>
    <row r="35" spans="1:8" ht="16.3" x14ac:dyDescent="0.35">
      <c r="A35" s="83"/>
      <c r="B35" s="74" t="s">
        <v>135</v>
      </c>
      <c r="C35" s="74"/>
      <c r="D35" s="11">
        <v>15</v>
      </c>
      <c r="E35" s="11">
        <v>4</v>
      </c>
      <c r="F35" s="11">
        <v>60</v>
      </c>
      <c r="G35" s="11"/>
      <c r="H35" s="29"/>
    </row>
    <row r="36" spans="1:8" ht="16.3" x14ac:dyDescent="0.35">
      <c r="A36" s="83"/>
      <c r="B36" s="64" t="s">
        <v>136</v>
      </c>
      <c r="C36" s="64"/>
      <c r="D36" s="11">
        <v>3</v>
      </c>
      <c r="E36" s="11">
        <v>5</v>
      </c>
      <c r="F36" s="11">
        <v>15</v>
      </c>
      <c r="G36" s="11"/>
      <c r="H36" s="29"/>
    </row>
    <row r="37" spans="1:8" ht="16.3" x14ac:dyDescent="0.35">
      <c r="A37" s="16"/>
      <c r="B37" s="20"/>
      <c r="C37" s="20"/>
      <c r="D37" s="11"/>
      <c r="E37" s="69">
        <f>SUM(F27:F36)</f>
        <v>2235</v>
      </c>
      <c r="F37" s="69"/>
      <c r="G37" s="26"/>
      <c r="H37" s="29"/>
    </row>
    <row r="38" spans="1:8" ht="16.3" x14ac:dyDescent="0.35">
      <c r="A38" s="83" t="s">
        <v>137</v>
      </c>
      <c r="B38" s="75" t="s">
        <v>138</v>
      </c>
      <c r="C38" s="75"/>
      <c r="D38" s="11">
        <v>5</v>
      </c>
      <c r="E38" s="11">
        <v>60</v>
      </c>
      <c r="F38" s="11">
        <v>300</v>
      </c>
      <c r="G38" s="11"/>
      <c r="H38" s="29"/>
    </row>
    <row r="39" spans="1:8" ht="16.3" x14ac:dyDescent="0.35">
      <c r="A39" s="83"/>
      <c r="B39" s="64" t="s">
        <v>139</v>
      </c>
      <c r="C39" s="21" t="s">
        <v>140</v>
      </c>
      <c r="D39" s="11">
        <v>400</v>
      </c>
      <c r="E39" s="11">
        <v>3</v>
      </c>
      <c r="F39" s="11">
        <v>1200</v>
      </c>
      <c r="G39" s="11"/>
      <c r="H39" s="29"/>
    </row>
    <row r="40" spans="1:8" ht="16.3" x14ac:dyDescent="0.35">
      <c r="A40" s="83"/>
      <c r="B40" s="64"/>
      <c r="C40" s="21" t="s">
        <v>141</v>
      </c>
      <c r="D40" s="11">
        <v>400</v>
      </c>
      <c r="E40" s="11">
        <v>3</v>
      </c>
      <c r="F40" s="11">
        <v>1200</v>
      </c>
      <c r="G40" s="11"/>
      <c r="H40" s="29"/>
    </row>
    <row r="41" spans="1:8" ht="16.3" x14ac:dyDescent="0.35">
      <c r="A41" s="83"/>
      <c r="B41" s="76" t="s">
        <v>142</v>
      </c>
      <c r="C41" s="77"/>
      <c r="D41" s="11" t="s">
        <v>8</v>
      </c>
      <c r="E41" s="11" t="s">
        <v>8</v>
      </c>
      <c r="F41" s="11">
        <v>2500</v>
      </c>
      <c r="G41" s="11"/>
      <c r="H41" s="29"/>
    </row>
    <row r="42" spans="1:8" ht="16.3" x14ac:dyDescent="0.35">
      <c r="A42" s="16"/>
      <c r="B42" s="20"/>
      <c r="C42" s="22"/>
      <c r="D42" s="11"/>
      <c r="E42" s="69">
        <f>SUM(F38:F41)</f>
        <v>5200</v>
      </c>
      <c r="F42" s="69"/>
      <c r="G42" s="26"/>
      <c r="H42" s="29"/>
    </row>
    <row r="43" spans="1:8" ht="16.3" x14ac:dyDescent="0.35">
      <c r="A43" s="83" t="s">
        <v>143</v>
      </c>
      <c r="B43" s="75" t="s">
        <v>144</v>
      </c>
      <c r="C43" s="75"/>
      <c r="D43" s="11">
        <v>20</v>
      </c>
      <c r="E43" s="11" t="s">
        <v>145</v>
      </c>
      <c r="F43" s="11">
        <v>4400</v>
      </c>
      <c r="G43" s="11"/>
      <c r="H43" s="29"/>
    </row>
    <row r="44" spans="1:8" ht="16.3" x14ac:dyDescent="0.35">
      <c r="A44" s="83"/>
      <c r="B44" s="64" t="s">
        <v>146</v>
      </c>
      <c r="C44" s="64"/>
      <c r="D44" s="11" t="s">
        <v>147</v>
      </c>
      <c r="E44" s="11">
        <v>1</v>
      </c>
      <c r="F44" s="11">
        <v>30</v>
      </c>
      <c r="G44" s="11"/>
      <c r="H44" s="29"/>
    </row>
    <row r="45" spans="1:8" ht="16.3" x14ac:dyDescent="0.35">
      <c r="A45" s="83"/>
      <c r="B45" s="64" t="s">
        <v>148</v>
      </c>
      <c r="C45" s="64"/>
      <c r="D45" s="11" t="s">
        <v>149</v>
      </c>
      <c r="E45" s="11">
        <v>1</v>
      </c>
      <c r="F45" s="11">
        <v>30</v>
      </c>
      <c r="G45" s="11"/>
      <c r="H45" s="29"/>
    </row>
    <row r="46" spans="1:8" ht="16.3" x14ac:dyDescent="0.35">
      <c r="A46" s="16"/>
      <c r="B46" s="20"/>
      <c r="C46" s="22"/>
      <c r="D46" s="11"/>
      <c r="E46" s="69">
        <f>SUM(F43:F45)</f>
        <v>4460</v>
      </c>
      <c r="F46" s="69"/>
      <c r="G46" s="26"/>
      <c r="H46" s="29"/>
    </row>
    <row r="47" spans="1:8" ht="16.3" x14ac:dyDescent="0.35">
      <c r="A47" s="82" t="s">
        <v>150</v>
      </c>
      <c r="B47" s="87" t="s">
        <v>151</v>
      </c>
      <c r="C47" s="23" t="s">
        <v>152</v>
      </c>
      <c r="D47" s="19" t="s">
        <v>111</v>
      </c>
      <c r="E47" s="19" t="s">
        <v>111</v>
      </c>
      <c r="F47" s="88">
        <v>10000</v>
      </c>
      <c r="G47" s="19"/>
      <c r="H47" s="29"/>
    </row>
    <row r="48" spans="1:8" ht="16.3" x14ac:dyDescent="0.35">
      <c r="A48" s="82"/>
      <c r="B48" s="87"/>
      <c r="C48" s="23" t="s">
        <v>153</v>
      </c>
      <c r="D48" s="19" t="s">
        <v>111</v>
      </c>
      <c r="E48" s="19" t="s">
        <v>111</v>
      </c>
      <c r="F48" s="89"/>
      <c r="G48" s="19"/>
      <c r="H48" s="29"/>
    </row>
    <row r="49" spans="1:8" ht="16.3" x14ac:dyDescent="0.35">
      <c r="A49" s="82"/>
      <c r="B49" s="64" t="s">
        <v>154</v>
      </c>
      <c r="C49" s="64"/>
      <c r="D49" s="11" t="s">
        <v>8</v>
      </c>
      <c r="E49" s="11">
        <v>1</v>
      </c>
      <c r="F49" s="19">
        <v>0</v>
      </c>
      <c r="G49" s="19"/>
      <c r="H49" s="29"/>
    </row>
    <row r="50" spans="1:8" ht="16.3" x14ac:dyDescent="0.35">
      <c r="A50" s="82"/>
      <c r="B50" s="74" t="s">
        <v>155</v>
      </c>
      <c r="C50" s="74"/>
      <c r="D50" s="11">
        <v>0.1</v>
      </c>
      <c r="E50" s="11">
        <v>20</v>
      </c>
      <c r="F50" s="11">
        <v>2</v>
      </c>
      <c r="G50" s="11"/>
      <c r="H50" s="29"/>
    </row>
    <row r="51" spans="1:8" ht="16.3" x14ac:dyDescent="0.35">
      <c r="A51" s="84"/>
      <c r="B51" s="74" t="s">
        <v>156</v>
      </c>
      <c r="C51" s="74"/>
      <c r="D51" s="11">
        <v>0.1</v>
      </c>
      <c r="E51" s="11">
        <v>10</v>
      </c>
      <c r="F51" s="11">
        <v>1</v>
      </c>
      <c r="G51" s="11"/>
      <c r="H51" s="29"/>
    </row>
    <row r="52" spans="1:8" ht="16.3" x14ac:dyDescent="0.35">
      <c r="A52" s="16"/>
      <c r="B52" s="20"/>
      <c r="C52" s="20"/>
      <c r="D52" s="11"/>
      <c r="E52" s="69">
        <f>SUM(F47:F51)</f>
        <v>10003</v>
      </c>
      <c r="F52" s="69"/>
      <c r="G52" s="26"/>
      <c r="H52" s="29"/>
    </row>
    <row r="53" spans="1:8" ht="16.3" x14ac:dyDescent="0.35">
      <c r="A53" s="81" t="s">
        <v>157</v>
      </c>
      <c r="B53" s="74" t="s">
        <v>158</v>
      </c>
      <c r="C53" s="74"/>
      <c r="D53" s="11">
        <v>0.2</v>
      </c>
      <c r="E53" s="11">
        <v>1200</v>
      </c>
      <c r="F53" s="11">
        <v>240</v>
      </c>
      <c r="G53" s="11"/>
      <c r="H53" s="29"/>
    </row>
    <row r="54" spans="1:8" ht="16.3" x14ac:dyDescent="0.35">
      <c r="A54" s="82"/>
      <c r="B54" s="74" t="s">
        <v>159</v>
      </c>
      <c r="C54" s="74"/>
      <c r="D54" s="11">
        <v>18</v>
      </c>
      <c r="E54" s="11">
        <v>10</v>
      </c>
      <c r="F54" s="11">
        <v>180</v>
      </c>
      <c r="G54" s="11"/>
      <c r="H54" s="29"/>
    </row>
    <row r="55" spans="1:8" ht="16.3" x14ac:dyDescent="0.35">
      <c r="A55" s="82"/>
      <c r="B55" s="74" t="s">
        <v>9</v>
      </c>
      <c r="C55" s="18" t="s">
        <v>160</v>
      </c>
      <c r="D55" s="11">
        <v>7</v>
      </c>
      <c r="E55" s="11">
        <v>20</v>
      </c>
      <c r="F55" s="11">
        <v>140</v>
      </c>
      <c r="G55" s="11"/>
      <c r="H55" s="29"/>
    </row>
    <row r="56" spans="1:8" ht="16.3" x14ac:dyDescent="0.35">
      <c r="A56" s="82"/>
      <c r="B56" s="74"/>
      <c r="C56" s="18" t="s">
        <v>161</v>
      </c>
      <c r="D56" s="11">
        <v>5</v>
      </c>
      <c r="E56" s="11">
        <v>15</v>
      </c>
      <c r="F56" s="11">
        <v>75</v>
      </c>
      <c r="G56" s="11"/>
      <c r="H56" s="29"/>
    </row>
    <row r="57" spans="1:8" ht="16.3" x14ac:dyDescent="0.35">
      <c r="A57" s="82"/>
      <c r="B57" s="74" t="s">
        <v>162</v>
      </c>
      <c r="C57" s="74"/>
      <c r="D57" s="11">
        <v>650</v>
      </c>
      <c r="E57" s="11">
        <v>1</v>
      </c>
      <c r="F57" s="11">
        <v>650</v>
      </c>
      <c r="G57" s="11"/>
      <c r="H57" s="29"/>
    </row>
    <row r="58" spans="1:8" ht="16.3" x14ac:dyDescent="0.35">
      <c r="A58" s="82"/>
      <c r="B58" s="74" t="s">
        <v>163</v>
      </c>
      <c r="C58" s="74"/>
      <c r="D58" s="11">
        <v>1</v>
      </c>
      <c r="E58" s="11">
        <v>1200</v>
      </c>
      <c r="F58" s="11">
        <v>1200</v>
      </c>
      <c r="G58" s="11"/>
      <c r="H58" s="29"/>
    </row>
    <row r="59" spans="1:8" ht="16.3" x14ac:dyDescent="0.35">
      <c r="A59" s="82"/>
      <c r="B59" s="64" t="s">
        <v>164</v>
      </c>
      <c r="C59" s="64"/>
      <c r="D59" s="11" t="s">
        <v>165</v>
      </c>
      <c r="E59" s="11" t="s">
        <v>166</v>
      </c>
      <c r="F59" s="11">
        <v>770</v>
      </c>
      <c r="G59" s="11"/>
      <c r="H59" s="29"/>
    </row>
    <row r="60" spans="1:8" ht="16.3" x14ac:dyDescent="0.35">
      <c r="A60" s="82"/>
      <c r="B60" s="65" t="s">
        <v>167</v>
      </c>
      <c r="C60" s="66"/>
      <c r="D60" s="11">
        <v>2</v>
      </c>
      <c r="E60" s="11">
        <v>500</v>
      </c>
      <c r="F60" s="11">
        <v>1000</v>
      </c>
      <c r="G60" s="11" t="s">
        <v>168</v>
      </c>
      <c r="H60" s="29"/>
    </row>
    <row r="61" spans="1:8" ht="16.3" x14ac:dyDescent="0.35">
      <c r="A61" s="15"/>
      <c r="B61" s="64" t="s">
        <v>169</v>
      </c>
      <c r="C61" s="9" t="s">
        <v>170</v>
      </c>
      <c r="D61" s="11" t="s">
        <v>8</v>
      </c>
      <c r="E61" s="11" t="s">
        <v>8</v>
      </c>
      <c r="F61" s="11">
        <v>1960</v>
      </c>
      <c r="G61" s="90"/>
      <c r="H61" s="29"/>
    </row>
    <row r="62" spans="1:8" ht="16.3" x14ac:dyDescent="0.35">
      <c r="A62" s="15"/>
      <c r="B62" s="64"/>
      <c r="C62" s="9" t="s">
        <v>171</v>
      </c>
      <c r="D62" s="11" t="s">
        <v>8</v>
      </c>
      <c r="E62" s="11" t="s">
        <v>8</v>
      </c>
      <c r="F62" s="11">
        <v>4900</v>
      </c>
      <c r="G62" s="91"/>
      <c r="H62" s="29"/>
    </row>
    <row r="63" spans="1:8" ht="16.3" x14ac:dyDescent="0.35">
      <c r="A63" s="15"/>
      <c r="B63" s="64"/>
      <c r="C63" s="9" t="s">
        <v>172</v>
      </c>
      <c r="D63" s="11" t="s">
        <v>8</v>
      </c>
      <c r="E63" s="11" t="s">
        <v>8</v>
      </c>
      <c r="F63" s="11">
        <v>1500</v>
      </c>
      <c r="G63" s="91"/>
      <c r="H63" s="29"/>
    </row>
    <row r="64" spans="1:8" ht="16.3" x14ac:dyDescent="0.35">
      <c r="A64" s="15"/>
      <c r="B64" s="9" t="s">
        <v>173</v>
      </c>
      <c r="C64" s="9" t="s">
        <v>174</v>
      </c>
      <c r="D64" s="11" t="s">
        <v>8</v>
      </c>
      <c r="E64" s="11" t="s">
        <v>8</v>
      </c>
      <c r="F64" s="11">
        <v>1200</v>
      </c>
      <c r="G64" s="92"/>
      <c r="H64" s="29"/>
    </row>
    <row r="65" spans="1:8" ht="16.3" x14ac:dyDescent="0.35">
      <c r="A65" s="17"/>
      <c r="B65" s="20"/>
      <c r="C65" s="20"/>
      <c r="D65" s="11"/>
      <c r="E65" s="69">
        <f>SUM(F53:F64)</f>
        <v>13815</v>
      </c>
      <c r="F65" s="69"/>
      <c r="G65" s="26"/>
      <c r="H65" s="29"/>
    </row>
    <row r="66" spans="1:8" ht="16.3" x14ac:dyDescent="0.35">
      <c r="A66" s="83" t="s">
        <v>175</v>
      </c>
      <c r="B66" s="64" t="s">
        <v>176</v>
      </c>
      <c r="C66" s="64"/>
      <c r="D66" s="11" t="s">
        <v>111</v>
      </c>
      <c r="E66" s="11" t="s">
        <v>111</v>
      </c>
      <c r="F66" s="11" t="s">
        <v>111</v>
      </c>
      <c r="G66" s="11"/>
      <c r="H66" s="29"/>
    </row>
    <row r="67" spans="1:8" ht="16.3" x14ac:dyDescent="0.35">
      <c r="A67" s="83"/>
      <c r="B67" s="64" t="s">
        <v>177</v>
      </c>
      <c r="C67" s="64"/>
      <c r="D67" s="11" t="s">
        <v>111</v>
      </c>
      <c r="E67" s="11" t="s">
        <v>111</v>
      </c>
      <c r="F67" s="11" t="s">
        <v>111</v>
      </c>
      <c r="G67" s="11"/>
      <c r="H67" s="29"/>
    </row>
    <row r="68" spans="1:8" ht="16.3" x14ac:dyDescent="0.5">
      <c r="A68" s="30"/>
      <c r="B68" s="31"/>
      <c r="C68" s="31"/>
      <c r="D68" s="11"/>
      <c r="E68" s="69" t="s">
        <v>111</v>
      </c>
      <c r="F68" s="69"/>
      <c r="G68" s="26"/>
      <c r="H68" s="29"/>
    </row>
    <row r="69" spans="1:8" ht="16.3" x14ac:dyDescent="0.35">
      <c r="A69" s="14" t="s">
        <v>178</v>
      </c>
      <c r="B69" s="78" t="s">
        <v>179</v>
      </c>
      <c r="C69" s="78"/>
      <c r="D69" s="19">
        <v>500</v>
      </c>
      <c r="E69" s="19">
        <v>15</v>
      </c>
      <c r="F69" s="11">
        <v>7500</v>
      </c>
      <c r="G69" s="11"/>
      <c r="H69" s="29"/>
    </row>
    <row r="70" spans="1:8" ht="16.3" x14ac:dyDescent="0.5">
      <c r="A70" s="32"/>
      <c r="B70" s="31"/>
      <c r="C70" s="31"/>
      <c r="D70" s="11"/>
      <c r="E70" s="69">
        <v>7500</v>
      </c>
      <c r="F70" s="69"/>
      <c r="G70" s="26"/>
      <c r="H70" s="29"/>
    </row>
    <row r="71" spans="1:8" ht="16.3" x14ac:dyDescent="0.5">
      <c r="A71" s="33"/>
      <c r="B71" s="34" t="s">
        <v>82</v>
      </c>
      <c r="C71" s="34">
        <f>SUM(E14,E26,E37,E42,E46,E52,E65,E68,E70)</f>
        <v>83483</v>
      </c>
      <c r="D71" s="35"/>
      <c r="E71" s="33"/>
      <c r="F71" s="36"/>
      <c r="G71" s="36"/>
    </row>
  </sheetData>
  <mergeCells count="72">
    <mergeCell ref="G15:G25"/>
    <mergeCell ref="G61:G64"/>
    <mergeCell ref="A53:A60"/>
    <mergeCell ref="A66:A67"/>
    <mergeCell ref="B27:B32"/>
    <mergeCell ref="B39:B40"/>
    <mergeCell ref="B47:B48"/>
    <mergeCell ref="B55:B56"/>
    <mergeCell ref="B61:B63"/>
    <mergeCell ref="A15:A24"/>
    <mergeCell ref="A27:A36"/>
    <mergeCell ref="A38:A41"/>
    <mergeCell ref="A43:A45"/>
    <mergeCell ref="A47:A51"/>
    <mergeCell ref="B66:C66"/>
    <mergeCell ref="B67:C67"/>
    <mergeCell ref="E68:F68"/>
    <mergeCell ref="B69:C69"/>
    <mergeCell ref="E70:F70"/>
    <mergeCell ref="B57:C57"/>
    <mergeCell ref="B58:C58"/>
    <mergeCell ref="B59:C59"/>
    <mergeCell ref="B60:C60"/>
    <mergeCell ref="E65:F65"/>
    <mergeCell ref="B50:C50"/>
    <mergeCell ref="B51:C51"/>
    <mergeCell ref="E52:F52"/>
    <mergeCell ref="B53:C53"/>
    <mergeCell ref="B54:C54"/>
    <mergeCell ref="B43:C43"/>
    <mergeCell ref="B44:C44"/>
    <mergeCell ref="B45:C45"/>
    <mergeCell ref="E46:F46"/>
    <mergeCell ref="B49:C49"/>
    <mergeCell ref="F47:F48"/>
    <mergeCell ref="B36:C36"/>
    <mergeCell ref="E37:F37"/>
    <mergeCell ref="B38:C38"/>
    <mergeCell ref="B41:C41"/>
    <mergeCell ref="E42:F42"/>
    <mergeCell ref="B25:C25"/>
    <mergeCell ref="B26:C26"/>
    <mergeCell ref="E26:F26"/>
    <mergeCell ref="B34:C34"/>
    <mergeCell ref="B35:C35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B11:C11"/>
    <mergeCell ref="B12:C12"/>
    <mergeCell ref="B13:C13"/>
    <mergeCell ref="B14:C14"/>
    <mergeCell ref="E14:F14"/>
    <mergeCell ref="B6:C6"/>
    <mergeCell ref="B7:C7"/>
    <mergeCell ref="B8:C8"/>
    <mergeCell ref="B9:C9"/>
    <mergeCell ref="B10:C10"/>
    <mergeCell ref="A1:G1"/>
    <mergeCell ref="B2:C2"/>
    <mergeCell ref="B3:C3"/>
    <mergeCell ref="B4:C4"/>
    <mergeCell ref="B5:C5"/>
    <mergeCell ref="A3:A13"/>
    <mergeCell ref="G3:G13"/>
  </mergeCells>
  <phoneticPr fontId="2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G8" sqref="G8"/>
    </sheetView>
  </sheetViews>
  <sheetFormatPr defaultColWidth="9" defaultRowHeight="14.15" x14ac:dyDescent="0.35"/>
  <cols>
    <col min="1" max="1" width="61.5703125" customWidth="1"/>
    <col min="2" max="2" width="21.5703125" customWidth="1"/>
  </cols>
  <sheetData>
    <row r="1" spans="1:2" ht="27" customHeight="1" x14ac:dyDescent="0.35">
      <c r="A1" s="93" t="s">
        <v>180</v>
      </c>
      <c r="B1" s="93"/>
    </row>
    <row r="2" spans="1:2" ht="20.149999999999999" x14ac:dyDescent="0.35">
      <c r="A2" s="1" t="s">
        <v>60</v>
      </c>
      <c r="B2" s="1" t="s">
        <v>61</v>
      </c>
    </row>
    <row r="3" spans="1:2" ht="19.75" x14ac:dyDescent="0.35">
      <c r="A3" s="2" t="s">
        <v>181</v>
      </c>
      <c r="B3" s="2">
        <v>600</v>
      </c>
    </row>
    <row r="4" spans="1:2" ht="19.75" x14ac:dyDescent="0.35">
      <c r="A4" s="2" t="s">
        <v>182</v>
      </c>
      <c r="B4" s="2">
        <v>400</v>
      </c>
    </row>
    <row r="5" spans="1:2" ht="19.75" x14ac:dyDescent="0.35">
      <c r="A5" s="2" t="s">
        <v>183</v>
      </c>
      <c r="B5" s="2">
        <v>270</v>
      </c>
    </row>
    <row r="6" spans="1:2" ht="20.149999999999999" x14ac:dyDescent="0.35">
      <c r="A6" s="1" t="s">
        <v>184</v>
      </c>
      <c r="B6" s="2">
        <v>1270</v>
      </c>
    </row>
    <row r="7" spans="1:2" ht="20.05" customHeight="1" x14ac:dyDescent="0.35">
      <c r="A7" s="1" t="s">
        <v>82</v>
      </c>
      <c r="B7" s="2">
        <v>2540</v>
      </c>
    </row>
    <row r="8" spans="1:2" ht="21" customHeight="1" x14ac:dyDescent="0.35">
      <c r="A8" s="94" t="s">
        <v>185</v>
      </c>
      <c r="B8" s="94"/>
    </row>
  </sheetData>
  <mergeCells count="2">
    <mergeCell ref="A1:B1"/>
    <mergeCell ref="A8:B8"/>
  </mergeCells>
  <phoneticPr fontId="2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ColWidth="9" defaultRowHeight="14.15" x14ac:dyDescent="0.35"/>
  <cols>
    <col min="1" max="1" width="43.7109375" customWidth="1"/>
    <col min="2" max="2" width="28.85546875" customWidth="1"/>
  </cols>
  <sheetData>
    <row r="1" spans="1:2" ht="30" customHeight="1" x14ac:dyDescent="0.35">
      <c r="A1" s="93" t="s">
        <v>186</v>
      </c>
      <c r="B1" s="93"/>
    </row>
    <row r="2" spans="1:2" ht="20.149999999999999" x14ac:dyDescent="0.35">
      <c r="A2" s="1" t="s">
        <v>60</v>
      </c>
      <c r="B2" s="1" t="s">
        <v>61</v>
      </c>
    </row>
    <row r="3" spans="1:2" ht="19.75" x14ac:dyDescent="0.35">
      <c r="A3" s="2" t="s">
        <v>187</v>
      </c>
      <c r="B3" s="2">
        <v>50</v>
      </c>
    </row>
    <row r="4" spans="1:2" ht="19.75" x14ac:dyDescent="0.35">
      <c r="A4" s="2" t="s">
        <v>188</v>
      </c>
      <c r="B4" s="2">
        <v>100</v>
      </c>
    </row>
    <row r="5" spans="1:2" ht="19.75" x14ac:dyDescent="0.35">
      <c r="A5" s="2" t="s">
        <v>189</v>
      </c>
      <c r="B5" s="2">
        <v>200</v>
      </c>
    </row>
    <row r="6" spans="1:2" ht="19.75" x14ac:dyDescent="0.35">
      <c r="A6" s="2" t="s">
        <v>190</v>
      </c>
      <c r="B6" s="2">
        <v>200</v>
      </c>
    </row>
    <row r="7" spans="1:2" ht="19.75" x14ac:dyDescent="0.35">
      <c r="A7" s="2" t="s">
        <v>191</v>
      </c>
      <c r="B7" s="2">
        <v>200</v>
      </c>
    </row>
    <row r="8" spans="1:2" ht="20.149999999999999" x14ac:dyDescent="0.35">
      <c r="A8" s="1" t="s">
        <v>192</v>
      </c>
      <c r="B8" s="2">
        <v>750</v>
      </c>
    </row>
    <row r="9" spans="1:2" ht="27" customHeight="1" x14ac:dyDescent="0.35">
      <c r="A9" s="95" t="s">
        <v>193</v>
      </c>
      <c r="B9" s="96"/>
    </row>
  </sheetData>
  <mergeCells count="2">
    <mergeCell ref="A1:B1"/>
    <mergeCell ref="A9:B9"/>
  </mergeCells>
  <phoneticPr fontId="20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C33" sqref="C33"/>
    </sheetView>
  </sheetViews>
  <sheetFormatPr defaultColWidth="9.140625" defaultRowHeight="14.15" x14ac:dyDescent="0.35"/>
  <cols>
    <col min="1" max="1" width="15" customWidth="1"/>
    <col min="2" max="2" width="22.92578125" customWidth="1"/>
    <col min="3" max="3" width="72.140625" customWidth="1"/>
  </cols>
  <sheetData>
    <row r="1" spans="1:11" ht="28" customHeight="1" x14ac:dyDescent="0.35">
      <c r="A1" s="97" t="s">
        <v>194</v>
      </c>
      <c r="B1" s="98"/>
      <c r="C1" s="98"/>
      <c r="D1" s="98"/>
      <c r="E1" s="98"/>
      <c r="F1" s="98"/>
      <c r="G1" s="98"/>
      <c r="H1" s="98"/>
      <c r="I1" s="98"/>
      <c r="J1" s="98"/>
      <c r="K1" s="99"/>
    </row>
    <row r="2" spans="1:11" ht="17.600000000000001" customHeight="1" x14ac:dyDescent="0.35">
      <c r="A2" s="3" t="s">
        <v>195</v>
      </c>
      <c r="B2" s="3" t="s">
        <v>196</v>
      </c>
      <c r="C2" s="3" t="s">
        <v>197</v>
      </c>
      <c r="D2" s="100" t="s">
        <v>198</v>
      </c>
      <c r="E2" s="100"/>
      <c r="F2" s="100"/>
      <c r="G2" s="100"/>
      <c r="H2" s="3" t="s">
        <v>3</v>
      </c>
      <c r="I2" s="3" t="s">
        <v>4</v>
      </c>
      <c r="J2" s="100" t="s">
        <v>199</v>
      </c>
      <c r="K2" s="100"/>
    </row>
    <row r="3" spans="1:11" ht="17.600000000000001" customHeight="1" x14ac:dyDescent="0.35">
      <c r="A3" s="101" t="s">
        <v>200</v>
      </c>
      <c r="B3" s="4" t="s">
        <v>201</v>
      </c>
      <c r="C3" s="5" t="s">
        <v>202</v>
      </c>
      <c r="D3" s="101" t="s">
        <v>203</v>
      </c>
      <c r="E3" s="101"/>
      <c r="F3" s="101"/>
      <c r="G3" s="101"/>
      <c r="H3" s="4">
        <v>369</v>
      </c>
      <c r="I3" s="4">
        <v>3</v>
      </c>
      <c r="J3" s="101">
        <v>1107</v>
      </c>
      <c r="K3" s="101"/>
    </row>
    <row r="4" spans="1:11" ht="17.600000000000001" customHeight="1" x14ac:dyDescent="0.35">
      <c r="A4" s="101"/>
      <c r="B4" s="4" t="s">
        <v>204</v>
      </c>
      <c r="C4" s="5" t="s">
        <v>202</v>
      </c>
      <c r="D4" s="101" t="s">
        <v>203</v>
      </c>
      <c r="E4" s="101"/>
      <c r="F4" s="101"/>
      <c r="G4" s="101"/>
      <c r="H4" s="4">
        <v>429</v>
      </c>
      <c r="I4" s="4">
        <v>1</v>
      </c>
      <c r="J4" s="101">
        <v>429</v>
      </c>
      <c r="K4" s="101"/>
    </row>
    <row r="5" spans="1:11" ht="17.600000000000001" customHeight="1" x14ac:dyDescent="0.35">
      <c r="A5" s="101"/>
      <c r="B5" s="4" t="s">
        <v>205</v>
      </c>
      <c r="C5" s="5" t="s">
        <v>206</v>
      </c>
      <c r="D5" s="101" t="s">
        <v>203</v>
      </c>
      <c r="E5" s="101"/>
      <c r="F5" s="101"/>
      <c r="G5" s="101"/>
      <c r="H5" s="4">
        <v>298</v>
      </c>
      <c r="I5" s="4">
        <v>1</v>
      </c>
      <c r="J5" s="101">
        <v>298</v>
      </c>
      <c r="K5" s="101"/>
    </row>
    <row r="6" spans="1:11" ht="17.600000000000001" customHeight="1" x14ac:dyDescent="0.35">
      <c r="A6" s="101" t="s">
        <v>207</v>
      </c>
      <c r="B6" s="4" t="s">
        <v>208</v>
      </c>
      <c r="C6" s="4" t="s">
        <v>209</v>
      </c>
      <c r="D6" s="101" t="s">
        <v>210</v>
      </c>
      <c r="E6" s="101"/>
      <c r="F6" s="101"/>
      <c r="G6" s="101"/>
      <c r="H6" s="4">
        <v>1070</v>
      </c>
      <c r="I6" s="4">
        <v>1</v>
      </c>
      <c r="J6" s="101">
        <v>1070</v>
      </c>
      <c r="K6" s="101"/>
    </row>
    <row r="7" spans="1:11" ht="17.600000000000001" customHeight="1" x14ac:dyDescent="0.35">
      <c r="A7" s="101"/>
      <c r="B7" s="4" t="s">
        <v>211</v>
      </c>
      <c r="C7" s="4" t="s">
        <v>212</v>
      </c>
      <c r="D7" s="101" t="s">
        <v>213</v>
      </c>
      <c r="E7" s="101"/>
      <c r="F7" s="101"/>
      <c r="G7" s="101"/>
      <c r="H7" s="4">
        <v>268</v>
      </c>
      <c r="I7" s="4">
        <v>1</v>
      </c>
      <c r="J7" s="101">
        <v>268</v>
      </c>
      <c r="K7" s="101"/>
    </row>
    <row r="8" spans="1:11" ht="17.600000000000001" customHeight="1" x14ac:dyDescent="0.35">
      <c r="A8" s="101"/>
      <c r="B8" s="4" t="s">
        <v>214</v>
      </c>
      <c r="C8" s="4" t="s">
        <v>215</v>
      </c>
      <c r="D8" s="101" t="s">
        <v>216</v>
      </c>
      <c r="E8" s="101"/>
      <c r="F8" s="101"/>
      <c r="G8" s="101"/>
      <c r="H8" s="4">
        <v>69</v>
      </c>
      <c r="I8" s="4">
        <v>2</v>
      </c>
      <c r="J8" s="101">
        <v>138</v>
      </c>
      <c r="K8" s="101"/>
    </row>
    <row r="9" spans="1:11" ht="17.600000000000001" customHeight="1" x14ac:dyDescent="0.35">
      <c r="A9" s="101" t="s">
        <v>217</v>
      </c>
      <c r="B9" s="4" t="s">
        <v>218</v>
      </c>
      <c r="C9" s="6" t="s">
        <v>219</v>
      </c>
      <c r="D9" s="101" t="s">
        <v>220</v>
      </c>
      <c r="E9" s="101"/>
      <c r="F9" s="101"/>
      <c r="G9" s="101"/>
      <c r="H9" s="4">
        <v>102</v>
      </c>
      <c r="I9" s="4">
        <v>1</v>
      </c>
      <c r="J9" s="101">
        <v>102</v>
      </c>
      <c r="K9" s="101"/>
    </row>
    <row r="10" spans="1:11" ht="16.3" x14ac:dyDescent="0.35">
      <c r="A10" s="101"/>
      <c r="B10" s="4" t="s">
        <v>221</v>
      </c>
      <c r="C10" s="4" t="s">
        <v>222</v>
      </c>
      <c r="D10" s="101" t="s">
        <v>220</v>
      </c>
      <c r="E10" s="101"/>
      <c r="F10" s="101"/>
      <c r="G10" s="101"/>
      <c r="H10" s="4">
        <v>65</v>
      </c>
      <c r="I10" s="4">
        <v>1</v>
      </c>
      <c r="J10" s="101">
        <v>65</v>
      </c>
      <c r="K10" s="101"/>
    </row>
    <row r="11" spans="1:11" ht="16.3" x14ac:dyDescent="0.35">
      <c r="A11" s="102" t="s">
        <v>223</v>
      </c>
      <c r="B11" s="103"/>
      <c r="C11" s="103"/>
      <c r="D11" s="103"/>
      <c r="E11" s="103"/>
      <c r="F11" s="103"/>
      <c r="G11" s="103"/>
      <c r="H11" s="103"/>
      <c r="I11" s="104"/>
      <c r="J11" s="102">
        <f>SUM(J3:K10)</f>
        <v>3477</v>
      </c>
      <c r="K11" s="104"/>
    </row>
  </sheetData>
  <mergeCells count="24">
    <mergeCell ref="D10:G10"/>
    <mergeCell ref="J10:K10"/>
    <mergeCell ref="A11:I11"/>
    <mergeCell ref="J11:K11"/>
    <mergeCell ref="A3:A5"/>
    <mergeCell ref="A6:A8"/>
    <mergeCell ref="A9:A10"/>
    <mergeCell ref="D7:G7"/>
    <mergeCell ref="J7:K7"/>
    <mergeCell ref="D8:G8"/>
    <mergeCell ref="J8:K8"/>
    <mergeCell ref="D9:G9"/>
    <mergeCell ref="J9:K9"/>
    <mergeCell ref="D4:G4"/>
    <mergeCell ref="J4:K4"/>
    <mergeCell ref="D5:G5"/>
    <mergeCell ref="J5:K5"/>
    <mergeCell ref="D6:G6"/>
    <mergeCell ref="J6:K6"/>
    <mergeCell ref="A1:K1"/>
    <mergeCell ref="D2:G2"/>
    <mergeCell ref="J2:K2"/>
    <mergeCell ref="D3:G3"/>
    <mergeCell ref="J3:K3"/>
  </mergeCells>
  <phoneticPr fontId="20" type="noConversion"/>
  <hyperlinks>
    <hyperlink ref="C3" r:id="rId1" tooltip="https://m.tb.cn/h.U88DWHt?tk=8qVydW93DJ4"/>
    <hyperlink ref="C4" r:id="rId2" tooltip="https://m.tb.cn/h.U88DWHt?tk=8qVydW93DJ4"/>
    <hyperlink ref="C5" r:id="rId3" tooltip="https://m.tb.cn/h.UipW2VX?tk=fBkYdW937vl"/>
    <hyperlink ref="C9" r:id="rId4" tooltip="https://m.tb.cn/h.U8jAN1S?tk=HYaDdWkeEGv CZ3457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ColWidth="9.140625" defaultRowHeight="14.15" x14ac:dyDescent="0.35"/>
  <cols>
    <col min="1" max="1" width="48.2109375" customWidth="1"/>
    <col min="2" max="2" width="38.85546875" customWidth="1"/>
  </cols>
  <sheetData>
    <row r="1" spans="1:2" ht="34" customHeight="1" x14ac:dyDescent="0.35">
      <c r="A1" s="93" t="s">
        <v>224</v>
      </c>
      <c r="B1" s="93"/>
    </row>
    <row r="2" spans="1:2" ht="20.8" customHeight="1" x14ac:dyDescent="0.35">
      <c r="A2" s="1" t="s">
        <v>60</v>
      </c>
      <c r="B2" s="1" t="s">
        <v>61</v>
      </c>
    </row>
    <row r="3" spans="1:2" ht="20.8" customHeight="1" x14ac:dyDescent="0.35">
      <c r="A3" s="2" t="s">
        <v>89</v>
      </c>
      <c r="B3" s="2">
        <v>100</v>
      </c>
    </row>
    <row r="4" spans="1:2" ht="20.8" customHeight="1" x14ac:dyDescent="0.35">
      <c r="A4" s="2" t="s">
        <v>189</v>
      </c>
      <c r="B4" s="2">
        <v>100</v>
      </c>
    </row>
    <row r="5" spans="1:2" ht="20.8" customHeight="1" x14ac:dyDescent="0.35">
      <c r="A5" s="2" t="s">
        <v>225</v>
      </c>
      <c r="B5" s="2">
        <v>200</v>
      </c>
    </row>
    <row r="6" spans="1:2" ht="20.8" customHeight="1" x14ac:dyDescent="0.35">
      <c r="A6" s="2" t="s">
        <v>226</v>
      </c>
      <c r="B6" s="2">
        <v>300</v>
      </c>
    </row>
    <row r="7" spans="1:2" ht="20.8" customHeight="1" x14ac:dyDescent="0.35">
      <c r="A7" s="1" t="s">
        <v>192</v>
      </c>
      <c r="B7" s="2">
        <v>700</v>
      </c>
    </row>
    <row r="8" spans="1:2" ht="20.8" customHeight="1" x14ac:dyDescent="0.35">
      <c r="A8" s="95" t="s">
        <v>227</v>
      </c>
      <c r="B8" s="96"/>
    </row>
  </sheetData>
  <mergeCells count="2">
    <mergeCell ref="A1:B1"/>
    <mergeCell ref="A8:B8"/>
  </mergeCells>
  <phoneticPr fontId="20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sqref="A1:C1"/>
    </sheetView>
  </sheetViews>
  <sheetFormatPr defaultColWidth="9.140625" defaultRowHeight="14.15" x14ac:dyDescent="0.35"/>
  <cols>
    <col min="1" max="2" width="30.35546875" customWidth="1"/>
    <col min="3" max="3" width="53" customWidth="1"/>
  </cols>
  <sheetData>
    <row r="1" spans="1:3" ht="28" customHeight="1" x14ac:dyDescent="0.35">
      <c r="A1" s="93" t="s">
        <v>228</v>
      </c>
      <c r="B1" s="93"/>
      <c r="C1" s="93"/>
    </row>
    <row r="2" spans="1:3" ht="20.8" customHeight="1" x14ac:dyDescent="0.35">
      <c r="A2" s="1" t="s">
        <v>195</v>
      </c>
      <c r="B2" s="1" t="s">
        <v>60</v>
      </c>
      <c r="C2" s="1" t="s">
        <v>61</v>
      </c>
    </row>
    <row r="3" spans="1:3" ht="20.8" customHeight="1" x14ac:dyDescent="0.35">
      <c r="A3" s="2" t="s">
        <v>229</v>
      </c>
      <c r="B3" s="2" t="s">
        <v>230</v>
      </c>
      <c r="C3" s="2">
        <v>3000</v>
      </c>
    </row>
    <row r="4" spans="1:3" ht="20.8" customHeight="1" x14ac:dyDescent="0.35">
      <c r="A4" s="2" t="s">
        <v>217</v>
      </c>
      <c r="B4" s="2" t="s">
        <v>230</v>
      </c>
      <c r="C4" s="2">
        <v>2000</v>
      </c>
    </row>
    <row r="5" spans="1:3" ht="20.8" customHeight="1" x14ac:dyDescent="0.35">
      <c r="A5" s="2" t="s">
        <v>231</v>
      </c>
      <c r="B5" s="2" t="s">
        <v>232</v>
      </c>
      <c r="C5" s="2">
        <v>3000</v>
      </c>
    </row>
    <row r="6" spans="1:3" ht="20.8" customHeight="1" x14ac:dyDescent="0.35">
      <c r="A6" s="2" t="s">
        <v>233</v>
      </c>
      <c r="B6" s="2" t="s">
        <v>230</v>
      </c>
      <c r="C6" s="2">
        <v>3000</v>
      </c>
    </row>
    <row r="7" spans="1:3" ht="20.8" customHeight="1" x14ac:dyDescent="0.35">
      <c r="A7" s="105" t="s">
        <v>5</v>
      </c>
      <c r="B7" s="106"/>
      <c r="C7" s="2">
        <v>11000</v>
      </c>
    </row>
    <row r="8" spans="1:3" ht="20.8" customHeight="1" x14ac:dyDescent="0.35">
      <c r="A8" s="95" t="s">
        <v>234</v>
      </c>
      <c r="B8" s="107"/>
      <c r="C8" s="96"/>
    </row>
  </sheetData>
  <mergeCells count="3">
    <mergeCell ref="A1:C1"/>
    <mergeCell ref="A7:B7"/>
    <mergeCell ref="A8:C8"/>
  </mergeCells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歌手大赛</vt:lpstr>
      <vt:lpstr>杏林舞会</vt:lpstr>
      <vt:lpstr>杏林培训班</vt:lpstr>
      <vt:lpstr>专场音乐会暨毕业晚会</vt:lpstr>
      <vt:lpstr>春季、秋季纳新</vt:lpstr>
      <vt:lpstr>路演</vt:lpstr>
      <vt:lpstr>部门物资采购</vt:lpstr>
      <vt:lpstr>杏林大内建（全员大会）</vt:lpstr>
      <vt:lpstr>节目录制</vt:lpstr>
      <vt:lpstr>总预算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qBBBr</dc:creator>
  <cp:lastModifiedBy>juest</cp:lastModifiedBy>
  <dcterms:created xsi:type="dcterms:W3CDTF">2015-06-07T02:19:00Z</dcterms:created>
  <dcterms:modified xsi:type="dcterms:W3CDTF">2023-09-17T13:24:47Z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1D7A05AE93B9E138F81A8F63B8191059</vt:lpwstr>
  </property>
  <property fmtid="{D5CDD505-2E9C-101B-9397-08002B2CF9AE}" pid="3" name="KSOProductBuildVer">
    <vt:lpwstr>2052-4.6.1.7467</vt:lpwstr>
  </property>
</Properties>
</file>