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0"/>
  <workbookPr/>
  <mc:AlternateContent xmlns:mc="http://schemas.openxmlformats.org/markup-compatibility/2006">
    <mc:Choice Requires="x15">
      <x15ac:absPath xmlns:x15ac="http://schemas.microsoft.com/office/spreadsheetml/2010/11/ac" url="/Users/jakobkaiser/Documents/Promotion/Lehre/Studenten/201804_FranziskaEngel/"/>
    </mc:Choice>
  </mc:AlternateContent>
  <xr:revisionPtr revIDLastSave="0" documentId="10_ncr:8100000_{EA605614-D7D9-8344-88BF-B943F675AB2B}" xr6:coauthVersionLast="32" xr6:coauthVersionMax="32" xr10:uidLastSave="{00000000-0000-0000-0000-000000000000}"/>
  <bookViews>
    <workbookView xWindow="0" yWindow="460" windowWidth="25600" windowHeight="14180" tabRatio="703" xr2:uid="{00000000-000D-0000-FFFF-FFFF00000000}"/>
  </bookViews>
  <sheets>
    <sheet name="Administration" sheetId="1" r:id="rId1"/>
    <sheet name="Detailed Grading" sheetId="2" r:id="rId2"/>
    <sheet name="Content &amp; Scientific Engineer" sheetId="3" r:id="rId3"/>
    <sheet name="Written Reporting" sheetId="4" r:id="rId4"/>
    <sheet name="Creativity and Initiative" sheetId="5" r:id="rId5"/>
    <sheet name="Project Managment Skills" sheetId="6" r:id="rId6"/>
    <sheet name="Grading Weights" sheetId="7" r:id="rId7"/>
    <sheet name="Grading Round Up" sheetId="8" r:id="rId8"/>
  </sheets>
  <definedNames>
    <definedName name="GradeRange">'Grading Round Up'!$A$2:$B$14</definedName>
  </definedNames>
  <calcPr calcId="162913"/>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13" i="2" l="1"/>
  <c r="C19" i="2"/>
  <c r="C16" i="2"/>
  <c r="C7" i="2"/>
  <c r="C20" i="2" s="1"/>
  <c r="C21" i="2" s="1"/>
  <c r="C18" i="2"/>
  <c r="C17" i="2"/>
  <c r="C15" i="2"/>
  <c r="C14" i="2"/>
  <c r="C12" i="2"/>
  <c r="C11" i="2"/>
  <c r="C10" i="2"/>
  <c r="C9" i="2"/>
  <c r="C8" i="2"/>
  <c r="C6" i="2"/>
  <c r="C5" i="2"/>
  <c r="C4" i="2"/>
  <c r="C3" i="2"/>
  <c r="C2" i="2"/>
  <c r="E4" i="1"/>
</calcChain>
</file>

<file path=xl/sharedStrings.xml><?xml version="1.0" encoding="utf-8"?>
<sst xmlns="http://schemas.openxmlformats.org/spreadsheetml/2006/main" count="190" uniqueCount="138">
  <si>
    <t>Student Data</t>
  </si>
  <si>
    <t>Family Name</t>
  </si>
  <si>
    <t>First Name</t>
  </si>
  <si>
    <t>Matriculation Number</t>
  </si>
  <si>
    <t>Study Program</t>
  </si>
  <si>
    <t>Thesis Data</t>
  </si>
  <si>
    <t>Title</t>
  </si>
  <si>
    <t>Thesis Typ</t>
  </si>
  <si>
    <t>Date started</t>
  </si>
  <si>
    <t>Due date</t>
  </si>
  <si>
    <t>Submission Date</t>
  </si>
  <si>
    <t>Advisors</t>
  </si>
  <si>
    <t>Advisor 1</t>
  </si>
  <si>
    <t>Advisor 2</t>
  </si>
  <si>
    <t>Category</t>
  </si>
  <si>
    <t>Sub category</t>
  </si>
  <si>
    <t>Grade</t>
  </si>
  <si>
    <t>Content and Scientific Engineering
Approach</t>
  </si>
  <si>
    <t>Theoretical knowledge</t>
  </si>
  <si>
    <t>Application of theory</t>
  </si>
  <si>
    <t>Interpretation of results</t>
  </si>
  <si>
    <t>Scientific  significance</t>
  </si>
  <si>
    <t>Critical attitude</t>
  </si>
  <si>
    <t>Sub-Grade 1:</t>
  </si>
  <si>
    <t>Written Report</t>
  </si>
  <si>
    <t>Quality of the report</t>
  </si>
  <si>
    <t>Independence</t>
  </si>
  <si>
    <t>Evaluation of literature</t>
  </si>
  <si>
    <t>Presentation and clear discussion of results</t>
  </si>
  <si>
    <t>Completeness of report</t>
  </si>
  <si>
    <t>Sub-Grade 2:</t>
  </si>
  <si>
    <t>Creativity 
and
Initiative</t>
  </si>
  <si>
    <t>Creativity</t>
  </si>
  <si>
    <t>Initiative</t>
  </si>
  <si>
    <t>Sub-Grade 3:</t>
  </si>
  <si>
    <t>Project 
Management Skills</t>
  </si>
  <si>
    <t>Planning/ Strategic</t>
  </si>
  <si>
    <t>Operative</t>
  </si>
  <si>
    <t>Sub-Grade 4:</t>
  </si>
  <si>
    <t>Total Grade:</t>
  </si>
  <si>
    <t>Final Thesis Grade:</t>
  </si>
  <si>
    <t>Grade Given:</t>
  </si>
  <si>
    <t>Grade Requirements</t>
  </si>
  <si>
    <t>5 (insufficient)</t>
  </si>
  <si>
    <t>4 (sufficient)</t>
  </si>
  <si>
    <t>3 (satisfactory)</t>
  </si>
  <si>
    <t>2 (good)</t>
  </si>
  <si>
    <t>1 (very good)</t>
  </si>
  <si>
    <t>Content and Scientific Engineering Approach</t>
  </si>
  <si>
    <t>Theoretical 
knowledge</t>
  </si>
  <si>
    <t>Does not understand and cannot
reproduce directly relevant theory  at the level of BSc/MSc. textbooks.</t>
  </si>
  <si>
    <t>Understands and can, only with effort, reproduce relevant theory at the level of BSc/MSc. textbooks.</t>
  </si>
  <si>
    <t>Understands and can reproduce directly relevant theory at the level of BSc/MSc. textbooks.</t>
  </si>
  <si>
    <t>Understands and can reproduce directly relevant theory at the level of BSc/MSc. textbooks and scientific literature.</t>
  </si>
  <si>
    <t>Has independently collected,
processed and integrated theory
from different and independent, fields of sources.</t>
  </si>
  <si>
    <t>Application of
theory</t>
  </si>
  <si>
    <t>Has not been able to relate theory to the performed research/design even after repeated consultation.</t>
  </si>
  <si>
    <t>Has difficulties applying theory to the performed research/design even after repeated consultation.</t>
  </si>
  <si>
    <t>Has applied theory to the performed research/design without errors, on basis of repeated consultation.</t>
  </si>
  <si>
    <t>Has applied theory to the performed research/design, after having been shown how to do so without errors.</t>
  </si>
  <si>
    <t>Has independently applied theory to the performed esearch/design.</t>
  </si>
  <si>
    <t>Interpretation
of results</t>
  </si>
  <si>
    <t>The candidate does not provide
evidence knowing what the outcome is about. Conclusions are unconnected to the results and no verification of the results has been carried out.</t>
  </si>
  <si>
    <t>Findings are treated as straightforward and unreflected. No or only minimal verification has been carried out. Conclusions are linked vaguely to results.</t>
  </si>
  <si>
    <t>Findings are treated as straightforward and unreflected. Verification has been
carried out. Conclusions have some connection with the results.</t>
  </si>
  <si>
    <t>Uses techniques for interpretation and verification
in a mechanical way. Conclusions are based on results, yet are not expanded to a higher level.</t>
  </si>
  <si>
    <t>Good interpretation and verification of the results. The conclusions are based on the findings and are expanded to a generic level.</t>
  </si>
  <si>
    <t>Scientific significance and accuracy of results</t>
  </si>
  <si>
    <t>Work is not reliable and should be redone before considering to communicate results to the outside world.</t>
  </si>
  <si>
    <t>Work should be checked and partially redone before results can be communicated to the outside world.</t>
  </si>
  <si>
    <t>Work has to be checked before it can be included in external reports or publications.</t>
  </si>
  <si>
    <t>Results can be communicated to the outside world. Minor parts of the work have the potential to contribute to a conference paper, a journal publication, a patent or a new computational or experimental technique.</t>
  </si>
  <si>
    <t>Results can be communicated to the outside world without hesitation. Major parts of the work has the potential to contribute to a conference paper, a journal publication, a patent or a new computational or experimental technique.</t>
  </si>
  <si>
    <t>Critical
attitude</t>
  </si>
  <si>
    <t>Has no critical attitude towards own results. Information from literature and specialists is used unreflectedly.</t>
  </si>
  <si>
    <t>Has limited critical attitude towards own results. Information from literature and specialists is used unreflectedly.</t>
  </si>
  <si>
    <t>Has satisfactory critical attitude towards own results, limited critical attitude towards
literature and specialists.</t>
  </si>
  <si>
    <t>Has sufficient critical attitude towards own results, and basic critical attitude towards
literature and specialists.</t>
  </si>
  <si>
    <t>Has sufficient critical attitude
towards own results, sufficient critical attitude towards literature and specialists.</t>
  </si>
  <si>
    <t>Quality of the
report</t>
  </si>
  <si>
    <t>Report does not fulfill basic requirements in terms of structure, content, grammar, lay-out and clarity or contains large scientific errors. Poor document, illogical structure, no or non-relevant arguments. Grammar and spelling are so poor that they make the document unreadable.</t>
  </si>
  <si>
    <t>Report fulfills basic requirements in terms of structure, content, grammar, layout and clarity and is free of large scientific errors. Poorly expressed, argumentation often replaced by assumptions or assertion or omitted. Structure and transition need considerable improvement and documents contains serious spelling and grammar errors.</t>
  </si>
  <si>
    <t>Report fulfills basic requirements in terms of structure, content grammar, lay-out and clarity and is free of scientific errors. Reasonably expressed, argumentation sometimes replaced by assumption or assertion. Structure and transitions need improving and document contains quite a few spelling and grammar errors.</t>
  </si>
  <si>
    <t>The report is free of scientific errors and fulfills all requirements in terms of structure, content, grammar, lay-out and clarity. Expressed well, technically correct. Clear structure. Arguments could be improved. Document has a reasonable flow. Transitions sometimes not very effective. Document contains some spelling and grammar errors.</t>
  </si>
  <si>
    <t>Very good report in terms of structure, content, grammar, lay-out and clarity. Clear and persuasive and well-structured document. Document has a smooth flow with effective transitions, with only minor spelling and grammar errors.</t>
  </si>
  <si>
    <t>The report required many iterations and continuous input from the (principal) advisor(s), yet still is of insufficient quality.</t>
  </si>
  <si>
    <t>The report required many iterations and continuous input from the (principal) advisor(s), yet is still of low quality.</t>
  </si>
  <si>
    <t>The report required several iterations and significant input from the (principal) advisor(s). The report is of acceptable quality.</t>
  </si>
  <si>
    <t>The report required a maximum of two iterations and some input from the (principal) advisor(s).</t>
  </si>
  <si>
    <t>The report required only one iteration and limited input from the (principal) advisor(s).</t>
  </si>
  <si>
    <t>Evaluation of 
Literature</t>
  </si>
  <si>
    <t>The work lacks an evaluation of literature, current state of research / state of the art.
Hardly any literature is consulted throughout the work.</t>
  </si>
  <si>
    <t>Current state of research / state of the art is based on text books and lecture notes. Hardly any literature is consulted throughout the work.</t>
  </si>
  <si>
    <t>Current state of research / state of the art is based predominantly on text books and lecture notes. The number of independent sources of literature is very limited. Some literature is consulted throughout the work.</t>
  </si>
  <si>
    <t>Current state of research / state of the art is based on scientific literature. The number of independent sources of literature is limited. Most sources have been provided by the advisor. Literature is consulted throughout the work. Literature has been evaluated to support further develop models/designs.</t>
  </si>
  <si>
    <t>Current state of research / state of the art is based on scientific literature. References help to focus the written document on novel work. 
A number of independent sources of literature  not provided by the advisor is consulted throughout the work. Literature has been evaluated to  support further develop models/designs.</t>
  </si>
  <si>
    <t>Figures/Tables are of no value and are not interpretable. The written document is a picture story. No link between text and figures/tables. The advisors cannot easily understand the results when consulting tables+ figures+ discussion. In-depth discussions with the student or background knowledge is necessary to draw any conclusions.</t>
  </si>
  <si>
    <t>Figures/Tables are incomplete/ not stand alone (labels, legend, Caption are missing or of no use).  Evaluating the results and drawing conclusion is only possible for the advisors, not for outsiders. Figures and text barely link. Results are only marginally discussed. The advisors partially understand the results when consulting tables+ figures+ discussion. Discussions with the student or extensive background knowledge are necessary for the advisors to draw conclusions.</t>
  </si>
  <si>
    <t>Figures lack completeness, consistency, or style. Different color and viewpoint ranges are used. Results (Figures/Tables) are discussed  and allow the advisor to draw conclusions. Outsiders need further explanations or extensive background knowledge to draw conculsion.</t>
  </si>
  <si>
    <t>Figures/Tables are understandable and appear consistent and complete to the advisor, who can draw conclusions from the results they present. Results in conjunction with Figures/Tables are discussed in depth. The conclusions drawn in the text from figures/tables can be drawn by the advisors without reading the text, i.e. figures/tables are self-explanatory to the advisor. Outsiders understand the results and can draw conclusion based on tables+ figures+ discussion.</t>
  </si>
  <si>
    <t>Figure/tables are complete, and consistent also to outsiders. Same color and viewpoint range have consistently been used. The conclusions drawn in the text from figures/tables can be drawn by an outsider without reading the text, i.e. figures/tables are self-explanatory.</t>
  </si>
  <si>
    <t>The written document does not reflect the research work. Several chapters or sections, such as "state of the art" or "theoretical background" are missing. Secondary literature is necessary to partially understand the report.</t>
  </si>
  <si>
    <t>Parts of relevant research work is missing in the documentation. Sections, such as "state of the art" or "theoretical background" are missing. Secondary literature needs to be consulted to understand the report.</t>
  </si>
  <si>
    <t>Parts of research work have only briefly been documented. Sections, such as "state of the art" or "theoretical background" are shallow. Consultation of some secondary literature is necessary to fully understand the report.</t>
  </si>
  <si>
    <t>The report documents the relevant research work. Sections are sometimes either too extensive or too short. Nevertheless, the thesis os understandable without consultation of secondary literature.</t>
  </si>
  <si>
    <t>The report comprehensively documents the relevant research work. Sections are as long as necessary and as brief as possible.</t>
  </si>
  <si>
    <t>Creativity and Initiative</t>
  </si>
  <si>
    <t>Has not attempted to make original contributions to the project. Has tried to use concepts/ideas of the advisor.</t>
  </si>
  <si>
    <t>Has not made original contributions to the project. Has successfully used concepts/ideas of the advisor to reach thesis goals.</t>
  </si>
  <si>
    <t>Has not really made original contributions to the project. Has further-developed a concept/idea of the advisor significantly.</t>
  </si>
  <si>
    <t>Has come up with at least one original ideas, design options and/or concepts not initiated or thought of by the advisors. Has further-developed  at least one concept/idea of the advisor to full maturity.</t>
  </si>
  <si>
    <t>Has come up with original ideas, design options and/or concepts not initiated or thought of by the advisor. Has further-developed concepts/ideas of the advisor to full maturity.</t>
  </si>
  <si>
    <t>Shows no initiative at all. Works on research project as little as possible.</t>
  </si>
  <si>
    <t>Does work as instructed by the advisor. Is unwilling to and does not put more effort/time into research when needed.</t>
  </si>
  <si>
    <t>Picks up some initiatives and/or new ideas suggested by others (e.g. advisor(s)). Puts more effort/time into resarch project when pushed to do so.</t>
  </si>
  <si>
    <t>Takes initiative occasionally, together with the advisor, to extend or modify the research/design or to follow an alternative method or approach. Puts more effort/time into resarch project when needed and asked to without hesitation.</t>
  </si>
  <si>
    <t>Takes initiative at multiple occasions to give his/her own input for the research/design or the followed method and approach. Puts more effort/time into resarch project when needed unasked.</t>
  </si>
  <si>
    <t>Project Management Skills</t>
  </si>
  <si>
    <t>Planning/Strategic</t>
  </si>
  <si>
    <t>Has not been able to follow work packages as structured by advisor. Is not able to make and execute a time planning; nominal project time was exceeded by more than a month.</t>
  </si>
  <si>
    <t>Did have a hard time to understand work package structure and estimate of resources provided by advisor. Time planning was poor, nominal project time was exceeded by more than two weeks and less than a month.</t>
  </si>
  <si>
    <t>Did understand work package structure and estimate of resources provided by advisor. Time planning could be improved, nominal project time was not exceeded by more than two weeks.</t>
  </si>
  <si>
    <t>Has roughly structured work packages at beginning, needs input to estimate required resources for research/project. Good time planning, nominal project time was not exceeded by more than a few days.</t>
  </si>
  <si>
    <t>Has structured work packages at beginning and can estimate required resources for research/project. Very good time planning, nominal project time was not exceeded.</t>
  </si>
  <si>
    <t>Showed no responsibility for the proper progress and completion of the project. Wastes the available resources (time/ equipment/ money) and does almost no useful work.</t>
  </si>
  <si>
    <t>Advisor could reproduce current status of work packages (finished, in progress and remaining) of the research/design project. Did understand curent status and tried to follow project plan. Did  waste some of the available resources (time/equipment/ money).</t>
  </si>
  <si>
    <t>Together with some help of advisor could reproduce current status of work packages (finished, in progress and remaining) of the research/design project. Was following project plan, yet, was not aware of it. Did  waste some of the available resources (time/equipment/ money).</t>
  </si>
  <si>
    <t>Was aware of work packages (finished, in progress and remaining) of the research/design project. Did not waste the available resources (time/equipment/ money).</t>
  </si>
  <si>
    <t>Was always fully aware of work packages (finished, in progress and remaining) of the research/design project. Did not waste the available resources (time/equipment/ money).</t>
  </si>
  <si>
    <t>Weight</t>
  </si>
  <si>
    <t>Application of
Theory</t>
  </si>
  <si>
    <t>Scientific 
Significance</t>
  </si>
  <si>
    <t>Presentation and clear discussion of
results</t>
  </si>
  <si>
    <t>Completeness of
report</t>
  </si>
  <si>
    <t>Possible Grades</t>
  </si>
  <si>
    <t>Advisor 3</t>
  </si>
  <si>
    <t>&gt;</t>
  </si>
  <si>
    <t>Semesterarbeit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</si>
</sst>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12" x14ac:knownFonts="1">
    <font>
      <sz val="11"/>
      <color rgb="FF000000"/>
      <name val="Calibri"/>
      <family val="2"/>
      <charset val="1"/>
    </font>
    <font>
      <sz val="14"/>
      <color rgb="FF000000"/>
      <name val="Calibri"/>
      <family val="2"/>
      <charset val="1"/>
    </font>
    <font>
      <sz val="12"/>
      <color rgb="FF000000"/>
      <name val="Calibri"/>
      <family val="2"/>
      <charset val="1"/>
    </font>
    <font>
      <b/>
      <sz val="14"/>
      <color rgb="FF000000"/>
      <name val="Calibri"/>
      <family val="2"/>
      <charset val="1"/>
    </font>
    <font>
      <b/>
      <sz val="16"/>
      <color rgb="FF000000"/>
      <name val="Calibri"/>
      <family val="2"/>
      <charset val="1"/>
    </font>
    <font>
      <b/>
      <sz val="18"/>
      <color rgb="FF000000"/>
      <name val="Calibri"/>
      <family val="2"/>
      <charset val="1"/>
    </font>
    <font>
      <b/>
      <sz val="18"/>
      <color rgb="FF44546A"/>
      <name val="Calibri"/>
      <family val="2"/>
      <charset val="1"/>
    </font>
    <font>
      <sz val="18"/>
      <color rgb="FF000000"/>
      <name val="Calibri"/>
      <family val="2"/>
      <charset val="1"/>
    </font>
    <font>
      <b/>
      <sz val="12"/>
      <color rgb="FF000000"/>
      <name val="Calibri"/>
      <family val="2"/>
      <charset val="1"/>
    </font>
    <font>
      <b/>
      <sz val="20"/>
      <color rgb="FF000000"/>
      <name val="Calibri"/>
      <family val="2"/>
      <charset val="1"/>
    </font>
    <font>
      <sz val="11"/>
      <color rgb="FF9C6500"/>
      <name val="Calibri"/>
      <family val="2"/>
      <charset val="1"/>
    </font>
    <font>
      <sz val="11"/>
      <color theme="1"/>
      <name val="Calibri"/>
      <family val="2"/>
      <charset val="1"/>
    </font>
  </fonts>
  <fills count="11">
    <fill>
      <patternFill patternType="none"/>
    </fill>
    <fill>
      <patternFill patternType="gray125"/>
    </fill>
    <fill>
      <patternFill patternType="solid">
        <fgColor rgb="FFFFFFCC"/>
        <bgColor rgb="FFFFF2CC"/>
      </patternFill>
    </fill>
    <fill>
      <patternFill patternType="solid">
        <fgColor rgb="FFFFEB9C"/>
        <bgColor rgb="FFFFF2CC"/>
      </patternFill>
    </fill>
    <fill>
      <patternFill patternType="solid">
        <fgColor rgb="FFE2F0D9"/>
        <bgColor rgb="FFDAE3F3"/>
      </patternFill>
    </fill>
    <fill>
      <patternFill patternType="solid">
        <fgColor rgb="FFDAE3F3"/>
        <bgColor rgb="FFE2F0D9"/>
      </patternFill>
    </fill>
    <fill>
      <patternFill patternType="solid">
        <fgColor rgb="FFFFF2CC"/>
        <bgColor rgb="FFFFFFCC"/>
      </patternFill>
    </fill>
    <fill>
      <patternFill patternType="solid">
        <fgColor rgb="FFFBE5D6"/>
        <bgColor rgb="FFFFF2CC"/>
      </patternFill>
    </fill>
    <fill>
      <patternFill patternType="solid">
        <fgColor rgb="FFC6EFCE"/>
        <bgColor rgb="FFE2F0D9"/>
      </patternFill>
    </fill>
    <fill>
      <patternFill patternType="solid">
        <fgColor theme="0"/>
        <bgColor indexed="64"/>
      </patternFill>
    </fill>
    <fill>
      <patternFill patternType="solid">
        <fgColor theme="0"/>
        <bgColor rgb="FFFFF2CC"/>
      </patternFill>
    </fill>
  </fills>
  <borders count="15">
    <border>
      <left/>
      <right/>
      <top/>
      <bottom/>
      <diagonal/>
    </border>
    <border>
      <left style="thin">
        <color rgb="FFB2B2B2"/>
      </left>
      <right style="thin">
        <color rgb="FFB2B2B2"/>
      </right>
      <top style="thin">
        <color rgb="FFB2B2B2"/>
      </top>
      <bottom style="thin">
        <color rgb="FFB2B2B2"/>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rgb="FFC00000"/>
      </left>
      <right style="medium">
        <color auto="1"/>
      </right>
      <top style="medium">
        <color rgb="FFC00000"/>
      </top>
      <bottom style="medium">
        <color rgb="FFC00000"/>
      </bottom>
      <diagonal/>
    </border>
    <border>
      <left style="medium">
        <color auto="1"/>
      </left>
      <right style="medium">
        <color rgb="FFC00000"/>
      </right>
      <top style="medium">
        <color rgb="FFC00000"/>
      </top>
      <bottom style="medium">
        <color rgb="FFC00000"/>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top style="thin">
        <color auto="1"/>
      </top>
      <bottom style="thin">
        <color auto="1"/>
      </bottom>
      <diagonal/>
    </border>
  </borders>
  <cellStyleXfs count="2">
    <xf numFmtId="0" fontId="0" fillId="0" borderId="0"/>
    <xf numFmtId="0" fontId="10" fillId="3" borderId="0" applyBorder="0" applyProtection="0"/>
  </cellStyleXfs>
  <cellXfs count="68">
    <xf numFmtId="0" fontId="0" fillId="0" borderId="0" xfId="0"/>
    <xf numFmtId="0" fontId="0" fillId="0" borderId="0" xfId="0" applyAlignment="1">
      <alignment vertical="center"/>
    </xf>
    <xf numFmtId="0" fontId="1" fillId="0" borderId="3" xfId="0" applyFont="1" applyBorder="1" applyAlignment="1">
      <alignment vertical="center"/>
    </xf>
    <xf numFmtId="0" fontId="1" fillId="0" borderId="3" xfId="0" applyFont="1" applyBorder="1" applyAlignment="1">
      <alignment vertical="center" wrapText="1"/>
    </xf>
    <xf numFmtId="0" fontId="0" fillId="0" borderId="0" xfId="0" applyBorder="1" applyAlignment="1">
      <alignment vertical="center"/>
    </xf>
    <xf numFmtId="0" fontId="1" fillId="0" borderId="5" xfId="0" applyNumberFormat="1" applyFont="1" applyBorder="1" applyAlignment="1" applyProtection="1">
      <alignment vertical="center"/>
      <protection locked="0"/>
    </xf>
    <xf numFmtId="0" fontId="1" fillId="0" borderId="5" xfId="0" applyNumberFormat="1" applyFont="1" applyBorder="1" applyAlignment="1" applyProtection="1">
      <alignment vertical="center"/>
      <protection locked="0"/>
    </xf>
    <xf numFmtId="0" fontId="1" fillId="0" borderId="4" xfId="0" applyFont="1" applyBorder="1" applyAlignment="1">
      <alignment vertical="center"/>
    </xf>
    <xf numFmtId="0" fontId="2" fillId="0" borderId="5" xfId="0" applyNumberFormat="1" applyFont="1" applyBorder="1" applyAlignment="1" applyProtection="1">
      <alignment vertical="center" wrapText="1"/>
      <protection locked="0"/>
    </xf>
    <xf numFmtId="0" fontId="1" fillId="0" borderId="5" xfId="0" applyFont="1" applyBorder="1" applyAlignment="1" applyProtection="1">
      <alignment vertical="center"/>
      <protection locked="0"/>
    </xf>
    <xf numFmtId="164" fontId="1" fillId="0" borderId="5" xfId="0" applyNumberFormat="1" applyFont="1" applyBorder="1" applyAlignment="1">
      <alignment vertical="center"/>
    </xf>
    <xf numFmtId="164" fontId="1" fillId="0" borderId="6" xfId="0" applyNumberFormat="1" applyFont="1" applyBorder="1" applyAlignment="1" applyProtection="1">
      <alignment vertical="center"/>
      <protection locked="0"/>
    </xf>
    <xf numFmtId="0" fontId="1" fillId="0" borderId="0" xfId="0" applyFont="1" applyAlignment="1">
      <alignment vertical="center"/>
    </xf>
    <xf numFmtId="0" fontId="1" fillId="0" borderId="6" xfId="0" applyNumberFormat="1" applyFont="1" applyBorder="1" applyAlignment="1" applyProtection="1">
      <alignment vertical="center"/>
      <protection locked="0"/>
    </xf>
    <xf numFmtId="0" fontId="3" fillId="0" borderId="7" xfId="0" applyFont="1" applyBorder="1" applyAlignment="1">
      <alignment vertical="center"/>
    </xf>
    <xf numFmtId="0" fontId="1" fillId="4" borderId="7" xfId="0" applyFont="1" applyFill="1" applyBorder="1" applyAlignment="1">
      <alignment vertical="center" wrapText="1"/>
    </xf>
    <xf numFmtId="0" fontId="1" fillId="4" borderId="7" xfId="0" applyFont="1" applyFill="1" applyBorder="1" applyAlignment="1">
      <alignment vertical="center"/>
    </xf>
    <xf numFmtId="0" fontId="1" fillId="4" borderId="7" xfId="0" applyNumberFormat="1" applyFont="1" applyFill="1" applyBorder="1" applyAlignment="1">
      <alignment vertical="center"/>
    </xf>
    <xf numFmtId="0" fontId="1" fillId="5" borderId="7" xfId="0" applyFont="1" applyFill="1" applyBorder="1" applyAlignment="1">
      <alignment vertical="center" wrapText="1"/>
    </xf>
    <xf numFmtId="0" fontId="1" fillId="5" borderId="7" xfId="0" applyFont="1" applyFill="1" applyBorder="1" applyAlignment="1">
      <alignment vertical="center"/>
    </xf>
    <xf numFmtId="0" fontId="1" fillId="6" borderId="7" xfId="0" applyFont="1" applyFill="1" applyBorder="1" applyAlignment="1">
      <alignment vertical="center" wrapText="1"/>
    </xf>
    <xf numFmtId="0" fontId="1" fillId="6" borderId="7" xfId="0" applyFont="1" applyFill="1" applyBorder="1" applyAlignment="1">
      <alignment vertical="center"/>
    </xf>
    <xf numFmtId="0" fontId="1" fillId="7" borderId="7" xfId="0" applyFont="1" applyFill="1" applyBorder="1" applyAlignment="1">
      <alignment vertical="center" wrapText="1"/>
    </xf>
    <xf numFmtId="0" fontId="1" fillId="7" borderId="7" xfId="0" applyFont="1" applyFill="1" applyBorder="1" applyAlignment="1">
      <alignment vertical="center"/>
    </xf>
    <xf numFmtId="0" fontId="1" fillId="0" borderId="8" xfId="0" applyFont="1" applyBorder="1" applyAlignment="1">
      <alignment vertical="center"/>
    </xf>
    <xf numFmtId="0" fontId="6" fillId="8" borderId="10" xfId="1" applyFont="1" applyFill="1" applyBorder="1" applyAlignment="1" applyProtection="1">
      <alignment vertical="center"/>
    </xf>
    <xf numFmtId="0" fontId="7" fillId="0" borderId="0" xfId="0" applyFont="1" applyAlignment="1">
      <alignment vertical="center"/>
    </xf>
    <xf numFmtId="0" fontId="7" fillId="0" borderId="0" xfId="0" applyFont="1" applyBorder="1" applyAlignment="1">
      <alignment vertical="center"/>
    </xf>
    <xf numFmtId="0" fontId="8" fillId="0" borderId="12" xfId="0" applyFont="1" applyBorder="1" applyAlignment="1">
      <alignment vertical="center"/>
    </xf>
    <xf numFmtId="0" fontId="8" fillId="0" borderId="7" xfId="0" applyFont="1" applyBorder="1" applyAlignment="1">
      <alignment vertical="center"/>
    </xf>
    <xf numFmtId="0" fontId="1" fillId="0" borderId="7" xfId="0" applyFont="1" applyBorder="1" applyAlignment="1">
      <alignment vertical="center" wrapText="1"/>
    </xf>
    <xf numFmtId="0" fontId="1" fillId="2" borderId="1" xfId="1" applyFont="1" applyFill="1" applyBorder="1" applyAlignment="1" applyProtection="1">
      <alignment vertical="center" wrapText="1"/>
      <protection locked="0"/>
    </xf>
    <xf numFmtId="0" fontId="0" fillId="0" borderId="12" xfId="0" applyFont="1" applyBorder="1" applyAlignment="1">
      <alignment vertical="center" wrapText="1"/>
    </xf>
    <xf numFmtId="0" fontId="0" fillId="0" borderId="7" xfId="0" applyFont="1" applyBorder="1" applyAlignment="1">
      <alignment vertical="center" wrapText="1"/>
    </xf>
    <xf numFmtId="0" fontId="0" fillId="0" borderId="13" xfId="0" applyFont="1" applyBorder="1" applyAlignment="1">
      <alignment vertical="center" wrapText="1"/>
    </xf>
    <xf numFmtId="0" fontId="0" fillId="0" borderId="5" xfId="0" applyFont="1" applyBorder="1" applyAlignment="1">
      <alignment vertical="center" wrapText="1"/>
    </xf>
    <xf numFmtId="0" fontId="1" fillId="2" borderId="14" xfId="1" applyFont="1" applyFill="1" applyBorder="1" applyAlignment="1" applyProtection="1">
      <alignment vertical="center" wrapText="1"/>
      <protection locked="0"/>
    </xf>
    <xf numFmtId="0" fontId="0" fillId="0" borderId="6" xfId="0" applyFont="1" applyBorder="1" applyAlignment="1">
      <alignment vertical="center" wrapText="1"/>
    </xf>
    <xf numFmtId="0" fontId="1" fillId="0" borderId="7" xfId="0" applyFont="1" applyBorder="1" applyAlignment="1">
      <alignment vertical="center"/>
    </xf>
    <xf numFmtId="0" fontId="1" fillId="2" borderId="14" xfId="1" applyFont="1" applyFill="1" applyBorder="1" applyAlignment="1" applyProtection="1">
      <alignment vertical="center"/>
      <protection locked="0"/>
    </xf>
    <xf numFmtId="0" fontId="0" fillId="0" borderId="0" xfId="0" applyFont="1" applyAlignment="1">
      <alignment vertical="center" wrapText="1"/>
    </xf>
    <xf numFmtId="0" fontId="0" fillId="0" borderId="0" xfId="0" applyNumberFormat="1" applyAlignment="1">
      <alignment vertical="center"/>
    </xf>
    <xf numFmtId="0" fontId="1" fillId="0" borderId="0" xfId="0" applyFont="1" applyAlignment="1">
      <alignment horizontal="center" vertical="center" textRotation="90" wrapText="1"/>
    </xf>
    <xf numFmtId="0" fontId="11" fillId="9" borderId="7" xfId="0" applyFont="1" applyFill="1" applyBorder="1" applyAlignment="1">
      <alignment vertical="center" wrapText="1"/>
    </xf>
    <xf numFmtId="0" fontId="11" fillId="10" borderId="7" xfId="1" applyFont="1" applyFill="1" applyBorder="1" applyAlignment="1" applyProtection="1">
      <alignment vertical="center" wrapText="1"/>
    </xf>
    <xf numFmtId="0" fontId="11" fillId="10" borderId="13" xfId="1" applyFont="1" applyFill="1" applyBorder="1" applyAlignment="1" applyProtection="1">
      <alignment vertical="center" wrapText="1"/>
    </xf>
    <xf numFmtId="0" fontId="11" fillId="10" borderId="5" xfId="1" applyFont="1" applyFill="1" applyBorder="1" applyAlignment="1" applyProtection="1">
      <alignment vertical="center" wrapText="1"/>
    </xf>
    <xf numFmtId="0" fontId="11" fillId="10" borderId="12" xfId="1" applyFont="1" applyFill="1" applyBorder="1" applyAlignment="1" applyProtection="1">
      <alignment vertical="center" wrapText="1"/>
    </xf>
    <xf numFmtId="164" fontId="1" fillId="0" borderId="5" xfId="0" applyNumberFormat="1" applyFont="1" applyBorder="1" applyAlignment="1" applyProtection="1">
      <alignment vertical="center"/>
    </xf>
    <xf numFmtId="0" fontId="1" fillId="0" borderId="2" xfId="0" applyFont="1" applyBorder="1" applyAlignment="1">
      <alignment horizontal="center" vertical="center"/>
    </xf>
    <xf numFmtId="0" fontId="1" fillId="0" borderId="4" xfId="0" applyFont="1" applyBorder="1" applyAlignment="1">
      <alignment horizontal="center" vertical="center"/>
    </xf>
    <xf numFmtId="0" fontId="1" fillId="0" borderId="6" xfId="0" applyNumberFormat="1" applyFont="1" applyBorder="1" applyAlignment="1" applyProtection="1">
      <alignment horizontal="center" vertical="center"/>
      <protection locked="0"/>
    </xf>
    <xf numFmtId="0" fontId="4" fillId="4" borderId="7" xfId="0" applyFont="1" applyFill="1" applyBorder="1" applyAlignment="1">
      <alignment horizontal="center" vertical="center" textRotation="90" wrapText="1"/>
    </xf>
    <xf numFmtId="0" fontId="1" fillId="4" borderId="7" xfId="0" applyFont="1" applyFill="1" applyBorder="1" applyAlignment="1">
      <alignment horizontal="center" vertical="center"/>
    </xf>
    <xf numFmtId="0" fontId="4" fillId="5" borderId="7" xfId="0" applyFont="1" applyFill="1" applyBorder="1" applyAlignment="1">
      <alignment horizontal="center" vertical="center" textRotation="90" wrapText="1"/>
    </xf>
    <xf numFmtId="0" fontId="1" fillId="5" borderId="7" xfId="0" applyFont="1" applyFill="1" applyBorder="1" applyAlignment="1">
      <alignment horizontal="center" vertical="center"/>
    </xf>
    <xf numFmtId="0" fontId="4" fillId="6" borderId="7" xfId="0" applyFont="1" applyFill="1" applyBorder="1" applyAlignment="1">
      <alignment horizontal="center" vertical="center" textRotation="90" wrapText="1"/>
    </xf>
    <xf numFmtId="0" fontId="1" fillId="6" borderId="7" xfId="0" applyFont="1" applyFill="1" applyBorder="1" applyAlignment="1">
      <alignment horizontal="center" vertical="center"/>
    </xf>
    <xf numFmtId="0" fontId="4" fillId="7" borderId="7" xfId="0" applyFont="1" applyFill="1" applyBorder="1" applyAlignment="1">
      <alignment horizontal="center" vertical="center" textRotation="90" wrapText="1"/>
    </xf>
    <xf numFmtId="0" fontId="1" fillId="7" borderId="7" xfId="0" applyFont="1" applyFill="1" applyBorder="1" applyAlignment="1">
      <alignment horizontal="center" vertical="center"/>
    </xf>
    <xf numFmtId="0" fontId="1" fillId="0" borderId="8" xfId="0" applyFont="1" applyBorder="1" applyAlignment="1">
      <alignment horizontal="center" vertical="center"/>
    </xf>
    <xf numFmtId="0" fontId="5" fillId="0" borderId="9" xfId="0" applyFont="1" applyBorder="1" applyAlignment="1">
      <alignment horizontal="center" vertical="center"/>
    </xf>
    <xf numFmtId="0" fontId="3" fillId="0" borderId="7" xfId="0" applyFont="1" applyBorder="1" applyAlignment="1">
      <alignment horizontal="center" vertical="center"/>
    </xf>
    <xf numFmtId="0" fontId="3" fillId="2" borderId="1" xfId="1" applyFont="1" applyFill="1" applyBorder="1" applyAlignment="1" applyProtection="1">
      <alignment horizontal="center" vertical="center"/>
    </xf>
    <xf numFmtId="0" fontId="3" fillId="0" borderId="11" xfId="0" applyFont="1" applyBorder="1" applyAlignment="1">
      <alignment horizontal="center" vertical="center"/>
    </xf>
    <xf numFmtId="0" fontId="9" fillId="0" borderId="7" xfId="0" applyFont="1" applyBorder="1" applyAlignment="1">
      <alignment horizontal="center" vertical="center" textRotation="90" wrapText="1"/>
    </xf>
    <xf numFmtId="0" fontId="3" fillId="2" borderId="14" xfId="1" applyFont="1" applyFill="1" applyBorder="1" applyAlignment="1" applyProtection="1">
      <alignment horizontal="center" vertical="center"/>
    </xf>
    <xf numFmtId="0" fontId="1" fillId="0" borderId="0" xfId="0" applyFont="1" applyBorder="1" applyAlignment="1">
      <alignment horizontal="center" vertical="center" textRotation="90" wrapText="1"/>
    </xf>
  </cellXfs>
  <cellStyles count="2">
    <cellStyle name="Normal" xfId="0" builtinId="0"/>
    <cellStyle name="TableStyleLight1" xfId="1" xr:uid="{00000000-0005-0000-0000-000001000000}"/>
  </cellStyles>
  <dxfs count="0"/>
  <tableStyles count="0" defaultTableStyle="TableStyleMedium2" defaultPivotStyle="PivotStyleLight16"/>
  <colors>
    <indexedColors>
      <rgbColor rgb="FF000000"/>
      <rgbColor rgb="FFFFFFFF"/>
      <rgbColor rgb="FFC00000"/>
      <rgbColor rgb="FF00FF00"/>
      <rgbColor rgb="FF0000FF"/>
      <rgbColor rgb="FFFFFF00"/>
      <rgbColor rgb="FFFF00FF"/>
      <rgbColor rgb="FF00FFFF"/>
      <rgbColor rgb="FF800000"/>
      <rgbColor rgb="FF008000"/>
      <rgbColor rgb="FF000080"/>
      <rgbColor rgb="FF9C6500"/>
      <rgbColor rgb="FF800080"/>
      <rgbColor rgb="FF008080"/>
      <rgbColor rgb="FFB2B2B2"/>
      <rgbColor rgb="FF808080"/>
      <rgbColor rgb="FF9999FF"/>
      <rgbColor rgb="FF993366"/>
      <rgbColor rgb="FFFFFFCC"/>
      <rgbColor rgb="FFE2F0D9"/>
      <rgbColor rgb="FF660066"/>
      <rgbColor rgb="FFFF8080"/>
      <rgbColor rgb="FF0066CC"/>
      <rgbColor rgb="FFDAE3F3"/>
      <rgbColor rgb="FF000080"/>
      <rgbColor rgb="FFFF00FF"/>
      <rgbColor rgb="FFFFFF00"/>
      <rgbColor rgb="FF00FFFF"/>
      <rgbColor rgb="FF800080"/>
      <rgbColor rgb="FF800000"/>
      <rgbColor rgb="FF008080"/>
      <rgbColor rgb="FF0000FF"/>
      <rgbColor rgb="FF00CCFF"/>
      <rgbColor rgb="FFFFF2CC"/>
      <rgbColor rgb="FFC6EFCE"/>
      <rgbColor rgb="FFFFEB9C"/>
      <rgbColor rgb="FF99CCFF"/>
      <rgbColor rgb="FFFF99CC"/>
      <rgbColor rgb="FFCC99FF"/>
      <rgbColor rgb="FFFBE5D6"/>
      <rgbColor rgb="FF3366FF"/>
      <rgbColor rgb="FF33CCCC"/>
      <rgbColor rgb="FF99CC00"/>
      <rgbColor rgb="FFFFC000"/>
      <rgbColor rgb="FFFF9900"/>
      <rgbColor rgb="FFFF6600"/>
      <rgbColor rgb="FF44546A"/>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K15"/>
  <sheetViews>
    <sheetView tabSelected="1" zoomScale="130" zoomScaleNormal="130" zoomScalePageLayoutView="130" workbookViewId="0">
      <selection activeCell="C11" sqref="C11"/>
    </sheetView>
  </sheetViews>
  <sheetFormatPr baseColWidth="10" defaultColWidth="8.83203125" defaultRowHeight="15" x14ac:dyDescent="0.2"/>
  <cols>
    <col min="1" max="6" width="22.1640625" style="1" customWidth="1"/>
    <col min="7" max="1025" width="8.83203125" style="1"/>
  </cols>
  <sheetData>
    <row r="1" spans="1:9" ht="39" thickBot="1" x14ac:dyDescent="0.25">
      <c r="A1" s="49" t="s">
        <v>0</v>
      </c>
      <c r="B1" s="2" t="s">
        <v>1</v>
      </c>
      <c r="C1" s="2" t="s">
        <v>2</v>
      </c>
      <c r="D1" s="3" t="s">
        <v>3</v>
      </c>
      <c r="E1" s="50" t="s">
        <v>4</v>
      </c>
      <c r="F1" s="50"/>
      <c r="G1" s="4"/>
      <c r="H1" s="4"/>
      <c r="I1" s="4"/>
    </row>
    <row r="2" spans="1:9" ht="20" thickBot="1" x14ac:dyDescent="0.25">
      <c r="A2" s="49"/>
      <c r="B2" s="5"/>
      <c r="C2" s="5"/>
      <c r="D2" s="6"/>
      <c r="E2" s="51"/>
      <c r="F2" s="51"/>
      <c r="G2" s="4"/>
      <c r="H2" s="4"/>
      <c r="I2" s="4"/>
    </row>
    <row r="3" spans="1:9" ht="20" thickBot="1" x14ac:dyDescent="0.25">
      <c r="A3" s="49" t="s">
        <v>5</v>
      </c>
      <c r="B3" s="2" t="s">
        <v>6</v>
      </c>
      <c r="C3" s="2" t="s">
        <v>7</v>
      </c>
      <c r="D3" s="2" t="s">
        <v>8</v>
      </c>
      <c r="E3" s="2" t="s">
        <v>9</v>
      </c>
      <c r="F3" s="7" t="s">
        <v>10</v>
      </c>
      <c r="G3" s="4"/>
      <c r="H3" s="4"/>
      <c r="I3" s="4"/>
    </row>
    <row r="4" spans="1:9" ht="51.75" customHeight="1" thickBot="1" x14ac:dyDescent="0.25">
      <c r="A4" s="49"/>
      <c r="B4" s="8"/>
      <c r="C4" s="9" t="s">
        <v>137</v>
      </c>
      <c r="D4" s="10">
        <v>43038</v>
      </c>
      <c r="E4" s="48">
        <f>EDATE(D4,6)</f>
        <v>43220</v>
      </c>
      <c r="F4" s="11"/>
      <c r="G4" s="4"/>
      <c r="H4" s="4"/>
      <c r="I4" s="4"/>
    </row>
    <row r="5" spans="1:9" ht="20" thickBot="1" x14ac:dyDescent="0.25">
      <c r="A5" s="49" t="s">
        <v>11</v>
      </c>
      <c r="B5" s="2" t="s">
        <v>12</v>
      </c>
      <c r="C5" s="7" t="s">
        <v>13</v>
      </c>
      <c r="D5" s="7" t="s">
        <v>135</v>
      </c>
      <c r="E5" s="12"/>
      <c r="F5" s="12"/>
      <c r="G5" s="4"/>
      <c r="H5" s="4"/>
      <c r="I5" s="4"/>
    </row>
    <row r="6" spans="1:9" ht="20" thickBot="1" x14ac:dyDescent="0.25">
      <c r="A6" s="49"/>
      <c r="B6" s="5"/>
      <c r="C6" s="13"/>
      <c r="D6" s="13"/>
      <c r="E6" s="12"/>
      <c r="F6" s="12"/>
    </row>
    <row r="15" spans="1:9" x14ac:dyDescent="0.2">
      <c r="F15" s="1" t="s">
        <v>136</v>
      </c>
    </row>
  </sheetData>
  <mergeCells count="5">
    <mergeCell ref="A1:A2"/>
    <mergeCell ref="E1:F1"/>
    <mergeCell ref="E2:F2"/>
    <mergeCell ref="A3:A4"/>
    <mergeCell ref="A5:A6"/>
  </mergeCells>
  <pageMargins left="0.25" right="0.25"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K21"/>
  <sheetViews>
    <sheetView topLeftCell="A5" zoomScale="83" zoomScaleNormal="81" zoomScalePageLayoutView="81" workbookViewId="0">
      <selection activeCell="B18" sqref="B18"/>
    </sheetView>
  </sheetViews>
  <sheetFormatPr baseColWidth="10" defaultColWidth="8.83203125" defaultRowHeight="15" x14ac:dyDescent="0.2"/>
  <cols>
    <col min="1" max="3" width="21.33203125" style="1" customWidth="1"/>
    <col min="4" max="1025" width="8.83203125" style="1"/>
  </cols>
  <sheetData>
    <row r="1" spans="1:1024" ht="19" x14ac:dyDescent="0.2">
      <c r="A1" s="14" t="s">
        <v>14</v>
      </c>
      <c r="B1" s="14" t="s">
        <v>15</v>
      </c>
      <c r="C1" s="14" t="s">
        <v>16</v>
      </c>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57" customHeight="1" x14ac:dyDescent="0.2">
      <c r="A2" s="52" t="s">
        <v>17</v>
      </c>
      <c r="B2" s="15" t="s">
        <v>18</v>
      </c>
      <c r="C2" s="16">
        <f>'Content &amp; Scientific Engineer'!C3</f>
        <v>0</v>
      </c>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ht="19" x14ac:dyDescent="0.2">
      <c r="A3" s="52"/>
      <c r="B3" s="15" t="s">
        <v>19</v>
      </c>
      <c r="C3" s="16">
        <f>'Content &amp; Scientific Engineer'!C4</f>
        <v>0</v>
      </c>
      <c r="D3"/>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ht="38" x14ac:dyDescent="0.2">
      <c r="A4" s="52"/>
      <c r="B4" s="15" t="s">
        <v>20</v>
      </c>
      <c r="C4" s="16">
        <f>'Content &amp; Scientific Engineer'!C5</f>
        <v>0</v>
      </c>
      <c r="D4"/>
      <c r="E4"/>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ht="38" x14ac:dyDescent="0.2">
      <c r="A5" s="52"/>
      <c r="B5" s="15" t="s">
        <v>21</v>
      </c>
      <c r="C5" s="16">
        <f>'Content &amp; Scientific Engineer'!C6</f>
        <v>0</v>
      </c>
      <c r="D5"/>
      <c r="E5"/>
      <c r="F5"/>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19" x14ac:dyDescent="0.2">
      <c r="A6" s="52"/>
      <c r="B6" s="15" t="s">
        <v>22</v>
      </c>
      <c r="C6" s="16">
        <f>'Content &amp; Scientific Engineer'!C7</f>
        <v>0</v>
      </c>
      <c r="D6"/>
      <c r="E6"/>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19" x14ac:dyDescent="0.2">
      <c r="A7" s="53" t="s">
        <v>23</v>
      </c>
      <c r="B7" s="53"/>
      <c r="C7" s="17">
        <f>'Content &amp; Scientific Engineer'!C3*'Grading Weights'!C2+'Content &amp; Scientific Engineer'!C4*'Grading Weights'!C3+'Content &amp; Scientific Engineer'!C5*'Grading Weights'!C4+'Content &amp; Scientific Engineer'!C6*'Grading Weights'!C5+'Content &amp; Scientific Engineer'!C7*'Grading Weights'!C6</f>
        <v>0</v>
      </c>
      <c r="D7"/>
      <c r="E7"/>
      <c r="F7"/>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37.5" customHeight="1" x14ac:dyDescent="0.2">
      <c r="A8" s="54" t="s">
        <v>24</v>
      </c>
      <c r="B8" s="18" t="s">
        <v>25</v>
      </c>
      <c r="C8" s="19">
        <f>'Written Reporting'!C3</f>
        <v>0</v>
      </c>
      <c r="D8"/>
      <c r="E8"/>
      <c r="F8"/>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18.75" customHeight="1" x14ac:dyDescent="0.2">
      <c r="A9" s="54"/>
      <c r="B9" s="18" t="s">
        <v>26</v>
      </c>
      <c r="C9" s="19">
        <f>'Written Reporting'!C4</f>
        <v>0</v>
      </c>
      <c r="D9"/>
      <c r="E9"/>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39" customHeight="1" x14ac:dyDescent="0.2">
      <c r="A10" s="54"/>
      <c r="B10" s="18" t="s">
        <v>27</v>
      </c>
      <c r="C10" s="19">
        <f>'Written Reporting'!C5</f>
        <v>0</v>
      </c>
      <c r="D10"/>
      <c r="E10"/>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56.25" customHeight="1" x14ac:dyDescent="0.2">
      <c r="A11" s="54"/>
      <c r="B11" s="18" t="s">
        <v>28</v>
      </c>
      <c r="C11" s="19">
        <f>'Written Reporting'!C6</f>
        <v>0</v>
      </c>
      <c r="D11"/>
      <c r="E11"/>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41.25" customHeight="1" x14ac:dyDescent="0.2">
      <c r="A12" s="54"/>
      <c r="B12" s="18" t="s">
        <v>29</v>
      </c>
      <c r="C12" s="19">
        <f>'Written Reporting'!C7</f>
        <v>0</v>
      </c>
      <c r="D12"/>
      <c r="E12"/>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19" x14ac:dyDescent="0.2">
      <c r="A13" s="55" t="s">
        <v>30</v>
      </c>
      <c r="B13" s="55"/>
      <c r="C13" s="19">
        <f>'Written Reporting'!C3*'Grading Weights'!C8+'Written Reporting'!C4*'Grading Weights'!C9+'Written Reporting'!C5*'Grading Weights'!C10+'Written Reporting'!C6*'Grading Weights'!C11+'Written Reporting'!C7*'Grading Weights'!C12</f>
        <v>0</v>
      </c>
      <c r="D13"/>
      <c r="E13"/>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45" customHeight="1" x14ac:dyDescent="0.2">
      <c r="A14" s="56" t="s">
        <v>31</v>
      </c>
      <c r="B14" s="20" t="s">
        <v>32</v>
      </c>
      <c r="C14" s="21">
        <f>'Creativity and Initiative'!C3</f>
        <v>0</v>
      </c>
      <c r="D14"/>
      <c r="E14"/>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44.25" customHeight="1" x14ac:dyDescent="0.2">
      <c r="A15" s="56"/>
      <c r="B15" s="20" t="s">
        <v>33</v>
      </c>
      <c r="C15" s="21">
        <f>'Creativity and Initiative'!C4</f>
        <v>0</v>
      </c>
      <c r="D15"/>
      <c r="E15" s="4"/>
      <c r="F15" s="4"/>
      <c r="G15" s="4"/>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44.25" customHeight="1" x14ac:dyDescent="0.2">
      <c r="A16" s="57" t="s">
        <v>34</v>
      </c>
      <c r="B16" s="57"/>
      <c r="C16" s="21">
        <f>'Creativity and Initiative'!C3*'Grading Weights'!C14+'Grading Weights'!C15*'Creativity and Initiative'!C4</f>
        <v>0</v>
      </c>
      <c r="D16"/>
      <c r="E16" s="4"/>
      <c r="F16" s="4"/>
      <c r="G16" s="4"/>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45" customHeight="1" x14ac:dyDescent="0.2">
      <c r="A17" s="58" t="s">
        <v>35</v>
      </c>
      <c r="B17" s="22" t="s">
        <v>36</v>
      </c>
      <c r="C17" s="23">
        <f>'Project Managment Skills'!C3</f>
        <v>0</v>
      </c>
      <c r="D17"/>
      <c r="E17" s="4"/>
      <c r="F17" s="4"/>
      <c r="G17" s="4"/>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53.25" customHeight="1" x14ac:dyDescent="0.2">
      <c r="A18" s="58"/>
      <c r="B18" s="23" t="s">
        <v>37</v>
      </c>
      <c r="C18" s="23">
        <f>'Project Managment Skills'!C4</f>
        <v>0</v>
      </c>
      <c r="D18"/>
      <c r="E18" s="4"/>
      <c r="F18" s="4"/>
      <c r="G18" s="4"/>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19" x14ac:dyDescent="0.2">
      <c r="A19" s="59" t="s">
        <v>38</v>
      </c>
      <c r="B19" s="59"/>
      <c r="C19" s="23">
        <f>'Project Managment Skills'!C3*'Grading Weights'!C17+'Grading Weights'!C18*'Project Managment Skills'!C4</f>
        <v>0</v>
      </c>
      <c r="D19"/>
      <c r="E19" s="4"/>
      <c r="F19" s="4"/>
      <c r="G19" s="4"/>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19" x14ac:dyDescent="0.2">
      <c r="A20" s="60" t="s">
        <v>39</v>
      </c>
      <c r="B20" s="60"/>
      <c r="C20" s="24">
        <f>(C7*'Grading Weights'!C7+'Detailed Grading'!C13*'Grading Weights'!C13+'Detailed Grading'!C16*'Grading Weights'!C16+'Detailed Grading'!C19*'Grading Weights'!C19)</f>
        <v>0</v>
      </c>
      <c r="D20"/>
      <c r="E20" s="4"/>
      <c r="F20" s="4"/>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s="26" customFormat="1" ht="24" x14ac:dyDescent="0.2">
      <c r="A21" s="61" t="s">
        <v>40</v>
      </c>
      <c r="B21" s="61"/>
      <c r="C21" s="25">
        <f>VLOOKUP(C20,GradeRange,2,1)</f>
        <v>1</v>
      </c>
      <c r="E21" s="27"/>
      <c r="F21" s="27"/>
    </row>
  </sheetData>
  <sheetProtection formatCells="0" formatColumns="0" formatRows="0"/>
  <mergeCells count="10">
    <mergeCell ref="A16:B16"/>
    <mergeCell ref="A17:A18"/>
    <mergeCell ref="A19:B19"/>
    <mergeCell ref="A20:B20"/>
    <mergeCell ref="A21:B21"/>
    <mergeCell ref="A2:A6"/>
    <mergeCell ref="A7:B7"/>
    <mergeCell ref="A8:A12"/>
    <mergeCell ref="A13:B13"/>
    <mergeCell ref="A14:A15"/>
  </mergeCells>
  <pageMargins left="0.25" right="0.25" top="0.75" bottom="0.75" header="0.51180555555555496" footer="0.51180555555555496"/>
  <pageSetup paperSize="9" firstPageNumber="0"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H7"/>
  <sheetViews>
    <sheetView topLeftCell="B1" workbookViewId="0">
      <selection activeCell="H7" sqref="H7"/>
    </sheetView>
  </sheetViews>
  <sheetFormatPr baseColWidth="10" defaultColWidth="8.83203125" defaultRowHeight="15" x14ac:dyDescent="0.2"/>
  <cols>
    <col min="1" max="8" width="31.5" customWidth="1"/>
  </cols>
  <sheetData>
    <row r="1" spans="1:8" ht="19" x14ac:dyDescent="0.2">
      <c r="A1" s="62" t="s">
        <v>14</v>
      </c>
      <c r="B1" s="62" t="s">
        <v>15</v>
      </c>
      <c r="C1" s="63" t="s">
        <v>41</v>
      </c>
      <c r="D1" s="64" t="s">
        <v>42</v>
      </c>
      <c r="E1" s="64"/>
      <c r="F1" s="64"/>
      <c r="G1" s="64"/>
      <c r="H1" s="64"/>
    </row>
    <row r="2" spans="1:8" ht="16" x14ac:dyDescent="0.2">
      <c r="A2" s="62"/>
      <c r="B2" s="62"/>
      <c r="C2" s="63"/>
      <c r="D2" s="28" t="s">
        <v>43</v>
      </c>
      <c r="E2" s="29" t="s">
        <v>44</v>
      </c>
      <c r="F2" s="29" t="s">
        <v>45</v>
      </c>
      <c r="G2" s="29" t="s">
        <v>46</v>
      </c>
      <c r="H2" s="29" t="s">
        <v>47</v>
      </c>
    </row>
    <row r="3" spans="1:8" ht="70.5" customHeight="1" x14ac:dyDescent="0.2">
      <c r="A3" s="65" t="s">
        <v>48</v>
      </c>
      <c r="B3" s="30" t="s">
        <v>49</v>
      </c>
      <c r="C3" s="31"/>
      <c r="D3" s="32" t="s">
        <v>50</v>
      </c>
      <c r="E3" s="33" t="s">
        <v>51</v>
      </c>
      <c r="F3" s="33" t="s">
        <v>52</v>
      </c>
      <c r="G3" s="33" t="s">
        <v>53</v>
      </c>
      <c r="H3" s="33" t="s">
        <v>54</v>
      </c>
    </row>
    <row r="4" spans="1:8" ht="45" x14ac:dyDescent="0.2">
      <c r="A4" s="65"/>
      <c r="B4" s="30" t="s">
        <v>55</v>
      </c>
      <c r="C4" s="31"/>
      <c r="D4" s="32" t="s">
        <v>56</v>
      </c>
      <c r="E4" s="33" t="s">
        <v>57</v>
      </c>
      <c r="F4" s="33" t="s">
        <v>58</v>
      </c>
      <c r="G4" s="33" t="s">
        <v>59</v>
      </c>
      <c r="H4" s="33" t="s">
        <v>60</v>
      </c>
    </row>
    <row r="5" spans="1:8" ht="75" x14ac:dyDescent="0.2">
      <c r="A5" s="65"/>
      <c r="B5" s="30" t="s">
        <v>61</v>
      </c>
      <c r="C5" s="31"/>
      <c r="D5" s="32" t="s">
        <v>62</v>
      </c>
      <c r="E5" s="33" t="s">
        <v>63</v>
      </c>
      <c r="F5" s="33" t="s">
        <v>64</v>
      </c>
      <c r="G5" s="33" t="s">
        <v>65</v>
      </c>
      <c r="H5" s="33" t="s">
        <v>66</v>
      </c>
    </row>
    <row r="6" spans="1:8" ht="105" x14ac:dyDescent="0.2">
      <c r="A6" s="65"/>
      <c r="B6" s="30" t="s">
        <v>67</v>
      </c>
      <c r="C6" s="31"/>
      <c r="D6" s="32" t="s">
        <v>68</v>
      </c>
      <c r="E6" s="33" t="s">
        <v>69</v>
      </c>
      <c r="F6" s="33" t="s">
        <v>70</v>
      </c>
      <c r="G6" s="33" t="s">
        <v>71</v>
      </c>
      <c r="H6" s="33" t="s">
        <v>72</v>
      </c>
    </row>
    <row r="7" spans="1:8" ht="60" x14ac:dyDescent="0.2">
      <c r="A7" s="65"/>
      <c r="B7" s="30" t="s">
        <v>73</v>
      </c>
      <c r="C7" s="31"/>
      <c r="D7" s="34" t="s">
        <v>74</v>
      </c>
      <c r="E7" s="35" t="s">
        <v>75</v>
      </c>
      <c r="F7" s="35" t="s">
        <v>76</v>
      </c>
      <c r="G7" s="35" t="s">
        <v>77</v>
      </c>
      <c r="H7" s="35" t="s">
        <v>78</v>
      </c>
    </row>
  </sheetData>
  <sheetProtection password="ED15" sheet="1" objects="1" scenarios="1" formatCells="0" formatColumns="0" formatRows="0"/>
  <mergeCells count="5">
    <mergeCell ref="A1:A2"/>
    <mergeCell ref="B1:B2"/>
    <mergeCell ref="C1:C2"/>
    <mergeCell ref="D1:H1"/>
    <mergeCell ref="A3:A7"/>
  </mergeCells>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K7"/>
  <sheetViews>
    <sheetView topLeftCell="A5" zoomScale="87" zoomScaleNormal="87" zoomScalePageLayoutView="87" workbookViewId="0">
      <selection activeCell="C7" sqref="C7"/>
    </sheetView>
  </sheetViews>
  <sheetFormatPr baseColWidth="10" defaultColWidth="8.83203125" defaultRowHeight="15" x14ac:dyDescent="0.2"/>
  <cols>
    <col min="1" max="3" width="25.1640625" style="1" customWidth="1"/>
    <col min="4" max="8" width="32" style="1" customWidth="1"/>
    <col min="9" max="1025" width="8.83203125" style="1"/>
  </cols>
  <sheetData>
    <row r="1" spans="1:8" ht="19" x14ac:dyDescent="0.2">
      <c r="A1" s="62" t="s">
        <v>14</v>
      </c>
      <c r="B1" s="62" t="s">
        <v>15</v>
      </c>
      <c r="C1" s="66" t="s">
        <v>41</v>
      </c>
      <c r="D1" s="64" t="s">
        <v>42</v>
      </c>
      <c r="E1" s="64"/>
      <c r="F1" s="64"/>
      <c r="G1" s="64"/>
      <c r="H1" s="64"/>
    </row>
    <row r="2" spans="1:8" ht="16" x14ac:dyDescent="0.2">
      <c r="A2" s="62"/>
      <c r="B2" s="62"/>
      <c r="C2" s="66"/>
      <c r="D2" s="28" t="s">
        <v>43</v>
      </c>
      <c r="E2" s="29" t="s">
        <v>44</v>
      </c>
      <c r="F2" s="29" t="s">
        <v>45</v>
      </c>
      <c r="G2" s="29" t="s">
        <v>46</v>
      </c>
      <c r="H2" s="29" t="s">
        <v>47</v>
      </c>
    </row>
    <row r="3" spans="1:8" ht="150" customHeight="1" x14ac:dyDescent="0.2">
      <c r="A3" s="65" t="s">
        <v>24</v>
      </c>
      <c r="B3" s="30" t="s">
        <v>79</v>
      </c>
      <c r="C3" s="36"/>
      <c r="D3" s="32" t="s">
        <v>80</v>
      </c>
      <c r="E3" s="33" t="s">
        <v>81</v>
      </c>
      <c r="F3" s="33" t="s">
        <v>82</v>
      </c>
      <c r="G3" s="33" t="s">
        <v>83</v>
      </c>
      <c r="H3" s="33" t="s">
        <v>84</v>
      </c>
    </row>
    <row r="4" spans="1:8" ht="60" x14ac:dyDescent="0.2">
      <c r="A4" s="65"/>
      <c r="B4" s="30" t="s">
        <v>26</v>
      </c>
      <c r="C4" s="36"/>
      <c r="D4" s="32" t="s">
        <v>85</v>
      </c>
      <c r="E4" s="33" t="s">
        <v>86</v>
      </c>
      <c r="F4" s="33" t="s">
        <v>87</v>
      </c>
      <c r="G4" s="33" t="s">
        <v>88</v>
      </c>
      <c r="H4" s="33" t="s">
        <v>89</v>
      </c>
    </row>
    <row r="5" spans="1:8" ht="150" x14ac:dyDescent="0.2">
      <c r="A5" s="65"/>
      <c r="B5" s="30" t="s">
        <v>90</v>
      </c>
      <c r="C5" s="36"/>
      <c r="D5" s="32" t="s">
        <v>91</v>
      </c>
      <c r="E5" s="33" t="s">
        <v>92</v>
      </c>
      <c r="F5" s="33" t="s">
        <v>93</v>
      </c>
      <c r="G5" s="33" t="s">
        <v>94</v>
      </c>
      <c r="H5" s="33" t="s">
        <v>95</v>
      </c>
    </row>
    <row r="6" spans="1:8" ht="195" x14ac:dyDescent="0.2">
      <c r="A6" s="65"/>
      <c r="B6" s="30" t="s">
        <v>28</v>
      </c>
      <c r="C6" s="36"/>
      <c r="D6" s="32" t="s">
        <v>96</v>
      </c>
      <c r="E6" s="33" t="s">
        <v>97</v>
      </c>
      <c r="F6" s="33" t="s">
        <v>98</v>
      </c>
      <c r="G6" s="33" t="s">
        <v>99</v>
      </c>
      <c r="H6" s="33" t="s">
        <v>100</v>
      </c>
    </row>
    <row r="7" spans="1:8" ht="105" x14ac:dyDescent="0.2">
      <c r="A7" s="65"/>
      <c r="B7" s="30" t="s">
        <v>29</v>
      </c>
      <c r="C7" s="36"/>
      <c r="D7" s="34" t="s">
        <v>101</v>
      </c>
      <c r="E7" s="35" t="s">
        <v>102</v>
      </c>
      <c r="F7" s="35" t="s">
        <v>103</v>
      </c>
      <c r="G7" s="35" t="s">
        <v>104</v>
      </c>
      <c r="H7" s="37" t="s">
        <v>105</v>
      </c>
    </row>
  </sheetData>
  <sheetProtection password="ED15" sheet="1" objects="1" scenarios="1" formatCells="0" formatColumns="0" formatRows="0"/>
  <mergeCells count="5">
    <mergeCell ref="A1:A2"/>
    <mergeCell ref="B1:B2"/>
    <mergeCell ref="C1:C2"/>
    <mergeCell ref="D1:H1"/>
    <mergeCell ref="A3:A7"/>
  </mergeCells>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MK8"/>
  <sheetViews>
    <sheetView zoomScale="110" zoomScaleNormal="110" zoomScalePageLayoutView="110" workbookViewId="0">
      <selection activeCell="C4" sqref="C4"/>
    </sheetView>
  </sheetViews>
  <sheetFormatPr baseColWidth="10" defaultColWidth="8.83203125" defaultRowHeight="15" x14ac:dyDescent="0.2"/>
  <cols>
    <col min="1" max="8" width="22.1640625" style="1" customWidth="1"/>
    <col min="9" max="1025" width="8.83203125" style="1"/>
  </cols>
  <sheetData>
    <row r="1" spans="1:8" ht="19" x14ac:dyDescent="0.2">
      <c r="A1" s="62" t="s">
        <v>14</v>
      </c>
      <c r="B1" s="62" t="s">
        <v>15</v>
      </c>
      <c r="C1" s="66" t="s">
        <v>41</v>
      </c>
      <c r="D1" s="64" t="s">
        <v>42</v>
      </c>
      <c r="E1" s="64"/>
      <c r="F1" s="64"/>
      <c r="G1" s="64"/>
      <c r="H1" s="64"/>
    </row>
    <row r="2" spans="1:8" ht="16" x14ac:dyDescent="0.2">
      <c r="A2" s="62"/>
      <c r="B2" s="62"/>
      <c r="C2" s="66"/>
      <c r="D2" s="28" t="s">
        <v>43</v>
      </c>
      <c r="E2" s="29" t="s">
        <v>44</v>
      </c>
      <c r="F2" s="29" t="s">
        <v>45</v>
      </c>
      <c r="G2" s="29" t="s">
        <v>46</v>
      </c>
      <c r="H2" s="29" t="s">
        <v>47</v>
      </c>
    </row>
    <row r="3" spans="1:8" ht="105" customHeight="1" x14ac:dyDescent="0.2">
      <c r="A3" s="65" t="s">
        <v>106</v>
      </c>
      <c r="B3" s="30" t="s">
        <v>32</v>
      </c>
      <c r="C3" s="36"/>
      <c r="D3" s="43" t="s">
        <v>107</v>
      </c>
      <c r="E3" s="44" t="s">
        <v>108</v>
      </c>
      <c r="F3" s="44" t="s">
        <v>109</v>
      </c>
      <c r="G3" s="43" t="s">
        <v>110</v>
      </c>
      <c r="H3" s="43" t="s">
        <v>111</v>
      </c>
    </row>
    <row r="4" spans="1:8" ht="150" x14ac:dyDescent="0.2">
      <c r="A4" s="65"/>
      <c r="B4" s="30" t="s">
        <v>33</v>
      </c>
      <c r="C4" s="36"/>
      <c r="D4" s="45" t="s">
        <v>112</v>
      </c>
      <c r="E4" s="46" t="s">
        <v>113</v>
      </c>
      <c r="F4" s="46" t="s">
        <v>114</v>
      </c>
      <c r="G4" s="46" t="s">
        <v>115</v>
      </c>
      <c r="H4" s="46" t="s">
        <v>116</v>
      </c>
    </row>
    <row r="5" spans="1:8" x14ac:dyDescent="0.2">
      <c r="D5"/>
      <c r="E5"/>
      <c r="F5"/>
    </row>
    <row r="6" spans="1:8" x14ac:dyDescent="0.2">
      <c r="D6"/>
      <c r="E6"/>
      <c r="F6"/>
    </row>
    <row r="7" spans="1:8" x14ac:dyDescent="0.2">
      <c r="D7"/>
      <c r="E7"/>
      <c r="F7"/>
    </row>
    <row r="8" spans="1:8" x14ac:dyDescent="0.2">
      <c r="D8"/>
      <c r="E8"/>
      <c r="F8"/>
    </row>
  </sheetData>
  <sheetProtection password="ED15" sheet="1" objects="1" scenarios="1" formatCells="0" formatColumns="0" formatRows="0"/>
  <mergeCells count="5">
    <mergeCell ref="A1:A2"/>
    <mergeCell ref="B1:B2"/>
    <mergeCell ref="C1:C2"/>
    <mergeCell ref="D1:H1"/>
    <mergeCell ref="A3:A4"/>
  </mergeCells>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K8"/>
  <sheetViews>
    <sheetView zoomScale="83" workbookViewId="0">
      <selection activeCell="D4" sqref="D4"/>
    </sheetView>
  </sheetViews>
  <sheetFormatPr baseColWidth="10" defaultColWidth="8.83203125" defaultRowHeight="15" x14ac:dyDescent="0.2"/>
  <cols>
    <col min="1" max="3" width="21.33203125" style="1" customWidth="1"/>
    <col min="4" max="8" width="38.6640625" style="1" customWidth="1"/>
    <col min="9" max="1025" width="8.83203125" style="1"/>
  </cols>
  <sheetData>
    <row r="1" spans="1:8" ht="19" x14ac:dyDescent="0.2">
      <c r="A1" s="62" t="s">
        <v>14</v>
      </c>
      <c r="B1" s="62" t="s">
        <v>15</v>
      </c>
      <c r="C1" s="66" t="s">
        <v>41</v>
      </c>
      <c r="D1" s="64" t="s">
        <v>42</v>
      </c>
      <c r="E1" s="64"/>
      <c r="F1" s="64"/>
      <c r="G1" s="64"/>
      <c r="H1" s="64"/>
    </row>
    <row r="2" spans="1:8" ht="16" x14ac:dyDescent="0.2">
      <c r="A2" s="62"/>
      <c r="B2" s="62"/>
      <c r="C2" s="66"/>
      <c r="D2" s="28" t="s">
        <v>43</v>
      </c>
      <c r="E2" s="29" t="s">
        <v>44</v>
      </c>
      <c r="F2" s="29" t="s">
        <v>45</v>
      </c>
      <c r="G2" s="29" t="s">
        <v>46</v>
      </c>
      <c r="H2" s="29" t="s">
        <v>47</v>
      </c>
    </row>
    <row r="3" spans="1:8" ht="120" customHeight="1" x14ac:dyDescent="0.2">
      <c r="A3" s="65" t="s">
        <v>117</v>
      </c>
      <c r="B3" s="30" t="s">
        <v>118</v>
      </c>
      <c r="C3" s="36"/>
      <c r="D3" s="47" t="s">
        <v>119</v>
      </c>
      <c r="E3" s="44" t="s">
        <v>120</v>
      </c>
      <c r="F3" s="44" t="s">
        <v>121</v>
      </c>
      <c r="G3" s="44" t="s">
        <v>122</v>
      </c>
      <c r="H3" s="44" t="s">
        <v>123</v>
      </c>
    </row>
    <row r="4" spans="1:8" ht="105" x14ac:dyDescent="0.2">
      <c r="A4" s="65"/>
      <c r="B4" s="38" t="s">
        <v>37</v>
      </c>
      <c r="C4" s="39"/>
      <c r="D4" s="45" t="s">
        <v>124</v>
      </c>
      <c r="E4" s="46" t="s">
        <v>125</v>
      </c>
      <c r="F4" s="46" t="s">
        <v>126</v>
      </c>
      <c r="G4" s="46" t="s">
        <v>127</v>
      </c>
      <c r="H4" s="46" t="s">
        <v>128</v>
      </c>
    </row>
    <row r="5" spans="1:8" x14ac:dyDescent="0.2">
      <c r="D5"/>
    </row>
    <row r="6" spans="1:8" x14ac:dyDescent="0.2">
      <c r="C6"/>
      <c r="D6"/>
      <c r="E6"/>
    </row>
    <row r="7" spans="1:8" x14ac:dyDescent="0.2">
      <c r="C7"/>
      <c r="D7"/>
      <c r="E7"/>
    </row>
    <row r="8" spans="1:8" x14ac:dyDescent="0.2">
      <c r="C8"/>
      <c r="D8"/>
      <c r="E8"/>
    </row>
  </sheetData>
  <sheetProtection password="ED15" sheet="1" objects="1" scenarios="1" formatCells="0" formatColumns="0" formatRows="0"/>
  <mergeCells count="5">
    <mergeCell ref="A1:A2"/>
    <mergeCell ref="B1:B2"/>
    <mergeCell ref="C1:C2"/>
    <mergeCell ref="D1:H1"/>
    <mergeCell ref="A3:A4"/>
  </mergeCells>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K22"/>
  <sheetViews>
    <sheetView topLeftCell="A11" zoomScale="162" zoomScaleNormal="162" zoomScalePageLayoutView="162" workbookViewId="0">
      <selection activeCell="C13" sqref="C13"/>
    </sheetView>
  </sheetViews>
  <sheetFormatPr baseColWidth="10" defaultColWidth="8.83203125" defaultRowHeight="15" x14ac:dyDescent="0.2"/>
  <cols>
    <col min="1" max="3" width="24.33203125" style="1" customWidth="1"/>
    <col min="4" max="1025" width="8.83203125" style="1"/>
  </cols>
  <sheetData>
    <row r="1" spans="1:5" x14ac:dyDescent="0.2">
      <c r="A1" s="1" t="s">
        <v>14</v>
      </c>
      <c r="B1" s="1" t="s">
        <v>15</v>
      </c>
      <c r="C1" s="1" t="s">
        <v>129</v>
      </c>
      <c r="D1"/>
    </row>
    <row r="2" spans="1:5" ht="75" customHeight="1" x14ac:dyDescent="0.2">
      <c r="A2" s="67" t="s">
        <v>48</v>
      </c>
      <c r="B2" s="40" t="s">
        <v>49</v>
      </c>
      <c r="C2" s="41">
        <v>0.2</v>
      </c>
      <c r="D2" s="41"/>
    </row>
    <row r="3" spans="1:5" ht="30" x14ac:dyDescent="0.2">
      <c r="A3" s="67"/>
      <c r="B3" s="40" t="s">
        <v>130</v>
      </c>
      <c r="C3" s="41">
        <v>0.2</v>
      </c>
      <c r="D3"/>
    </row>
    <row r="4" spans="1:5" ht="30" x14ac:dyDescent="0.2">
      <c r="A4" s="67"/>
      <c r="B4" s="40" t="s">
        <v>61</v>
      </c>
      <c r="C4" s="41">
        <v>0.2</v>
      </c>
      <c r="D4"/>
      <c r="E4"/>
    </row>
    <row r="5" spans="1:5" ht="30" x14ac:dyDescent="0.2">
      <c r="A5" s="67"/>
      <c r="B5" s="40" t="s">
        <v>131</v>
      </c>
      <c r="C5" s="41">
        <v>0.2</v>
      </c>
      <c r="D5"/>
      <c r="E5"/>
    </row>
    <row r="6" spans="1:5" ht="30" x14ac:dyDescent="0.2">
      <c r="A6" s="67"/>
      <c r="B6" s="40" t="s">
        <v>73</v>
      </c>
      <c r="C6" s="41">
        <v>0.2</v>
      </c>
      <c r="D6"/>
      <c r="E6"/>
    </row>
    <row r="7" spans="1:5" x14ac:dyDescent="0.2">
      <c r="A7"/>
      <c r="B7"/>
      <c r="C7" s="41">
        <v>0.3</v>
      </c>
      <c r="D7"/>
      <c r="E7"/>
    </row>
    <row r="8" spans="1:5" ht="37.5" customHeight="1" x14ac:dyDescent="0.2">
      <c r="A8" s="67" t="s">
        <v>24</v>
      </c>
      <c r="B8" s="40" t="s">
        <v>79</v>
      </c>
      <c r="C8" s="41">
        <v>0.2</v>
      </c>
      <c r="D8"/>
      <c r="E8"/>
    </row>
    <row r="9" spans="1:5" ht="18.75" customHeight="1" x14ac:dyDescent="0.2">
      <c r="A9" s="67"/>
      <c r="B9" s="40" t="s">
        <v>26</v>
      </c>
      <c r="C9" s="41">
        <v>0.2</v>
      </c>
      <c r="D9"/>
      <c r="E9"/>
    </row>
    <row r="10" spans="1:5" ht="30.75" customHeight="1" x14ac:dyDescent="0.2">
      <c r="A10" s="67"/>
      <c r="B10" s="40" t="s">
        <v>90</v>
      </c>
      <c r="C10" s="41">
        <v>0.2</v>
      </c>
      <c r="D10"/>
      <c r="E10"/>
    </row>
    <row r="11" spans="1:5" ht="45.75" customHeight="1" x14ac:dyDescent="0.2">
      <c r="A11" s="67"/>
      <c r="B11" s="40" t="s">
        <v>132</v>
      </c>
      <c r="C11" s="41">
        <v>0.2</v>
      </c>
      <c r="D11"/>
      <c r="E11"/>
    </row>
    <row r="12" spans="1:5" ht="30.75" customHeight="1" x14ac:dyDescent="0.2">
      <c r="A12" s="67"/>
      <c r="B12" s="40" t="s">
        <v>133</v>
      </c>
      <c r="C12" s="41">
        <v>0.2</v>
      </c>
      <c r="D12"/>
      <c r="E12"/>
    </row>
    <row r="13" spans="1:5" x14ac:dyDescent="0.2">
      <c r="A13"/>
      <c r="B13" s="40"/>
      <c r="C13" s="41">
        <v>0.3</v>
      </c>
      <c r="D13"/>
      <c r="E13"/>
    </row>
    <row r="14" spans="1:5" ht="45" customHeight="1" x14ac:dyDescent="0.2">
      <c r="A14" s="67" t="s">
        <v>31</v>
      </c>
      <c r="B14" s="40" t="s">
        <v>32</v>
      </c>
      <c r="C14" s="41">
        <v>0.5</v>
      </c>
      <c r="D14"/>
      <c r="E14"/>
    </row>
    <row r="15" spans="1:5" ht="44.25" customHeight="1" x14ac:dyDescent="0.2">
      <c r="A15" s="67"/>
      <c r="B15" s="40" t="s">
        <v>33</v>
      </c>
      <c r="C15" s="41">
        <v>0.5</v>
      </c>
      <c r="D15"/>
      <c r="E15"/>
    </row>
    <row r="16" spans="1:5" ht="44.25" customHeight="1" x14ac:dyDescent="0.2">
      <c r="A16" s="42"/>
      <c r="B16" s="40"/>
      <c r="C16" s="41">
        <v>0.2</v>
      </c>
      <c r="D16"/>
      <c r="E16"/>
    </row>
    <row r="17" spans="1:5" ht="45" customHeight="1" x14ac:dyDescent="0.2">
      <c r="A17" s="67" t="s">
        <v>35</v>
      </c>
      <c r="B17" s="40" t="s">
        <v>118</v>
      </c>
      <c r="C17" s="41">
        <v>0.5</v>
      </c>
      <c r="D17"/>
      <c r="E17"/>
    </row>
    <row r="18" spans="1:5" ht="53.25" customHeight="1" x14ac:dyDescent="0.2">
      <c r="A18" s="67"/>
      <c r="B18" s="1" t="s">
        <v>37</v>
      </c>
      <c r="C18" s="41">
        <v>0.5</v>
      </c>
      <c r="D18"/>
      <c r="E18"/>
    </row>
    <row r="19" spans="1:5" x14ac:dyDescent="0.2">
      <c r="C19" s="41">
        <v>0.2</v>
      </c>
      <c r="D19"/>
      <c r="E19"/>
    </row>
    <row r="20" spans="1:5" x14ac:dyDescent="0.2">
      <c r="D20"/>
      <c r="E20"/>
    </row>
    <row r="21" spans="1:5" x14ac:dyDescent="0.2">
      <c r="D21"/>
      <c r="E21"/>
    </row>
    <row r="22" spans="1:5" x14ac:dyDescent="0.2">
      <c r="D22"/>
      <c r="E22"/>
    </row>
  </sheetData>
  <sheetProtection password="ED15" sheet="1" objects="1" scenarios="1" formatCells="0" formatColumns="0" formatRows="0"/>
  <mergeCells count="4">
    <mergeCell ref="A2:A6"/>
    <mergeCell ref="A8:A12"/>
    <mergeCell ref="A14:A15"/>
    <mergeCell ref="A17:A18"/>
  </mergeCells>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E15"/>
  <sheetViews>
    <sheetView workbookViewId="0">
      <selection activeCell="J28" sqref="J28"/>
    </sheetView>
  </sheetViews>
  <sheetFormatPr baseColWidth="10" defaultColWidth="8.83203125" defaultRowHeight="15" x14ac:dyDescent="0.2"/>
  <cols>
    <col min="1" max="2" width="24.5" customWidth="1"/>
  </cols>
  <sheetData>
    <row r="1" spans="1:5" x14ac:dyDescent="0.2">
      <c r="B1" t="s">
        <v>134</v>
      </c>
    </row>
    <row r="2" spans="1:5" x14ac:dyDescent="0.2">
      <c r="A2">
        <v>0</v>
      </c>
      <c r="B2" s="1">
        <v>1</v>
      </c>
    </row>
    <row r="3" spans="1:5" x14ac:dyDescent="0.2">
      <c r="A3" s="1">
        <v>1.1499999999999999</v>
      </c>
      <c r="B3" s="1">
        <v>1.3</v>
      </c>
      <c r="D3" s="1"/>
      <c r="E3" s="1"/>
    </row>
    <row r="4" spans="1:5" x14ac:dyDescent="0.2">
      <c r="A4" s="1">
        <v>1.5</v>
      </c>
      <c r="B4" s="1">
        <v>1.7</v>
      </c>
      <c r="D4" s="1"/>
      <c r="E4" s="1"/>
    </row>
    <row r="5" spans="1:5" x14ac:dyDescent="0.2">
      <c r="A5" s="1">
        <v>1.85</v>
      </c>
      <c r="B5" s="1">
        <v>2</v>
      </c>
      <c r="D5" s="1"/>
      <c r="E5" s="1"/>
    </row>
    <row r="6" spans="1:5" x14ac:dyDescent="0.2">
      <c r="A6" s="1">
        <v>2.15</v>
      </c>
      <c r="B6" s="1">
        <v>2.2999999999999998</v>
      </c>
      <c r="D6" s="1"/>
      <c r="E6" s="1"/>
    </row>
    <row r="7" spans="1:5" x14ac:dyDescent="0.2">
      <c r="A7" s="1">
        <v>2.5</v>
      </c>
      <c r="B7" s="1">
        <v>2.7</v>
      </c>
      <c r="D7" s="1"/>
      <c r="E7" s="1"/>
    </row>
    <row r="8" spans="1:5" x14ac:dyDescent="0.2">
      <c r="A8" s="1">
        <v>2.85</v>
      </c>
      <c r="B8" s="1">
        <v>3</v>
      </c>
      <c r="D8" s="1"/>
      <c r="E8" s="1"/>
    </row>
    <row r="9" spans="1:5" x14ac:dyDescent="0.2">
      <c r="A9" s="1">
        <v>3.15</v>
      </c>
      <c r="B9" s="1">
        <v>3.3</v>
      </c>
      <c r="D9" s="1"/>
      <c r="E9" s="1"/>
    </row>
    <row r="10" spans="1:5" x14ac:dyDescent="0.2">
      <c r="A10" s="1">
        <v>3.5</v>
      </c>
      <c r="B10" s="1">
        <v>3.7</v>
      </c>
      <c r="D10" s="1"/>
      <c r="E10" s="1"/>
    </row>
    <row r="11" spans="1:5" x14ac:dyDescent="0.2">
      <c r="A11" s="1">
        <v>3.85</v>
      </c>
      <c r="B11" s="1">
        <v>4</v>
      </c>
      <c r="D11" s="1"/>
      <c r="E11" s="1"/>
    </row>
    <row r="12" spans="1:5" x14ac:dyDescent="0.2">
      <c r="A12" s="1">
        <v>4.1500000000000004</v>
      </c>
      <c r="B12" s="1">
        <v>4.3</v>
      </c>
      <c r="D12" s="1"/>
      <c r="E12" s="1"/>
    </row>
    <row r="13" spans="1:5" x14ac:dyDescent="0.2">
      <c r="A13" s="1">
        <v>4.5</v>
      </c>
      <c r="B13" s="1">
        <v>4.7</v>
      </c>
      <c r="D13" s="1"/>
      <c r="E13" s="1"/>
    </row>
    <row r="14" spans="1:5" x14ac:dyDescent="0.2">
      <c r="A14" s="1">
        <v>4.8499999999999996</v>
      </c>
      <c r="B14" s="1">
        <v>5</v>
      </c>
      <c r="D14" s="1"/>
      <c r="E14" s="1"/>
    </row>
    <row r="15" spans="1:5" x14ac:dyDescent="0.2">
      <c r="A15">
        <v>6</v>
      </c>
      <c r="E15" s="1"/>
    </row>
  </sheetData>
  <sheetProtection password="ED15" sheet="1" objects="1" scenarios="1" formatCells="0" formatColumns="0" formatRows="0"/>
  <pageMargins left="0.7" right="0.7" top="0.78749999999999998" bottom="0.78749999999999998"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Administration</vt:lpstr>
      <vt:lpstr>Detailed Grading</vt:lpstr>
      <vt:lpstr>Content &amp; Scientific Engineer</vt:lpstr>
      <vt:lpstr>Written Reporting</vt:lpstr>
      <vt:lpstr>Creativity and Initiative</vt:lpstr>
      <vt:lpstr>Project Managment Skills</vt:lpstr>
      <vt:lpstr>Grading Weights</vt:lpstr>
      <vt:lpstr>Grading Round Up</vt:lpstr>
      <vt:lpstr>GradeRange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Fex</dc:creator>
  <cp:lastModifiedBy>Microsoft Office User</cp:lastModifiedBy>
  <cp:revision>0</cp:revision>
  <cp:lastPrinted>2016-05-10T08:15:47Z</cp:lastPrinted>
  <dcterms:created xsi:type="dcterms:W3CDTF">2015-10-20T11:24:11Z</dcterms:created>
  <dcterms:modified xsi:type="dcterms:W3CDTF">2018-05-09T07:00:12Z</dcterms:modified>
  <dc:language>en-US</dc:language>
</cp:coreProperties>
</file>