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6961E4F1-9944-477F-81AC-C712A761517D}" xr6:coauthVersionLast="47" xr6:coauthVersionMax="47" xr10:uidLastSave="{00000000-0000-0000-0000-000000000000}"/>
  <bookViews>
    <workbookView showVerticalScroll="0" xWindow="-108" yWindow="-108" windowWidth="23256" windowHeight="12456" xr2:uid="{00000000-000D-0000-FFFF-FFFF00000000}"/>
  </bookViews>
  <sheets>
    <sheet name="Dashboard" sheetId="21" r:id="rId1"/>
    <sheet name="Total Sales" sheetId="18" r:id="rId2"/>
    <sheet name="Country Bar Chart "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12" i="17"/>
  <c r="O13" i="17"/>
  <c r="O14" i="17"/>
  <c r="O27" i="17"/>
  <c r="O29" i="17"/>
  <c r="O30" i="17"/>
  <c r="O31" i="17"/>
  <c r="O43" i="17"/>
  <c r="O44" i="17"/>
  <c r="O45" i="17"/>
  <c r="O46" i="17"/>
  <c r="O61" i="17"/>
  <c r="O62" i="17"/>
  <c r="O75" i="17"/>
  <c r="O76" i="17"/>
  <c r="O79" i="17"/>
  <c r="O80" i="17"/>
  <c r="O81" i="17"/>
  <c r="O82" i="17"/>
  <c r="O91" i="17"/>
  <c r="O92" i="17"/>
  <c r="O93" i="17"/>
  <c r="O94" i="17"/>
  <c r="O97" i="17"/>
  <c r="O98" i="17"/>
  <c r="O100" i="17"/>
  <c r="O101" i="17"/>
  <c r="O102" i="17"/>
  <c r="O103" i="17"/>
  <c r="O104" i="17"/>
  <c r="O105" i="17"/>
  <c r="O107" i="17"/>
  <c r="O108" i="17"/>
  <c r="O122" i="17"/>
  <c r="O124" i="17"/>
  <c r="O125" i="17"/>
  <c r="O126" i="17"/>
  <c r="O127" i="17"/>
  <c r="O128" i="17"/>
  <c r="O139" i="17"/>
  <c r="O141" i="17"/>
  <c r="O142" i="17"/>
  <c r="O148" i="17"/>
  <c r="O149" i="17"/>
  <c r="O155" i="17"/>
  <c r="O156" i="17"/>
  <c r="O158" i="17"/>
  <c r="O159" i="17"/>
  <c r="O160" i="17"/>
  <c r="O171" i="17"/>
  <c r="O178" i="17"/>
  <c r="O187" i="17"/>
  <c r="O188" i="17"/>
  <c r="O189" i="17"/>
  <c r="O190" i="17"/>
  <c r="O203" i="17"/>
  <c r="O206" i="17"/>
  <c r="O207" i="17"/>
  <c r="O209" i="17"/>
  <c r="O210" i="17"/>
  <c r="O219" i="17"/>
  <c r="O220" i="17"/>
  <c r="O221" i="17"/>
  <c r="O230" i="17"/>
  <c r="O231" i="17"/>
  <c r="O232" i="17"/>
  <c r="O235" i="17"/>
  <c r="O236" i="17"/>
  <c r="O237" i="17"/>
  <c r="O238" i="17"/>
  <c r="O239" i="17"/>
  <c r="O251" i="17"/>
  <c r="O252" i="17"/>
  <c r="O257" i="17"/>
  <c r="O267" i="17"/>
  <c r="O268" i="17"/>
  <c r="O269" i="17"/>
  <c r="O270" i="17"/>
  <c r="O283" i="17"/>
  <c r="O284" i="17"/>
  <c r="O285" i="17"/>
  <c r="O286" i="17"/>
  <c r="O287" i="17"/>
  <c r="O288" i="17"/>
  <c r="O289" i="17"/>
  <c r="O290" i="17"/>
  <c r="O292" i="17"/>
  <c r="O293" i="17"/>
  <c r="O299" i="17"/>
  <c r="O300" i="17"/>
  <c r="O301" i="17"/>
  <c r="O302" i="17"/>
  <c r="O306" i="17"/>
  <c r="O315" i="17"/>
  <c r="O320" i="17"/>
  <c r="O321" i="17"/>
  <c r="O331" i="17"/>
  <c r="O334" i="17"/>
  <c r="O335" i="17"/>
  <c r="O341" i="17"/>
  <c r="O342" i="17"/>
  <c r="O343" i="17"/>
  <c r="O344" i="17"/>
  <c r="O346" i="17"/>
  <c r="O347" i="17"/>
  <c r="O348" i="17"/>
  <c r="O349" i="17"/>
  <c r="O363" i="17"/>
  <c r="O364" i="17"/>
  <c r="O365" i="17"/>
  <c r="O366" i="17"/>
  <c r="O367" i="17"/>
  <c r="O370" i="17"/>
  <c r="O372" i="17"/>
  <c r="O373" i="17"/>
  <c r="O374" i="17"/>
  <c r="O380" i="17"/>
  <c r="O381" i="17"/>
  <c r="O382" i="17"/>
  <c r="O383" i="17"/>
  <c r="O384" i="17"/>
  <c r="O395" i="17"/>
  <c r="O397" i="17"/>
  <c r="O411" i="17"/>
  <c r="O412" i="17"/>
  <c r="O414" i="17"/>
  <c r="O415" i="17"/>
  <c r="O416" i="17"/>
  <c r="O417" i="17"/>
  <c r="O427" i="17"/>
  <c r="O428" i="17"/>
  <c r="O429" i="17"/>
  <c r="O443" i="17"/>
  <c r="O444" i="17"/>
  <c r="O445" i="17"/>
  <c r="O446" i="17"/>
  <c r="O448" i="17"/>
  <c r="O449" i="17"/>
  <c r="O450" i="17"/>
  <c r="O452" i="17"/>
  <c r="O468" i="17"/>
  <c r="O469" i="17"/>
  <c r="O475" i="17"/>
  <c r="O476" i="17"/>
  <c r="O491" i="17"/>
  <c r="O492" i="17"/>
  <c r="O493" i="17"/>
  <c r="O494" i="17"/>
  <c r="O497" i="17"/>
  <c r="O500" i="17"/>
  <c r="O501" i="17"/>
  <c r="O502" i="17"/>
  <c r="O507" i="17"/>
  <c r="O508" i="17"/>
  <c r="O509" i="17"/>
  <c r="O510" i="17"/>
  <c r="O523" i="17"/>
  <c r="O525" i="17"/>
  <c r="O526" i="17"/>
  <c r="O527" i="17"/>
  <c r="O528" i="17"/>
  <c r="O529" i="17"/>
  <c r="O539" i="17"/>
  <c r="O540" i="17"/>
  <c r="O541" i="17"/>
  <c r="O542" i="17"/>
  <c r="O555" i="17"/>
  <c r="O556" i="17"/>
  <c r="O557" i="17"/>
  <c r="O558" i="17"/>
  <c r="O571" i="17"/>
  <c r="O572" i="17"/>
  <c r="O573" i="17"/>
  <c r="O574" i="17"/>
  <c r="O575" i="17"/>
  <c r="O576" i="17"/>
  <c r="O577" i="17"/>
  <c r="O578" i="17"/>
  <c r="O589" i="17"/>
  <c r="O590" i="17"/>
  <c r="O603" i="17"/>
  <c r="O604" i="17"/>
  <c r="O612" i="17"/>
  <c r="O619" i="17"/>
  <c r="O620" i="17"/>
  <c r="O621" i="17"/>
  <c r="O622" i="17"/>
  <c r="O636" i="17"/>
  <c r="O637" i="17"/>
  <c r="O638" i="17"/>
  <c r="O651" i="17"/>
  <c r="O653" i="17"/>
  <c r="O654" i="17"/>
  <c r="O655" i="17"/>
  <c r="O656" i="17"/>
  <c r="O657" i="17"/>
  <c r="O667" i="17"/>
  <c r="O683" i="17"/>
  <c r="O684" i="17"/>
  <c r="O685" i="17"/>
  <c r="O687" i="17"/>
  <c r="O688" i="17"/>
  <c r="O699" i="17"/>
  <c r="O700" i="17"/>
  <c r="O701" i="17"/>
  <c r="O702" i="17"/>
  <c r="O704" i="17"/>
  <c r="O715" i="17"/>
  <c r="O716" i="17"/>
  <c r="O717" i="17"/>
  <c r="O718" i="17"/>
  <c r="O731" i="17"/>
  <c r="O734" i="17"/>
  <c r="O735" i="17"/>
  <c r="O736" i="17"/>
  <c r="O738" i="17"/>
  <c r="O747" i="17"/>
  <c r="O748" i="17"/>
  <c r="O763" i="17"/>
  <c r="O764" i="17"/>
  <c r="O765" i="17"/>
  <c r="O766" i="17"/>
  <c r="O779" i="17"/>
  <c r="O780" i="17"/>
  <c r="O781" i="17"/>
  <c r="O782" i="17"/>
  <c r="O783" i="17"/>
  <c r="O784" i="17"/>
  <c r="O785" i="17"/>
  <c r="O795" i="17"/>
  <c r="O796" i="17"/>
  <c r="O797" i="17"/>
  <c r="O798" i="17"/>
  <c r="O808" i="17"/>
  <c r="O809" i="17"/>
  <c r="O810" i="17"/>
  <c r="O811" i="17"/>
  <c r="O812" i="17"/>
  <c r="O827" i="17"/>
  <c r="O828" i="17"/>
  <c r="O829" i="17"/>
  <c r="O830" i="17"/>
  <c r="O831" i="17"/>
  <c r="O832" i="17"/>
  <c r="O838" i="17"/>
  <c r="O839" i="17"/>
  <c r="O841" i="17"/>
  <c r="O843" i="17"/>
  <c r="O844" i="17"/>
  <c r="O845" i="17"/>
  <c r="O846" i="17"/>
  <c r="O847" i="17"/>
  <c r="O859" i="17"/>
  <c r="O862" i="17"/>
  <c r="O863" i="17"/>
  <c r="O864" i="17"/>
  <c r="O865" i="17"/>
  <c r="O866" i="17"/>
  <c r="O868" i="17"/>
  <c r="O869" i="17"/>
  <c r="O870" i="17"/>
  <c r="O871" i="17"/>
  <c r="O872" i="17"/>
  <c r="O875" i="17"/>
  <c r="O876" i="17"/>
  <c r="O877" i="17"/>
  <c r="O892" i="17"/>
  <c r="O893" i="17"/>
  <c r="O901" i="17"/>
  <c r="O907" i="17"/>
  <c r="O909" i="17"/>
  <c r="O910" i="17"/>
  <c r="O911" i="17"/>
  <c r="O912" i="17"/>
  <c r="O913" i="17"/>
  <c r="O923" i="17"/>
  <c r="O924" i="17"/>
  <c r="O926" i="17"/>
  <c r="O939" i="17"/>
  <c r="O940" i="17"/>
  <c r="O941" i="17"/>
  <c r="O943" i="17"/>
  <c r="O944" i="17"/>
  <c r="O945" i="17"/>
  <c r="O946" i="17"/>
  <c r="O948" i="17"/>
  <c r="O949" i="17"/>
  <c r="O955" i="17"/>
  <c r="O956" i="17"/>
  <c r="O971" i="17"/>
  <c r="O972" i="17"/>
  <c r="O973" i="17"/>
  <c r="O974" i="17"/>
  <c r="O975" i="17"/>
  <c r="O989" i="17"/>
  <c r="O990" i="17"/>
  <c r="O991" i="17"/>
  <c r="O992" i="17"/>
  <c r="O994" i="17"/>
  <c r="O996" i="17"/>
  <c r="O997" i="17"/>
  <c r="N3" i="17"/>
  <c r="N4" i="17"/>
  <c r="N7" i="17"/>
  <c r="N19" i="17"/>
  <c r="N26" i="17"/>
  <c r="N27" i="17"/>
  <c r="N35" i="17"/>
  <c r="N36" i="17"/>
  <c r="N37" i="17"/>
  <c r="N38" i="17"/>
  <c r="N51" i="17"/>
  <c r="N52" i="17"/>
  <c r="N53" i="17"/>
  <c r="N54" i="17"/>
  <c r="N55" i="17"/>
  <c r="N56" i="17"/>
  <c r="N57" i="17"/>
  <c r="N58" i="17"/>
  <c r="N67" i="17"/>
  <c r="N68" i="17"/>
  <c r="N69" i="17"/>
  <c r="N70" i="17"/>
  <c r="N71" i="17"/>
  <c r="N72" i="17"/>
  <c r="N83" i="17"/>
  <c r="N88" i="17"/>
  <c r="N89" i="17"/>
  <c r="N99" i="17"/>
  <c r="N100" i="17"/>
  <c r="N101" i="17"/>
  <c r="N102" i="17"/>
  <c r="N107" i="17"/>
  <c r="N109" i="17"/>
  <c r="N110" i="17"/>
  <c r="N115" i="17"/>
  <c r="N118" i="17"/>
  <c r="N132" i="17"/>
  <c r="N133" i="17"/>
  <c r="N136" i="17"/>
  <c r="N137" i="17"/>
  <c r="N138" i="17"/>
  <c r="N139" i="17"/>
  <c r="N141" i="17"/>
  <c r="N147" i="17"/>
  <c r="N149" i="17"/>
  <c r="N150" i="17"/>
  <c r="N151" i="17"/>
  <c r="N163" i="17"/>
  <c r="N169" i="17"/>
  <c r="N179" i="17"/>
  <c r="N180" i="17"/>
  <c r="N181" i="17"/>
  <c r="N183" i="17"/>
  <c r="N184" i="17"/>
  <c r="N195" i="17"/>
  <c r="N196" i="17"/>
  <c r="N197" i="17"/>
  <c r="N198" i="17"/>
  <c r="N211" i="17"/>
  <c r="N212" i="17"/>
  <c r="N213" i="17"/>
  <c r="N214" i="17"/>
  <c r="N215" i="17"/>
  <c r="N217" i="17"/>
  <c r="N218" i="17"/>
  <c r="N219" i="17"/>
  <c r="N221" i="17"/>
  <c r="N227" i="17"/>
  <c r="N245" i="17"/>
  <c r="N246" i="17"/>
  <c r="N259" i="17"/>
  <c r="N260" i="17"/>
  <c r="N263" i="17"/>
  <c r="N264" i="17"/>
  <c r="N265" i="17"/>
  <c r="N266" i="17"/>
  <c r="N275" i="17"/>
  <c r="N276" i="17"/>
  <c r="N277" i="17"/>
  <c r="N278" i="17"/>
  <c r="N291" i="17"/>
  <c r="N292" i="17"/>
  <c r="N293" i="17"/>
  <c r="N294" i="17"/>
  <c r="N295" i="17"/>
  <c r="N307" i="17"/>
  <c r="N308" i="17"/>
  <c r="N309" i="17"/>
  <c r="N323" i="17"/>
  <c r="N324" i="17"/>
  <c r="N325" i="17"/>
  <c r="N326" i="17"/>
  <c r="N337" i="17"/>
  <c r="N338" i="17"/>
  <c r="N339" i="17"/>
  <c r="N340" i="17"/>
  <c r="N341" i="17"/>
  <c r="N342" i="17"/>
  <c r="N343" i="17"/>
  <c r="N344" i="17"/>
  <c r="N345" i="17"/>
  <c r="N355" i="17"/>
  <c r="N356" i="17"/>
  <c r="N357" i="17"/>
  <c r="N358" i="17"/>
  <c r="N359" i="17"/>
  <c r="N360" i="17"/>
  <c r="N361" i="17"/>
  <c r="N362" i="17"/>
  <c r="N363" i="17"/>
  <c r="N364" i="17"/>
  <c r="N371" i="17"/>
  <c r="N389" i="17"/>
  <c r="N390" i="17"/>
  <c r="N403" i="17"/>
  <c r="N406" i="17"/>
  <c r="N407" i="17"/>
  <c r="N408" i="17"/>
  <c r="N419" i="17"/>
  <c r="N420" i="17"/>
  <c r="N426" i="17"/>
  <c r="N427" i="17"/>
  <c r="N428" i="17"/>
  <c r="N435" i="17"/>
  <c r="N436" i="17"/>
  <c r="N437" i="17"/>
  <c r="N440" i="17"/>
  <c r="N451" i="17"/>
  <c r="N452" i="17"/>
  <c r="N453" i="17"/>
  <c r="N454" i="17"/>
  <c r="N457" i="17"/>
  <c r="N458" i="17"/>
  <c r="N459" i="17"/>
  <c r="N460" i="17"/>
  <c r="N461" i="17"/>
  <c r="N467" i="17"/>
  <c r="N471" i="17"/>
  <c r="N475" i="17"/>
  <c r="N476" i="17"/>
  <c r="N477" i="17"/>
  <c r="N478" i="17"/>
  <c r="N479" i="17"/>
  <c r="N483" i="17"/>
  <c r="N484" i="17"/>
  <c r="N485" i="17"/>
  <c r="N486" i="17"/>
  <c r="N499" i="17"/>
  <c r="N500" i="17"/>
  <c r="N501" i="17"/>
  <c r="N502" i="17"/>
  <c r="N503" i="17"/>
  <c r="N504" i="17"/>
  <c r="N505" i="17"/>
  <c r="N511" i="17"/>
  <c r="N515" i="17"/>
  <c r="N516" i="17"/>
  <c r="N517" i="17"/>
  <c r="N518" i="17"/>
  <c r="N519" i="17"/>
  <c r="N520" i="17"/>
  <c r="N521" i="17"/>
  <c r="N522" i="17"/>
  <c r="N531" i="17"/>
  <c r="N532" i="17"/>
  <c r="N533" i="17"/>
  <c r="N534" i="17"/>
  <c r="N544" i="17"/>
  <c r="N546" i="17"/>
  <c r="N547" i="17"/>
  <c r="N549" i="17"/>
  <c r="N550" i="17"/>
  <c r="N551" i="17"/>
  <c r="N552" i="17"/>
  <c r="N553" i="17"/>
  <c r="N554" i="17"/>
  <c r="N563" i="17"/>
  <c r="N564" i="17"/>
  <c r="N565" i="17"/>
  <c r="N569" i="17"/>
  <c r="N570" i="17"/>
  <c r="N571" i="17"/>
  <c r="N572" i="17"/>
  <c r="N573" i="17"/>
  <c r="N576" i="17"/>
  <c r="N578" i="17"/>
  <c r="N579" i="17"/>
  <c r="N580" i="17"/>
  <c r="N581" i="17"/>
  <c r="N582" i="17"/>
  <c r="N595" i="17"/>
  <c r="N596" i="17"/>
  <c r="N597" i="17"/>
  <c r="N598" i="17"/>
  <c r="N599" i="17"/>
  <c r="N600" i="17"/>
  <c r="N601" i="17"/>
  <c r="N611" i="17"/>
  <c r="N612" i="17"/>
  <c r="N613" i="17"/>
  <c r="N614" i="17"/>
  <c r="N615" i="17"/>
  <c r="N616" i="17"/>
  <c r="N627" i="17"/>
  <c r="N628" i="17"/>
  <c r="N629" i="17"/>
  <c r="N630" i="17"/>
  <c r="N635" i="17"/>
  <c r="N636" i="17"/>
  <c r="N637" i="17"/>
  <c r="N647" i="17"/>
  <c r="N648" i="17"/>
  <c r="N649" i="17"/>
  <c r="N659" i="17"/>
  <c r="N661" i="17"/>
  <c r="N665" i="17"/>
  <c r="N666" i="17"/>
  <c r="N667" i="17"/>
  <c r="N668" i="17"/>
  <c r="N669" i="17"/>
  <c r="N670" i="17"/>
  <c r="N675" i="17"/>
  <c r="N676" i="17"/>
  <c r="N678" i="17"/>
  <c r="N679" i="17"/>
  <c r="N691" i="17"/>
  <c r="N692" i="17"/>
  <c r="N693" i="17"/>
  <c r="N704" i="17"/>
  <c r="N706" i="17"/>
  <c r="N707" i="17"/>
  <c r="N708" i="17"/>
  <c r="N709" i="17"/>
  <c r="N710" i="17"/>
  <c r="N712" i="17"/>
  <c r="N713" i="17"/>
  <c r="N714" i="17"/>
  <c r="N723" i="17"/>
  <c r="N724" i="17"/>
  <c r="N725" i="17"/>
  <c r="N726" i="17"/>
  <c r="N727" i="17"/>
  <c r="N729" i="17"/>
  <c r="N730" i="17"/>
  <c r="N731" i="17"/>
  <c r="N732" i="17"/>
  <c r="N733" i="17"/>
  <c r="N739" i="17"/>
  <c r="N740" i="17"/>
  <c r="N741" i="17"/>
  <c r="N742" i="17"/>
  <c r="N755" i="17"/>
  <c r="N756" i="17"/>
  <c r="N757" i="17"/>
  <c r="N758" i="17"/>
  <c r="N759" i="17"/>
  <c r="N768" i="17"/>
  <c r="N770" i="17"/>
  <c r="N771" i="17"/>
  <c r="N773" i="17"/>
  <c r="N774" i="17"/>
  <c r="N775" i="17"/>
  <c r="N776" i="17"/>
  <c r="N777" i="17"/>
  <c r="N778" i="17"/>
  <c r="N787" i="17"/>
  <c r="N788" i="17"/>
  <c r="N792" i="17"/>
  <c r="N793" i="17"/>
  <c r="N794" i="17"/>
  <c r="N795" i="17"/>
  <c r="N797" i="17"/>
  <c r="N798" i="17"/>
  <c r="N799" i="17"/>
  <c r="N803" i="17"/>
  <c r="N804" i="17"/>
  <c r="N805" i="17"/>
  <c r="N806" i="17"/>
  <c r="N819" i="17"/>
  <c r="N820" i="17"/>
  <c r="N821" i="17"/>
  <c r="N822" i="17"/>
  <c r="N835" i="17"/>
  <c r="N836" i="17"/>
  <c r="N837" i="17"/>
  <c r="N838" i="17"/>
  <c r="N839" i="17"/>
  <c r="N840" i="17"/>
  <c r="N841" i="17"/>
  <c r="N842" i="17"/>
  <c r="N851" i="17"/>
  <c r="N852" i="17"/>
  <c r="N853" i="17"/>
  <c r="N854" i="17"/>
  <c r="N855" i="17"/>
  <c r="N856" i="17"/>
  <c r="N857" i="17"/>
  <c r="N858" i="17"/>
  <c r="N859" i="17"/>
  <c r="N867" i="17"/>
  <c r="N868" i="17"/>
  <c r="N869" i="17"/>
  <c r="N870" i="17"/>
  <c r="N883" i="17"/>
  <c r="N884" i="17"/>
  <c r="N885" i="17"/>
  <c r="N886" i="17"/>
  <c r="N887" i="17"/>
  <c r="N888" i="17"/>
  <c r="N889" i="17"/>
  <c r="N901" i="17"/>
  <c r="N902" i="17"/>
  <c r="N903" i="17"/>
  <c r="N904" i="17"/>
  <c r="N915" i="17"/>
  <c r="N922" i="17"/>
  <c r="N923" i="17"/>
  <c r="N924" i="17"/>
  <c r="N925" i="17"/>
  <c r="N926" i="17"/>
  <c r="N927" i="17"/>
  <c r="N928" i="17"/>
  <c r="N931" i="17"/>
  <c r="N932" i="17"/>
  <c r="N934" i="17"/>
  <c r="N947" i="17"/>
  <c r="N948" i="17"/>
  <c r="N949" i="17"/>
  <c r="N951" i="17"/>
  <c r="N952" i="17"/>
  <c r="N956" i="17"/>
  <c r="N963" i="17"/>
  <c r="N964" i="17"/>
  <c r="N965" i="17"/>
  <c r="N966" i="17"/>
  <c r="N968" i="17"/>
  <c r="N979" i="17"/>
  <c r="N980" i="17"/>
  <c r="N981" i="17"/>
  <c r="N982" i="17"/>
  <c r="N987" i="17"/>
  <c r="N988" i="17"/>
  <c r="N992" i="17"/>
  <c r="N994" i="17"/>
  <c r="N995" i="17"/>
  <c r="N996" i="17"/>
  <c r="N997" i="17"/>
  <c r="N998" i="17"/>
  <c r="N999" i="17"/>
  <c r="M11" i="17"/>
  <c r="M12" i="17"/>
  <c r="M13" i="17"/>
  <c r="M14" i="17"/>
  <c r="M15" i="17"/>
  <c r="M16" i="17"/>
  <c r="M17" i="17"/>
  <c r="M19" i="17"/>
  <c r="M20" i="17"/>
  <c r="M21" i="17"/>
  <c r="M27" i="17"/>
  <c r="M28" i="17"/>
  <c r="M29" i="17"/>
  <c r="M30" i="17"/>
  <c r="M31" i="17"/>
  <c r="M32" i="17"/>
  <c r="M33" i="17"/>
  <c r="M34" i="17"/>
  <c r="M36" i="17"/>
  <c r="M37" i="17"/>
  <c r="M38" i="17"/>
  <c r="M39" i="17"/>
  <c r="M40" i="17"/>
  <c r="M43" i="17"/>
  <c r="M53" i="17"/>
  <c r="M54" i="17"/>
  <c r="M55" i="17"/>
  <c r="M59" i="17"/>
  <c r="M60" i="17"/>
  <c r="M61" i="17"/>
  <c r="M65" i="17"/>
  <c r="M75" i="17"/>
  <c r="M76" i="17"/>
  <c r="M77" i="17"/>
  <c r="M78" i="17"/>
  <c r="M79" i="17"/>
  <c r="M83" i="17"/>
  <c r="M84" i="17"/>
  <c r="M85" i="17"/>
  <c r="M87" i="17"/>
  <c r="M91" i="17"/>
  <c r="M92" i="17"/>
  <c r="M93" i="17"/>
  <c r="M94" i="17"/>
  <c r="M95" i="17"/>
  <c r="M96" i="17"/>
  <c r="M97" i="17"/>
  <c r="M107" i="17"/>
  <c r="M108" i="17"/>
  <c r="M109" i="17"/>
  <c r="M110" i="17"/>
  <c r="M122" i="17"/>
  <c r="M123" i="17"/>
  <c r="M124" i="17"/>
  <c r="M125" i="17"/>
  <c r="M126" i="17"/>
  <c r="M127" i="17"/>
  <c r="M128" i="17"/>
  <c r="M129" i="17"/>
  <c r="M130" i="17"/>
  <c r="M139" i="17"/>
  <c r="M140" i="17"/>
  <c r="M141" i="17"/>
  <c r="M142" i="17"/>
  <c r="M143" i="17"/>
  <c r="M144" i="17"/>
  <c r="M145" i="17"/>
  <c r="M146" i="17"/>
  <c r="M147" i="17"/>
  <c r="M156" i="17"/>
  <c r="M157" i="17"/>
  <c r="M158" i="17"/>
  <c r="M163" i="17"/>
  <c r="M164" i="17"/>
  <c r="M165" i="17"/>
  <c r="M166" i="17"/>
  <c r="M167" i="17"/>
  <c r="M168" i="17"/>
  <c r="M170" i="17"/>
  <c r="M171" i="17"/>
  <c r="M175" i="17"/>
  <c r="M187" i="17"/>
  <c r="M188" i="17"/>
  <c r="M193" i="17"/>
  <c r="M194" i="17"/>
  <c r="M195" i="17"/>
  <c r="M196" i="17"/>
  <c r="M203" i="17"/>
  <c r="M204" i="17"/>
  <c r="M205" i="17"/>
  <c r="M207" i="17"/>
  <c r="M211" i="17"/>
  <c r="M212" i="17"/>
  <c r="M213" i="17"/>
  <c r="M219" i="17"/>
  <c r="M220" i="17"/>
  <c r="M221" i="17"/>
  <c r="M222" i="17"/>
  <c r="M235" i="17"/>
  <c r="M236" i="17"/>
  <c r="M237" i="17"/>
  <c r="M238" i="17"/>
  <c r="M239" i="17"/>
  <c r="M251" i="17"/>
  <c r="M252" i="17"/>
  <c r="M253" i="17"/>
  <c r="M254" i="17"/>
  <c r="M255" i="17"/>
  <c r="M256" i="17"/>
  <c r="M258" i="17"/>
  <c r="M259" i="17"/>
  <c r="M260" i="17"/>
  <c r="M261" i="17"/>
  <c r="M267" i="17"/>
  <c r="M268" i="17"/>
  <c r="M269" i="17"/>
  <c r="M270" i="17"/>
  <c r="M271" i="17"/>
  <c r="M272" i="17"/>
  <c r="M283" i="17"/>
  <c r="M284" i="17"/>
  <c r="M285" i="17"/>
  <c r="M286" i="17"/>
  <c r="M294" i="17"/>
  <c r="M295" i="17"/>
  <c r="M296" i="17"/>
  <c r="M298" i="17"/>
  <c r="M299" i="17"/>
  <c r="M300" i="17"/>
  <c r="M301" i="17"/>
  <c r="M302" i="17"/>
  <c r="M303" i="17"/>
  <c r="M315" i="17"/>
  <c r="M316" i="17"/>
  <c r="M320" i="17"/>
  <c r="M321" i="17"/>
  <c r="M322" i="17"/>
  <c r="M323" i="17"/>
  <c r="M324" i="17"/>
  <c r="M331" i="17"/>
  <c r="M332" i="17"/>
  <c r="M333" i="17"/>
  <c r="M334" i="17"/>
  <c r="M347" i="17"/>
  <c r="M348" i="17"/>
  <c r="M349" i="17"/>
  <c r="M350" i="17"/>
  <c r="M358" i="17"/>
  <c r="M360" i="17"/>
  <c r="M362" i="17"/>
  <c r="M363" i="17"/>
  <c r="M364" i="17"/>
  <c r="M365" i="17"/>
  <c r="M366" i="17"/>
  <c r="M367" i="17"/>
  <c r="M368" i="17"/>
  <c r="M379" i="17"/>
  <c r="M380" i="17"/>
  <c r="M381" i="17"/>
  <c r="M382" i="17"/>
  <c r="M383" i="17"/>
  <c r="M384" i="17"/>
  <c r="M385" i="17"/>
  <c r="M386" i="17"/>
  <c r="M387" i="17"/>
  <c r="M388" i="17"/>
  <c r="M392" i="17"/>
  <c r="M395" i="17"/>
  <c r="M396" i="17"/>
  <c r="M397" i="17"/>
  <c r="M398" i="17"/>
  <c r="M412" i="17"/>
  <c r="M413" i="17"/>
  <c r="M414" i="17"/>
  <c r="M415" i="17"/>
  <c r="M423" i="17"/>
  <c r="M424" i="17"/>
  <c r="M427" i="17"/>
  <c r="M429" i="17"/>
  <c r="M430" i="17"/>
  <c r="M431" i="17"/>
  <c r="M432" i="17"/>
  <c r="M433" i="17"/>
  <c r="M434" i="17"/>
  <c r="M443" i="17"/>
  <c r="M448" i="17"/>
  <c r="M449" i="17"/>
  <c r="M450" i="17"/>
  <c r="M451" i="17"/>
  <c r="M452" i="17"/>
  <c r="M453" i="17"/>
  <c r="M454" i="17"/>
  <c r="M455" i="17"/>
  <c r="M459" i="17"/>
  <c r="M460" i="17"/>
  <c r="M461" i="17"/>
  <c r="M475" i="17"/>
  <c r="M476" i="17"/>
  <c r="M477" i="17"/>
  <c r="M478" i="17"/>
  <c r="M491" i="17"/>
  <c r="M492" i="17"/>
  <c r="M493" i="17"/>
  <c r="M494" i="17"/>
  <c r="M495" i="17"/>
  <c r="M507" i="17"/>
  <c r="M508" i="17"/>
  <c r="M509" i="17"/>
  <c r="M510" i="17"/>
  <c r="M511" i="17"/>
  <c r="M512" i="17"/>
  <c r="M514" i="17"/>
  <c r="M515" i="17"/>
  <c r="M516" i="17"/>
  <c r="M520" i="17"/>
  <c r="M522" i="17"/>
  <c r="M523" i="17"/>
  <c r="M524" i="17"/>
  <c r="M525" i="17"/>
  <c r="M526" i="17"/>
  <c r="M539" i="17"/>
  <c r="M540" i="17"/>
  <c r="M541" i="17"/>
  <c r="M542" i="17"/>
  <c r="M543" i="17"/>
  <c r="M544" i="17"/>
  <c r="M545" i="17"/>
  <c r="M555" i="17"/>
  <c r="M556" i="17"/>
  <c r="M557" i="17"/>
  <c r="M558" i="17"/>
  <c r="M559" i="17"/>
  <c r="M560" i="17"/>
  <c r="M571" i="17"/>
  <c r="M575" i="17"/>
  <c r="M576" i="17"/>
  <c r="M577" i="17"/>
  <c r="M578" i="17"/>
  <c r="M579" i="17"/>
  <c r="M580" i="17"/>
  <c r="M582" i="17"/>
  <c r="M583" i="17"/>
  <c r="M587" i="17"/>
  <c r="M588" i="17"/>
  <c r="M589" i="17"/>
  <c r="M603" i="17"/>
  <c r="M604" i="17"/>
  <c r="M605" i="17"/>
  <c r="M606" i="17"/>
  <c r="M607" i="17"/>
  <c r="M611" i="17"/>
  <c r="M619" i="17"/>
  <c r="M620" i="17"/>
  <c r="M621" i="17"/>
  <c r="M622" i="17"/>
  <c r="M623" i="17"/>
  <c r="M624" i="17"/>
  <c r="M625" i="17"/>
  <c r="M635" i="17"/>
  <c r="M636" i="17"/>
  <c r="M637" i="17"/>
  <c r="M638" i="17"/>
  <c r="M641" i="17"/>
  <c r="M642" i="17"/>
  <c r="M651" i="17"/>
  <c r="M652" i="17"/>
  <c r="M653" i="17"/>
  <c r="M654" i="17"/>
  <c r="M655" i="17"/>
  <c r="M668" i="17"/>
  <c r="M669" i="17"/>
  <c r="M670" i="17"/>
  <c r="M671" i="17"/>
  <c r="M672" i="17"/>
  <c r="M673" i="17"/>
  <c r="M674" i="17"/>
  <c r="M683" i="17"/>
  <c r="M685" i="17"/>
  <c r="M686" i="17"/>
  <c r="M687" i="17"/>
  <c r="M688" i="17"/>
  <c r="M689" i="17"/>
  <c r="M690" i="17"/>
  <c r="M691" i="17"/>
  <c r="M692" i="17"/>
  <c r="M693" i="17"/>
  <c r="M694" i="17"/>
  <c r="M695" i="17"/>
  <c r="M696" i="17"/>
  <c r="M699" i="17"/>
  <c r="M715" i="17"/>
  <c r="M716" i="17"/>
  <c r="M721" i="17"/>
  <c r="M731" i="17"/>
  <c r="M732" i="17"/>
  <c r="M733" i="17"/>
  <c r="M734" i="17"/>
  <c r="M747" i="17"/>
  <c r="M748" i="17"/>
  <c r="M749" i="17"/>
  <c r="M750" i="17"/>
  <c r="M751" i="17"/>
  <c r="M753" i="17"/>
  <c r="M757" i="17"/>
  <c r="M758" i="17"/>
  <c r="M759" i="17"/>
  <c r="M760" i="17"/>
  <c r="M762" i="17"/>
  <c r="M763" i="17"/>
  <c r="M764" i="17"/>
  <c r="M765" i="17"/>
  <c r="M766" i="17"/>
  <c r="M779" i="17"/>
  <c r="M780" i="17"/>
  <c r="M781" i="17"/>
  <c r="M782" i="17"/>
  <c r="M783" i="17"/>
  <c r="M784" i="17"/>
  <c r="M785" i="17"/>
  <c r="M795" i="17"/>
  <c r="M796" i="17"/>
  <c r="M797" i="17"/>
  <c r="M798" i="17"/>
  <c r="M799" i="17"/>
  <c r="M800" i="17"/>
  <c r="M811" i="17"/>
  <c r="M812" i="17"/>
  <c r="M813" i="17"/>
  <c r="M814" i="17"/>
  <c r="M817" i="17"/>
  <c r="M818" i="17"/>
  <c r="M820" i="17"/>
  <c r="M827" i="17"/>
  <c r="M828" i="17"/>
  <c r="M829" i="17"/>
  <c r="M830" i="17"/>
  <c r="M837" i="17"/>
  <c r="M838" i="17"/>
  <c r="M839" i="17"/>
  <c r="M840" i="17"/>
  <c r="M841" i="17"/>
  <c r="M843" i="17"/>
  <c r="M844" i="17"/>
  <c r="M845" i="17"/>
  <c r="M846" i="17"/>
  <c r="M847" i="17"/>
  <c r="M859" i="17"/>
  <c r="M861" i="17"/>
  <c r="M862" i="17"/>
  <c r="M863" i="17"/>
  <c r="M864" i="17"/>
  <c r="M865" i="17"/>
  <c r="M873" i="17"/>
  <c r="M874" i="17"/>
  <c r="M875" i="17"/>
  <c r="M879" i="17"/>
  <c r="M880" i="17"/>
  <c r="M891" i="17"/>
  <c r="M892" i="17"/>
  <c r="M896" i="17"/>
  <c r="M897" i="17"/>
  <c r="M898" i="17"/>
  <c r="M900" i="17"/>
  <c r="M901" i="17"/>
  <c r="M902" i="17"/>
  <c r="M903" i="17"/>
  <c r="M904" i="17"/>
  <c r="M907" i="17"/>
  <c r="M908" i="17"/>
  <c r="M909" i="17"/>
  <c r="M923" i="17"/>
  <c r="M924" i="17"/>
  <c r="M925" i="17"/>
  <c r="M926" i="17"/>
  <c r="M937" i="17"/>
  <c r="M939" i="17"/>
  <c r="M940" i="17"/>
  <c r="M941" i="17"/>
  <c r="M942" i="17"/>
  <c r="M943" i="17"/>
  <c r="M955" i="17"/>
  <c r="M956" i="17"/>
  <c r="M957" i="17"/>
  <c r="M958" i="17"/>
  <c r="M959" i="17"/>
  <c r="M960" i="17"/>
  <c r="M965" i="17"/>
  <c r="M971" i="17"/>
  <c r="M972" i="17"/>
  <c r="M973" i="17"/>
  <c r="M974" i="17"/>
  <c r="M977" i="17"/>
  <c r="M982" i="17"/>
  <c r="M983" i="17"/>
  <c r="M984" i="17"/>
  <c r="M985" i="17"/>
  <c r="M986" i="17"/>
  <c r="M987" i="17"/>
  <c r="M988" i="17"/>
  <c r="M989" i="17"/>
  <c r="M990" i="17"/>
  <c r="L3" i="17"/>
  <c r="M3" i="17" s="1"/>
  <c r="L4" i="17"/>
  <c r="M4" i="17" s="1"/>
  <c r="L5" i="17"/>
  <c r="M5" i="17" s="1"/>
  <c r="L6" i="17"/>
  <c r="M6" i="17" s="1"/>
  <c r="L7" i="17"/>
  <c r="M7" i="17" s="1"/>
  <c r="L8" i="17"/>
  <c r="M8" i="17" s="1"/>
  <c r="L9" i="17"/>
  <c r="M9" i="17" s="1"/>
  <c r="L10" i="17"/>
  <c r="M10" i="17" s="1"/>
  <c r="L11" i="17"/>
  <c r="L12" i="17"/>
  <c r="L13" i="17"/>
  <c r="L14" i="17"/>
  <c r="L15" i="17"/>
  <c r="L16" i="17"/>
  <c r="L17" i="17"/>
  <c r="L18" i="17"/>
  <c r="M18" i="17" s="1"/>
  <c r="L19" i="17"/>
  <c r="L20" i="17"/>
  <c r="L21" i="17"/>
  <c r="L22" i="17"/>
  <c r="M22" i="17" s="1"/>
  <c r="L23" i="17"/>
  <c r="M23" i="17" s="1"/>
  <c r="L24" i="17"/>
  <c r="M24" i="17" s="1"/>
  <c r="L25" i="17"/>
  <c r="M25" i="17" s="1"/>
  <c r="L26" i="17"/>
  <c r="M26" i="17" s="1"/>
  <c r="L27" i="17"/>
  <c r="L28" i="17"/>
  <c r="L29" i="17"/>
  <c r="L30" i="17"/>
  <c r="L31" i="17"/>
  <c r="L32" i="17"/>
  <c r="L33" i="17"/>
  <c r="L34" i="17"/>
  <c r="L35" i="17"/>
  <c r="M35" i="17" s="1"/>
  <c r="L36" i="17"/>
  <c r="L37" i="17"/>
  <c r="L38" i="17"/>
  <c r="L39" i="17"/>
  <c r="L40" i="17"/>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L54" i="17"/>
  <c r="L55" i="17"/>
  <c r="L56" i="17"/>
  <c r="M56" i="17" s="1"/>
  <c r="L57" i="17"/>
  <c r="M57" i="17" s="1"/>
  <c r="L58" i="17"/>
  <c r="M58" i="17" s="1"/>
  <c r="L59" i="17"/>
  <c r="L60" i="17"/>
  <c r="L61" i="17"/>
  <c r="L62" i="17"/>
  <c r="M62" i="17" s="1"/>
  <c r="L63" i="17"/>
  <c r="M63" i="17" s="1"/>
  <c r="L64" i="17"/>
  <c r="M64" i="17" s="1"/>
  <c r="L65" i="17"/>
  <c r="L66" i="17"/>
  <c r="M66" i="17" s="1"/>
  <c r="L67" i="17"/>
  <c r="M67" i="17" s="1"/>
  <c r="L68" i="17"/>
  <c r="M68" i="17" s="1"/>
  <c r="L69" i="17"/>
  <c r="M69" i="17" s="1"/>
  <c r="L70" i="17"/>
  <c r="M70" i="17" s="1"/>
  <c r="L71" i="17"/>
  <c r="M71" i="17" s="1"/>
  <c r="L72" i="17"/>
  <c r="M72" i="17" s="1"/>
  <c r="L73" i="17"/>
  <c r="M73" i="17" s="1"/>
  <c r="L74" i="17"/>
  <c r="M74" i="17" s="1"/>
  <c r="L75" i="17"/>
  <c r="L76" i="17"/>
  <c r="L77" i="17"/>
  <c r="L78" i="17"/>
  <c r="L79" i="17"/>
  <c r="L80" i="17"/>
  <c r="M80" i="17" s="1"/>
  <c r="L81" i="17"/>
  <c r="M81" i="17" s="1"/>
  <c r="L82" i="17"/>
  <c r="M82" i="17" s="1"/>
  <c r="L83" i="17"/>
  <c r="L84" i="17"/>
  <c r="L85" i="17"/>
  <c r="L86" i="17"/>
  <c r="M86" i="17" s="1"/>
  <c r="L87" i="17"/>
  <c r="L88" i="17"/>
  <c r="M88" i="17" s="1"/>
  <c r="L89" i="17"/>
  <c r="M89" i="17" s="1"/>
  <c r="L90" i="17"/>
  <c r="M90" i="17" s="1"/>
  <c r="L91" i="17"/>
  <c r="L92" i="17"/>
  <c r="L93" i="17"/>
  <c r="L94" i="17"/>
  <c r="L95" i="17"/>
  <c r="L96" i="17"/>
  <c r="L97" i="17"/>
  <c r="L98" i="17"/>
  <c r="M98" i="17" s="1"/>
  <c r="L99" i="17"/>
  <c r="M99" i="17" s="1"/>
  <c r="L100" i="17"/>
  <c r="M100" i="17" s="1"/>
  <c r="L101" i="17"/>
  <c r="M101" i="17" s="1"/>
  <c r="L102" i="17"/>
  <c r="M102" i="17" s="1"/>
  <c r="L103" i="17"/>
  <c r="M103" i="17" s="1"/>
  <c r="L104" i="17"/>
  <c r="M104" i="17" s="1"/>
  <c r="L105" i="17"/>
  <c r="M105" i="17" s="1"/>
  <c r="L106" i="17"/>
  <c r="M106" i="17" s="1"/>
  <c r="L107" i="17"/>
  <c r="L108" i="17"/>
  <c r="L109" i="17"/>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L124" i="17"/>
  <c r="L125" i="17"/>
  <c r="L126" i="17"/>
  <c r="L127" i="17"/>
  <c r="L128" i="17"/>
  <c r="L129" i="17"/>
  <c r="L130" i="17"/>
  <c r="L131" i="17"/>
  <c r="M131" i="17" s="1"/>
  <c r="L132" i="17"/>
  <c r="M132" i="17" s="1"/>
  <c r="L133" i="17"/>
  <c r="M133" i="17" s="1"/>
  <c r="L134" i="17"/>
  <c r="M134" i="17" s="1"/>
  <c r="L135" i="17"/>
  <c r="M135" i="17" s="1"/>
  <c r="L136" i="17"/>
  <c r="M136" i="17" s="1"/>
  <c r="L137" i="17"/>
  <c r="M137" i="17" s="1"/>
  <c r="L138" i="17"/>
  <c r="M138" i="17" s="1"/>
  <c r="L139" i="17"/>
  <c r="L140" i="17"/>
  <c r="L141" i="17"/>
  <c r="L142" i="17"/>
  <c r="L143" i="17"/>
  <c r="L144" i="17"/>
  <c r="L145" i="17"/>
  <c r="L146" i="17"/>
  <c r="L147" i="17"/>
  <c r="L148" i="17"/>
  <c r="M148" i="17" s="1"/>
  <c r="L149" i="17"/>
  <c r="M149" i="17" s="1"/>
  <c r="L150" i="17"/>
  <c r="M150" i="17" s="1"/>
  <c r="L151" i="17"/>
  <c r="M151" i="17" s="1"/>
  <c r="L152" i="17"/>
  <c r="M152" i="17" s="1"/>
  <c r="L153" i="17"/>
  <c r="M153" i="17" s="1"/>
  <c r="L154" i="17"/>
  <c r="M154" i="17" s="1"/>
  <c r="L155" i="17"/>
  <c r="M155" i="17" s="1"/>
  <c r="L156" i="17"/>
  <c r="L157" i="17"/>
  <c r="L158" i="17"/>
  <c r="L159" i="17"/>
  <c r="M159" i="17" s="1"/>
  <c r="L160" i="17"/>
  <c r="M160" i="17" s="1"/>
  <c r="L161" i="17"/>
  <c r="M161" i="17" s="1"/>
  <c r="L162" i="17"/>
  <c r="M162" i="17" s="1"/>
  <c r="L163" i="17"/>
  <c r="L164" i="17"/>
  <c r="L165" i="17"/>
  <c r="L166" i="17"/>
  <c r="L167" i="17"/>
  <c r="L168" i="17"/>
  <c r="L169" i="17"/>
  <c r="M169" i="17" s="1"/>
  <c r="L170" i="17"/>
  <c r="L171" i="17"/>
  <c r="L172" i="17"/>
  <c r="M172" i="17" s="1"/>
  <c r="L173" i="17"/>
  <c r="M173" i="17" s="1"/>
  <c r="L174" i="17"/>
  <c r="M174" i="17" s="1"/>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L188" i="17"/>
  <c r="L189" i="17"/>
  <c r="M189" i="17" s="1"/>
  <c r="L190" i="17"/>
  <c r="M190" i="17" s="1"/>
  <c r="L191" i="17"/>
  <c r="M191" i="17" s="1"/>
  <c r="L192" i="17"/>
  <c r="M192" i="17" s="1"/>
  <c r="L193" i="17"/>
  <c r="L194" i="17"/>
  <c r="L195" i="17"/>
  <c r="L196" i="17"/>
  <c r="L197" i="17"/>
  <c r="M197" i="17" s="1"/>
  <c r="L198" i="17"/>
  <c r="M198" i="17" s="1"/>
  <c r="L199" i="17"/>
  <c r="M199" i="17" s="1"/>
  <c r="L200" i="17"/>
  <c r="M200" i="17" s="1"/>
  <c r="L201" i="17"/>
  <c r="M201" i="17" s="1"/>
  <c r="L202" i="17"/>
  <c r="M202" i="17" s="1"/>
  <c r="L203" i="17"/>
  <c r="L204" i="17"/>
  <c r="L205" i="17"/>
  <c r="L206" i="17"/>
  <c r="M206" i="17" s="1"/>
  <c r="L207" i="17"/>
  <c r="L208" i="17"/>
  <c r="M208" i="17" s="1"/>
  <c r="L209" i="17"/>
  <c r="M209" i="17" s="1"/>
  <c r="L210" i="17"/>
  <c r="M210" i="17" s="1"/>
  <c r="L211" i="17"/>
  <c r="L212" i="17"/>
  <c r="L213" i="17"/>
  <c r="L214" i="17"/>
  <c r="M214" i="17" s="1"/>
  <c r="L215" i="17"/>
  <c r="M215" i="17" s="1"/>
  <c r="L216" i="17"/>
  <c r="M216" i="17" s="1"/>
  <c r="L217" i="17"/>
  <c r="M217" i="17" s="1"/>
  <c r="L218" i="17"/>
  <c r="M218" i="17" s="1"/>
  <c r="L219" i="17"/>
  <c r="L220" i="17"/>
  <c r="L221" i="17"/>
  <c r="L222" i="17"/>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L236" i="17"/>
  <c r="L237" i="17"/>
  <c r="L238" i="17"/>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L252" i="17"/>
  <c r="L253" i="17"/>
  <c r="L254" i="17"/>
  <c r="L255" i="17"/>
  <c r="L256" i="17"/>
  <c r="L257" i="17"/>
  <c r="M257" i="17" s="1"/>
  <c r="L258" i="17"/>
  <c r="L259" i="17"/>
  <c r="L260" i="17"/>
  <c r="L261" i="17"/>
  <c r="L262" i="17"/>
  <c r="M262" i="17" s="1"/>
  <c r="L263" i="17"/>
  <c r="M263" i="17" s="1"/>
  <c r="L264" i="17"/>
  <c r="M264" i="17" s="1"/>
  <c r="L265" i="17"/>
  <c r="M265" i="17" s="1"/>
  <c r="L266" i="17"/>
  <c r="M266" i="17" s="1"/>
  <c r="L267" i="17"/>
  <c r="L268" i="17"/>
  <c r="L269" i="17"/>
  <c r="L270" i="17"/>
  <c r="L271" i="17"/>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L284" i="17"/>
  <c r="L285" i="17"/>
  <c r="L286" i="17"/>
  <c r="L287" i="17"/>
  <c r="M287" i="17" s="1"/>
  <c r="L288" i="17"/>
  <c r="M288" i="17" s="1"/>
  <c r="L289" i="17"/>
  <c r="M289" i="17" s="1"/>
  <c r="L290" i="17"/>
  <c r="M290" i="17" s="1"/>
  <c r="L291" i="17"/>
  <c r="M291" i="17" s="1"/>
  <c r="L292" i="17"/>
  <c r="M292" i="17" s="1"/>
  <c r="L293" i="17"/>
  <c r="M293" i="17" s="1"/>
  <c r="L294" i="17"/>
  <c r="L295" i="17"/>
  <c r="L296" i="17"/>
  <c r="L297" i="17"/>
  <c r="M297" i="17" s="1"/>
  <c r="L298" i="17"/>
  <c r="L299" i="17"/>
  <c r="L300" i="17"/>
  <c r="L301" i="17"/>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L316" i="17"/>
  <c r="L317" i="17"/>
  <c r="M317" i="17" s="1"/>
  <c r="L318" i="17"/>
  <c r="M318" i="17" s="1"/>
  <c r="L319" i="17"/>
  <c r="M319" i="17" s="1"/>
  <c r="L320" i="17"/>
  <c r="L321" i="17"/>
  <c r="L322" i="17"/>
  <c r="L323" i="17"/>
  <c r="L324" i="17"/>
  <c r="L325" i="17"/>
  <c r="M325" i="17" s="1"/>
  <c r="L326" i="17"/>
  <c r="M326" i="17" s="1"/>
  <c r="L327" i="17"/>
  <c r="M327" i="17" s="1"/>
  <c r="L328" i="17"/>
  <c r="M328" i="17" s="1"/>
  <c r="L329" i="17"/>
  <c r="M329" i="17" s="1"/>
  <c r="L330" i="17"/>
  <c r="M330" i="17" s="1"/>
  <c r="L331" i="17"/>
  <c r="L332" i="17"/>
  <c r="L333" i="17"/>
  <c r="L334" i="17"/>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L349" i="17"/>
  <c r="L350" i="17"/>
  <c r="L351" i="17"/>
  <c r="M351" i="17" s="1"/>
  <c r="L352" i="17"/>
  <c r="M352" i="17" s="1"/>
  <c r="L353" i="17"/>
  <c r="M353" i="17" s="1"/>
  <c r="L354" i="17"/>
  <c r="M354" i="17" s="1"/>
  <c r="L355" i="17"/>
  <c r="M355" i="17" s="1"/>
  <c r="L356" i="17"/>
  <c r="M356" i="17" s="1"/>
  <c r="L357" i="17"/>
  <c r="M357" i="17" s="1"/>
  <c r="L358" i="17"/>
  <c r="L359" i="17"/>
  <c r="M359" i="17" s="1"/>
  <c r="L360" i="17"/>
  <c r="L361" i="17"/>
  <c r="M361" i="17" s="1"/>
  <c r="L362" i="17"/>
  <c r="L363" i="17"/>
  <c r="L364" i="17"/>
  <c r="L365" i="17"/>
  <c r="L366" i="17"/>
  <c r="L367" i="17"/>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L381" i="17"/>
  <c r="L382" i="17"/>
  <c r="L383" i="17"/>
  <c r="L384" i="17"/>
  <c r="L385" i="17"/>
  <c r="L386" i="17"/>
  <c r="L387" i="17"/>
  <c r="L388" i="17"/>
  <c r="L389" i="17"/>
  <c r="M389" i="17" s="1"/>
  <c r="L390" i="17"/>
  <c r="M390" i="17" s="1"/>
  <c r="L391" i="17"/>
  <c r="M391" i="17" s="1"/>
  <c r="L392" i="17"/>
  <c r="L393" i="17"/>
  <c r="M393" i="17" s="1"/>
  <c r="L394" i="17"/>
  <c r="M394" i="17" s="1"/>
  <c r="L395" i="17"/>
  <c r="L396" i="17"/>
  <c r="L397" i="17"/>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L414" i="17"/>
  <c r="L415" i="17"/>
  <c r="L416" i="17"/>
  <c r="M416" i="17" s="1"/>
  <c r="L417" i="17"/>
  <c r="M417" i="17" s="1"/>
  <c r="L418" i="17"/>
  <c r="M418" i="17" s="1"/>
  <c r="L419" i="17"/>
  <c r="M419" i="17" s="1"/>
  <c r="L420" i="17"/>
  <c r="M420" i="17" s="1"/>
  <c r="L421" i="17"/>
  <c r="M421" i="17" s="1"/>
  <c r="L422" i="17"/>
  <c r="M422" i="17" s="1"/>
  <c r="L423" i="17"/>
  <c r="L424" i="17"/>
  <c r="L425" i="17"/>
  <c r="M425" i="17" s="1"/>
  <c r="L426" i="17"/>
  <c r="M426" i="17" s="1"/>
  <c r="L427" i="17"/>
  <c r="L428" i="17"/>
  <c r="M428" i="17" s="1"/>
  <c r="L429" i="17"/>
  <c r="L430" i="17"/>
  <c r="L431" i="17"/>
  <c r="L432" i="17"/>
  <c r="L433" i="17"/>
  <c r="L434" i="17"/>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M447" i="17" s="1"/>
  <c r="L448" i="17"/>
  <c r="L449" i="17"/>
  <c r="L450" i="17"/>
  <c r="L451" i="17"/>
  <c r="L452" i="17"/>
  <c r="L453" i="17"/>
  <c r="L454" i="17"/>
  <c r="L455" i="17"/>
  <c r="L456" i="17"/>
  <c r="M456" i="17" s="1"/>
  <c r="L457" i="17"/>
  <c r="M457" i="17" s="1"/>
  <c r="L458" i="17"/>
  <c r="M458" i="17" s="1"/>
  <c r="L459" i="17"/>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L476" i="17"/>
  <c r="L477" i="17"/>
  <c r="L478" i="17"/>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L493" i="17"/>
  <c r="L494" i="17"/>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L508" i="17"/>
  <c r="L509" i="17"/>
  <c r="L510" i="17"/>
  <c r="L511" i="17"/>
  <c r="L512" i="17"/>
  <c r="L513" i="17"/>
  <c r="M513" i="17" s="1"/>
  <c r="L514" i="17"/>
  <c r="L515" i="17"/>
  <c r="L516" i="17"/>
  <c r="L517" i="17"/>
  <c r="M517" i="17" s="1"/>
  <c r="L518" i="17"/>
  <c r="M518" i="17" s="1"/>
  <c r="L519" i="17"/>
  <c r="M519" i="17" s="1"/>
  <c r="L520" i="17"/>
  <c r="L521" i="17"/>
  <c r="M521" i="17" s="1"/>
  <c r="L522" i="17"/>
  <c r="L523" i="17"/>
  <c r="L524" i="17"/>
  <c r="L525" i="17"/>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L540" i="17"/>
  <c r="L541" i="17"/>
  <c r="L542" i="17"/>
  <c r="L543" i="17"/>
  <c r="L544" i="17"/>
  <c r="L545" i="17"/>
  <c r="L546" i="17"/>
  <c r="M546" i="17" s="1"/>
  <c r="L547" i="17"/>
  <c r="M547" i="17" s="1"/>
  <c r="L548" i="17"/>
  <c r="M548" i="17" s="1"/>
  <c r="L549" i="17"/>
  <c r="M549" i="17" s="1"/>
  <c r="L550" i="17"/>
  <c r="M550" i="17" s="1"/>
  <c r="L551" i="17"/>
  <c r="M551" i="17" s="1"/>
  <c r="L552" i="17"/>
  <c r="M552" i="17" s="1"/>
  <c r="L553" i="17"/>
  <c r="M553" i="17" s="1"/>
  <c r="L554" i="17"/>
  <c r="M554" i="17" s="1"/>
  <c r="L555" i="17"/>
  <c r="L556" i="17"/>
  <c r="L557" i="17"/>
  <c r="L558" i="17"/>
  <c r="L559" i="17"/>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L572" i="17"/>
  <c r="M572" i="17" s="1"/>
  <c r="L573" i="17"/>
  <c r="M573" i="17" s="1"/>
  <c r="L574" i="17"/>
  <c r="M574" i="17" s="1"/>
  <c r="L575" i="17"/>
  <c r="L576" i="17"/>
  <c r="L577" i="17"/>
  <c r="L578" i="17"/>
  <c r="L579" i="17"/>
  <c r="L580" i="17"/>
  <c r="L581" i="17"/>
  <c r="M581" i="17" s="1"/>
  <c r="L582" i="17"/>
  <c r="L583" i="17"/>
  <c r="L584" i="17"/>
  <c r="M584" i="17" s="1"/>
  <c r="L585" i="17"/>
  <c r="M585" i="17" s="1"/>
  <c r="L586" i="17"/>
  <c r="M586" i="17" s="1"/>
  <c r="L587" i="17"/>
  <c r="L588" i="17"/>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L605" i="17"/>
  <c r="L606" i="17"/>
  <c r="L607" i="17"/>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L620" i="17"/>
  <c r="L621" i="17"/>
  <c r="L622" i="17"/>
  <c r="L623" i="17"/>
  <c r="L624" i="17"/>
  <c r="L625" i="17"/>
  <c r="L626" i="17"/>
  <c r="M626" i="17" s="1"/>
  <c r="L627" i="17"/>
  <c r="M627" i="17" s="1"/>
  <c r="L628" i="17"/>
  <c r="M628" i="17" s="1"/>
  <c r="L629" i="17"/>
  <c r="M629" i="17" s="1"/>
  <c r="L630" i="17"/>
  <c r="M630" i="17" s="1"/>
  <c r="L631" i="17"/>
  <c r="M631" i="17" s="1"/>
  <c r="L632" i="17"/>
  <c r="M632" i="17" s="1"/>
  <c r="L633" i="17"/>
  <c r="M633" i="17" s="1"/>
  <c r="L634" i="17"/>
  <c r="M634" i="17" s="1"/>
  <c r="L635" i="17"/>
  <c r="L636" i="17"/>
  <c r="L637" i="17"/>
  <c r="L638" i="17"/>
  <c r="L639" i="17"/>
  <c r="M639" i="17" s="1"/>
  <c r="L640" i="17"/>
  <c r="M640" i="17" s="1"/>
  <c r="L641" i="17"/>
  <c r="L642" i="17"/>
  <c r="L643" i="17"/>
  <c r="M643" i="17" s="1"/>
  <c r="L644" i="17"/>
  <c r="M644" i="17" s="1"/>
  <c r="L645" i="17"/>
  <c r="M645" i="17" s="1"/>
  <c r="L646" i="17"/>
  <c r="M646" i="17" s="1"/>
  <c r="L647" i="17"/>
  <c r="M647" i="17" s="1"/>
  <c r="L648" i="17"/>
  <c r="M648" i="17" s="1"/>
  <c r="L649" i="17"/>
  <c r="M649" i="17" s="1"/>
  <c r="L650" i="17"/>
  <c r="M650" i="17" s="1"/>
  <c r="L651" i="17"/>
  <c r="L652" i="17"/>
  <c r="L653" i="17"/>
  <c r="L654" i="17"/>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L670" i="17"/>
  <c r="L671" i="17"/>
  <c r="L672" i="17"/>
  <c r="L673" i="17"/>
  <c r="L674" i="17"/>
  <c r="L675" i="17"/>
  <c r="M675" i="17" s="1"/>
  <c r="L676" i="17"/>
  <c r="M676" i="17" s="1"/>
  <c r="L677" i="17"/>
  <c r="M677" i="17" s="1"/>
  <c r="L678" i="17"/>
  <c r="M678" i="17" s="1"/>
  <c r="L679" i="17"/>
  <c r="M679" i="17" s="1"/>
  <c r="L680" i="17"/>
  <c r="M680" i="17" s="1"/>
  <c r="L681" i="17"/>
  <c r="M681" i="17" s="1"/>
  <c r="L682" i="17"/>
  <c r="M682" i="17" s="1"/>
  <c r="L683" i="17"/>
  <c r="L684" i="17"/>
  <c r="M684" i="17" s="1"/>
  <c r="L685" i="17"/>
  <c r="L686" i="17"/>
  <c r="L687" i="17"/>
  <c r="L688" i="17"/>
  <c r="L689" i="17"/>
  <c r="L690" i="17"/>
  <c r="L691" i="17"/>
  <c r="L692" i="17"/>
  <c r="L693" i="17"/>
  <c r="L694" i="17"/>
  <c r="L695" i="17"/>
  <c r="L696" i="17"/>
  <c r="L697" i="17"/>
  <c r="M697" i="17" s="1"/>
  <c r="L698" i="17"/>
  <c r="M698" i="17" s="1"/>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L716" i="17"/>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L732" i="17"/>
  <c r="L733" i="17"/>
  <c r="L734" i="17"/>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L749" i="17"/>
  <c r="L750" i="17"/>
  <c r="L751" i="17"/>
  <c r="L752" i="17"/>
  <c r="M752" i="17" s="1"/>
  <c r="L753" i="17"/>
  <c r="L754" i="17"/>
  <c r="M754" i="17" s="1"/>
  <c r="L755" i="17"/>
  <c r="M755" i="17" s="1"/>
  <c r="L756" i="17"/>
  <c r="M756" i="17" s="1"/>
  <c r="L757" i="17"/>
  <c r="L758" i="17"/>
  <c r="L759" i="17"/>
  <c r="L760" i="17"/>
  <c r="L761" i="17"/>
  <c r="M761" i="17" s="1"/>
  <c r="L762" i="17"/>
  <c r="L763" i="17"/>
  <c r="L764" i="17"/>
  <c r="L765" i="17"/>
  <c r="L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L780" i="17"/>
  <c r="L781" i="17"/>
  <c r="L782" i="17"/>
  <c r="L783" i="17"/>
  <c r="L784" i="17"/>
  <c r="L785" i="17"/>
  <c r="L786" i="17"/>
  <c r="M786" i="17" s="1"/>
  <c r="L787" i="17"/>
  <c r="M787" i="17" s="1"/>
  <c r="L788" i="17"/>
  <c r="M788" i="17" s="1"/>
  <c r="L789" i="17"/>
  <c r="M789" i="17" s="1"/>
  <c r="L790" i="17"/>
  <c r="M790" i="17" s="1"/>
  <c r="L791" i="17"/>
  <c r="M791" i="17" s="1"/>
  <c r="L792" i="17"/>
  <c r="M792" i="17" s="1"/>
  <c r="L793" i="17"/>
  <c r="M793" i="17" s="1"/>
  <c r="L794" i="17"/>
  <c r="M794" i="17" s="1"/>
  <c r="L795" i="17"/>
  <c r="L796" i="17"/>
  <c r="L797" i="17"/>
  <c r="L798" i="17"/>
  <c r="L799" i="17"/>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L813" i="17"/>
  <c r="L814" i="17"/>
  <c r="L815" i="17"/>
  <c r="M815" i="17" s="1"/>
  <c r="L816" i="17"/>
  <c r="M816" i="17" s="1"/>
  <c r="L817" i="17"/>
  <c r="L818" i="17"/>
  <c r="L819" i="17"/>
  <c r="M819" i="17" s="1"/>
  <c r="L820" i="17"/>
  <c r="L821" i="17"/>
  <c r="M821" i="17" s="1"/>
  <c r="L822" i="17"/>
  <c r="M822" i="17" s="1"/>
  <c r="L823" i="17"/>
  <c r="M823" i="17" s="1"/>
  <c r="L824" i="17"/>
  <c r="M824" i="17" s="1"/>
  <c r="L825" i="17"/>
  <c r="M825" i="17" s="1"/>
  <c r="L826" i="17"/>
  <c r="M826" i="17" s="1"/>
  <c r="L827" i="17"/>
  <c r="L828" i="17"/>
  <c r="L829" i="17"/>
  <c r="L830" i="17"/>
  <c r="L831" i="17"/>
  <c r="M831" i="17" s="1"/>
  <c r="L832" i="17"/>
  <c r="M832" i="17" s="1"/>
  <c r="L833" i="17"/>
  <c r="M833" i="17" s="1"/>
  <c r="L834" i="17"/>
  <c r="M834" i="17" s="1"/>
  <c r="L835" i="17"/>
  <c r="M835" i="17" s="1"/>
  <c r="L836" i="17"/>
  <c r="M836" i="17" s="1"/>
  <c r="L837" i="17"/>
  <c r="L838" i="17"/>
  <c r="L839" i="17"/>
  <c r="L840" i="17"/>
  <c r="L841" i="17"/>
  <c r="L842" i="17"/>
  <c r="M842" i="17" s="1"/>
  <c r="L843" i="17"/>
  <c r="L844" i="17"/>
  <c r="L845" i="17"/>
  <c r="L846" i="17"/>
  <c r="L847" i="17"/>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M860" i="17" s="1"/>
  <c r="L861" i="17"/>
  <c r="L862" i="17"/>
  <c r="L863" i="17"/>
  <c r="L864" i="17"/>
  <c r="L865" i="17"/>
  <c r="L866" i="17"/>
  <c r="M866" i="17" s="1"/>
  <c r="L867" i="17"/>
  <c r="M867" i="17" s="1"/>
  <c r="L868" i="17"/>
  <c r="M868" i="17" s="1"/>
  <c r="L869" i="17"/>
  <c r="M869" i="17" s="1"/>
  <c r="L870" i="17"/>
  <c r="M870" i="17" s="1"/>
  <c r="L871" i="17"/>
  <c r="M871" i="17" s="1"/>
  <c r="L872" i="17"/>
  <c r="M872" i="17" s="1"/>
  <c r="L873" i="17"/>
  <c r="L874" i="17"/>
  <c r="L875" i="17"/>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L893" i="17"/>
  <c r="M893" i="17" s="1"/>
  <c r="L894" i="17"/>
  <c r="M894" i="17" s="1"/>
  <c r="L895" i="17"/>
  <c r="M895" i="17" s="1"/>
  <c r="L896" i="17"/>
  <c r="L897" i="17"/>
  <c r="L898" i="17"/>
  <c r="L899" i="17"/>
  <c r="M899" i="17" s="1"/>
  <c r="L900" i="17"/>
  <c r="L901" i="17"/>
  <c r="L902" i="17"/>
  <c r="L903" i="17"/>
  <c r="L904" i="17"/>
  <c r="L905" i="17"/>
  <c r="M905" i="17" s="1"/>
  <c r="L906" i="17"/>
  <c r="M906" i="17" s="1"/>
  <c r="L907" i="17"/>
  <c r="L908" i="17"/>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L924" i="17"/>
  <c r="L925" i="17"/>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L940" i="17"/>
  <c r="L941" i="17"/>
  <c r="L942" i="17"/>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L956" i="17"/>
  <c r="L957" i="17"/>
  <c r="L958" i="17"/>
  <c r="L959" i="17"/>
  <c r="L960" i="17"/>
  <c r="L961" i="17"/>
  <c r="M961" i="17" s="1"/>
  <c r="L962" i="17"/>
  <c r="M962" i="17" s="1"/>
  <c r="L963" i="17"/>
  <c r="M963" i="17" s="1"/>
  <c r="L964" i="17"/>
  <c r="M964" i="17" s="1"/>
  <c r="L965" i="17"/>
  <c r="L966" i="17"/>
  <c r="M966" i="17" s="1"/>
  <c r="L967" i="17"/>
  <c r="M967" i="17" s="1"/>
  <c r="L968" i="17"/>
  <c r="M968" i="17" s="1"/>
  <c r="L969" i="17"/>
  <c r="M969" i="17" s="1"/>
  <c r="L970" i="17"/>
  <c r="M970" i="17" s="1"/>
  <c r="L971" i="17"/>
  <c r="L972" i="17"/>
  <c r="L973" i="17"/>
  <c r="L974" i="17"/>
  <c r="L975" i="17"/>
  <c r="M975" i="17" s="1"/>
  <c r="L976" i="17"/>
  <c r="M976" i="17" s="1"/>
  <c r="L977" i="17"/>
  <c r="L978" i="17"/>
  <c r="M978" i="17" s="1"/>
  <c r="L979" i="17"/>
  <c r="M979" i="17" s="1"/>
  <c r="L980" i="17"/>
  <c r="M980" i="17" s="1"/>
  <c r="L981" i="17"/>
  <c r="M981" i="17" s="1"/>
  <c r="L982" i="17"/>
  <c r="L983" i="17"/>
  <c r="L984" i="17"/>
  <c r="L985" i="17"/>
  <c r="L986" i="17"/>
  <c r="L987" i="17"/>
  <c r="L988" i="17"/>
  <c r="L989" i="17"/>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J12" i="17"/>
  <c r="J13" i="17"/>
  <c r="J14" i="17"/>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J28" i="17"/>
  <c r="O28" i="17" s="1"/>
  <c r="J29" i="17"/>
  <c r="J30" i="17"/>
  <c r="J31" i="17"/>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J44" i="17"/>
  <c r="J45" i="17"/>
  <c r="J46" i="17"/>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J62" i="17"/>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J76" i="17"/>
  <c r="J77" i="17"/>
  <c r="O77" i="17" s="1"/>
  <c r="J78" i="17"/>
  <c r="O78" i="17" s="1"/>
  <c r="J79" i="17"/>
  <c r="J80" i="17"/>
  <c r="J81" i="17"/>
  <c r="J82" i="17"/>
  <c r="J83" i="17"/>
  <c r="O83" i="17" s="1"/>
  <c r="J84" i="17"/>
  <c r="O84" i="17" s="1"/>
  <c r="J85" i="17"/>
  <c r="O85" i="17" s="1"/>
  <c r="J86" i="17"/>
  <c r="O86" i="17" s="1"/>
  <c r="J87" i="17"/>
  <c r="O87" i="17" s="1"/>
  <c r="J88" i="17"/>
  <c r="O88" i="17" s="1"/>
  <c r="J89" i="17"/>
  <c r="O89" i="17" s="1"/>
  <c r="J90" i="17"/>
  <c r="O90" i="17" s="1"/>
  <c r="J91" i="17"/>
  <c r="J92" i="17"/>
  <c r="J93" i="17"/>
  <c r="J94" i="17"/>
  <c r="J95" i="17"/>
  <c r="O95" i="17" s="1"/>
  <c r="J96" i="17"/>
  <c r="O96" i="17" s="1"/>
  <c r="J97" i="17"/>
  <c r="J98" i="17"/>
  <c r="J99" i="17"/>
  <c r="O99" i="17" s="1"/>
  <c r="J100" i="17"/>
  <c r="J101" i="17"/>
  <c r="J102" i="17"/>
  <c r="J103" i="17"/>
  <c r="J104" i="17"/>
  <c r="J105" i="17"/>
  <c r="J106" i="17"/>
  <c r="O106" i="17" s="1"/>
  <c r="J107" i="17"/>
  <c r="J108" i="17"/>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J123" i="17"/>
  <c r="O123" i="17" s="1"/>
  <c r="J124" i="17"/>
  <c r="J125" i="17"/>
  <c r="J126" i="17"/>
  <c r="J127" i="17"/>
  <c r="J128" i="17"/>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J140" i="17"/>
  <c r="O140" i="17" s="1"/>
  <c r="J141" i="17"/>
  <c r="J142" i="17"/>
  <c r="J143" i="17"/>
  <c r="O143" i="17" s="1"/>
  <c r="J144" i="17"/>
  <c r="O144" i="17" s="1"/>
  <c r="J145" i="17"/>
  <c r="O145" i="17" s="1"/>
  <c r="J146" i="17"/>
  <c r="O146" i="17" s="1"/>
  <c r="J147" i="17"/>
  <c r="O147" i="17" s="1"/>
  <c r="J148" i="17"/>
  <c r="J149" i="17"/>
  <c r="J150" i="17"/>
  <c r="O150" i="17" s="1"/>
  <c r="J151" i="17"/>
  <c r="O151" i="17" s="1"/>
  <c r="J152" i="17"/>
  <c r="O152" i="17" s="1"/>
  <c r="J153" i="17"/>
  <c r="O153" i="17" s="1"/>
  <c r="J154" i="17"/>
  <c r="O154" i="17" s="1"/>
  <c r="J155" i="17"/>
  <c r="J156" i="17"/>
  <c r="J157" i="17"/>
  <c r="O157" i="17" s="1"/>
  <c r="J158" i="17"/>
  <c r="J159" i="17"/>
  <c r="J160" i="17"/>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J172" i="17"/>
  <c r="O172" i="17" s="1"/>
  <c r="J173" i="17"/>
  <c r="O173" i="17" s="1"/>
  <c r="J174" i="17"/>
  <c r="O174" i="17" s="1"/>
  <c r="J175" i="17"/>
  <c r="O175" i="17" s="1"/>
  <c r="J176" i="17"/>
  <c r="O176" i="17" s="1"/>
  <c r="J177" i="17"/>
  <c r="O177" i="17" s="1"/>
  <c r="J178" i="17"/>
  <c r="J179" i="17"/>
  <c r="O179" i="17" s="1"/>
  <c r="J180" i="17"/>
  <c r="O180" i="17" s="1"/>
  <c r="J181" i="17"/>
  <c r="O181" i="17" s="1"/>
  <c r="J182" i="17"/>
  <c r="O182" i="17" s="1"/>
  <c r="J183" i="17"/>
  <c r="O183" i="17" s="1"/>
  <c r="J184" i="17"/>
  <c r="O184" i="17" s="1"/>
  <c r="J185" i="17"/>
  <c r="O185" i="17" s="1"/>
  <c r="J186" i="17"/>
  <c r="O186" i="17" s="1"/>
  <c r="J187" i="17"/>
  <c r="J188" i="17"/>
  <c r="J189" i="17"/>
  <c r="J190" i="17"/>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J204" i="17"/>
  <c r="O204" i="17" s="1"/>
  <c r="J205" i="17"/>
  <c r="O205" i="17" s="1"/>
  <c r="J206" i="17"/>
  <c r="J207" i="17"/>
  <c r="J208" i="17"/>
  <c r="O208" i="17" s="1"/>
  <c r="J209" i="17"/>
  <c r="J210" i="17"/>
  <c r="J211" i="17"/>
  <c r="O211" i="17" s="1"/>
  <c r="J212" i="17"/>
  <c r="O212" i="17" s="1"/>
  <c r="J213" i="17"/>
  <c r="O213" i="17" s="1"/>
  <c r="J214" i="17"/>
  <c r="O214" i="17" s="1"/>
  <c r="J215" i="17"/>
  <c r="O215" i="17" s="1"/>
  <c r="J216" i="17"/>
  <c r="O216" i="17" s="1"/>
  <c r="J217" i="17"/>
  <c r="O217" i="17" s="1"/>
  <c r="J218" i="17"/>
  <c r="O218" i="17" s="1"/>
  <c r="J219" i="17"/>
  <c r="J220" i="17"/>
  <c r="J221" i="17"/>
  <c r="J222" i="17"/>
  <c r="O222" i="17" s="1"/>
  <c r="J223" i="17"/>
  <c r="O223" i="17" s="1"/>
  <c r="J224" i="17"/>
  <c r="O224" i="17" s="1"/>
  <c r="J225" i="17"/>
  <c r="O225" i="17" s="1"/>
  <c r="J226" i="17"/>
  <c r="O226" i="17" s="1"/>
  <c r="J227" i="17"/>
  <c r="O227" i="17" s="1"/>
  <c r="J228" i="17"/>
  <c r="O228" i="17" s="1"/>
  <c r="J229" i="17"/>
  <c r="O229" i="17" s="1"/>
  <c r="J230" i="17"/>
  <c r="J231" i="17"/>
  <c r="J232" i="17"/>
  <c r="J233" i="17"/>
  <c r="O233" i="17" s="1"/>
  <c r="J234" i="17"/>
  <c r="O234" i="17" s="1"/>
  <c r="J235" i="17"/>
  <c r="J236" i="17"/>
  <c r="J237" i="17"/>
  <c r="J238" i="17"/>
  <c r="J239" i="17"/>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J252" i="17"/>
  <c r="J253" i="17"/>
  <c r="O253" i="17" s="1"/>
  <c r="J254" i="17"/>
  <c r="O254" i="17" s="1"/>
  <c r="J255" i="17"/>
  <c r="O255" i="17" s="1"/>
  <c r="J256" i="17"/>
  <c r="O256" i="17" s="1"/>
  <c r="J257" i="17"/>
  <c r="J258" i="17"/>
  <c r="O258" i="17" s="1"/>
  <c r="J259" i="17"/>
  <c r="O259" i="17" s="1"/>
  <c r="J260" i="17"/>
  <c r="O260" i="17" s="1"/>
  <c r="J261" i="17"/>
  <c r="O261" i="17" s="1"/>
  <c r="J262" i="17"/>
  <c r="O262" i="17" s="1"/>
  <c r="J263" i="17"/>
  <c r="O263" i="17" s="1"/>
  <c r="J264" i="17"/>
  <c r="O264" i="17" s="1"/>
  <c r="J265" i="17"/>
  <c r="O265" i="17" s="1"/>
  <c r="J266" i="17"/>
  <c r="O266" i="17" s="1"/>
  <c r="J267" i="17"/>
  <c r="J268" i="17"/>
  <c r="J269" i="17"/>
  <c r="J270" i="17"/>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J284" i="17"/>
  <c r="J285" i="17"/>
  <c r="J286" i="17"/>
  <c r="J287" i="17"/>
  <c r="J288" i="17"/>
  <c r="J289" i="17"/>
  <c r="J290" i="17"/>
  <c r="J291" i="17"/>
  <c r="O291" i="17" s="1"/>
  <c r="J292" i="17"/>
  <c r="J293" i="17"/>
  <c r="J294" i="17"/>
  <c r="O294" i="17" s="1"/>
  <c r="J295" i="17"/>
  <c r="O295" i="17" s="1"/>
  <c r="J296" i="17"/>
  <c r="O296" i="17" s="1"/>
  <c r="J297" i="17"/>
  <c r="O297" i="17" s="1"/>
  <c r="J298" i="17"/>
  <c r="O298" i="17" s="1"/>
  <c r="J299" i="17"/>
  <c r="J300" i="17"/>
  <c r="J301" i="17"/>
  <c r="J302" i="17"/>
  <c r="J303" i="17"/>
  <c r="O303" i="17" s="1"/>
  <c r="J304" i="17"/>
  <c r="O304" i="17" s="1"/>
  <c r="J305" i="17"/>
  <c r="O305" i="17" s="1"/>
  <c r="J306" i="17"/>
  <c r="J307" i="17"/>
  <c r="O307" i="17" s="1"/>
  <c r="J308" i="17"/>
  <c r="O308" i="17" s="1"/>
  <c r="J309" i="17"/>
  <c r="O309" i="17" s="1"/>
  <c r="J310" i="17"/>
  <c r="O310" i="17" s="1"/>
  <c r="J311" i="17"/>
  <c r="O311" i="17" s="1"/>
  <c r="J312" i="17"/>
  <c r="O312" i="17" s="1"/>
  <c r="J313" i="17"/>
  <c r="O313" i="17" s="1"/>
  <c r="J314" i="17"/>
  <c r="O314" i="17" s="1"/>
  <c r="J315" i="17"/>
  <c r="J316" i="17"/>
  <c r="O316" i="17" s="1"/>
  <c r="J317" i="17"/>
  <c r="O317" i="17" s="1"/>
  <c r="J318" i="17"/>
  <c r="O318" i="17" s="1"/>
  <c r="J319" i="17"/>
  <c r="O319" i="17" s="1"/>
  <c r="J320" i="17"/>
  <c r="J321" i="17"/>
  <c r="J322" i="17"/>
  <c r="O322" i="17" s="1"/>
  <c r="J323" i="17"/>
  <c r="O323" i="17" s="1"/>
  <c r="J324" i="17"/>
  <c r="O324" i="17" s="1"/>
  <c r="J325" i="17"/>
  <c r="O325" i="17" s="1"/>
  <c r="J326" i="17"/>
  <c r="O326" i="17" s="1"/>
  <c r="J327" i="17"/>
  <c r="O327" i="17" s="1"/>
  <c r="J328" i="17"/>
  <c r="O328" i="17" s="1"/>
  <c r="J329" i="17"/>
  <c r="O329" i="17" s="1"/>
  <c r="J330" i="17"/>
  <c r="O330" i="17" s="1"/>
  <c r="J331" i="17"/>
  <c r="J332" i="17"/>
  <c r="O332" i="17" s="1"/>
  <c r="J333" i="17"/>
  <c r="O333" i="17" s="1"/>
  <c r="J334" i="17"/>
  <c r="J335" i="17"/>
  <c r="J336" i="17"/>
  <c r="O336" i="17" s="1"/>
  <c r="J337" i="17"/>
  <c r="O337" i="17" s="1"/>
  <c r="J338" i="17"/>
  <c r="O338" i="17" s="1"/>
  <c r="J339" i="17"/>
  <c r="O339" i="17" s="1"/>
  <c r="J340" i="17"/>
  <c r="O340" i="17" s="1"/>
  <c r="J341" i="17"/>
  <c r="J342" i="17"/>
  <c r="J343" i="17"/>
  <c r="J344" i="17"/>
  <c r="J345" i="17"/>
  <c r="O345" i="17" s="1"/>
  <c r="J346" i="17"/>
  <c r="J347" i="17"/>
  <c r="J348" i="17"/>
  <c r="J349" i="17"/>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J364" i="17"/>
  <c r="J365" i="17"/>
  <c r="J366" i="17"/>
  <c r="J367" i="17"/>
  <c r="J368" i="17"/>
  <c r="O368" i="17" s="1"/>
  <c r="J369" i="17"/>
  <c r="O369" i="17" s="1"/>
  <c r="J370" i="17"/>
  <c r="J371" i="17"/>
  <c r="O371" i="17" s="1"/>
  <c r="J372" i="17"/>
  <c r="J373" i="17"/>
  <c r="J374" i="17"/>
  <c r="J375" i="17"/>
  <c r="O375" i="17" s="1"/>
  <c r="J376" i="17"/>
  <c r="O376" i="17" s="1"/>
  <c r="J377" i="17"/>
  <c r="O377" i="17" s="1"/>
  <c r="J378" i="17"/>
  <c r="O378" i="17" s="1"/>
  <c r="J379" i="17"/>
  <c r="O379" i="17" s="1"/>
  <c r="J380" i="17"/>
  <c r="J381" i="17"/>
  <c r="J382" i="17"/>
  <c r="J383" i="17"/>
  <c r="J384" i="17"/>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J396" i="17"/>
  <c r="O396" i="17" s="1"/>
  <c r="J397" i="17"/>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J412" i="17"/>
  <c r="J413" i="17"/>
  <c r="O413" i="17" s="1"/>
  <c r="J414" i="17"/>
  <c r="J415" i="17"/>
  <c r="J416" i="17"/>
  <c r="J417" i="17"/>
  <c r="J418" i="17"/>
  <c r="O418" i="17" s="1"/>
  <c r="J419" i="17"/>
  <c r="O419" i="17" s="1"/>
  <c r="J420" i="17"/>
  <c r="O420" i="17" s="1"/>
  <c r="J421" i="17"/>
  <c r="O421" i="17" s="1"/>
  <c r="J422" i="17"/>
  <c r="O422" i="17" s="1"/>
  <c r="J423" i="17"/>
  <c r="O423" i="17" s="1"/>
  <c r="J424" i="17"/>
  <c r="O424" i="17" s="1"/>
  <c r="J425" i="17"/>
  <c r="O425" i="17" s="1"/>
  <c r="J426" i="17"/>
  <c r="O426" i="17" s="1"/>
  <c r="J427" i="17"/>
  <c r="J428" i="17"/>
  <c r="J429" i="17"/>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J444" i="17"/>
  <c r="J445" i="17"/>
  <c r="J446" i="17"/>
  <c r="J447" i="17"/>
  <c r="O447" i="17" s="1"/>
  <c r="J448" i="17"/>
  <c r="J449" i="17"/>
  <c r="J450" i="17"/>
  <c r="J451" i="17"/>
  <c r="O451" i="17" s="1"/>
  <c r="J452" i="17"/>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J469" i="17"/>
  <c r="J470" i="17"/>
  <c r="O470" i="17" s="1"/>
  <c r="J471" i="17"/>
  <c r="O471" i="17" s="1"/>
  <c r="J472" i="17"/>
  <c r="O472" i="17" s="1"/>
  <c r="J473" i="17"/>
  <c r="O473" i="17" s="1"/>
  <c r="J474" i="17"/>
  <c r="O474" i="17" s="1"/>
  <c r="J475" i="17"/>
  <c r="J476" i="17"/>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J492" i="17"/>
  <c r="J493" i="17"/>
  <c r="J494" i="17"/>
  <c r="J495" i="17"/>
  <c r="O495" i="17" s="1"/>
  <c r="J496" i="17"/>
  <c r="O496" i="17" s="1"/>
  <c r="J497" i="17"/>
  <c r="J498" i="17"/>
  <c r="O498" i="17" s="1"/>
  <c r="J499" i="17"/>
  <c r="O499" i="17" s="1"/>
  <c r="J500" i="17"/>
  <c r="J501" i="17"/>
  <c r="J502" i="17"/>
  <c r="J503" i="17"/>
  <c r="O503" i="17" s="1"/>
  <c r="J504" i="17"/>
  <c r="O504" i="17" s="1"/>
  <c r="J505" i="17"/>
  <c r="O505" i="17" s="1"/>
  <c r="J506" i="17"/>
  <c r="O506" i="17" s="1"/>
  <c r="J507" i="17"/>
  <c r="J508" i="17"/>
  <c r="J509" i="17"/>
  <c r="J510" i="17"/>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J524" i="17"/>
  <c r="O524" i="17" s="1"/>
  <c r="J525" i="17"/>
  <c r="J526" i="17"/>
  <c r="J527" i="17"/>
  <c r="J528" i="17"/>
  <c r="J529" i="17"/>
  <c r="J530" i="17"/>
  <c r="O530" i="17" s="1"/>
  <c r="J531" i="17"/>
  <c r="O531" i="17" s="1"/>
  <c r="J532" i="17"/>
  <c r="O532" i="17" s="1"/>
  <c r="J533" i="17"/>
  <c r="O533" i="17" s="1"/>
  <c r="J534" i="17"/>
  <c r="O534" i="17" s="1"/>
  <c r="J535" i="17"/>
  <c r="O535" i="17" s="1"/>
  <c r="J536" i="17"/>
  <c r="O536" i="17" s="1"/>
  <c r="J537" i="17"/>
  <c r="O537" i="17" s="1"/>
  <c r="J538" i="17"/>
  <c r="O538" i="17" s="1"/>
  <c r="J539" i="17"/>
  <c r="J540" i="17"/>
  <c r="J541" i="17"/>
  <c r="J542" i="17"/>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J556" i="17"/>
  <c r="J557" i="17"/>
  <c r="J558" i="17"/>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J572" i="17"/>
  <c r="J573" i="17"/>
  <c r="J574" i="17"/>
  <c r="J575" i="17"/>
  <c r="J576" i="17"/>
  <c r="J577" i="17"/>
  <c r="J578" i="17"/>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J590" i="17"/>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J604" i="17"/>
  <c r="J605" i="17"/>
  <c r="O605" i="17" s="1"/>
  <c r="J606" i="17"/>
  <c r="O606" i="17" s="1"/>
  <c r="J607" i="17"/>
  <c r="O607" i="17" s="1"/>
  <c r="J608" i="17"/>
  <c r="O608" i="17" s="1"/>
  <c r="J609" i="17"/>
  <c r="O609" i="17" s="1"/>
  <c r="J610" i="17"/>
  <c r="O610" i="17" s="1"/>
  <c r="J611" i="17"/>
  <c r="O611" i="17" s="1"/>
  <c r="J612" i="17"/>
  <c r="J613" i="17"/>
  <c r="O613" i="17" s="1"/>
  <c r="J614" i="17"/>
  <c r="O614" i="17" s="1"/>
  <c r="J615" i="17"/>
  <c r="O615" i="17" s="1"/>
  <c r="J616" i="17"/>
  <c r="O616" i="17" s="1"/>
  <c r="J617" i="17"/>
  <c r="O617" i="17" s="1"/>
  <c r="J618" i="17"/>
  <c r="O618" i="17" s="1"/>
  <c r="J619" i="17"/>
  <c r="J620" i="17"/>
  <c r="J621" i="17"/>
  <c r="J622" i="17"/>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J637" i="17"/>
  <c r="J638" i="17"/>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J652" i="17"/>
  <c r="O652" i="17" s="1"/>
  <c r="J653" i="17"/>
  <c r="J654" i="17"/>
  <c r="J655" i="17"/>
  <c r="J656" i="17"/>
  <c r="J657" i="17"/>
  <c r="J658" i="17"/>
  <c r="O658" i="17" s="1"/>
  <c r="J659" i="17"/>
  <c r="O659" i="17" s="1"/>
  <c r="J660" i="17"/>
  <c r="O660" i="17" s="1"/>
  <c r="J661" i="17"/>
  <c r="O661" i="17" s="1"/>
  <c r="J662" i="17"/>
  <c r="O662" i="17" s="1"/>
  <c r="J663" i="17"/>
  <c r="O663" i="17" s="1"/>
  <c r="J664" i="17"/>
  <c r="O664" i="17" s="1"/>
  <c r="J665" i="17"/>
  <c r="O665" i="17" s="1"/>
  <c r="J666" i="17"/>
  <c r="O666" i="17" s="1"/>
  <c r="J667" i="17"/>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J684" i="17"/>
  <c r="J685" i="17"/>
  <c r="J686" i="17"/>
  <c r="O686" i="17" s="1"/>
  <c r="J687" i="17"/>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J700" i="17"/>
  <c r="J701" i="17"/>
  <c r="J702" i="17"/>
  <c r="J703" i="17"/>
  <c r="O703" i="17" s="1"/>
  <c r="J704" i="17"/>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J716" i="17"/>
  <c r="J717" i="17"/>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J732" i="17"/>
  <c r="O732" i="17" s="1"/>
  <c r="J733" i="17"/>
  <c r="O733" i="17" s="1"/>
  <c r="J734" i="17"/>
  <c r="J735" i="17"/>
  <c r="J736" i="17"/>
  <c r="J737" i="17"/>
  <c r="O737" i="17" s="1"/>
  <c r="J738" i="17"/>
  <c r="J739" i="17"/>
  <c r="O739" i="17" s="1"/>
  <c r="J740" i="17"/>
  <c r="O740" i="17" s="1"/>
  <c r="J741" i="17"/>
  <c r="O741" i="17" s="1"/>
  <c r="J742" i="17"/>
  <c r="O742" i="17" s="1"/>
  <c r="J743" i="17"/>
  <c r="O743" i="17" s="1"/>
  <c r="J744" i="17"/>
  <c r="O744" i="17" s="1"/>
  <c r="J745" i="17"/>
  <c r="O745" i="17" s="1"/>
  <c r="J746" i="17"/>
  <c r="O746" i="17" s="1"/>
  <c r="J747" i="17"/>
  <c r="J748" i="17"/>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J764" i="17"/>
  <c r="J765" i="17"/>
  <c r="J766" i="17"/>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J781" i="17"/>
  <c r="J782" i="17"/>
  <c r="J783" i="17"/>
  <c r="J784" i="17"/>
  <c r="J785" i="17"/>
  <c r="J786" i="17"/>
  <c r="O786" i="17" s="1"/>
  <c r="J787" i="17"/>
  <c r="O787" i="17" s="1"/>
  <c r="J788" i="17"/>
  <c r="O788" i="17" s="1"/>
  <c r="J789" i="17"/>
  <c r="O789" i="17" s="1"/>
  <c r="J790" i="17"/>
  <c r="O790" i="17" s="1"/>
  <c r="J791" i="17"/>
  <c r="O791" i="17" s="1"/>
  <c r="J792" i="17"/>
  <c r="O792" i="17" s="1"/>
  <c r="J793" i="17"/>
  <c r="O793" i="17" s="1"/>
  <c r="J794" i="17"/>
  <c r="O794" i="17" s="1"/>
  <c r="J795" i="17"/>
  <c r="J796" i="17"/>
  <c r="J797" i="17"/>
  <c r="J798" i="17"/>
  <c r="J799" i="17"/>
  <c r="O799" i="17" s="1"/>
  <c r="J800" i="17"/>
  <c r="O800" i="17" s="1"/>
  <c r="J801" i="17"/>
  <c r="O801" i="17" s="1"/>
  <c r="J802" i="17"/>
  <c r="O802" i="17" s="1"/>
  <c r="J803" i="17"/>
  <c r="O803" i="17" s="1"/>
  <c r="J804" i="17"/>
  <c r="O804" i="17" s="1"/>
  <c r="J805" i="17"/>
  <c r="O805" i="17" s="1"/>
  <c r="J806" i="17"/>
  <c r="O806" i="17" s="1"/>
  <c r="J807" i="17"/>
  <c r="O807" i="17" s="1"/>
  <c r="J808" i="17"/>
  <c r="J809" i="17"/>
  <c r="J810" i="17"/>
  <c r="J811" i="17"/>
  <c r="J812" i="17"/>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J828" i="17"/>
  <c r="J829" i="17"/>
  <c r="J830" i="17"/>
  <c r="J831" i="17"/>
  <c r="J832" i="17"/>
  <c r="J833" i="17"/>
  <c r="O833" i="17" s="1"/>
  <c r="J834" i="17"/>
  <c r="O834" i="17" s="1"/>
  <c r="J835" i="17"/>
  <c r="O835" i="17" s="1"/>
  <c r="J836" i="17"/>
  <c r="O836" i="17" s="1"/>
  <c r="J837" i="17"/>
  <c r="O837" i="17" s="1"/>
  <c r="J838" i="17"/>
  <c r="J839" i="17"/>
  <c r="J840" i="17"/>
  <c r="O840" i="17" s="1"/>
  <c r="J841" i="17"/>
  <c r="J842" i="17"/>
  <c r="O842" i="17" s="1"/>
  <c r="J843" i="17"/>
  <c r="J844" i="17"/>
  <c r="J845" i="17"/>
  <c r="J846" i="17"/>
  <c r="J847" i="17"/>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J860" i="17"/>
  <c r="O860" i="17" s="1"/>
  <c r="J861" i="17"/>
  <c r="O861" i="17" s="1"/>
  <c r="J862" i="17"/>
  <c r="J863" i="17"/>
  <c r="J864" i="17"/>
  <c r="J865" i="17"/>
  <c r="J866" i="17"/>
  <c r="J867" i="17"/>
  <c r="O867" i="17" s="1"/>
  <c r="J868" i="17"/>
  <c r="J869" i="17"/>
  <c r="J870" i="17"/>
  <c r="J871" i="17"/>
  <c r="J872" i="17"/>
  <c r="J873" i="17"/>
  <c r="O873" i="17" s="1"/>
  <c r="J874" i="17"/>
  <c r="O874" i="17" s="1"/>
  <c r="J875" i="17"/>
  <c r="J876" i="17"/>
  <c r="J877" i="17"/>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J893" i="17"/>
  <c r="J894" i="17"/>
  <c r="O894" i="17" s="1"/>
  <c r="J895" i="17"/>
  <c r="O895" i="17" s="1"/>
  <c r="J896" i="17"/>
  <c r="O896" i="17" s="1"/>
  <c r="J897" i="17"/>
  <c r="O897" i="17" s="1"/>
  <c r="J898" i="17"/>
  <c r="O898" i="17" s="1"/>
  <c r="J899" i="17"/>
  <c r="O899" i="17" s="1"/>
  <c r="J900" i="17"/>
  <c r="O900" i="17" s="1"/>
  <c r="J901" i="17"/>
  <c r="J902" i="17"/>
  <c r="O902" i="17" s="1"/>
  <c r="J903" i="17"/>
  <c r="O903" i="17" s="1"/>
  <c r="J904" i="17"/>
  <c r="O904" i="17" s="1"/>
  <c r="J905" i="17"/>
  <c r="O905" i="17" s="1"/>
  <c r="J906" i="17"/>
  <c r="O906" i="17" s="1"/>
  <c r="J907" i="17"/>
  <c r="J908" i="17"/>
  <c r="O908" i="17" s="1"/>
  <c r="J909" i="17"/>
  <c r="J910" i="17"/>
  <c r="J911" i="17"/>
  <c r="J912" i="17"/>
  <c r="J913" i="17"/>
  <c r="J914" i="17"/>
  <c r="O914" i="17" s="1"/>
  <c r="J915" i="17"/>
  <c r="O915" i="17" s="1"/>
  <c r="J916" i="17"/>
  <c r="O916" i="17" s="1"/>
  <c r="J917" i="17"/>
  <c r="O917" i="17" s="1"/>
  <c r="J918" i="17"/>
  <c r="O918" i="17" s="1"/>
  <c r="J919" i="17"/>
  <c r="O919" i="17" s="1"/>
  <c r="J920" i="17"/>
  <c r="O920" i="17" s="1"/>
  <c r="J921" i="17"/>
  <c r="O921" i="17" s="1"/>
  <c r="J922" i="17"/>
  <c r="O922" i="17" s="1"/>
  <c r="J923" i="17"/>
  <c r="J924" i="17"/>
  <c r="J925" i="17"/>
  <c r="O925" i="17" s="1"/>
  <c r="J926" i="17"/>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J940" i="17"/>
  <c r="J941" i="17"/>
  <c r="J942" i="17"/>
  <c r="O942" i="17" s="1"/>
  <c r="J943" i="17"/>
  <c r="J944" i="17"/>
  <c r="J945" i="17"/>
  <c r="J946" i="17"/>
  <c r="J947" i="17"/>
  <c r="O947" i="17" s="1"/>
  <c r="J948" i="17"/>
  <c r="J949" i="17"/>
  <c r="J950" i="17"/>
  <c r="O950" i="17" s="1"/>
  <c r="J951" i="17"/>
  <c r="O951" i="17" s="1"/>
  <c r="J952" i="17"/>
  <c r="O952" i="17" s="1"/>
  <c r="J953" i="17"/>
  <c r="O953" i="17" s="1"/>
  <c r="J954" i="17"/>
  <c r="O954" i="17" s="1"/>
  <c r="J955" i="17"/>
  <c r="J956" i="17"/>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J972" i="17"/>
  <c r="J973" i="17"/>
  <c r="J974" i="17"/>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J990" i="17"/>
  <c r="J991" i="17"/>
  <c r="J992" i="17"/>
  <c r="J993" i="17"/>
  <c r="O993" i="17" s="1"/>
  <c r="J994" i="17"/>
  <c r="J995" i="17"/>
  <c r="O995" i="17" s="1"/>
  <c r="J996" i="17"/>
  <c r="J997" i="17"/>
  <c r="J998" i="17"/>
  <c r="O998" i="17" s="1"/>
  <c r="J999" i="17"/>
  <c r="O999" i="17" s="1"/>
  <c r="J1000" i="17"/>
  <c r="O1000" i="17" s="1"/>
  <c r="J1001" i="17"/>
  <c r="O1001" i="17" s="1"/>
  <c r="J2" i="17"/>
  <c r="O2" i="17" s="1"/>
  <c r="I3" i="17"/>
  <c r="I4" i="17"/>
  <c r="I5" i="17"/>
  <c r="N5" i="17" s="1"/>
  <c r="I6" i="17"/>
  <c r="N6" i="17" s="1"/>
  <c r="I7" i="17"/>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I20" i="17"/>
  <c r="N20" i="17" s="1"/>
  <c r="I21" i="17"/>
  <c r="N21" i="17" s="1"/>
  <c r="I22" i="17"/>
  <c r="N22" i="17" s="1"/>
  <c r="I23" i="17"/>
  <c r="N23" i="17" s="1"/>
  <c r="I24" i="17"/>
  <c r="N24" i="17" s="1"/>
  <c r="I25" i="17"/>
  <c r="N25" i="17" s="1"/>
  <c r="I26" i="17"/>
  <c r="I27" i="17"/>
  <c r="I28" i="17"/>
  <c r="N28" i="17" s="1"/>
  <c r="I29" i="17"/>
  <c r="N29" i="17" s="1"/>
  <c r="I30" i="17"/>
  <c r="N30" i="17" s="1"/>
  <c r="I31" i="17"/>
  <c r="N31" i="17" s="1"/>
  <c r="I32" i="17"/>
  <c r="N32" i="17" s="1"/>
  <c r="I33" i="17"/>
  <c r="N33" i="17" s="1"/>
  <c r="I34" i="17"/>
  <c r="N34" i="17" s="1"/>
  <c r="I35" i="17"/>
  <c r="I36" i="17"/>
  <c r="I37" i="17"/>
  <c r="I38" i="17"/>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I52" i="17"/>
  <c r="I53" i="17"/>
  <c r="I54" i="17"/>
  <c r="I55" i="17"/>
  <c r="I56" i="17"/>
  <c r="I57" i="17"/>
  <c r="I58" i="17"/>
  <c r="I59" i="17"/>
  <c r="N59" i="17" s="1"/>
  <c r="I60" i="17"/>
  <c r="N60" i="17" s="1"/>
  <c r="I61" i="17"/>
  <c r="N61" i="17" s="1"/>
  <c r="I62" i="17"/>
  <c r="N62" i="17" s="1"/>
  <c r="I63" i="17"/>
  <c r="N63" i="17" s="1"/>
  <c r="I64" i="17"/>
  <c r="N64" i="17" s="1"/>
  <c r="I65" i="17"/>
  <c r="N65" i="17" s="1"/>
  <c r="I66" i="17"/>
  <c r="N66" i="17" s="1"/>
  <c r="I67" i="17"/>
  <c r="I68" i="17"/>
  <c r="I69" i="17"/>
  <c r="I70" i="17"/>
  <c r="I71" i="17"/>
  <c r="I72" i="17"/>
  <c r="I73" i="17"/>
  <c r="N73" i="17" s="1"/>
  <c r="I74" i="17"/>
  <c r="N74" i="17" s="1"/>
  <c r="I75" i="17"/>
  <c r="N75" i="17" s="1"/>
  <c r="I76" i="17"/>
  <c r="N76" i="17" s="1"/>
  <c r="I77" i="17"/>
  <c r="N77" i="17" s="1"/>
  <c r="I78" i="17"/>
  <c r="N78" i="17" s="1"/>
  <c r="I79" i="17"/>
  <c r="N79" i="17" s="1"/>
  <c r="I80" i="17"/>
  <c r="N80" i="17" s="1"/>
  <c r="I81" i="17"/>
  <c r="N81" i="17" s="1"/>
  <c r="I82" i="17"/>
  <c r="N82" i="17" s="1"/>
  <c r="I83" i="17"/>
  <c r="I84" i="17"/>
  <c r="N84" i="17" s="1"/>
  <c r="I85" i="17"/>
  <c r="N85" i="17" s="1"/>
  <c r="I86" i="17"/>
  <c r="N86" i="17" s="1"/>
  <c r="I87" i="17"/>
  <c r="N87" i="17" s="1"/>
  <c r="I88" i="17"/>
  <c r="I89" i="17"/>
  <c r="I90" i="17"/>
  <c r="N90" i="17" s="1"/>
  <c r="I91" i="17"/>
  <c r="N91" i="17" s="1"/>
  <c r="I92" i="17"/>
  <c r="N92" i="17" s="1"/>
  <c r="I93" i="17"/>
  <c r="N93" i="17" s="1"/>
  <c r="I94" i="17"/>
  <c r="N94" i="17" s="1"/>
  <c r="I95" i="17"/>
  <c r="N95" i="17" s="1"/>
  <c r="I96" i="17"/>
  <c r="N96" i="17" s="1"/>
  <c r="I97" i="17"/>
  <c r="N97" i="17" s="1"/>
  <c r="I98" i="17"/>
  <c r="N98" i="17" s="1"/>
  <c r="I99" i="17"/>
  <c r="I100" i="17"/>
  <c r="I101" i="17"/>
  <c r="I102" i="17"/>
  <c r="I103" i="17"/>
  <c r="N103" i="17" s="1"/>
  <c r="I104" i="17"/>
  <c r="N104" i="17" s="1"/>
  <c r="I105" i="17"/>
  <c r="N105" i="17" s="1"/>
  <c r="I106" i="17"/>
  <c r="N106" i="17" s="1"/>
  <c r="I107" i="17"/>
  <c r="I108" i="17"/>
  <c r="N108" i="17" s="1"/>
  <c r="I109" i="17"/>
  <c r="I110" i="17"/>
  <c r="I111" i="17"/>
  <c r="N111" i="17" s="1"/>
  <c r="I112" i="17"/>
  <c r="N112" i="17" s="1"/>
  <c r="I113" i="17"/>
  <c r="N113" i="17" s="1"/>
  <c r="I114" i="17"/>
  <c r="N114" i="17" s="1"/>
  <c r="I115" i="17"/>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I133" i="17"/>
  <c r="I134" i="17"/>
  <c r="N134" i="17" s="1"/>
  <c r="I135" i="17"/>
  <c r="N135" i="17" s="1"/>
  <c r="I136" i="17"/>
  <c r="I137" i="17"/>
  <c r="I138" i="17"/>
  <c r="I139" i="17"/>
  <c r="I140" i="17"/>
  <c r="N140" i="17" s="1"/>
  <c r="I141" i="17"/>
  <c r="I142" i="17"/>
  <c r="N142" i="17" s="1"/>
  <c r="I143" i="17"/>
  <c r="N143" i="17" s="1"/>
  <c r="I144" i="17"/>
  <c r="N144" i="17" s="1"/>
  <c r="I145" i="17"/>
  <c r="N145" i="17" s="1"/>
  <c r="I146" i="17"/>
  <c r="N146" i="17" s="1"/>
  <c r="I147" i="17"/>
  <c r="I148" i="17"/>
  <c r="N148" i="17" s="1"/>
  <c r="I149" i="17"/>
  <c r="I150" i="17"/>
  <c r="I151" i="17"/>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N167" i="17" s="1"/>
  <c r="I168" i="17"/>
  <c r="N168" i="17" s="1"/>
  <c r="I169" i="17"/>
  <c r="I170" i="17"/>
  <c r="N170" i="17" s="1"/>
  <c r="I171" i="17"/>
  <c r="N171" i="17" s="1"/>
  <c r="I172" i="17"/>
  <c r="N172" i="17" s="1"/>
  <c r="I173" i="17"/>
  <c r="N173" i="17" s="1"/>
  <c r="I174" i="17"/>
  <c r="N174" i="17" s="1"/>
  <c r="I175" i="17"/>
  <c r="N175" i="17" s="1"/>
  <c r="I176" i="17"/>
  <c r="N176" i="17" s="1"/>
  <c r="I177" i="17"/>
  <c r="N177" i="17" s="1"/>
  <c r="I178" i="17"/>
  <c r="N178" i="17" s="1"/>
  <c r="I179" i="17"/>
  <c r="I180" i="17"/>
  <c r="I181" i="17"/>
  <c r="I182" i="17"/>
  <c r="N182" i="17" s="1"/>
  <c r="I183" i="17"/>
  <c r="I184" i="17"/>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I197" i="17"/>
  <c r="I198" i="17"/>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I213" i="17"/>
  <c r="I214" i="17"/>
  <c r="I215" i="17"/>
  <c r="I216" i="17"/>
  <c r="N216" i="17" s="1"/>
  <c r="I217" i="17"/>
  <c r="I218" i="17"/>
  <c r="I219" i="17"/>
  <c r="I220" i="17"/>
  <c r="N220" i="17" s="1"/>
  <c r="I221" i="17"/>
  <c r="I222" i="17"/>
  <c r="N222" i="17" s="1"/>
  <c r="I223" i="17"/>
  <c r="N223" i="17" s="1"/>
  <c r="I224" i="17"/>
  <c r="N224" i="17" s="1"/>
  <c r="I225" i="17"/>
  <c r="N225" i="17" s="1"/>
  <c r="I226" i="17"/>
  <c r="N226" i="17" s="1"/>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I260" i="17"/>
  <c r="I261" i="17"/>
  <c r="N261" i="17" s="1"/>
  <c r="I262" i="17"/>
  <c r="N262" i="17" s="1"/>
  <c r="I263" i="17"/>
  <c r="I264" i="17"/>
  <c r="I265" i="17"/>
  <c r="I266" i="17"/>
  <c r="I267" i="17"/>
  <c r="N267" i="17" s="1"/>
  <c r="I268" i="17"/>
  <c r="N268" i="17" s="1"/>
  <c r="I269" i="17"/>
  <c r="N269" i="17" s="1"/>
  <c r="I270" i="17"/>
  <c r="N270" i="17" s="1"/>
  <c r="I271" i="17"/>
  <c r="N271" i="17" s="1"/>
  <c r="I272" i="17"/>
  <c r="N272" i="17" s="1"/>
  <c r="I273" i="17"/>
  <c r="N273" i="17" s="1"/>
  <c r="I274" i="17"/>
  <c r="N274" i="17" s="1"/>
  <c r="I275" i="17"/>
  <c r="I276" i="17"/>
  <c r="I277" i="17"/>
  <c r="I278" i="17"/>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I292" i="17"/>
  <c r="I293" i="17"/>
  <c r="I294" i="17"/>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I308" i="17"/>
  <c r="I309" i="17"/>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I325" i="17"/>
  <c r="I326" i="17"/>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I338" i="17"/>
  <c r="I339" i="17"/>
  <c r="I340" i="17"/>
  <c r="I341" i="17"/>
  <c r="I342" i="17"/>
  <c r="I343" i="17"/>
  <c r="I344" i="17"/>
  <c r="I345" i="17"/>
  <c r="I346" i="17"/>
  <c r="N346" i="17" s="1"/>
  <c r="I347" i="17"/>
  <c r="N347" i="17" s="1"/>
  <c r="I348" i="17"/>
  <c r="N348" i="17" s="1"/>
  <c r="I349" i="17"/>
  <c r="N349" i="17" s="1"/>
  <c r="I350" i="17"/>
  <c r="N350" i="17" s="1"/>
  <c r="I351" i="17"/>
  <c r="N351" i="17" s="1"/>
  <c r="I352" i="17"/>
  <c r="N352" i="17" s="1"/>
  <c r="I353" i="17"/>
  <c r="N353" i="17" s="1"/>
  <c r="I354" i="17"/>
  <c r="N354" i="17" s="1"/>
  <c r="I355" i="17"/>
  <c r="I356" i="17"/>
  <c r="I357" i="17"/>
  <c r="I358" i="17"/>
  <c r="I359" i="17"/>
  <c r="I360" i="17"/>
  <c r="I361" i="17"/>
  <c r="I362" i="17"/>
  <c r="I363" i="17"/>
  <c r="I364" i="17"/>
  <c r="I365" i="17"/>
  <c r="N365" i="17" s="1"/>
  <c r="I366" i="17"/>
  <c r="N366" i="17" s="1"/>
  <c r="I367" i="17"/>
  <c r="N367" i="17" s="1"/>
  <c r="I368" i="17"/>
  <c r="N368" i="17" s="1"/>
  <c r="I369" i="17"/>
  <c r="N369" i="17" s="1"/>
  <c r="I370" i="17"/>
  <c r="N370" i="17" s="1"/>
  <c r="I371" i="17"/>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N405" i="17" s="1"/>
  <c r="I406" i="17"/>
  <c r="I407" i="17"/>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I420" i="17"/>
  <c r="I421" i="17"/>
  <c r="N421" i="17" s="1"/>
  <c r="I422" i="17"/>
  <c r="N422" i="17" s="1"/>
  <c r="I423" i="17"/>
  <c r="N423" i="17" s="1"/>
  <c r="I424" i="17"/>
  <c r="N424" i="17" s="1"/>
  <c r="I425" i="17"/>
  <c r="N425" i="17" s="1"/>
  <c r="I426" i="17"/>
  <c r="I427" i="17"/>
  <c r="I428" i="17"/>
  <c r="I429" i="17"/>
  <c r="N429" i="17" s="1"/>
  <c r="I430" i="17"/>
  <c r="N430" i="17" s="1"/>
  <c r="I431" i="17"/>
  <c r="N431" i="17" s="1"/>
  <c r="I432" i="17"/>
  <c r="N432" i="17" s="1"/>
  <c r="I433" i="17"/>
  <c r="N433" i="17" s="1"/>
  <c r="I434" i="17"/>
  <c r="N434" i="17" s="1"/>
  <c r="I435" i="17"/>
  <c r="I436" i="17"/>
  <c r="I437" i="17"/>
  <c r="I438" i="17"/>
  <c r="N438" i="17" s="1"/>
  <c r="I439" i="17"/>
  <c r="N439" i="17" s="1"/>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I453" i="17"/>
  <c r="I454" i="17"/>
  <c r="I455" i="17"/>
  <c r="N455" i="17" s="1"/>
  <c r="I456" i="17"/>
  <c r="N456" i="17" s="1"/>
  <c r="I457" i="17"/>
  <c r="I458" i="17"/>
  <c r="I459" i="17"/>
  <c r="I460" i="17"/>
  <c r="I461" i="17"/>
  <c r="I462" i="17"/>
  <c r="N462" i="17" s="1"/>
  <c r="I463" i="17"/>
  <c r="N463" i="17" s="1"/>
  <c r="I464" i="17"/>
  <c r="N464" i="17" s="1"/>
  <c r="I465" i="17"/>
  <c r="N465" i="17" s="1"/>
  <c r="I466" i="17"/>
  <c r="N466" i="17" s="1"/>
  <c r="I467" i="17"/>
  <c r="I468" i="17"/>
  <c r="N468" i="17" s="1"/>
  <c r="I469" i="17"/>
  <c r="N469" i="17" s="1"/>
  <c r="I470" i="17"/>
  <c r="N470" i="17" s="1"/>
  <c r="I471" i="17"/>
  <c r="I472" i="17"/>
  <c r="N472" i="17" s="1"/>
  <c r="I473" i="17"/>
  <c r="N473" i="17" s="1"/>
  <c r="I474" i="17"/>
  <c r="N474" i="17" s="1"/>
  <c r="I475" i="17"/>
  <c r="I476" i="17"/>
  <c r="I477" i="17"/>
  <c r="I478" i="17"/>
  <c r="I479" i="17"/>
  <c r="I480" i="17"/>
  <c r="N480" i="17" s="1"/>
  <c r="I481" i="17"/>
  <c r="N481" i="17" s="1"/>
  <c r="I482" i="17"/>
  <c r="N482" i="17" s="1"/>
  <c r="I483" i="17"/>
  <c r="I484" i="17"/>
  <c r="I485" i="17"/>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I500" i="17"/>
  <c r="I501" i="17"/>
  <c r="I502" i="17"/>
  <c r="I503" i="17"/>
  <c r="I504" i="17"/>
  <c r="I505" i="17"/>
  <c r="I506" i="17"/>
  <c r="N506" i="17" s="1"/>
  <c r="I507" i="17"/>
  <c r="N507" i="17" s="1"/>
  <c r="I508" i="17"/>
  <c r="N508" i="17" s="1"/>
  <c r="I509" i="17"/>
  <c r="N509" i="17" s="1"/>
  <c r="I510" i="17"/>
  <c r="N510" i="17" s="1"/>
  <c r="I511" i="17"/>
  <c r="I512" i="17"/>
  <c r="N512" i="17" s="1"/>
  <c r="I513" i="17"/>
  <c r="N513" i="17" s="1"/>
  <c r="I514" i="17"/>
  <c r="N514" i="17" s="1"/>
  <c r="I515" i="17"/>
  <c r="I516" i="17"/>
  <c r="I517" i="17"/>
  <c r="I518" i="17"/>
  <c r="I519" i="17"/>
  <c r="I520" i="17"/>
  <c r="I521" i="17"/>
  <c r="I522" i="17"/>
  <c r="I523" i="17"/>
  <c r="N523" i="17" s="1"/>
  <c r="I524" i="17"/>
  <c r="N524" i="17" s="1"/>
  <c r="I525" i="17"/>
  <c r="N525" i="17" s="1"/>
  <c r="I526" i="17"/>
  <c r="N526" i="17" s="1"/>
  <c r="I527" i="17"/>
  <c r="N527" i="17" s="1"/>
  <c r="I528" i="17"/>
  <c r="N528" i="17" s="1"/>
  <c r="I529" i="17"/>
  <c r="N529" i="17" s="1"/>
  <c r="I530" i="17"/>
  <c r="N530" i="17" s="1"/>
  <c r="I531" i="17"/>
  <c r="I532" i="17"/>
  <c r="I533" i="17"/>
  <c r="I534" i="17"/>
  <c r="I535" i="17"/>
  <c r="N535" i="17" s="1"/>
  <c r="I536" i="17"/>
  <c r="N536" i="17" s="1"/>
  <c r="I537" i="17"/>
  <c r="N537" i="17" s="1"/>
  <c r="I538" i="17"/>
  <c r="N538" i="17" s="1"/>
  <c r="I539" i="17"/>
  <c r="N539" i="17" s="1"/>
  <c r="I540" i="17"/>
  <c r="N540" i="17" s="1"/>
  <c r="I541" i="17"/>
  <c r="N541" i="17" s="1"/>
  <c r="I542" i="17"/>
  <c r="N542" i="17" s="1"/>
  <c r="I543" i="17"/>
  <c r="N543" i="17" s="1"/>
  <c r="I544" i="17"/>
  <c r="I545" i="17"/>
  <c r="N545" i="17" s="1"/>
  <c r="I546" i="17"/>
  <c r="I547" i="17"/>
  <c r="I548" i="17"/>
  <c r="N548" i="17" s="1"/>
  <c r="I549" i="17"/>
  <c r="I550" i="17"/>
  <c r="I551" i="17"/>
  <c r="I552" i="17"/>
  <c r="I553" i="17"/>
  <c r="I554" i="17"/>
  <c r="I555" i="17"/>
  <c r="N555" i="17" s="1"/>
  <c r="I556" i="17"/>
  <c r="N556" i="17" s="1"/>
  <c r="I557" i="17"/>
  <c r="N557" i="17" s="1"/>
  <c r="I558" i="17"/>
  <c r="N558" i="17" s="1"/>
  <c r="I559" i="17"/>
  <c r="N559" i="17" s="1"/>
  <c r="I560" i="17"/>
  <c r="N560" i="17" s="1"/>
  <c r="I561" i="17"/>
  <c r="N561" i="17" s="1"/>
  <c r="I562" i="17"/>
  <c r="N562" i="17" s="1"/>
  <c r="I563" i="17"/>
  <c r="I564" i="17"/>
  <c r="I565" i="17"/>
  <c r="I566" i="17"/>
  <c r="N566" i="17" s="1"/>
  <c r="I567" i="17"/>
  <c r="N567" i="17" s="1"/>
  <c r="I568" i="17"/>
  <c r="N568" i="17" s="1"/>
  <c r="I569" i="17"/>
  <c r="I570" i="17"/>
  <c r="I571" i="17"/>
  <c r="I572" i="17"/>
  <c r="I573" i="17"/>
  <c r="I574" i="17"/>
  <c r="N574" i="17" s="1"/>
  <c r="I575" i="17"/>
  <c r="N575" i="17" s="1"/>
  <c r="I576" i="17"/>
  <c r="I577" i="17"/>
  <c r="N577" i="17" s="1"/>
  <c r="I578" i="17"/>
  <c r="I579" i="17"/>
  <c r="I580" i="17"/>
  <c r="I581" i="17"/>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I596" i="17"/>
  <c r="I597" i="17"/>
  <c r="I598" i="17"/>
  <c r="I599" i="17"/>
  <c r="I600" i="17"/>
  <c r="I601" i="17"/>
  <c r="I602" i="17"/>
  <c r="N602" i="17" s="1"/>
  <c r="I603" i="17"/>
  <c r="N603" i="17" s="1"/>
  <c r="I604" i="17"/>
  <c r="N604" i="17" s="1"/>
  <c r="I605" i="17"/>
  <c r="N605" i="17" s="1"/>
  <c r="I606" i="17"/>
  <c r="N606" i="17" s="1"/>
  <c r="I607" i="17"/>
  <c r="N607" i="17" s="1"/>
  <c r="I608" i="17"/>
  <c r="N608" i="17" s="1"/>
  <c r="I609" i="17"/>
  <c r="N609" i="17" s="1"/>
  <c r="I610" i="17"/>
  <c r="N610" i="17" s="1"/>
  <c r="I611" i="17"/>
  <c r="I612" i="17"/>
  <c r="I613" i="17"/>
  <c r="I614" i="17"/>
  <c r="I615" i="17"/>
  <c r="I616" i="17"/>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I628" i="17"/>
  <c r="I629" i="17"/>
  <c r="I630" i="17"/>
  <c r="I631" i="17"/>
  <c r="N631" i="17" s="1"/>
  <c r="I632" i="17"/>
  <c r="N632" i="17" s="1"/>
  <c r="I633" i="17"/>
  <c r="N633" i="17" s="1"/>
  <c r="I634" i="17"/>
  <c r="N634" i="17" s="1"/>
  <c r="I635" i="17"/>
  <c r="I636" i="17"/>
  <c r="I637" i="17"/>
  <c r="I638" i="17"/>
  <c r="N638" i="17" s="1"/>
  <c r="I639" i="17"/>
  <c r="N639" i="17" s="1"/>
  <c r="I640" i="17"/>
  <c r="N640" i="17" s="1"/>
  <c r="I641" i="17"/>
  <c r="N641" i="17" s="1"/>
  <c r="I642" i="17"/>
  <c r="N642" i="17" s="1"/>
  <c r="I643" i="17"/>
  <c r="N643" i="17" s="1"/>
  <c r="I644" i="17"/>
  <c r="N644" i="17" s="1"/>
  <c r="I645" i="17"/>
  <c r="N645" i="17" s="1"/>
  <c r="I646" i="17"/>
  <c r="N646" i="17" s="1"/>
  <c r="I647" i="17"/>
  <c r="I648" i="17"/>
  <c r="I649" i="17"/>
  <c r="I650" i="17"/>
  <c r="N650" i="17" s="1"/>
  <c r="I651" i="17"/>
  <c r="N651" i="17" s="1"/>
  <c r="I652" i="17"/>
  <c r="N652" i="17" s="1"/>
  <c r="I653" i="17"/>
  <c r="N653" i="17" s="1"/>
  <c r="I654" i="17"/>
  <c r="N654" i="17" s="1"/>
  <c r="I655" i="17"/>
  <c r="N655" i="17" s="1"/>
  <c r="I656" i="17"/>
  <c r="N656" i="17" s="1"/>
  <c r="I657" i="17"/>
  <c r="N657" i="17" s="1"/>
  <c r="I658" i="17"/>
  <c r="N658" i="17" s="1"/>
  <c r="I659" i="17"/>
  <c r="I660" i="17"/>
  <c r="N660" i="17" s="1"/>
  <c r="I661" i="17"/>
  <c r="I662" i="17"/>
  <c r="N662" i="17" s="1"/>
  <c r="I663" i="17"/>
  <c r="N663" i="17" s="1"/>
  <c r="I664" i="17"/>
  <c r="N664" i="17" s="1"/>
  <c r="I665" i="17"/>
  <c r="I666" i="17"/>
  <c r="I667" i="17"/>
  <c r="I668" i="17"/>
  <c r="I669" i="17"/>
  <c r="I670" i="17"/>
  <c r="I671" i="17"/>
  <c r="N671" i="17" s="1"/>
  <c r="I672" i="17"/>
  <c r="N672" i="17" s="1"/>
  <c r="I673" i="17"/>
  <c r="N673" i="17" s="1"/>
  <c r="I674" i="17"/>
  <c r="N674" i="17" s="1"/>
  <c r="I675" i="17"/>
  <c r="I676" i="17"/>
  <c r="I677" i="17"/>
  <c r="N677" i="17" s="1"/>
  <c r="I678" i="17"/>
  <c r="I679" i="17"/>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I693" i="17"/>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I707" i="17"/>
  <c r="I708" i="17"/>
  <c r="I709" i="17"/>
  <c r="I710" i="17"/>
  <c r="I711" i="17"/>
  <c r="N711" i="17" s="1"/>
  <c r="I712" i="17"/>
  <c r="I713" i="17"/>
  <c r="I714" i="17"/>
  <c r="I715" i="17"/>
  <c r="N715" i="17" s="1"/>
  <c r="I716" i="17"/>
  <c r="N716" i="17" s="1"/>
  <c r="I717" i="17"/>
  <c r="N717" i="17" s="1"/>
  <c r="I718" i="17"/>
  <c r="N718" i="17" s="1"/>
  <c r="I719" i="17"/>
  <c r="N719" i="17" s="1"/>
  <c r="I720" i="17"/>
  <c r="N720" i="17" s="1"/>
  <c r="I721" i="17"/>
  <c r="N721" i="17" s="1"/>
  <c r="I722" i="17"/>
  <c r="N722" i="17" s="1"/>
  <c r="I723" i="17"/>
  <c r="I724" i="17"/>
  <c r="I725" i="17"/>
  <c r="I726" i="17"/>
  <c r="I727" i="17"/>
  <c r="I728" i="17"/>
  <c r="N728" i="17" s="1"/>
  <c r="I729" i="17"/>
  <c r="I730" i="17"/>
  <c r="I731" i="17"/>
  <c r="I732" i="17"/>
  <c r="I733" i="17"/>
  <c r="I734" i="17"/>
  <c r="N734" i="17" s="1"/>
  <c r="I735" i="17"/>
  <c r="N735" i="17" s="1"/>
  <c r="I736" i="17"/>
  <c r="N736" i="17" s="1"/>
  <c r="I737" i="17"/>
  <c r="N737" i="17" s="1"/>
  <c r="I738" i="17"/>
  <c r="N738" i="17" s="1"/>
  <c r="I739" i="17"/>
  <c r="I740" i="17"/>
  <c r="I741" i="17"/>
  <c r="I742" i="17"/>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I757" i="17"/>
  <c r="I758" i="17"/>
  <c r="I759" i="17"/>
  <c r="I760" i="17"/>
  <c r="N760" i="17" s="1"/>
  <c r="I761" i="17"/>
  <c r="N761" i="17" s="1"/>
  <c r="I762" i="17"/>
  <c r="N762" i="17" s="1"/>
  <c r="I763" i="17"/>
  <c r="N763" i="17" s="1"/>
  <c r="I764" i="17"/>
  <c r="N764" i="17" s="1"/>
  <c r="I765" i="17"/>
  <c r="N765" i="17" s="1"/>
  <c r="I766" i="17"/>
  <c r="N766" i="17" s="1"/>
  <c r="I767" i="17"/>
  <c r="N767" i="17" s="1"/>
  <c r="I768" i="17"/>
  <c r="I769" i="17"/>
  <c r="N769" i="17" s="1"/>
  <c r="I770" i="17"/>
  <c r="I771" i="17"/>
  <c r="I772" i="17"/>
  <c r="N772" i="17" s="1"/>
  <c r="I773" i="17"/>
  <c r="I774" i="17"/>
  <c r="I775" i="17"/>
  <c r="I776" i="17"/>
  <c r="I777" i="17"/>
  <c r="I778" i="17"/>
  <c r="I779" i="17"/>
  <c r="N779" i="17" s="1"/>
  <c r="I780" i="17"/>
  <c r="N780" i="17" s="1"/>
  <c r="I781" i="17"/>
  <c r="N781" i="17" s="1"/>
  <c r="I782" i="17"/>
  <c r="N782" i="17" s="1"/>
  <c r="I783" i="17"/>
  <c r="N783" i="17" s="1"/>
  <c r="I784" i="17"/>
  <c r="N784" i="17" s="1"/>
  <c r="I785" i="17"/>
  <c r="N785" i="17" s="1"/>
  <c r="I786" i="17"/>
  <c r="N786" i="17" s="1"/>
  <c r="I787" i="17"/>
  <c r="I788" i="17"/>
  <c r="I789" i="17"/>
  <c r="N789" i="17" s="1"/>
  <c r="I790" i="17"/>
  <c r="N790" i="17" s="1"/>
  <c r="I791" i="17"/>
  <c r="N791" i="17" s="1"/>
  <c r="I792" i="17"/>
  <c r="I793" i="17"/>
  <c r="I794" i="17"/>
  <c r="I795" i="17"/>
  <c r="I796" i="17"/>
  <c r="N796" i="17" s="1"/>
  <c r="I797" i="17"/>
  <c r="I798" i="17"/>
  <c r="I799" i="17"/>
  <c r="I800" i="17"/>
  <c r="N800" i="17" s="1"/>
  <c r="I801" i="17"/>
  <c r="N801" i="17" s="1"/>
  <c r="I802" i="17"/>
  <c r="N802" i="17" s="1"/>
  <c r="I803" i="17"/>
  <c r="I804" i="17"/>
  <c r="I805" i="17"/>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I820" i="17"/>
  <c r="I821" i="17"/>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I837" i="17"/>
  <c r="I838" i="17"/>
  <c r="I839" i="17"/>
  <c r="I840" i="17"/>
  <c r="I841" i="17"/>
  <c r="I842" i="17"/>
  <c r="I843" i="17"/>
  <c r="N843" i="17" s="1"/>
  <c r="I844" i="17"/>
  <c r="N844" i="17" s="1"/>
  <c r="I845" i="17"/>
  <c r="N845" i="17" s="1"/>
  <c r="I846" i="17"/>
  <c r="N846" i="17" s="1"/>
  <c r="I847" i="17"/>
  <c r="N847" i="17" s="1"/>
  <c r="I848" i="17"/>
  <c r="N848" i="17" s="1"/>
  <c r="I849" i="17"/>
  <c r="N849" i="17" s="1"/>
  <c r="I850" i="17"/>
  <c r="N850" i="17" s="1"/>
  <c r="I851" i="17"/>
  <c r="I852" i="17"/>
  <c r="I853" i="17"/>
  <c r="I854" i="17"/>
  <c r="I855" i="17"/>
  <c r="I856" i="17"/>
  <c r="I857" i="17"/>
  <c r="I858" i="17"/>
  <c r="I859" i="17"/>
  <c r="I860" i="17"/>
  <c r="N860" i="17" s="1"/>
  <c r="I861" i="17"/>
  <c r="N861" i="17" s="1"/>
  <c r="I862" i="17"/>
  <c r="N862" i="17" s="1"/>
  <c r="I863" i="17"/>
  <c r="N863" i="17" s="1"/>
  <c r="I864" i="17"/>
  <c r="N864" i="17" s="1"/>
  <c r="I865" i="17"/>
  <c r="N865" i="17" s="1"/>
  <c r="I866" i="17"/>
  <c r="N866" i="17" s="1"/>
  <c r="I867" i="17"/>
  <c r="I868" i="17"/>
  <c r="I869" i="17"/>
  <c r="I870" i="17"/>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I884" i="17"/>
  <c r="I885" i="17"/>
  <c r="I886" i="17"/>
  <c r="I887" i="17"/>
  <c r="I888" i="17"/>
  <c r="I889" i="17"/>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I902" i="17"/>
  <c r="I903" i="17"/>
  <c r="I904" i="17"/>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N916" i="17" s="1"/>
  <c r="I917" i="17"/>
  <c r="N917" i="17" s="1"/>
  <c r="I918" i="17"/>
  <c r="N918" i="17" s="1"/>
  <c r="I919" i="17"/>
  <c r="N919" i="17" s="1"/>
  <c r="I920" i="17"/>
  <c r="N920" i="17" s="1"/>
  <c r="I921" i="17"/>
  <c r="N921" i="17" s="1"/>
  <c r="I922" i="17"/>
  <c r="I923" i="17"/>
  <c r="I924" i="17"/>
  <c r="I925" i="17"/>
  <c r="I926" i="17"/>
  <c r="I927" i="17"/>
  <c r="I928" i="17"/>
  <c r="I929" i="17"/>
  <c r="N929" i="17" s="1"/>
  <c r="I930" i="17"/>
  <c r="N930" i="17" s="1"/>
  <c r="I931" i="17"/>
  <c r="I932" i="17"/>
  <c r="I933" i="17"/>
  <c r="N933" i="17" s="1"/>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I948" i="17"/>
  <c r="I949" i="17"/>
  <c r="I950" i="17"/>
  <c r="N950" i="17" s="1"/>
  <c r="I951" i="17"/>
  <c r="I952" i="17"/>
  <c r="I953" i="17"/>
  <c r="N953" i="17" s="1"/>
  <c r="I954" i="17"/>
  <c r="N954" i="17" s="1"/>
  <c r="I955" i="17"/>
  <c r="N955" i="17" s="1"/>
  <c r="I956" i="17"/>
  <c r="I957" i="17"/>
  <c r="N957" i="17" s="1"/>
  <c r="I958" i="17"/>
  <c r="N958" i="17" s="1"/>
  <c r="I959" i="17"/>
  <c r="N959" i="17" s="1"/>
  <c r="I960" i="17"/>
  <c r="N960" i="17" s="1"/>
  <c r="I961" i="17"/>
  <c r="N961" i="17" s="1"/>
  <c r="I962" i="17"/>
  <c r="N962" i="17" s="1"/>
  <c r="I963" i="17"/>
  <c r="I964" i="17"/>
  <c r="I965" i="17"/>
  <c r="I966" i="17"/>
  <c r="I967" i="17"/>
  <c r="N967" i="17" s="1"/>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I980" i="17"/>
  <c r="I981" i="17"/>
  <c r="I982" i="17"/>
  <c r="I983" i="17"/>
  <c r="N983" i="17" s="1"/>
  <c r="I984" i="17"/>
  <c r="N984" i="17" s="1"/>
  <c r="I985" i="17"/>
  <c r="N985" i="17" s="1"/>
  <c r="I986" i="17"/>
  <c r="N986" i="17" s="1"/>
  <c r="I987" i="17"/>
  <c r="I988" i="17"/>
  <c r="I989" i="17"/>
  <c r="N989" i="17" s="1"/>
  <c r="I990" i="17"/>
  <c r="N990" i="17" s="1"/>
  <c r="I991" i="17"/>
  <c r="N991" i="17" s="1"/>
  <c r="I992" i="17"/>
  <c r="I993" i="17"/>
  <c r="N993" i="17" s="1"/>
  <c r="I994" i="17"/>
  <c r="I995" i="17"/>
  <c r="I996" i="17"/>
  <c r="I997" i="17"/>
  <c r="I998" i="17"/>
  <c r="I999" i="17"/>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<sst xmlns="http://schemas.openxmlformats.org/spreadsheetml/2006/main" count="11128" uniqueCount="6222">
  <si>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</si>
  <si>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</si>
  <si>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</si>
  <si>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</si>
  <si>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</si>
  <si>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</si>
  <si>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</si>
  <si>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</si>
  <si>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</si>
  <si>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</si>
  <si>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</si>
  <si>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</si>
  <si>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</si>
  <si>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</si>
  <si>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</si>
  <si>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</si>
  <si>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</si>
  <si>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</si>
  <si>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</si>
  <si>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</si>
  <si>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</si>
  <si>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</si>
  <si>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</si>
  <si>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</si>
  <si>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</si>
  <si>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</si>
  <si>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</si>
  <si>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</si>
  <si>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</si>
  <si>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</si>
  <si>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</si>
  <si>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</si>
  <si>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</si>
  <si>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</si>
  <si>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</si>
  <si>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</si>
  <si>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</si>
  <si>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</si>
  <si>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</si>
  <si>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</si>
  <si>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</si>
  <si>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</si>
  <si>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</si>
  <si>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</si>
  <si>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</si>
  <si>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</si>
  <si>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</si>
  <si>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</si>
  <si>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</si>
  <si>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</si>
  <si>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</si>
  <si>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</si>
  <si>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</si>
  <si>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</si>
  <si>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</si>
  <si>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</si>
  <si>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</si>
  <si>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</si>
  <si>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</si>
  <si>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</si>
  <si>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</si>
  <si>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</si>
  <si>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</si>
  <si>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</si>
  <si>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</si>
  <si>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</si>
  <si>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</si>
  <si>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</si>
  <si>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</si>
  <si>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</si>
  <si>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</si>
  <si>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</si>
  <si>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</si>
  <si>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</si>
  <si>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</si>
  <si>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</si>
  <si>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</si>
  <si>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</si>
  <si>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</si>
  <si>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</si>
  <si>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</si>
  <si>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</si>
  <si>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</si>
  <si>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</si>
  <si>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</si>
  <si>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</si>
  <si>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</si>
  <si>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</si>
  <si>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</si>
  <si>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</si>
  <si>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</si>
  <si>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</si>
  <si>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</si>
  <si>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</si>
  <si>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</si>
  <si>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</si>
  <si>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</si>
  <si>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</si>
  <si>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</si>
  <si>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</si>
  <si>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</si>
  <si>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</si>
  <si>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</si>
  <si>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</si>
  <si>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</si>
  <si>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</si>
  <si>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</si>
  <si>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</si>
  <si>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</si>
  <si>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</si>
  <si>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</si>
  <si>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</si>
  <si>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</si>
  <si>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</si>
  <si>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</si>
  <si>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</si>
  <si>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</si>
  <si>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</si>
  <si>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</si>
  <si>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</si>
  <si>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</si>
  <si>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</si>
  <si>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</si>
  <si>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</si>
  <si>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</si>
  <si>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</si>
  <si>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</si>
  <si>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</si>
  <si>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</si>
  <si>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</si>
  <si>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</si>
  <si>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</si>
  <si>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</si>
  <si>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</si>
  <si>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</si>
  <si>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</si>
  <si>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</si>
  <si>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</si>
  <si>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</si>
  <si>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</si>
  <si>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</si>
  <si>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</si>
  <si>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</si>
  <si>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</si>
  <si>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</si>
  <si>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</si>
  <si>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</si>
  <si>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</si>
  <si>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</si>
  <si>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</si>
  <si>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</si>
  <si>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</si>
  <si>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</si>
  <si>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</si>
  <si>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</si>
  <si>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</si>
  <si>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</si>
  <si>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</si>
  <si>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</si>
  <si>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</si>
  <si>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</si>
  <si>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</si>
  <si>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</si>
  <si>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</si>
  <si>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</si>
  <si>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</si>
  <si>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</si>
  <si>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</si>
  <si>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</si>
  <si>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</si>
  <si>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</si>
  <si>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</si>
  <si>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</si>
  <si>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</si>
  <si>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</si>
  <si>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</si>
  <si>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</si>
  <si>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</si>
  <si>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</si>
  <si>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</si>
  <si>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</si>
  <si>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</si>
  <si>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</si>
  <si>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</si>
  <si>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</si>
  <si>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</si>
  <si>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</si>
  <si>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</si>
  <si>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</si>
  <si>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</si>
  <si>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</si>
  <si>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</si>
  <si>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</si>
  <si>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</si>
  <si>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</si>
  <si>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</si>
  <si>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</si>
  <si>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</si>
  <si>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</si>
  <si>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</si>
  <si>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</si>
  <si>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</si>
  <si>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</si>
  <si>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</si>
  <si>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</si>
  <si>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</si>
  <si>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</si>
  <si>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</si>
  <si>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</si>
  <si>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</si>
  <si>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</si>
  <si>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</si>
  <si>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</si>
  <si>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</si>
  <si>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</si>
  <si>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</si>
  <si>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</si>
  <si>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</si>
  <si>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</si>
  <si>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</si>
  <si>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</si>
  <si>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</si>
  <si>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</si>
  <si>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</si>
  <si>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</si>
  <si>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</si>
  <si>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</si>
  <si>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</si>
  <si>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</si>
  <si>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</si>
  <si>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</si>
  <si>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</si>
  <si>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</si>
  <si>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</si>
  <si>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</si>
  <si>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</si>
  <si>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</si>
  <si>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</si>
  <si>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</si>
  <si>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</si>
  <si>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</si>
  <si>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</si>
  <si>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</si>
  <si>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</si>
  <si>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</si>
  <si>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</si>
  <si>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</si>
  <si>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</si>
  <si>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</si>
  <si>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</si>
  <si>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</si>
  <si>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</si>
  <si>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</si>
  <si>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</si>
  <si>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</si>
  <si>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</si>
  <si>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</si>
  <si>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</si>
  <si>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</si>
  <si>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</si>
  <si>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</si>
  <si>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</si>
  <si>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</si>
  <si>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</si>
  <si>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</si>
  <si>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</si>
  <si>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</si>
  <si>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</si>
  <si>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</si>
  <si>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</si>
  <si>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</si>
  <si>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</si>
  <si>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</si>
  <si>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</si>
  <si>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</si>
  <si>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</si>
  <si>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</si>
  <si>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</si>
  <si>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</si>
  <si>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</si>
  <si>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</si>
  <si>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</si>
  <si>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</si>
  <si>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</si>
  <si>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</si>
  <si>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</si>
  <si>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</si>
  <si>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</si>
  <si>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</si>
  <si>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</si>
  <si>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</si>
  <si>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</si>
  <si>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</si>
  <si>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</si>
  <si>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</si>
  <si>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</si>
  <si>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</si>
  <si>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</si>
  <si>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</si>
  <si>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</si>
  <si>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</si>
  <si>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</si>
  <si>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</si>
  <si>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</si>
  <si>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</si>
  <si>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</si>
  <si>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</si>
  <si>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</si>
  <si>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</si>
  <si>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</si>
  <si>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</si>
  <si>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</si>
  <si>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</si>
  <si>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</si>
  <si>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</si>
  <si>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</si>
  <si>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</si>
  <si>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</si>
  <si>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</si>
  <si>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</si>
  <si>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</si>
  <si>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</si>
  <si>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</si>
  <si>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</si>
  <si>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</si>
  <si>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</si>
  <si>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</si>
  <si>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</si>
  <si>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</si>
  <si>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</si>
  <si>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</si>
  <si>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</si>
  <si>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</si>
  <si>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</si>
  <si>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</si>
  <si>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</si>
  <si>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</si>
  <si>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</si>
  <si>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</si>
  <si>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</si>
  <si>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</si>
  <si>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</si>
  <si>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</si>
  <si>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</si>
  <si>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</si>
  <si>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</si>
  <si>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</si>
  <si>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</si>
  <si>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</si>
  <si>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</si>
  <si>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</si>
  <si>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</si>
  <si>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</si>
  <si>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</si>
  <si>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</si>
  <si>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</si>
  <si>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</si>
  <si>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</si>
  <si>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</si>
  <si>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</si>
  <si>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</si>
  <si>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</si>
  <si>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</si>
  <si>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</si>
  <si>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</si>
  <si>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</si>
  <si>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</si>
  <si>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</si>
  <si>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</si>
  <si>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</si>
  <si>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</si>
  <si>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</si>
  <si>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</si>
  <si>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</si>
  <si>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</si>
  <si>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</si>
  <si>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</si>
  <si>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</si>
  <si>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</si>
  <si>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</si>
  <si>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</si>
  <si>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</si>
  <si>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</si>
  <si>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</si>
  <si>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</si>
  <si>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</si>
  <si>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</si>
  <si>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</si>
  <si>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</si>
  <si>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</si>
  <si>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</si>
  <si>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</si>
  <si>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</si>
  <si>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</si>
  <si>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</si>
  <si>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</si>
  <si>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</si>
  <si>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</si>
  <si>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</si>
  <si>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</si>
  <si>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</si>
  <si>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</si>
  <si>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</si>
  <si>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</si>
  <si>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</si>
  <si>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</si>
  <si>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</si>
  <si>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</si>
  <si>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</si>
  <si>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</si>
  <si>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</si>
  <si>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</si>
  <si>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</si>
  <si>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</si>
  <si>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</si>
  <si>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</si>
  <si>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</si>
  <si>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</si>
  <si>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</si>
  <si>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</si>
  <si>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</si>
  <si>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</si>
  <si>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</si>
  <si>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</si>
  <si>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</si>
  <si>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</si>
  <si>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</si>
  <si>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</si>
  <si>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</si>
  <si>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</si>
  <si>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</si>
  <si>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</si>
  <si>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</si>
  <si>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</si>
  <si>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</si>
  <si>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</si>
  <si>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</si>
  <si>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</si>
  <si>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</si>
  <si>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</si>
  <si>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</si>
  <si>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</si>
  <si>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</si>
  <si>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</si>
  <si>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</si>
  <si>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</si>
  <si>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</si>
  <si>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</si>
  <si>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</si>
  <si>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</si>
  <si>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</si>
  <si>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</si>
  <si>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</si>
  <si>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</si>
  <si>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</si>
  <si>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</si>
  <si>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</si>
  <si>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</si>
  <si>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</si>
  <si>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</si>
  <si>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</si>
  <si>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</si>
  <si>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</si>
  <si>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</si>
  <si>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</si>
  <si>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</si>
  <si>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</si>
  <si>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</si>
  <si>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</si>
  <si>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</si>
  <si>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</si>
  <si>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</si>
  <si>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</si>
  <si>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</si>
  <si>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</si>
  <si>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</si>
  <si>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</si>
  <si>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</si>
  <si>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</si>
  <si>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</si>
  <si>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</si>
  <si>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</si>
  <si>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</si>
  <si>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</si>
  <si>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</si>
  <si>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</si>
  <si>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</si>
  <si>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</si>
  <si>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</si>
  <si>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</si>
  <si>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</si>
  <si>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</si>
  <si>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</si>
  <si>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</si>
  <si>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</si>
  <si>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</si>
  <si>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</si>
  <si>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</si>
  <si>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</si>
  <si>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</si>
  <si>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</si>
  <si>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</si>
  <si>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</si>
  <si>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</si>
  <si>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</si>
  <si>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</si>
  <si>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</si>
  <si>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</si>
  <si>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</si>
  <si>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</si>
  <si>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</si>
  <si>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</si>
  <si>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</si>
  <si>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</si>
  <si>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</si>
  <si>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</si>
  <si>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</si>
  <si>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</si>
  <si>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</si>
  <si>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</si>
  <si>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</si>
  <si>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</si>
  <si>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</si>
  <si>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</si>
  <si>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</si>
  <si>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</si>
  <si>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</si>
  <si>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</si>
  <si>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</si>
  <si>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</si>
  <si>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</si>
  <si>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</si>
  <si>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</si>
  <si>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</si>
  <si>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</si>
  <si>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</si>
  <si>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</si>
  <si>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</si>
  <si>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</si>
  <si>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</si>
  <si>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</si>
  <si>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</si>
  <si>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</si>
  <si>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</si>
  <si>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</si>
  <si>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</si>
  <si>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</si>
  <si>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</si>
  <si>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</si>
  <si>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</si>
  <si>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</si>
  <si>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</si>
  <si>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</si>
  <si>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</si>
  <si>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</si>
  <si>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</si>
  <si>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</si>
  <si>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</si>
  <si>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</si>
  <si>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</si>
  <si>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</si>
  <si>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</si>
  <si>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</si>
  <si>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</si>
  <si>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</si>
  <si>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</si>
  <si>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</si>
  <si>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</si>
  <si>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</si>
  <si>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</si>
  <si>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</si>
  <si>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</si>
  <si>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</si>
  <si>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</si>
  <si>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</si>
  <si>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</si>
  <si>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</si>
  <si>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</si>
  <si>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</si>
  <si>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</si>
  <si>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</si>
  <si>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</si>
  <si>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</si>
  <si>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</si>
  <si>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</si>
  <si>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</si>
  <si>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</si>
  <si>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</si>
  <si>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</si>
  <si>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</si>
  <si>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</si>
  <si>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</si>
  <si>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</si>
  <si>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</si>
  <si>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</si>
  <si>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</si>
  <si>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</si>
  <si>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</si>
  <si>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</si>
  <si>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</si>
  <si>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</si>
  <si>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</si>
  <si>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</si>
  <si>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</si>
  <si>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</si>
  <si>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</si>
  <si>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</si>
  <si>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</si>
  <si>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</si>
  <si>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</si>
  <si>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</si>
  <si>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</si>
  <si>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</si>
  <si>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</si>
  <si>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</si>
  <si>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</si>
  <si>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</si>
  <si>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</si>
  <si>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</si>
  <si>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</si>
  <si>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</si>
  <si>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</si>
  <si>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</si>
  <si>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</si>
  <si>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</si>
  <si>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</si>
  <si>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</si>
  <si>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</si>
  <si>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</si>
  <si>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</si>
  <si>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</si>
  <si>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</si>
  <si>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</si>
  <si>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</si>
  <si>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</si>
  <si>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</si>
  <si>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</si>
  <si>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</si>
  <si>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</si>
  <si>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</si>
  <si>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</si>
  <si>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</si>
  <si>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</si>
  <si>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</si>
  <si>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</si>
  <si>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</si>
  <si>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</si>
  <si>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</si>
  <si>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</si>
  <si>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</si>
  <si>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</si>
  <si>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</si>
  <si>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</si>
  <si>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</si>
  <si>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</si>
  <si>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</si>
  <si>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</si>
  <si>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</si>
  <si>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</si>
  <si>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</si>
  <si>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</si>
  <si>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</si>
  <si>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</si>
  <si>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</si>
  <si>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</si>
  <si>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</si>
  <si>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</si>
  <si>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</si>
  <si>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</si>
  <si>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</si>
  <si>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</si>
  <si>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</si>
  <si>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</si>
  <si>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</si>
  <si>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</si>
  <si>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</si>
  <si>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</si>
  <si>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</si>
  <si>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</si>
  <si>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</si>
  <si>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</si>
  <si>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</si>
  <si>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</si>
  <si>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</si>
  <si>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</si>
  <si>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</si>
  <si>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</si>
  <si>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</si>
  <si>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</si>
  <si>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</si>
  <si>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</si>
  <si>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</si>
  <si>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</si>
  <si>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</si>
  <si>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</si>
  <si>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</si>
  <si>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</si>
  <si>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</si>
  <si>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</si>
  <si>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</si>
  <si>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</si>
  <si>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</si>
  <si>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</si>
  <si>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</si>
  <si>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</si>
  <si>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</si>
  <si>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</si>
  <si>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</si>
  <si>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</si>
  <si>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</si>
  <si>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</si>
  <si>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</si>
  <si>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</si>
  <si>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</si>
  <si>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</si>
  <si>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</si>
  <si>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</si>
  <si>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</si>
  <si>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</si>
  <si>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</si>
  <si>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</si>
  <si>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</si>
  <si>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</si>
  <si>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</si>
  <si>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</si>
  <si>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</si>
  <si>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</si>
  <si>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</si>
  <si>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</si>
  <si>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</si>
  <si>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</si>
  <si>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</si>
  <si>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</si>
  <si>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</si>
  <si>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</si>
  <si>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</si>
  <si>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</si>
  <si>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</si>
  <si>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</si>
  <si>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</si>
  <si>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</si>
  <si>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</si>
  <si>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</si>
  <si>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</si>
  <si>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</si>
  <si>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</si>
  <si>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</si>
  <si>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</si>
  <si>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</si>
  <si>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</si>
  <si>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</si>
  <si>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</si>
  <si>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</si>
  <si>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</si>
  <si>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</si>
  <si>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</si>
  <si>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</si>
  <si>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</si>
  <si>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</si>
  <si>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</si>
  <si>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</si>
  <si>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</si>
  <si>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</si>
  <si>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</si>
  <si>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</si>
  <si>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</si>
  <si>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</si>
  <si>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</si>
  <si>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</si>
  <si>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</si>
  <si>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</si>
  <si>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</si>
  <si>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</si>
  <si>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</si>
  <si>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</si>
  <si>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</si>
  <si>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</si>
  <si>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</si>
  <si>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</si>
  <si>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</si>
  <si>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</si>
  <si>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</si>
  <si>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</si>
  <si>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</si>
  <si>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</si>
  <si>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</si>
  <si>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</si>
  <si>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</si>
  <si>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</si>
  <si>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</si>
  <si>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</si>
  <si>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</si>
  <si>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</si>
  <si>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</si>
  <si>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</si>
  <si>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</si>
  <si>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</si>
  <si>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</si>
  <si>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</si>
  <si>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</si>
  <si>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</si>
  <si>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</si>
  <si>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</si>
  <si>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</si>
  <si>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</si>
  <si>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</si>
  <si>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</si>
  <si>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</si>
  <si>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</si>
  <si>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</si>
  <si>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</si>
  <si>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</si>
  <si>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</si>
  <si>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</si>
  <si>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</si>
  <si>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</si>
  <si>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</si>
  <si>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</si>
  <si>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</si>
  <si>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</si>
  <si>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</si>
  <si>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</si>
  <si>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</si>
  <si>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</si>
  <si>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</si>
  <si>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</si>
  <si>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</si>
  <si>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</si>
  <si>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</si>
  <si>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</si>
  <si>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</si>
  <si>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</si>
  <si>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</si>
  <si>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</si>
  <si>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</si>
  <si>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</si>
  <si>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</si>
  <si>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</si>
  <si>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</si>
  <si>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</si>
  <si>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</si>
  <si>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</si>
  <si>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</si>
  <si>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</si>
  <si>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</si>
  <si>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</si>
  <si>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</si>
  <si>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</si>
  <si>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</si>
  <si>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</si>
  <si>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</si>
  <si>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</si>
  <si>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</si>
  <si>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</si>
  <si>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</si>
  <si>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</si>
  <si>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</si>
  <si>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</si>
  <si>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</si>
  <si>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</si>
  <si>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</si>
  <si>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</si>
  <si>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</si>
  <si>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</si>
  <si>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</si>
  <si>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</si>
  <si>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</si>
  <si>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</si>
  <si>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</si>
  <si>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</si>
  <si>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</si>
  <si>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</si>
  <si>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</si>
  <si>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</si>
  <si>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</si>
  <si>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</si>
  <si>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</si>
  <si>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</si>
  <si>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</si>
  <si>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</si>
  <si>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</si>
  <si>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</si>
  <si>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</si>
  <si>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</si>
  <si>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</si>
  <si>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</si>
  <si>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</si>
  <si>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</si>
  <si>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</si>
  <si>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</si>
  <si>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</si>
  <si>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</si>
  <si>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</si>
  <si>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</si>
  <si>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</si>
  <si>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</si>
  <si>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</si>
  <si>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</si>
  <si>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</si>
  <si>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</si>
  <si>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</si>
  <si>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</si>
  <si>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</si>
  <si>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</si>
  <si>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</si>
  <si>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</si>
  <si>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</si>
  <si>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</si>
  <si>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</si>
  <si>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</si>
  <si>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</si>
  <si>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</si>
  <si>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</si>
  <si>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</si>
  <si>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</si>
  <si>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</si>
  <si>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</si>
  <si>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</si>
  <si>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</si>
  <si>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</si>
  <si>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</si>
  <si>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</si>
  <si>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</si>
  <si>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</si>
  <si>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</si>
  <si>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</si>
  <si>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</si>
  <si>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</si>
  <si>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</si>
  <si>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</si>
  <si>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</si>
  <si>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</si>
  <si>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</si>
  <si>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</si>
  <si>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</si>
  <si>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</si>
  <si>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</si>
  <si>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</si>
  <si>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</si>
  <si>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</si>
  <si>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</si>
  <si>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</si>
  <si>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</si>
  <si>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</si>
  <si>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</si>
  <si>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</si>
  <si>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</si>
  <si>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</si>
  <si>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</si>
  <si>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</si>
  <si>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</si>
  <si>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</si>
  <si>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</si>
  <si>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</si>
  <si>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</si>
  <si>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</si>
  <si>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</si>
  <si>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</si>
  <si>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</si>
  <si>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</si>
  <si>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</si>
  <si>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</si>
  <si>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</si>
  <si>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</si>
  <si>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</si>
  <si>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</si>
  <si>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</si>
  <si>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</si>
  <si>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</si>
  <si>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</si>
  <si>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</si>
  <si>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</si>
  <si>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</si>
  <si>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</si>
  <si>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</si>
  <si>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</si>
  <si>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</si>
  <si>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</si>
  <si>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</si>
  <si>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</si>
  <si>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</si>
  <si>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</si>
  <si>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</si>
  <si>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</si>
  <si>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</si>
  <si>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</si>
  <si>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</si>
  <si>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</si>
  <si>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</si>
  <si>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</si>
  <si>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</si>
  <si>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</si>
  <si>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</si>
  <si>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</si>
  <si>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</si>
  <si>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</si>
  <si>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</si>
  <si>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</si>
  <si>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</si>
  <si>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</si>
  <si>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</si>
  <si>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</si>
  <si>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</si>
  <si>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</si>
  <si>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</si>
  <si>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</si>
  <si>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</si>
  <si>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</si>
  <si>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</si>
  <si>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</si>
  <si>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</si>
  <si>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</si>
  <si>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</si>
  <si>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</si>
  <si>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</si>
  <si>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</si>
  <si>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</si>
  <si>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</si>
  <si>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</si>
  <si>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</si>
  <si>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</si>
  <si>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</si>
  <si>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</si>
  <si>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</si>
  <si>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</si>
  <si>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</si>
  <si>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</si>
  <si>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</si>
  <si>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</si>
  <si>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</si>
  <si>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</si>
  <si>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</si>
  <si>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</si>
  <si>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</si>
  <si>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</si>
  <si>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</si>
  <si>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</si>
  <si>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</si>
  <si>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</si>
  <si>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</si>
  <si>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</si>
  <si>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</si>
  <si>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</si>
  <si>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</si>
  <si>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</si>
  <si>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</si>
  <si>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</si>
  <si>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</si>
  <si>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</si>
  <si>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</si>
  <si>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</si>
  <si>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</si>
  <si>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</si>
  <si>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</si>
  <si>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</si>
  <si>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</si>
  <si>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</si>
  <si>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</si>
  <si>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</si>
  <si>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</si>
  <si>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</si>
  <si>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</si>
  <si>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</si>
  <si>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</si>
  <si>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</si>
  <si>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</si>
  <si>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</si>
  <si>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</si>
  <si>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</si>
  <si>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</si>
  <si>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</si>
  <si>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</si>
  <si>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</si>
  <si>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</si>
  <si>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</si>
  <si>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</si>
  <si>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</si>
  <si>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</si>
  <si>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</si>
  <si>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</si>
  <si>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</si>
  <si>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</si>
  <si>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</si>
  <si>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</si>
  <si>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</si>
  <si>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</si>
  <si>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</si>
  <si>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</si>
  <si>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</si>
  <si>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</si>
  <si>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</si>
  <si>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</si>
  <si>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</si>
  <si>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</si>
  <si>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</si>
  <si>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</si>
  <si>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</si>
  <si>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</si>
  <si>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</si>
  <si>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</si>
  <si>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</si>
  <si>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</si>
  <si>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</si>
  <si>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</si>
  <si>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</si>
  <si>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</si>
  <si>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</si>
  <si>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</si>
  <si>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</si>
  <si>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</si>
  <si>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</si>
  <si>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</si>
  <si>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</si>
  <si>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</si>
  <si>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</si>
  <si>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</si>
  <si>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</si>
  <si>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</si>
  <si>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</si>
  <si>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</si>
  <si>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</si>
  <si>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</si>
  <si>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</si>
  <si>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</si>
  <si>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</si>
  <si>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</si>
  <si>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</si>
  <si>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</si>
  <si>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</si>
  <si>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</si>
  <si>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</si>
  <si>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</si>
  <si>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</si>
  <si>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</si>
  <si>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</si>
  <si>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</si>
  <si>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</si>
  <si>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</si>
  <si>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</si>
  <si>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</si>
  <si>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</si>
  <si>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</si>
  <si>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</si>
  <si>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</si>
  <si>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</si>
  <si>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</si>
  <si>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</si>
  <si>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</si>
  <si>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</si>
  <si>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</si>
  <si>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</si>
  <si>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</si>
  <si>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</si>
  <si>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</si>
  <si>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</si>
  <si>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</si>
  <si>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</si>
  <si>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</si>
  <si>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</si>
  <si>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</si>
  <si>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</si>
  <si>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</si>
  <si>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</si>
  <si>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</si>
  <si>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</si>
  <si>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</si>
  <si>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</si>
  <si>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</si>
  <si>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</si>
  <si>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</si>
  <si>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</si>
  <si>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</si>
  <si>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</si>
  <si>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</si>
  <si>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</si>
  <si>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</si>
  <si>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</si>
  <si>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</si>
  <si>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</si>
  <si>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</si>
  <si>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</si>
  <si>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</si>
  <si>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</si>
  <si>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</si>
  <si>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</si>
  <si>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</si>
  <si>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</si>
  <si>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</si>
  <si>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</si>
  <si>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</si>
  <si>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</si>
  <si>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</si>
  <si>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</si>
  <si>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</si>
  <si>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</si>
  <si>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</si>
  <si>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</si>
  <si>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</si>
  <si>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</si>
  <si>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</si>
  <si>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</si>
  <si>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</si>
  <si>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</si>
  <si>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</si>
  <si>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</si>
  <si>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</si>
  <si>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</si>
  <si>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</si>
  <si>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</si>
  <si>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</si>
  <si>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</si>
  <si>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</si>
  <si>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</si>
  <si>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</si>
  <si>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</si>
  <si>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</si>
  <si>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</si>
  <si>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</si>
  <si>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</si>
  <si>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</si>
  <si>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</si>
  <si>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</si>
  <si>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</si>
  <si>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</si>
  <si>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</si>
  <si>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</si>
  <si>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</si>
  <si>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</si>
  <si>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</si>
  <si>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</si>
  <si>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</si>
  <si>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</si>
  <si>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</si>
  <si>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</si>
  <si>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</si>
  <si>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</si>
  <si>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</si>
  <si>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</si>
  <si>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</si>
  <si>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</si>
  <si>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</si>
  <si>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</si>
  <si>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</si>
  <si>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</si>
  <si>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</si>
  <si>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</si>
  <si>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</si>
  <si>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</si>
  <si>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</si>
  <si>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</si>
  <si>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</si>
  <si>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</si>
  <si>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</si>
  <si>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</si>
  <si>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</si>
  <si>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</si>
  <si>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</si>
  <si>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</si>
  <si>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</si>
  <si>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</si>
  <si>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</si>
  <si>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</si>
  <si>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</si>
  <si>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</si>
  <si>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</si>
  <si>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</si>
  <si>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</si>
  <si>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</si>
  <si>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</si>
  <si>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</si>
  <si>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</si>
  <si>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</si>
  <si>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</si>
  <si>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</si>
  <si>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</si>
  <si>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</si>
  <si>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</si>
  <si>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</si>
  <si>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</si>
  <si>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</si>
  <si>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</si>
  <si>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</si>
  <si>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</si>
  <si>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</si>
  <si>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</si>
  <si>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</si>
  <si>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</si>
  <si>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</si>
  <si>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</si>
  <si>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</si>
  <si>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</si>
  <si>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</si>
  <si>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</si>
  <si>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</si>
  <si>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</si>
  <si>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</si>
  <si>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</si>
  <si>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</si>
  <si>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</si>
  <si>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</si>
  <si>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</si>
  <si>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</si>
  <si>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</si>
  <si>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</si>
  <si>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</si>
  <si>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</si>
  <si>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</si>
  <si>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</si>
  <si>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</si>
  <si>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</si>
  <si>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</si>
  <si>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</si>
  <si>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</si>
  <si>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</si>
  <si>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</si>
  <si>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</si>
  <si>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</si>
  <si>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</si>
  <si>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</si>
  <si>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</si>
  <si>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</si>
  <si>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</si>
  <si>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</si>
  <si>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</si>
  <si>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</si>
  <si>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</si>
  <si>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</si>
  <si>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</si>
  <si>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</si>
  <si>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</si>
  <si>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</si>
  <si>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</si>
  <si>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</si>
  <si>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</si>
  <si>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</si>
  <si>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</si>
  <si>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</si>
  <si>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</si>
  <si>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</si>
  <si>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</si>
  <si>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</si>
  <si>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</si>
  <si>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</si>
  <si>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</si>
  <si>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</si>
  <si>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</si>
  <si>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</si>
  <si>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</si>
  <si>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</si>
  <si>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</si>
  <si>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</si>
  <si>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</si>
  <si>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</si>
  <si>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</si>
  <si>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</si>
  <si>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</si>
  <si>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</si>
  <si>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</si>
  <si>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</si>
  <si>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</si>
  <si>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</si>
  <si>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</si>
  <si>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</si>
  <si>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</si>
  <si>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</si>
  <si>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</si>
  <si>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</si>
  <si>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</si>
  <si>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</si>
  <si>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</si>
  <si>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</si>
  <si>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</si>
  <si>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</si>
  <si>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</si>
  <si>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</si>
  <si>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</si>
  <si>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</si>
  <si>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</si>
  <si>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</si>
  <si>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</si>
  <si>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</si>
  <si>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</si>
  <si>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</si>
  <si>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</si>
  <si>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</si>
  <si>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</si>
  <si>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</si>
  <si>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</si>
  <si>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</si>
  <si>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</si>
  <si>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</si>
  <si>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</si>
  <si>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</si>
  <si>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</si>
  <si>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</si>
  <si>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</si>
  <si>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</si>
  <si>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</si>
  <si>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</si>
  <si>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</si>
  <si>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</si>
  <si>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</si>
  <si>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</si>
  <si>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</si>
  <si>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</si>
  <si>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</si>
  <si>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</si>
  <si>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</si>
  <si>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</si>
  <si>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</si>
  <si>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</si>
  <si>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</si>
  <si>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</si>
  <si>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</si>
  <si>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</si>
  <si>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</si>
  <si>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</si>
  <si>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</si>
  <si>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</si>
  <si>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</si>
  <si>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</si>
  <si>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</si>
  <si>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</si>
  <si>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</si>
  <si>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</si>
  <si>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</si>
  <si>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</si>
  <si>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</si>
  <si>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</si>
  <si>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</si>
  <si>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</si>
  <si>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</si>
  <si>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</si>
  <si>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</si>
  <si>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</si>
  <si>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</si>
  <si>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</si>
  <si>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</si>
  <si>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</si>
  <si>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</si>
  <si>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</si>
  <si>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</si>
  <si>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</si>
  <si>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</si>
  <si>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</si>
  <si>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</si>
  <si>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</si>
  <si>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</si>
  <si>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</si>
  <si>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</si>
  <si>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</si>
  <si>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</si>
  <si>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</si>
  <si>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</si>
  <si>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</si>
  <si>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</si>
  <si>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</si>
  <si>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</si>
  <si>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</si>
  <si>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</si>
  <si>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</si>
  <si>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</si>
  <si>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</si>
  <si>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</si>
  <si>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</si>
  <si>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</si>
  <si>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</si>
  <si>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</si>
  <si>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</si>
  <si>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</si>
  <si>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</si>
  <si>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</si>
  <si>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</si>
  <si>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</si>
  <si>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</si>
  <si>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</si>
  <si>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</si>
  <si>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</si>
  <si>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</si>
  <si>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</si>
  <si>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</si>
  <si>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</si>
  <si>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</si>
  <si>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</si>
  <si>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</si>
  <si>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</si>
  <si>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</si>
  <si>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</si>
  <si>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</si>
  <si>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</si>
  <si>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</si>
  <si>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</si>
  <si>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</si>
  <si>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</si>
  <si>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</si>
  <si>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</si>
  <si>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</si>
  <si>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</si>
  <si>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</si>
  <si>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</si>
  <si>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</si>
  <si>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</si>
  <si>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</si>
  <si>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</si>
  <si>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</si>
  <si>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</si>
  <si>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</si>
  <si>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</si>
  <si>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</si>
  <si>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</si>
  <si>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</si>
  <si>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</si>
  <si>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</si>
  <si>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</si>
  <si>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</si>
  <si>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</si>
  <si>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</si>
  <si>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</si>
  <si>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</si>
  <si>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</si>
  <si>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</si>
  <si>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</si>
  <si>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</si>
  <si>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</si>
  <si>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</si>
  <si>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</si>
  <si>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</si>
  <si>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</si>
  <si>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</si>
  <si>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</si>
  <si>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</si>
  <si>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</si>
  <si>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</si>
  <si>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</si>
  <si>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</si>
  <si>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</si>
  <si>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</si>
  <si>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</si>
  <si>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</si>
  <si>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</si>
  <si>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</si>
  <si>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</si>
  <si>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</si>
  <si>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</si>
  <si>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</si>
  <si>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</si>
  <si>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</si>
  <si>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</si>
  <si>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</si>
  <si>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</si>
  <si>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</si>
  <si>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</si>
  <si>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</si>
  <si>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</si>
  <si>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</si>
  <si>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</si>
  <si>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</si>
  <si>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</si>
  <si>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</si>
  <si>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</si>
  <si>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</si>
  <si>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</si>
  <si>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</si>
  <si>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</si>
  <si>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</si>
  <si>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</si>
  <si>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</si>
  <si>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</si>
  <si>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</si>
  <si>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</si>
  <si>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</si>
  <si>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</si>
  <si>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</si>
  <si>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</si>
  <si>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</si>
  <si>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</si>
  <si>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</si>
  <si>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</si>
  <si>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</si>
  <si>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</si>
  <si>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</si>
  <si>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</si>
  <si>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</si>
  <si>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</si>
  <si>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</si>
  <si>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</si>
  <si>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</si>
  <si>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</si>
  <si>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</si>
  <si>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</si>
  <si>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</si>
  <si>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</si>
  <si>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</si>
  <si>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</si>
  <si>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</si>
  <si>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</si>
  <si>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</si>
  <si>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</si>
  <si>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</si>
  <si>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</si>
  <si>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</si>
  <si>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</si>
  <si>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</si>
  <si>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</si>
  <si>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</si>
  <si>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</si>
  <si>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</si>
  <si>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</si>
  <si>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</si>
  <si>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</si>
  <si>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</si>
  <si>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</si>
  <si>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</si>
  <si>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</si>
  <si>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</si>
  <si>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</si>
  <si>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</si>
  <si>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</si>
  <si>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</si>
  <si>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</si>
  <si>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</si>
  <si>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</si>
  <si>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</si>
  <si>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</si>
  <si>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</si>
  <si>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</si>
  <si>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</si>
  <si>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</si>
  <si>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</si>
  <si>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</si>
  <si>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</si>
  <si>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</si>
  <si>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</si>
  <si>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</si>
  <si>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</si>
  <si>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</si>
  <si>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</si>
  <si>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</si>
  <si>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</si>
  <si>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</si>
  <si>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</si>
  <si>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</si>
  <si>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</si>
  <si>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</si>
  <si>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</si>
  <si>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</si>
  <si>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</si>
  <si>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</si>
  <si>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</si>
  <si>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</si>
  <si>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</si>
  <si>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</si>
  <si>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</si>
  <si>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</si>
  <si>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</si>
  <si>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</si>
  <si>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</si>
  <si>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</si>
  <si>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</si>
  <si>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</si>
  <si>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</si>
  <si>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</si>
  <si>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</si>
  <si>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</si>
  <si>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</si>
  <si>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</si>
  <si>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</si>
  <si>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</si>
  <si>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</si>
  <si>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</si>
  <si>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</si>
  <si>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</si>
  <si>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</si>
  <si>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</si>
  <si>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</si>
  <si>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</si>
  <si>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</si>
  <si>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</si>
  <si>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</si>
  <si>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</si>
  <si>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</si>
  <si>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</si>
  <si>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</si>
  <si>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</si>
  <si>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</si>
  <si>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</si>
  <si>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</si>
  <si>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</si>
  <si>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</si>
  <si>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</si>
  <si>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</si>
  <si>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</si>
  <si>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</si>
  <si>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</si>
  <si>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</si>
  <si>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</si>
  <si>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</si>
  <si>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</si>
  <si>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</si>
  <si>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</si>
  <si>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</si>
  <si>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</si>
  <si>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</si>
  <si>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</si>
  <si>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</si>
  <si>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</si>
  <si>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</si>
  <si>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</si>
  <si>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</si>
  <si>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</si>
  <si>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</si>
  <si>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</si>
  <si>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</si>
  <si>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</si>
  <si>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</si>
  <si>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</si>
  <si>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</si>
  <si>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</si>
  <si>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</si>
  <si>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</si>
  <si>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</si>
  <si>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</si>
  <si>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</si>
  <si>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</si>
  <si>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</si>
  <si>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</si>
  <si>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</si>
  <si>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</si>
  <si>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</si>
  <si>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</si>
  <si>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</si>
  <si>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</si>
  <si>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</si>
  <si>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</si>
  <si>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</si>
  <si>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</si>
  <si>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</si>
  <si>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</si>
  <si>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</si>
  <si>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</si>
  <si>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</si>
  <si>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</si>
  <si>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</si>
  <si>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</si>
  <si>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</si>
  <si>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</si>
  <si>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</si>
  <si>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</si>
  <si>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</si>
  <si>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</si>
  <si>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</si>
  <si>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</si>
  <si>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</si>
  <si>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</si>
  <si>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</si>
  <si>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</si>
  <si>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</si>
  <si>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</si>
  <si>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</si>
  <si>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</si>
  <si>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</si>
  <si>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</si>
  <si>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</si>
  <si>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</si>
  <si>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</si>
  <si>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</si>
  <si>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</si>
  <si>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</si>
  <si>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</si>
  <si>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</si>
  <si>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</si>
  <si>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</si>
  <si>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</si>
  <si>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</si>
  <si>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</si>
  <si>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</si>
  <si>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</si>
  <si>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</si>
  <si>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</si>
  <si>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</si>
  <si>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</si>
  <si>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</si>
  <si>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</si>
  <si>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</si>
  <si>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</si>
  <si>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</si>
  <si>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</si>
  <si>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</si>
  <si>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</si>
  <si>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</si>
  <si>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</si>
  <si>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</si>
  <si>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</si>
  <si>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</si>
  <si>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</si>
  <si>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</si>
  <si>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</si>
  <si>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</si>
  <si>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</si>
  <si>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</si>
  <si>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</si>
  <si>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</si>
  <si>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</si>
  <si>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</si>
  <si>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</si>
  <si>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</si>
  <si>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</si>
  <si>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</si>
  <si>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</si>
  <si>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</si>
  <si>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</si>
  <si>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</si>
  <si>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</si>
  <si>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</si>
  <si>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</si>
  <si>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</si>
  <si>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</si>
  <si>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</si>
  <si>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</si>
  <si>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</si>
  <si>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</si>
  <si>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</si>
  <si>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</si>
  <si>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</si>
  <si>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</si>
  <si>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</si>
  <si>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</si>
  <si>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</si>
  <si>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</si>
  <si>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</si>
  <si>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</si>
  <si>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</si>
  <si>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</si>
  <si>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</si>
  <si>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</si>
  <si>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</si>
  <si>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</si>
  <si>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</si>
  <si>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</si>
  <si>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</si>
  <si>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</si>
  <si>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</si>
  <si>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</si>
  <si>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</si>
  <si>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</si>
  <si>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</si>
  <si>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</si>
  <si>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</si>
  <si>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</si>
  <si>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</si>
  <si>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</si>
  <si>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</si>
  <si>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</si>
  <si>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</si>
  <si>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</si>
  <si>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</si>
  <si>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</si>
  <si>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</si>
  <si>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</si>
  <si>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</si>
  <si>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</si>
  <si>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</si>
  <si>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</si>
  <si>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</si>
  <si>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</si>
  <si>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</si>
  <si>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</si>
  <si>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</si>
  <si>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</si>
  <si>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</si>
  <si>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</si>
  <si>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</si>
  <si>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</si>
  <si>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</si>
  <si>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</si>
  <si>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</si>
  <si>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</si>
  <si>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</si>
  <si>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</si>
  <si>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</si>
  <si>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</si>
  <si>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</si>
  <si>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</si>
  <si>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</si>
  <si>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</si>
  <si>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</si>
  <si>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</si>
  <si>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</si>
  <si>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</si>
  <si>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</si>
  <si>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</si>
  <si>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</si>
  <si>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</si>
  <si>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</si>
  <si>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</si>
  <si>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</si>
  <si>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</si>
  <si>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</si>
  <si>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</si>
  <si>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</si>
  <si>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</si>
  <si>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</si>
  <si>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</si>
  <si>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</si>
  <si>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</si>
  <si>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</si>
  <si>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</si>
  <si>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</si>
  <si>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</si>
  <si>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</si>
  <si>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</si>
  <si>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</si>
  <si>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</si>
  <si>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</si>
  <si>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</si>
  <si>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</si>
  <si>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</si>
  <si>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</si>
  <si>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</si>
  <si>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</si>
  <si>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</si>
  <si>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</si>
  <si>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</si>
  <si>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</si>
  <si>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</si>
  <si>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</si>
  <si>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</si>
  <si>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</si>
  <si>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</si>
  <si>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</si>
  <si>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</si>
  <si>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</si>
  <si>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</si>
  <si>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</si>
  <si>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</si>
  <si>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</si>
  <si>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</si>
  <si>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</si>
  <si>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</si>
  <si>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</si>
  <si>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</si>
  <si>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</si>
  <si>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</si>
  <si>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</si>
  <si>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</si>
  <si>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</si>
  <si>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</si>
  <si>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</si>
  <si>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</si>
  <si>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</si>
  <si>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</si>
  <si>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</si>
  <si>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</si>
  <si>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</si>
  <si>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</si>
  <si>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</si>
  <si>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</si>
  <si>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</si>
  <si>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</si>
  <si>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</si>
  <si>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</si>
  <si>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</si>
  <si>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</si>
  <si>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</si>
  <si>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</si>
  <si>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</si>
  <si>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</si>
  <si>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</si>
  <si>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</si>
  <si>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</si>
  <si>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</si>
  <si>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</si>
  <si>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</si>
  <si>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</si>
  <si>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</si>
  <si>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</si>
  <si>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</si>
  <si>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</si>
  <si>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</si>
  <si>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</si>
  <si>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</si>
  <si>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</si>
  <si>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</si>
  <si>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</si>
  <si>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</si>
  <si>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</si>
  <si>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</si>
  <si>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</si>
  <si>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</si>
  <si>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</si>
  <si>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</si>
  <si>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</si>
  <si>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</si>
  <si>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</si>
  <si>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</si>
  <si>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</si>
  <si>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</si>
  <si>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</si>
  <si>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</si>
  <si>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</si>
  <si>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</si>
  <si>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</si>
  <si>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</si>
  <si>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</si>
  <si>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</si>
  <si>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</si>
  <si>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</si>
  <si>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</si>
  <si>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</si>
  <si>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</si>
  <si>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</si>
  <si>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</si>
  <si>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</si>
  <si>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</si>
  <si>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</si>
  <si>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</si>
  <si>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</si>
  <si>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</si>
  <si>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</si>
  <si>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</si>
  <si>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</si>
  <si>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</si>
  <si>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</si>
  <si>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</si>
  <si>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</si>
  <si>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</si>
  <si>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</si>
  <si>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</si>
  <si>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</si>
  <si>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</si>
  <si>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</si>
  <si>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</si>
  <si>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</si>
  <si>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</si>
  <si>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</si>
  <si>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</si>
  <si>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</si>
  <si>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</si>
  <si>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</si>
  <si>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</si>
  <si>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</si>
  <si>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</si>
  <si>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</si>
  <si>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</si>
  <si>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</si>
  <si>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</si>
  <si>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</si>
  <si>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</si>
  <si>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</si>
  <si>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</si>
  <si>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</si>
  <si>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</si>
  <si>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</si>
  <si>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</si>
  <si>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</si>
  <si>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</si>
  <si>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</si>
  <si>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</si>
  <si>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</si>
  <si>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</si>
  <si>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</si>
  <si>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</si>
  <si>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</si>
  <si>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</si>
  <si>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</si>
  <si>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</si>
  <si>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</si>
  <si>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</si>
  <si>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</si>
  <si>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</si>
  <si>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</si>
  <si>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</si>
  <si>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</si>
  <si>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</si>
  <si>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</si>
  <si>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</si>
  <si>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</si>
  <si>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</si>
  <si>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</si>
  <si>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</si>
  <si>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</si>
  <si>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</si>
  <si>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</si>
  <si>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</si>
  <si>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</si>
  <si>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</si>
  <si>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</si>
  <si>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</si>
  <si>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</si>
  <si>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</si>
  <si>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</si>
  <si>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</si>
  <si>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</si>
  <si>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</si>
  <si>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</si>
  <si>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</si>
  <si>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</si>
  <si>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</si>
  <si>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</si>
  <si>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</si>
  <si>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</si>
  <si>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</si>
  <si>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</si>
  <si>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</si>
  <si>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</si>
  <si>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</si>
  <si>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</si>
  <si>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</si>
  <si>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</si>
  <si>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</si>
  <si>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</si>
  <si>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</si>
  <si>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</si>
  <si>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</si>
  <si>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</si>
  <si>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</si>
  <si>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</si>
  <si>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</si>
  <si>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</si>
  <si>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</si>
  <si>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</si>
  <si>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</si>
  <si>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</si>
  <si>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</si>
  <si>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</si>
  <si>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</si>
  <si>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</si>
  <si>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</si>
  <si>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</si>
  <si>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</si>
  <si>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</si>
  <si>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</si>
  <si>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</si>
  <si>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</si>
  <si>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</si>
  <si>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</si>
  <si>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</si>
  <si>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</si>
  <si>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</si>
  <si>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</si>
  <si>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</si>
  <si>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</si>
  <si>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</si>
  <si>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</si>
  <si>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</si>
  <si>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</si>
  <si>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</si>
  <si>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</si>
  <si>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</si>
  <si>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</si>
  <si>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</si>
  <si>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</si>
  <si>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</si>
  <si>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</si>
  <si>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</si>
  <si>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</si>
  <si>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</si>
  <si>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</si>
  <si>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</si>
  <si>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</si>
  <si>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</si>
  <si>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</si>
  <si>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</si>
  <si>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</si>
  <si>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</si>
  <si>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</si>
  <si>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</si>
  <si>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</si>
  <si>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</si>
  <si>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</si>
  <si>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</si>
  <si>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</si>
  <si>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</si>
  <si>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</si>
  <si>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</si>
  <si>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</si>
  <si>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</si>
  <si>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</si>
  <si>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</si>
  <si>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</si>
  <si>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</si>
  <si>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</si>
  <si>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</si>
  <si>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</si>
  <si>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</si>
  <si>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</si>
  <si>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</si>
  <si>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</si>
  <si>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</si>
  <si>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</si>
  <si>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</si>
  <si>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</si>
  <si>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</si>
  <si>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</si>
  <si>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</si>
  <si>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</si>
  <si>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</si>
  <si>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</si>
  <si>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</si>
  <si>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</si>
  <si>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</si>
  <si>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</si>
  <si>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</si>
  <si>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</si>
  <si>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</si>
  <si>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</si>
  <si>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</si>
  <si>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</si>
  <si>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</si>
  <si>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</si>
  <si>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</si>
  <si>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</si>
  <si>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</si>
  <si>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</si>
  <si>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</si>
  <si>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</si>
  <si>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</si>
  <si>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</si>
  <si>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</si>
  <si>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</si>
  <si>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</si>
  <si>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</si>
  <si>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</si>
  <si>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</si>
  <si>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</si>
  <si>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</si>
  <si>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</si>
  <si>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</si>
  <si>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</si>
  <si>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</si>
  <si>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</si>
  <si>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</si>
  <si>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</si>
  <si>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</si>
  <si>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</si>
  <si>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</si>
  <si>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</si>
  <si>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</si>
  <si>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</si>
  <si>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</si>
  <si>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</si>
  <si>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</si>
  <si>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</si>
  <si>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</si>
  <si>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</si>
  <si>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</si>
  <si>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</si>
  <si>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</si>
  <si>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</si>
  <si>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</si>
  <si>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</si>
  <si>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</si>
  <si>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</si>
  <si>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</si>
  <si>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</si>
  <si>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</si>
  <si>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</si>
  <si>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</si>
  <si>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</si>
  <si>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</si>
  <si>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</si>
  <si>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</si>
  <si>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</si>
  <si>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</si>
  <si>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</si>
  <si>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</si>
  <si>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</si>
  <si>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</si>
  <si>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</si>
  <si>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</si>
  <si>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</si>
  <si>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</si>
  <si>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</si>
  <si>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</si>
  <si>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</si>
  <si>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</si>
  <si>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</si>
  <si>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</si>
  <si>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</si>
  <si>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</si>
  <si>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</si>
  <si>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</si>
  <si>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</si>
  <si>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</si>
  <si>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</si>
  <si>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</si>
  <si>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</si>
  <si>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</si>
  <si>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</si>
  <si>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</si>
  <si>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</si>
  <si>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</si>
  <si>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</si>
  <si>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</si>
  <si>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</si>
  <si>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</si>
  <si>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</si>
  <si>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</si>
  <si>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</si>
  <si>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</si>
  <si>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</si>
  <si>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</si>
  <si>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</si>
  <si>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</si>
  <si>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</si>
  <si>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</si>
  <si>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</si>
  <si>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</si>
  <si>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</si>
  <si>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</si>
  <si>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</si>
  <si>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</si>
  <si>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</si>
  <si>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</si>
  <si>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</si>
  <si>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</si>
  <si>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</si>
  <si>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</si>
  <si>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</si>
  <si>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</si>
  <si>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</si>
  <si>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</si>
  <si>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</si>
  <si>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</si>
  <si>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</si>
  <si>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</si>
  <si>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</si>
  <si>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</si>
  <si>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</si>
  <si>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</si>
  <si>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</si>
  <si>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</si>
  <si>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</si>
  <si>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</si>
  <si>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</si>
  <si>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</si>
  <si>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</si>
  <si>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</si>
  <si>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</si>
  <si>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</si>
  <si>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</si>
  <si>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</si>
  <si>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</si>
  <si>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</si>
  <si>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</si>
  <si>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</si>
  <si>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</si>
  <si>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</si>
  <si>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</si>
  <si>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</si>
  <si>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</si>
  <si>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</si>
  <si>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</si>
  <si>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</si>
  <si>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</si>
  <si>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</si>
  <si>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</si>
  <si>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</si>
  <si>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</si>
  <si>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</si>
  <si>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</si>
  <si>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</si>
  <si>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</si>
  <si>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</si>
  <si>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</si>
  <si>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</si>
  <si>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</si>
  <si>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</si>
  <si>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</si>
  <si>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</si>
  <si>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</si>
  <si>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</si>
  <si>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</si>
  <si>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</si>
  <si>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</si>
  <si>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</si>
  <si>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</si>
  <si>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</si>
  <si>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</si>
  <si>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</si>
  <si>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</si>
  <si>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</si>
  <si>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</si>
  <si>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</si>
  <si>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</si>
  <si>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</si>
  <si>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</si>
  <si>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</si>
  <si>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</si>
  <si>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</si>
  <si>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</si>
  <si>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</si>
  <si>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</si>
  <si>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</si>
  <si>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</si>
  <si>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</si>
  <si>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</si>
  <si>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</si>
  <si>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</si>
  <si>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</si>
  <si>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</si>
  <si>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</si>
  <si>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</si>
  <si>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</si>
  <si>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</si>
  <si>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</si>
  <si>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</si>
  <si>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</si>
  <si>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</si>
  <si>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</si>
  <si>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</si>
  <si>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</si>
  <si>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</si>
  <si>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</si>
  <si>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</si>
  <si>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</si>
  <si>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</si>
  <si>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</si>
  <si>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</si>
  <si>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</si>
  <si>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</si>
  <si>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</si>
  <si>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</si>
  <si>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</si>
  <si>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</si>
  <si>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</si>
  <si>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</si>
  <si>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</si>
  <si>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</si>
  <si>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</si>
  <si>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</si>
  <si>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</si>
  <si>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</si>
  <si>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</si>
  <si>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</si>
  <si>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</si>
  <si>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</si>
  <si>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</si>
  <si>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</si>
  <si>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</si>
  <si>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</si>
  <si>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</si>
  <si>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</si>
  <si>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</si>
  <si>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</si>
  <si>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</si>
  <si>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</si>
  <si>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</si>
  <si>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</si>
  <si>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</si>
  <si>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</si>
  <si>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</si>
  <si>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</si>
  <si>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</si>
  <si>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</si>
  <si>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</si>
  <si>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</si>
  <si>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</si>
  <si>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</si>
  <si>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</si>
  <si>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</si>
  <si>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</si>
  <si>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</si>
  <si>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</si>
  <si>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</si>
  <si>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</si>
  <si>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</si>
  <si>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</si>
  <si>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</si>
  <si>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</si>
  <si>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</si>
  <si>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</si>
  <si>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</si>
  <si>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</si>
  <si>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</si>
  <si>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</si>
  <si>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</si>
  <si>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</si>
  <si>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</si>
  <si>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</si>
  <si>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</si>
  <si>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</si>
  <si>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</si>
  <si>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</si>
  <si>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</si>
  <si>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</si>
  <si>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</si>
  <si>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</si>
  <si>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</si>
  <si>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</si>
  <si>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</si>
  <si>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</si>
  <si>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</si>
  <si>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</si>
  <si>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</si>
  <si>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</si>
  <si>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</si>
  <si>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</si>
  <si>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</si>
  <si>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</si>
  <si>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</si>
  <si>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</si>
  <si>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</si>
  <si>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</si>
  <si>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</si>
  <si>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</si>
  <si>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</si>
  <si>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</si>
  <si>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</si>
  <si>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</si>
  <si>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</si>
  <si>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</si>
  <si>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</si>
  <si>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</si>
  <si>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</si>
  <si>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</si>
  <si>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</si>
  <si>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</si>
  <si>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</si>
  <si>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</si>
  <si>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</si>
  <si>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</si>
  <si>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</si>
  <si>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</si>
  <si>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</si>
  <si>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</si>
  <si>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</si>
  <si>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</si>
  <si>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</si>
  <si>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</si>
  <si>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</si>
  <si>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</si>
  <si>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</si>
  <si>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</si>
  <si>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</si>
  <si>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</si>
  <si>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</si>
  <si>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</si>
  <si>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</si>
  <si>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</si>
  <si>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</si>
  <si>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</si>
  <si>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</si>
  <si>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</si>
  <si>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</si>
  <si>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</si>
  <si>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</si>
  <si>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</si>
  <si>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</si>
  <si>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</si>
  <si>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</si>
  <si>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</si>
  <si>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</si>
  <si>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</si>
  <si>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</si>
  <si>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</si>
  <si>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</si>
  <si>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</si>
  <si>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</si>
  <si>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</si>
  <si>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</si>
  <si>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</si>
  <si>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</si>
  <si>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</si>
  <si>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</si>
  <si>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</si>
  <si>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</si>
  <si>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</si>
  <si>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</si>
  <si>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</si>
  <si>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</si>
  <si>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</si>
  <si>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</si>
  <si>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</si>
  <si>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</si>
  <si>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</si>
  <si>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</si>
  <si>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</si>
  <si>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</si>
  <si>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</si>
  <si>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</si>
  <si>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</si>
  <si>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</si>
  <si>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</si>
  <si>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</si>
  <si>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</si>
  <si>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</si>
  <si>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</si>
  <si>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</si>
  <si>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</si>
  <si>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</si>
  <si>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</si>
  <si>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</si>
  <si>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</si>
  <si>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</si>
  <si>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</si>
  <si>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</si>
  <si>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</si>
  <si>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</si>
  <si>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</si>
  <si>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</si>
  <si>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</si>
  <si>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</si>
  <si>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</si>
  <si>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</si>
  <si>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</si>
  <si>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</si>
  <si>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</si>
  <si>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</si>
  <si>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</si>
  <si>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</si>
  <si>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</si>
  <si>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</si>
  <si>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</si>
  <si>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</si>
  <si>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</si>
  <si>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</si>
  <si>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</si>
  <si>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</si>
  <si>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</si>
  <si>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</si>
  <si>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</si>
  <si>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</si>
  <si>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</si>
  <si>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</si>
  <si>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</si>
  <si>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</si>
  <si>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</si>
  <si>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</si>
  <si>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</si>
  <si>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</si>
  <si>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</si>
  <si>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</si>
  <si>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</si>
  <si>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</si>
  <si>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</si>
  <si>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</si>
  <si>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</si>
  <si>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</si>
  <si>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</si>
  <si>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</si>
  <si>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</si>
  <si>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</si>
  <si>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</si>
  <si>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</si>
  <si>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</si>
  <si>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</si>
  <si>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</si>
  <si>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</si>
  <si>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</si>
  <si>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</si>
  <si>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</si>
  <si>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</si>
  <si>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</si>
  <si>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</si>
  <si>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</si>
  <si>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</si>
  <si>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</si>
  <si>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</si>
  <si>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</si>
  <si>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</si>
  <si>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</si>
  <si>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</si>
  <si>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</si>
  <si>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</si>
  <si>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</si>
  <si>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</si>
  <si>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</si>
  <si>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</si>
  <si>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</si>
  <si>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</si>
  <si>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</si>
  <si>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</si>
  <si>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</si>
  <si>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</si>
  <si>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</si>
  <si>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</si>
  <si>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</si>
  <si>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</si>
  <si>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</si>
  <si>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</si>
  <si>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</si>
  <si>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</si>
  <si>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</si>
  <si>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</si>
  <si>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</si>
  <si>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</si>
  <si>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</si>
  <si>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</si>
  <si>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</si>
  <si>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</si>
  <si>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</si>
  <si>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</si>
  <si>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</si>
  <si>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</si>
  <si>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</si>
  <si>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</si>
  <si>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</si>
  <si>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</si>
  <si>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</si>
  <si>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</si>
  <si>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</si>
  <si>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</si>
  <si>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</si>
  <si>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</si>
  <si>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</si>
  <si>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</si>
  <si>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</si>
  <si>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</si>
  <si>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</si>
  <si>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</si>
  <si>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</si>
  <si>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</si>
  <si>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</si>
  <si>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</si>
  <si>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</si>
  <si>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</si>
  <si>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</si>
  <si>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</si>
  <si>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</si>
  <si>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</si>
  <si>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</si>
  <si>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</si>
  <si>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</si>
  <si>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</si>
  <si>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</si>
  <si>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</si>
  <si>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</si>
  <si>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</si>
  <si>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</si>
  <si>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</si>
  <si>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</si>
  <si>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</si>
  <si>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</si>
  <si>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</si>
  <si>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</si>
  <si>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</si>
  <si>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</si>
  <si>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</si>
  <si>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</si>
  <si>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</si>
  <si>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</si>
  <si>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</si>
  <si>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</si>
  <si>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</si>
  <si>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</si>
  <si>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</si>
  <si>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</si>
  <si>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</si>
  <si>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</si>
  <si>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</si>
  <si>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</si>
  <si>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</si>
  <si>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</si>
  <si>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</si>
  <si>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</si>
  <si>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</si>
  <si>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</si>
  <si>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</si>
  <si>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</si>
  <si>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</si>
  <si>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</si>
  <si>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</si>
  <si>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</si>
  <si>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</si>
  <si>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</si>
  <si>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</si>
  <si>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</si>
  <si>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</si>
  <si>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</si>
  <si>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</si>
  <si>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</si>
  <si>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</si>
  <si>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</si>
  <si>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</si>
  <si>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</si>
  <si>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</si>
  <si>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</si>
  <si>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</si>
  <si>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</si>
  <si>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</si>
  <si>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</si>
  <si>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</si>
  <si>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</si>
  <si>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</si>
  <si>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</si>
  <si>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</si>
  <si>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</si>
  <si>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</si>
  <si>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</si>
  <si>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</si>
  <si>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</si>
  <si>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</si>
  <si>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</si>
  <si>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</si>
  <si>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</si>
  <si>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</si>
  <si>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</si>
  <si>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</si>
  <si>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</si>
  <si>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</si>
  <si>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</si>
  <si>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</si>
  <si>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</si>
  <si>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</si>
  <si>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</si>
  <si>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</si>
  <si>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</si>
  <si>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</si>
  <si>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</si>
  <si>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</si>
  <si>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</si>
  <si>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</si>
  <si>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</si>
  <si>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</si>
  <si>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</si>
  <si>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</si>
  <si>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</si>
  <si>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</si>
  <si>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</si>
  <si>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</si>
  <si>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</si>
  <si>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</si>
  <si>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</si>
  <si>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</si>
  <si>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</si>
  <si>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</si>
  <si>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</si>
  <si>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</si>
  <si>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</si>
  <si>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</si>
  <si>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</si>
  <si>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</si>
  <si>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</si>
  <si>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</si>
  <si>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</si>
  <si>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</si>
  <si>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</si>
  <si>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</si>
  <si>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</si>
  <si>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</si>
  <si>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</si>
  <si>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</si>
  <si>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</si>
  <si>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</si>
  <si>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</si>
  <si>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</si>
  <si>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</si>
  <si>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</si>
  <si>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</si>
  <si>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</si>
  <si>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</si>
  <si>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</si>
  <si>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</si>
  <si>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</si>
  <si>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</si>
  <si>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</si>
  <si>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</si>
  <si>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</si>
  <si>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</si>
  <si>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</si>
  <si>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</si>
  <si>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</si>
  <si>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</si>
  <si>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</si>
  <si>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</si>
  <si>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</si>
  <si>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</si>
  <si>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</si>
  <si>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</si>
  <si>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</si>
  <si>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</si>
  <si>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</si>
  <si>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</si>
  <si>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</si>
  <si>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</si>
  <si>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</si>
  <si>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</si>
  <si>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</si>
  <si>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</si>
  <si>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</si>
  <si>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</si>
  <si>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</si>
  <si>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</si>
  <si>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</si>
  <si>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</si>
  <si>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</si>
  <si>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</si>
  <si>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</si>
  <si>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</si>
  <si>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</si>
  <si>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</si>
  <si>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</si>
  <si>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</si>
  <si>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</si>
  <si>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</si>
  <si>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</si>
  <si>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</si>
  <si>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</si>
  <si>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</si>
  <si>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</si>
  <si>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</si>
  <si>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</si>
  <si>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</si>
  <si>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</si>
  <si>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</si>
  <si>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</si>
  <si>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</si>
  <si>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</si>
  <si>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</si>
  <si>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</si>
  <si>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</si>
  <si>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</si>
  <si>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</si>
  <si>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</si>
  <si>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</si>
  <si>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</si>
  <si>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</si>
  <si>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</si>
  <si>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</si>
  <si>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</si>
  <si>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</si>
  <si>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</si>
  <si>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</si>
  <si>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</si>
  <si>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</si>
  <si>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</si>
  <si>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</si>
  <si>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</si>
  <si>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</si>
  <si>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</si>
  <si>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</si>
  <si>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</si>
  <si>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</si>
  <si>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</si>
  <si>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</si>
  <si>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</si>
  <si>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</si>
  <si>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</si>
  <si>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</si>
  <si>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</si>
  <si>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</si>
  <si>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</si>
  <si>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</si>
  <si>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</si>
  <si>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</si>
  <si>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</si>
  <si>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</si>
  <si>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</si>
  <si>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</si>
  <si>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</si>
  <si>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</si>
  <si>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</si>
  <si>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</si>
  <si>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</si>
  <si>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</si>
  <si>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</si>
  <si>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</si>
  <si>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</si>
  <si>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</si>
  <si>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</si>
  <si>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</si>
  <si>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</si>
  <si>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</si>
  <si>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</si>
  <si>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</si>
  <si>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</si>
  <si>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</si>
  <si>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</si>
  <si>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</si>
  <si>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</si>
  <si>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</si>
  <si>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</si>
  <si>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</si>
  <si>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</si>
  <si>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</si>
  <si>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</si>
  <si>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</si>
  <si>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</si>
  <si>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</si>
  <si>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</si>
  <si>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</si>
  <si>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</si>
  <si>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</si>
  <si>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</si>
  <si>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</si>
  <si>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</si>
  <si>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</si>
  <si>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</si>
  <si>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</si>
  <si>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</si>
  <si>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</si>
  <si>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</si>
  <si>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</si>
  <si>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</si>
  <si>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</si>
  <si>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</si>
  <si>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</si>
  <si>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</si>
  <si>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</si>
  <si>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</si>
  <si>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</si>
  <si>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</si>
  <si>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</si>
  <si>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</si>
  <si>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</si>
  <si>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</si>
  <si>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</si>
  <si>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</si>
  <si>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</si>
  <si>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</si>
  <si>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</si>
  <si>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</si>
  <si>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</si>
  <si>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</si>
  <si>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</si>
  <si>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</si>
  <si>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</si>
  <si>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</si>
  <si>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</si>
  <si>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</si>
  <si>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</si>
  <si>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</si>
  <si>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</si>
  <si>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</si>
  <si>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</si>
  <si>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</si>
  <si>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</si>
  <si>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</si>
  <si>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</si>
  <si>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</si>
  <si>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</si>
  <si>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</si>
  <si>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</si>
  <si>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</si>
  <si>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</si>
  <si>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</si>
  <si>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</si>
  <si>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</si>
  <si>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</si>
  <si>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</si>
  <si>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</si>
  <si>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</si>
  <si>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</si>
  <si>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</si>
  <si>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</si>
  <si>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</si>
  <si>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</si>
  <si>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</si>
  <si>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</si>
  <si>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</si>
  <si>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</si>
  <si>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</si>
  <si>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</si>
  <si>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</si>
  <si>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</si>
  <si>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</si>
  <si>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</si>
  <si>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</si>
  <si>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</si>
  <si>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</si>
  <si>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</si>
  <si>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</si>
  <si>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</si>
  <si>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</si>
  <si>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</si>
  <si>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</si>
  <si>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</si>
  <si>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</si>
  <si>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</si>
  <si>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</si>
  <si>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</si>
  <si>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</si>
  <si>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</si>
  <si>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</si>
  <si>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</si>
  <si>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</si>
  <si>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</si>
  <si>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</si>
  <si>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</si>
  <si>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</si>
  <si>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</si>
  <si>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</si>
  <si>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</si>
  <si>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</si>
  <si>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</si>
  <si>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</si>
  <si>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</si>
  <si>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</si>
  <si>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</si>
  <si>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</si>
  <si>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</si>
  <si>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</si>
  <si>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</si>
  <si>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</si>
  <si>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</si>
  <si>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</si>
  <si>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</si>
  <si>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</si>
  <si>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</si>
  <si>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</si>
  <si>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</si>
  <si>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</si>
  <si>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</si>
  <si>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</si>
  <si>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</si>
  <si>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</si>
  <si>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</si>
  <si>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</si>
  <si>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</si>
  <si>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</si>
  <si>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</si>
  <si>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</si>
  <si>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</si>
  <si>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</si>
  <si>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</si>
  <si>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</si>
  <si>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</si>
  <si>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</si>
  <si>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</si>
  <si>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</si>
  <si>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</si>
  <si>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</si>
  <si>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</si>
  <si>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</si>
  <si>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</si>
  <si>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</si>
  <si>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</si>
  <si>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</si>
  <si>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</si>
  <si>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</si>
  <si>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</si>
  <si>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</si>
  <si>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</si>
  <si>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</si>
  <si>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</si>
  <si>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</si>
  <si>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</si>
  <si>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</si>
  <si>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</si>
  <si>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</si>
  <si>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</si>
  <si>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</si>
  <si>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</si>
  <si>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</si>
  <si>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</si>
  <si>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</si>
  <si>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</si>
  <si>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</si>
  <si>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</si>
  <si>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</si>
  <si>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</si>
  <si>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</si>
  <si>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</si>
  <si>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</si>
  <si>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</si>
  <si>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</si>
  <si>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</si>
  <si>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</si>
  <si>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</si>
  <si>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</si>
  <si>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</si>
  <si>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</si>
  <si>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</si>
  <si>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</si>
  <si>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</si>
  <si>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</si>
  <si>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</si>
  <si>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</si>
  <si>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</si>
  <si>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</si>
  <si>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</si>
  <si>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</si>
  <si>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</si>
  <si>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</si>
  <si>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</si>
  <si>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</si>
  <si>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</si>
  <si>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</si>
  <si>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</si>
  <si>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</si>
  <si>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</si>
  <si>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</si>
  <si>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</si>
  <si>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</si>
  <si>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</si>
  <si>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</si>
  <si>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</si>
  <si>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</si>
  <si>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</si>
  <si>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</si>
  <si>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</si>
  <si>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</si>
  <si>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</si>
  <si>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</si>
  <si>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</si>
  <si>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</si>
  <si>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</si>
  <si>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</si>
  <si>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</si>
  <si>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</si>
  <si>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</si>
  <si>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</si>
  <si>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</si>
  <si>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</si>
  <si>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</si>
  <si>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</si>
  <si>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</si>
  <si>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</si>
  <si>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</si>
  <si>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</si>
  <si>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</si>
  <si>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</si>
  <si>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</si>
  <si>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</si>
  <si>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</si>
  <si>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</si>
  <si>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</si>
  <si>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</si>
  <si>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</si>
  <si>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</si>
  <si>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</si>
  <si>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</si>
  <si>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</si>
  <si>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</si>
  <si>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</si>
  <si>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</si>
  <si>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</si>
  <si>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</si>
  <si>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</si>
  <si>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</si>
  <si>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</si>
  <si>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</si>
  <si>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</si>
  <si>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</si>
  <si>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</si>
  <si>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</si>
  <si>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</si>
  <si>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</si>
  <si>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</si>
  <si>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</si>
  <si>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</si>
  <si>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</si>
  <si>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</si>
  <si>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</si>
  <si>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</si>
  <si>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</si>
  <si>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</si>
  <si>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</si>
  <si>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</si>
  <si>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</si>
  <si>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</si>
  <si>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</si>
  <si>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</si>
  <si>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</si>
  <si>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</si>
  <si>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</si>
  <si>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</si>
  <si>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</si>
  <si>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</si>
  <si>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</si>
  <si>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</si>
  <si>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</si>
  <si>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</si>
  <si>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</si>
  <si>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</si>
  <si>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</si>
  <si>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</si>
  <si>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</si>
  <si>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</si>
  <si>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</si>
  <si>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</si>
  <si>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</si>
  <si>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</si>
  <si>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</si>
  <si>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</si>
  <si>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</si>
  <si>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</si>
  <si>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</si>
  <si>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</si>
  <si>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</si>
  <si>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</si>
  <si>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</si>
  <si>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</si>
  <si>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</si>
  <si>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</si>
  <si>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</si>
  <si>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</si>
  <si>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</si>
  <si>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</si>
  <si>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</si>
  <si>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</si>
  <si>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</si>
  <si>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</si>
  <si>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</si>
  <si>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</si>
  <si>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</si>
  <si>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</si>
  <si>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</si>
  <si>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</si>
  <si>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</si>
  <si>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</si>
  <si>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</si>
  <si>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</si>
  <si>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</si>
  <si>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</si>
  <si>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</si>
  <si>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</si>
  <si>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</si>
  <si>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</si>
  <si>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</si>
  <si>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</si>
  <si>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</si>
  <si>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</si>
  <si>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</si>
  <si>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</si>
  <si>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</si>
  <si>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</si>
  <si>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</si>
  <si>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</si>
  <si>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</si>
  <si>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</si>
  <si>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</si>
  <si>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</si>
  <si>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</si>
  <si>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</si>
  <si>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</si>
  <si>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</si>
  <si>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</si>
  <si>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</si>
  <si>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</si>
  <si>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</si>
  <si>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</si>
  <si>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</si>
  <si>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</si>
  <si>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</si>
  <si>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</si>
  <si>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</si>
  <si>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</si>
  <si>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</si>
  <si>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</si>
  <si>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</si>
  <si>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</si>
  <si>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</si>
  <si>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</si>
  <si>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</si>
  <si>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</si>
  <si>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</si>
  <si>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</si>
  <si>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</si>
  <si>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</si>
  <si>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</si>
  <si>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</si>
  <si>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</si>
  <si>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</si>
  <si>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</si>
  <si>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</si>
  <si>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</si>
  <si>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</si>
  <si>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</si>
  <si>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</si>
  <si>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</si>
  <si>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</si>
  <si>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</si>
  <si>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</si>
  <si>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</si>
  <si>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</si>
  <si>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</si>
  <si>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</si>
  <si>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</si>
  <si>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</si>
  <si>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</si>
  <si>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</si>
  <si>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</si>
  <si>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</si>
  <si>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</si>
  <si>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</si>
  <si>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</si>
  <si>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</si>
  <si>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</si>
  <si>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</si>
  <si>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</si>
  <si>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</si>
  <si>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</si>
  <si>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</si>
  <si>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</si>
  <si>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</si>
  <si>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</si>
  <si>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</si>
  <si>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</si>
  <si>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</si>
  <si>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</si>
  <si>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</si>
  <si>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</si>
  <si>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</si>
  <si>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</si>
  <si>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</si>
  <si>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</si>
  <si>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</si>
  <si>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</si>
  <si>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</si>
  <si>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</si>
  <si>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</si>
  <si>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</si>
  <si>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</si>
  <si>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</si>
  <si>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</si>
  <si>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</si>
  <si>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</si>
  <si>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</si>
  <si>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</si>
  <si>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</si>
  <si>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</si>
  <si>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</si>
  <si>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</si>
  <si>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</si>
  <si>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</si>
  <si>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</si>
  <si>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</si>
  <si>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</si>
  <si>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</si>
  <si>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</si>
  <si>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</si>
  <si>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</si>
  <si>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</si>
  <si>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</si>
  <si>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</si>
  <si>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</si>
  <si>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</si>
  <si>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</si>
  <si>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</si>
  <si>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</si>
  <si>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</si>
  <si>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</si>
  <si>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</si>
  <si>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</si>
  <si>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</si>
  <si>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</si>
  <si>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</si>
  <si>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</si>
  <si>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</si>
  <si>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</si>
  <si>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</si>
  <si>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</si>
  <si>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</si>
  <si>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</si>
  <si>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</si>
  <si>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</si>
  <si>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</si>
  <si>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</si>
  <si>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</si>
  <si>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</si>
  <si>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</si>
  <si>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</si>
  <si>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</si>
  <si>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</si>
  <si>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</si>
  <si>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</si>
  <si>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</si>
  <si>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</si>
  <si>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</si>
  <si>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</si>
  <si>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</si>
  <si>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</si>
  <si>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</si>
  <si>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</si>
  <si>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</si>
  <si>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</si>
  <si>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</si>
  <si>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</si>
  <si>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</si>
  <si>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</si>
  <si>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</si>
  <si>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</si>
  <si>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</si>
  <si>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</si>
  <si>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</si>
  <si>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</si>
  <si>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</si>
  <si>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</si>
  <si>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</si>
  <si>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</si>
  <si>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</si>
  <si>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</si>
  <si>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</si>
  <si>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</si>
  <si>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</si>
  <si>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</si>
  <si>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</si>
  <si>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</si>
  <si>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</si>
  <si>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</si>
  <si>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</si>
  <si>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</si>
  <si>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</si>
  <si>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</si>
  <si>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</si>
  <si>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</si>
  <si>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</si>
  <si>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</si>
  <si>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</si>
  <si>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</si>
  <si>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</si>
  <si>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</si>
  <si>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</si>
  <si>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</si>
  <si>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</si>
  <si>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</si>
  <si>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</si>
  <si>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</si>
  <si>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</si>
  <si>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</si>
  <si>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</si>
  <si>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</si>
  <si>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</si>
  <si>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</si>
  <si>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</si>
  <si>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</si>
  <si>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</si>
  <si>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</si>
  <si>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</si>
  <si>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</si>
  <si>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</si>
  <si>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</si>
  <si>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</si>
  <si>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</si>
  <si>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</si>
  <si>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</si>
  <si>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</si>
  <si>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</si>
  <si>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</si>
  <si>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</si>
  <si>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</si>
  <si>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</si>
  <si>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</si>
  <si>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</si>
  <si>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</si>
  <si>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</si>
  <si>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</si>
  <si>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</si>
  <si>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</si>
  <si>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</si>
  <si>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</si>
  <si>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</si>
  <si>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</si>
  <si>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</si>
  <si>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</si>
  <si>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</si>
  <si>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</si>
  <si>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</si>
  <si>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</si>
  <si>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</si>
  <si>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</si>
  <si>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</si>
  <si>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</si>
  <si>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</si>
  <si>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</si>
  <si>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</si>
  <si>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</si>
  <si>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</si>
  <si>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</si>
  <si>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</si>
  <si>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</si>
  <si>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</si>
  <si>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</si>
  <si>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</si>
  <si>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</si>
  <si>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</si>
  <si>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</si>
  <si>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</si>
  <si>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</si>
  <si>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</si>
  <si>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</si>
  <si>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</si>
  <si>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</si>
  <si>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</si>
  <si>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</si>
  <si>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</si>
  <si>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</si>
  <si>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</si>
  <si>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</si>
  <si>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</si>
  <si>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</si>
  <si>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</si>
  <si>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</si>
  <si>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</si>
  <si>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</si>
  <si>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</si>
  <si>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</si>
  <si>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</si>
  <si>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</si>
  <si>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</si>
  <si>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</si>
  <si>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</si>
  <si>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</si>
  <si>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</si>
  <si>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</si>
  <si>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</si>
  <si>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</si>
  <si>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</si>
  <si>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</si>
  <si>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</si>
  <si>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</si>
  <si>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</si>
  <si>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</si>
  <si>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</si>
  <si>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</si>
  <si>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</si>
  <si>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</si>
  <si>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</si>
  <si>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</si>
  <si>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</si>
  <si>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</si>
  <si>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</si>
  <si>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</si>
  <si>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</si>
  <si>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</si>
  <si>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</si>
  <si>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</si>
  <si>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</si>
  <si>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</si>
  <si>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</si>
  <si>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</si>
  <si>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</si>
  <si>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</si>
  <si>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</si>
  <si>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</si>
  <si>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</si>
  <si>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</si>
  <si>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</si>
  <si>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</si>
  <si>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</si>
  <si>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</si>
  <si>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</si>
  <si>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</si>
  <si>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</si>
  <si>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</si>
  <si>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</si>
  <si>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</si>
  <si>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</si>
  <si>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</si>
  <si>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</si>
  <si>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</si>
  <si>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</si>
  <si>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</si>
  <si>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</si>
  <si>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</si>
  <si>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</si>
  <si>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</si>
  <si>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</si>
  <si>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</si>
  <si>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</si>
  <si>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</si>
  <si>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</si>
  <si>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</si>
  <si>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</si>
  <si>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</si>
  <si>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</si>
  <si>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</si>
  <si>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</si>
  <si>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</si>
  <si>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</si>
  <si>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</si>
  <si>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</si>
  <si>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</si>
  <si>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</si>
  <si>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</si>
  <si>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</si>
  <si>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</si>
  <si>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</si>
  <si>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</si>
  <si>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</si>
  <si>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</si>
  <si>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</si>
  <si>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</si>
  <si>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</si>
  <si>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</si>
  <si>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</si>
  <si>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</si>
  <si>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</si>
  <si>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</si>
  <si>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</si>
  <si>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</si>
  <si>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</si>
  <si>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</si>
  <si>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</si>
  <si>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</si>
  <si>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</si>
  <si>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</si>
  <si>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</si>
  <si>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</si>
  <si>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</si>
  <si>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</si>
  <si>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</si>
  <si>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</si>
  <si>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</si>
  <si>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</si>
  <si>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</si>
  <si>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</si>
  <si>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</si>
  <si>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</si>
  <si>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</si>
  <si>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</si>
  <si>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</si>
  <si>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</si>
  <si>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</si>
  <si>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</si>
  <si>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</si>
  <si>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</si>
  <si>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</si>
  <si>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</si>
  <si>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</si>
  <si>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</si>
  <si>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</si>
  <si>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</si>
  <si>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</si>
  <si>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</si>
  <si>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</si>
  <si>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</si>
  <si>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</si>
  <si>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</si>
  <si>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</si>
  <si>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</si>
  <si>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</si>
  <si>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</si>
  <si>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</si>
  <si>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</si>
  <si>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</si>
  <si>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</si>
  <si>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</si>
  <si>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</si>
  <si>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</si>
  <si>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</si>
  <si>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</si>
  <si>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</si>
  <si>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</si>
  <si>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</si>
  <si>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</si>
  <si>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</si>
  <si>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</si>
  <si>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</si>
  <si>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</si>
  <si>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</si>
  <si>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</si>
  <si>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</si>
  <si>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</si>
  <si>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</si>
  <si>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</si>
  <si>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</si>
  <si>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</si>
  <si>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</si>
  <si>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</si>
  <si>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</si>
  <si>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</si>
  <si>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</si>
  <si>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</si>
  <si>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</si>
  <si>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</si>
  <si>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</si>
  <si>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</si>
  <si>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</si>
  <si>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</si>
  <si>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</si>
  <si>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</si>
  <si>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</si>
  <si>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</si>
  <si>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</si>
  <si>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</si>
  <si>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</si>
  <si>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</si>
  <si>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</si>
  <si>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</si>
  <si>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</si>
  <si>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</si>
  <si>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</si>
  <si>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</si>
  <si>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</si>
  <si>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</si>
  <si>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</si>
  <si>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</si>
  <si>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</si>
  <si>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</si>
  <si>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</si>
  <si>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</si>
  <si>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</si>
  <si>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</si>
  <si>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</si>
  <si>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</si>
  <si>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</si>
  <si>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</si>
  <si>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</si>
  <si>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</si>
  <si>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</si>
  <si>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</si>
  <si>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</si>
  <si>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</si>
  <si>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</si>
  <si>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</si>
  <si>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</si>
  <si>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</si>
  <si>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</si>
  <si>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</si>
  <si>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</si>
  <si>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</si>
  <si>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</si>
  <si>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</si>
  <si>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</si>
  <si>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</si>
  <si>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</si>
  <si>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</si>
  <si>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</si>
  <si>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</si>
  <si>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</si>
  <si>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</si>
  <si>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</si>
  <si>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</si>
  <si>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</si>
  <si>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</si>
  <si>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</si>
  <si>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</si>
  <si>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</si>
  <si>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</si>
  <si>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</si>
  <si>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</si>
  <si>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</si>
  <si>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</si>
  <si>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</si>
  <si>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</si>
  <si>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</si>
  <si>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</si>
  <si>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</si>
  <si>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</si>
  <si>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</si>
  <si>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</si>
  <si>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</si>
  <si>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</si>
  <si>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</si>
  <si>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</si>
  <si>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</si>
  <si>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</si>
  <si>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</si>
  <si>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</si>
  <si>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</si>
  <si>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</si>
  <si>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</si>
  <si>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</si>
  <si>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</si>
  <si>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</si>
  <si>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</si>
  <si>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</si>
  <si>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</si>
  <si>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</si>
  <si>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</si>
  <si>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</si>
  <si>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</si>
  <si>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</si>
  <si>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</si>
  <si>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</si>
  <si>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</si>
  <si>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</si>
  <si>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</si>
  <si>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</si>
  <si>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</si>
  <si>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</si>
  <si>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</si>
  <si>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</si>
  <si>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</si>
  <si>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</si>
  <si>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</si>
  <si>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</si>
  <si>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</si>
  <si>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</si>
  <si>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</si>
  <si>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</si>
  <si>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</si>
  <si>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</si>
  <si>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</si>
  <si>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</si>
  <si>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</si>
  <si>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</si>
  <si>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</si>
  <si>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</si>
  <si>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</si>
  <si>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</si>
  <si>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</si>
  <si>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</si>
  <si>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</si>
  <si>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</si>
  <si>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</si>
  <si>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</si>
  <si>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</si>
  <si>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</si>
  <si>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</si>
  <si>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</si>
  <si>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</si>
  <si>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</si>
  <si>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</si>
  <si>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</si>
  <si>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</si>
  <si>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</si>
  <si>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</si>
  <si>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</si>
  <si>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</si>
  <si>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</si>
  <si>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</si>
  <si>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</si>
  <si>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</si>
  <si>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</si>
  <si>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</si>
  <si>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</si>
  <si>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</si>
  <si>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</si>
  <si>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</si>
  <si>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</si>
  <si>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</si>
  <si>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</si>
  <si>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</si>
  <si>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</si>
  <si>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</si>
  <si>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</si>
  <si>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</si>
  <si>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</si>
  <si>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</si>
  <si>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</si>
  <si>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</si>
  <si>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</si>
  <si>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</si>
  <si>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</si>
  <si>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</si>
  <si>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</si>
  <si>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</si>
  <si>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</si>
  <si>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</si>
  <si>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</si>
  <si>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</si>
  <si>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</si>
  <si>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</si>
  <si>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</si>
  <si>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</si>
  <si>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</si>
  <si>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</si>
  <si>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</si>
  <si>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</si>
  <si>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</si>
  <si>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</si>
  <si>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</si>
  <si>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</si>
  <si>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</si>
  <si>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</si>
  <si>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</si>
  <si>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</si>
  <si>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</si>
  <si>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</si>
  <si>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</si>
  <si>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</si>
  <si>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</si>
  <si>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</si>
  <si>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</si>
  <si>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</si>
  <si>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</si>
  <si>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</si>
  <si>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</si>
  <si>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</si>
  <si>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</si>
  <si>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</si>
  <si>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</si>
  <si>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</si>
  <si>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</si>
  <si>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</si>
  <si>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</si>
  <si>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</si>
  <si>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</si>
  <si>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</si>
  <si>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</si>
  <si>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</si>
  <si>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</si>
  <si>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</si>
  <si>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</si>
  <si>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</si>
  <si>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</si>
  <si>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</si>
  <si>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</si>
  <si>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</si>
  <si>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</si>
  <si>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</si>
  <si>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</si>
  <si>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</si>
  <si>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</si>
  <si>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</si>
  <si>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</si>
  <si>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</si>
  <si>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</si>
  <si>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</si>
  <si>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</si>
  <si>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</si>
  <si>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</si>
  <si>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</si>
  <si>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</si>
  <si>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</si>
  <si>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</si>
  <si>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</si>
  <si>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</si>
  <si>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</si>
  <si>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</si>
  <si>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</si>
  <si>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</si>
  <si>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</si>
  <si>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</si>
  <si>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</si>
  <si>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</si>
  <si>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</si>
  <si>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</si>
  <si>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</si>
  <si>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</si>
  <si>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</si>
  <si>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</si>
  <si>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</si>
  <si>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</si>
  <si>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</si>
  <si>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</si>
  <si>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</si>
  <si>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</si>
  <si>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</si>
  <si>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</si>
  <si>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</si>
  <si>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</si>
  <si>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</si>
  <si>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</si>
  <si>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</si>
  <si>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</si>
  <si>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</si>
  <si>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</si>
  <si>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</si>
  <si>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</si>
  <si>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</si>
  <si>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</si>
  <si>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</si>
  <si>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</si>
  <si>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</si>
  <si>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</si>
  <si>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</si>
  <si>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</si>
  <si>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</si>
  <si>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</si>
  <si>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</si>
  <si>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</si>
  <si>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</si>
  <si>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</si>
  <si>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</si>
  <si>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</si>
  <si>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</si>
  <si>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</si>
  <si>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</si>
  <si>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</si>
  <si>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</si>
  <si>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</si>
  <si>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</si>
  <si>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</si>
  <si>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</si>
  <si>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</si>
  <si>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</si>
  <si>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</si>
  <si>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</si>
  <si>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</si>
  <si>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</si>
  <si>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</si>
  <si>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</si>
  <si>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</si>
  <si>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</si>
  <si>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</si>
  <si>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</si>
  <si>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</si>
  <si>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</si>
  <si>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</si>
  <si>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</si>
  <si>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</si>
  <si>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</si>
  <si>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</si>
  <si>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</si>
  <si>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</si>
  <si>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</si>
  <si>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</si>
  <si>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</si>
  <si>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</si>
  <si>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</si>
  <si>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</si>
  <si>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</si>
  <si>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</si>
  <si>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</si>
  <si>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</si>
  <si>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</si>
  <si>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</si>
  <si>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</si>
  <si>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</si>
  <si>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</si>
  <si>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</si>
  <si>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</si>
  <si>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</si>
  <si>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</si>
  <si>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</si>
  <si>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</si>
  <si>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</si>
  <si>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</si>
  <si>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</si>
  <si>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</si>
  <si>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</si>
  <si>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</si>
  <si>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</si>
  <si>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</si>
  <si>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</si>
  <si>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</si>
  <si>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</si>
  <si>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</si>
  <si>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</si>
  <si>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</si>
  <si>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</si>
  <si>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</si>
  <si>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</si>
  <si>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</si>
  <si>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</si>
  <si>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</si>
  <si>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</si>
  <si>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</si>
  <si>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</si>
  <si>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</si>
  <si>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</si>
  <si>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</si>
  <si>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</si>
  <si>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</si>
  <si>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</si>
  <si>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</si>
  <si>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</si>
  <si>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</si>
  <si>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</si>
  <si>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</si>
  <si>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</si>
  <si>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</si>
  <si>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</si>
  <si>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</si>
  <si>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</si>
  <si>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</si>
  <si>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</si>
  <si>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</si>
  <si>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</si>
  <si>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</si>
  <si>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</si>
  <si>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</si>
  <si>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</si>
  <si>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</si>
  <si>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</si>
  <si>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</si>
  <si>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</si>
  <si>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</si>
  <si>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</si>
  <si>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</si>
  <si>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</si>
  <si>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</si>
  <si>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</si>
  <si>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</si>
  <si>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</si>
  <si>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</si>
  <si>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</si>
  <si>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</si>
  <si>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</si>
  <si>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</si>
  <si>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</si>
  <si>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</si>
  <si>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</si>
  <si>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</si>
  <si>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</si>
  <si>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</si>
  <si>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</si>
  <si>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</si>
  <si>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</si>
  <si>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</si>
  <si>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</si>
  <si>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</si>
  <si>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</si>
  <si>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</si>
  <si>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</si>
  <si>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</si>
  <si>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</si>
  <si>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</si>
  <si>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</si>
  <si>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</si>
  <si>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</si>
  <si>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</si>
  <si>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</si>
  <si>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</si>
  <si>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</si>
  <si>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</si>
  <si>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</si>
  <si>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</si>
  <si>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</si>
  <si>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</si>
  <si>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</si>
  <si>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</si>
  <si>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</si>
  <si>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</si>
  <si>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</si>
  <si>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</si>
  <si>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</si>
  <si>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</si>
  <si>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</si>
  <si>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</si>
  <si>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</si>
  <si>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</si>
  <si>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</si>
  <si>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</si>
  <si>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</si>
  <si>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</si>
  <si>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</si>
  <si>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</si>
  <si>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</si>
  <si>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</si>
  <si>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</si>
  <si>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</si>
  <si>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</si>
  <si>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</si>
  <si>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</si>
  <si>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</si>
  <si>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</si>
  <si>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</si>
  <si>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</si>
  <si>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</si>
  <si>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</si>
  <si>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</si>
  <si>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</si>
  <si>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</si>
  <si>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</si>
  <si>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</si>
  <si>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</si>
  <si>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</si>
  <si>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</si>
  <si>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</si>
  <si>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</si>
  <si>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</si>
  <si>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</si>
  <si>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</si>
  <si>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</si>
  <si>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</si>
  <si>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</si>
  <si>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</si>
  <si>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</si>
  <si>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</si>
  <si>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</si>
  <si>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</si>
  <si>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</si>
  <si>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</si>
  <si>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</si>
  <si>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</si>
  <si>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</si>
  <si>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</si>
  <si>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</si>
  <si>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</si>
  <si>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</si>
  <si>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</si>
  <si>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</si>
  <si>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</si>
  <si>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</si>
  <si>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</si>
  <si>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</si>
  <si>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</si>
  <si>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</si>
  <si>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</si>
  <si>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</si>
  <si>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</si>
  <si>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</si>
  <si>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</si>
  <si>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</si>
  <si>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</si>
  <si>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</si>
  <si>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</si>
  <si>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</si>
  <si>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</si>
  <si>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</si>
  <si>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</si>
  <si>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</si>
  <si>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</si>
  <si>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</si>
  <si>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</si>
  <si>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</si>
  <si>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</si>
  <si>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</si>
  <si>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</si>
  <si>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</si>
  <si>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</si>
  <si>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</si>
  <si>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</si>
  <si>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</si>
  <si>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</si>
  <si>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</si>
  <si>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</si>
  <si>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</si>
  <si>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</si>
  <si>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</si>
  <si>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</si>
  <si>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</si>
  <si>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</si>
  <si>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</si>
  <si>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</si>
  <si>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</si>
  <si>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</si>
  <si>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</si>
  <si>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</si>
  <si>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</si>
  <si>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</si>
  <si>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</si>
  <si>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</si>
  <si>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</si>
  <si>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</si>
  <si>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</si>
  <si>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</si>
  <si>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</si>
  <si>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</si>
  <si>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</si>
  <si>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</si>
  <si>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</si>
  <si>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</si>
  <si>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</si>
  <si>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</si>
  <si>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</si>
  <si>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</si>
  <si>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</si>
  <si>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</si>
  <si>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</si>
  <si>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</si>
  <si>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</si>
  <si>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</si>
  <si>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</si>
  <si>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</si>
  <si>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</si>
  <si>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</si>
  <si>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</si>
  <si>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</si>
  <si>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</si>
  <si>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</si>
  <si>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</si>
  <si>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</si>
  <si>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</si>
  <si>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</si>
  <si>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</si>
  <si>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</si>
  <si>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</si>
  <si>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</si>
  <si>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</si>
  <si>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</si>
  <si>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</si>
  <si>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</si>
  <si>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</si>
  <si>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</si>
  <si>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</si>
  <si>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</si>
  <si>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</si>
  <si>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</si>
  <si>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</si>
  <si>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</si>
  <si>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</si>
  <si>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</si>
  <si>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</si>
  <si>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</si>
  <si>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</si>
  <si>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</si>
  <si>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</si>
  <si>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</si>
  <si>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</si>
  <si>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</si>
  <si>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</si>
  <si>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</si>
  <si>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</si>
  <si>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</si>
  <si>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</si>
  <si>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</si>
  <si>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</si>
  <si>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</si>
  <si>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</si>
  <si>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</si>
  <si>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</si>
  <si>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</si>
  <si>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</si>
  <si>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</si>
  <si>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</si>
  <si>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</si>
  <si>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</si>
  <si>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</si>
  <si>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</si>
  <si>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</si>
  <si>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</si>
  <si>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</si>
  <si>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</si>
  <si>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</si>
  <si>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</si>
  <si>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</si>
  <si>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</si>
  <si>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</si>
  <si>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</si>
  <si>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</si>
  <si>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</si>
  <si>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</si>
  <si>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</si>
  <si>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</si>
  <si>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</si>
  <si>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</si>
  <si>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</si>
  <si>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</si>
  <si>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</si>
  <si>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</si>
  <si>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</si>
  <si>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</si>
  <si>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</si>
  <si>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</si>
  <si>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</si>
  <si>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</si>
  <si>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</si>
  <si>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</si>
  <si>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</si>
  <si>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</si>
  <si>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</si>
  <si>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</si>
  <si>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</si>
  <si>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</si>
  <si>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</si>
  <si>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</si>
  <si>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</si>
  <si>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</si>
  <si>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</si>
  <si>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</si>
  <si>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</si>
  <si>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</si>
  <si>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</si>
  <si>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</si>
  <si>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</si>
  <si>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</si>
  <si>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</si>
  <si>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</si>
  <si>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</si>
  <si>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</si>
  <si>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</si>
  <si>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</si>
  <si>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</si>
  <si>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</si>
  <si>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</si>
  <si>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</si>
  <si>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</si>
  <si>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</si>
  <si>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</si>
  <si>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</si>
  <si>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</si>
  <si>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</si>
  <si>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</si>
  <si>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</si>
  <si>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</si>
  <si>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</si>
  <si>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</si>
  <si>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</si>
  <si>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</si>
  <si>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</si>
  <si>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</si>
  <si>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</si>
  <si>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</si>
  <si>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</si>
  <si>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</si>
  <si>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</si>
  <si>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</si>
  <si>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</si>
  <si>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</si>
  <si>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</si>
  <si>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</si>
  <si>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</si>
  <si>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</si>
  <si>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</si>
  <si>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</si>
  <si>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</si>
  <si>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</si>
  <si>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</si>
  <si>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</si>
  <si>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</si>
  <si>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</si>
  <si>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</si>
  <si>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</si>
  <si>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</si>
  <si>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</si>
  <si>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</si>
  <si>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</si>
  <si>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</si>
  <si>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</si>
  <si>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</si>
  <si>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</si>
  <si>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</si>
  <si>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</si>
  <si>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</si>
  <si>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</si>
  <si>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</si>
  <si>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</si>
  <si>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</si>
  <si>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</si>
  <si>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</si>
  <si>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</si>
  <si>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</si>
  <si>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</si>
  <si>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</si>
  <si>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</si>
  <si>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</si>
  <si>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</si>
  <si>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</si>
  <si>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</si>
  <si>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</si>
  <si>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</si>
  <si>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</si>
  <si>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</si>
  <si>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</si>
  <si>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</si>
  <si>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</si>
  <si>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</si>
  <si>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</si>
  <si>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</si>
  <si>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</si>
  <si>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</si>
  <si>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</si>
  <si>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</si>
  <si>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</si>
  <si>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</si>
  <si>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</si>
  <si>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</si>
  <si>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</si>
  <si>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</si>
  <si>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</si>
  <si>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</si>
  <si>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</si>
  <si>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</si>
  <si>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</si>
  <si>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</si>
  <si>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</si>
  <si>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</si>
  <si>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</si>
  <si>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</si>
  <si>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</si>
  <si>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</si>
  <si>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</si>
  <si>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</si>
  <si>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</si>
  <si>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</si>
  <si>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</si>
  <si>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</si>
  <si>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</si>
  <si>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</si>
  <si>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</si>
  <si>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</si>
  <si>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</si>
  <si>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</si>
  <si>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</si>
  <si>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</si>
  <si>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</si>
  <si>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</si>
  <si>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</si>
  <si>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</si>
  <si>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</si>
  <si>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</si>
  <si>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</si>
  <si>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</si>
  <si>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</si>
  <si>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</si>
  <si>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</si>
  <si>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</si>
  <si>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</si>
  <si>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</si>
  <si>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</si>
  <si>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</si>
  <si>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</si>
  <si>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</si>
  <si>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</si>
  <si>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</si>
  <si>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</si>
  <si>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</si>
  <si>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</si>
  <si>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</si>
  <si>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</si>
  <si>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</si>
  <si>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</si>
  <si>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</si>
  <si>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</si>
  <si>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</si>
  <si>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</si>
  <si>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</si>
  <si>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</si>
  <si>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</si>
  <si>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</si>
  <si>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</si>
  <si>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</si>
  <si>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</si>
  <si>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</si>
  <si>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</si>
  <si>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</si>
  <si>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</si>
  <si>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</si>
  <si>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</si>
  <si>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</si>
  <si>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</si>
  <si>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</si>
  <si>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</si>
  <si>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</si>
  <si>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</si>
  <si>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</si>
  <si>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</si>
  <si>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</si>
  <si>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</si>
  <si>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</si>
  <si>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</si>
  <si>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</si>
  <si>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</si>
  <si>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</si>
  <si>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</si>
  <si>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</si>
  <si>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</si>
  <si>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</si>
  <si>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</si>
  <si>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</si>
  <si>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</si>
  <si>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</si>
  <si>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</si>
  <si>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</si>
  <si>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</si>
  <si>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</si>
  <si>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</si>
  <si>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</si>
  <si>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</si>
  <si>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</si>
  <si>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</si>
  <si>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</si>
  <si>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</si>
  <si>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</si>
  <si>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</si>
  <si>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</si>
  <si>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</si>
  <si>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</si>
  <si>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</si>
  <si>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</si>
  <si>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</si>
  <si>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</si>
  <si>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</si>
  <si>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</si>
  <si>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</si>
  <si>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</si>
  <si>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</si>
  <si>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</si>
  <si>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</si>
  <si>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</si>
  <si>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</si>
  <si>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</si>
  <si>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</si>
  <si>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</si>
  <si>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</si>
  <si>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</si>
  <si>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</si>
  <si>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</si>
  <si>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</si>
  <si>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</si>
  <si>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</si>
  <si>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</si>
  <si>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</si>
  <si>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</si>
  <si>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</si>
  <si>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</si>
  <si>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</si>
  <si>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</si>
  <si>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</si>
  <si>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</si>
  <si>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</si>
  <si>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</si>
  <si>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</si>
  <si>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</si>
  <si>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</si>
  <si>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</si>
  <si>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</si>
  <si>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</si>
  <si>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</si>
  <si>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</si>
  <si>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</si>
  <si>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</si>
  <si>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</si>
  <si>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</si>
  <si>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</si>
  <si>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</si>
  <si>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</si>
  <si>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</si>
  <si>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</si>
  <si>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</si>
  <si>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</si>
  <si>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</si>
  <si>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</si>
  <si>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</si>
  <si>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</si>
  <si>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</si>
  <si>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</si>
  <si>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</si>
  <si>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</si>
  <si>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</si>
  <si>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</si>
  <si>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</si>
  <si>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</si>
  <si>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</si>
  <si>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</si>
  <si>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</si>
  <si>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</si>
  <si>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</si>
  <si>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</si>
  <si>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</si>
  <si>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</si>
  <si>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</si>
  <si>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</si>
  <si>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</si>
  <si>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</si>
  <si>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</si>
  <si>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</si>
  <si>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</si>
  <si>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</si>
  <si>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</si>
  <si>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</si>
  <si>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</si>
  <si>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</si>
  <si>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</si>
  <si>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</si>
  <si>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</si>
  <si>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</si>
  <si>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</si>
  <si>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</si>
  <si>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</si>
  <si>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</si>
  <si>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</si>
  <si>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</si>
  <si>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</si>
  <si>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</si>
  <si>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</si>
  <si>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</si>
  <si>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</si>
  <si>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</si>
  <si>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</si>
  <si>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</si>
  <si>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</si>
  <si>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</si>
  <si>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</si>
  <si>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</si>
  <si>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</si>
  <si>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</si>
  <si>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</si>
  <si>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</si>
  <si>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</si>
  <si>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</si>
  <si>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</si>
  <si>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</si>
  <si>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</si>
  <si>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</si>
  <si>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</si>
  <si>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</si>
  <si>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</si>
  <si>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</si>
  <si>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</si>
  <si>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</si>
  <si>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</si>
  <si>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</si>
  <si>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</si>
  <si>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</si>
  <si>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</si>
  <si>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</si>
  <si>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</si>
  <si>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</si>
  <si>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</si>
  <si>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</si>
  <si>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</si>
  <si>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</si>
  <si>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</si>
  <si>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</si>
  <si>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</si>
  <si>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</si>
  <si>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</si>
  <si>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</si>
  <si>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</si>
  <si>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</si>
  <si>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</si>
  <si>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</si>
  <si>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</si>
  <si>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</si>
  <si>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</si>
  <si>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</si>
  <si>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</si>
  <si>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</si>
  <si>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</si>
  <si>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</si>
  <si>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</si>
  <si>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</si>
  <si>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</si>
  <si>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</si>
  <si>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</si>
  <si>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</si>
  <si>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</si>
  <si>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</si>
  <si>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</si>
  <si>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</si>
  <si>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</si>
  <si>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</si>
  <si>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</si>
  <si>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</si>
  <si>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</si>
  <si>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</si>
  <si>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</si>
  <si>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</si>
  <si>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</si>
  <si>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</si>
  <si>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</si>
  <si>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</si>
  <si>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</si>
  <si>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</si>
  <si>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</si>
  <si>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</si>
  <si>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</si>
  <si>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</si>
  <si>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</si>
  <si>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</si>
  <si>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</si>
  <si>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</si>
  <si>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</si>
  <si>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</si>
  <si>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</si>
  <si>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</si>
  <si>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</si>
  <si>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</si>
  <si>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</si>
  <si>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</si>
  <si>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</si>
  <si>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</si>
  <si>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</si>
  <si>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</si>
  <si>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</si>
  <si>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</si>
  <si>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</si>
  <si>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</si>
  <si>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</si>
  <si>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</si>
  <si>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</si>
  <si>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</si>
  <si>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</si>
  <si>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</si>
  <si>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</si>
  <si>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</si>
  <si>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</si>
  <si>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</si>
  <si>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</si>
  <si>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</si>
  <si>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</si>
  <si>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</si>
  <si>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</si>
  <si>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</si>
  <si>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</si>
  <si>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</si>
  <si>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</si>
  <si>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</si>
  <si>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</si>
  <si>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</si>
  <si>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</si>
  <si>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</si>
  <si>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</si>
  <si>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</si>
  <si>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</si>
  <si>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</si>
  <si>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</si>
  <si>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</si>
  <si>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</si>
  <si>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</si>
  <si>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</si>
  <si>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</si>
  <si>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</si>
  <si>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</si>
  <si>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</si>
  <si>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</si>
  <si>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</si>
  <si>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</si>
  <si>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</si>
  <si>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</si>
  <si>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</si>
  <si>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</si>
  <si>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</si>
  <si>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</si>
  <si>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</si>
  <si>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</si>
  <si>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</si>
  <si>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</si>
  <si>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</si>
  <si>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</si>
  <si>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</si>
  <si>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</si>
  <si>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</si>
  <si>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</si>
  <si>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</si>
  <si>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</si>
  <si>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</si>
  <si>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</si>
  <si>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</si>
  <si>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</si>
  <si>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</si>
  <si>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</si>
  <si>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</si>
  <si>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</si>
  <si>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</si>
  <si>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</si>
  <si>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</si>
  <si>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</si>
  <si>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</si>
  <si>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</si>
  <si>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</si>
  <si>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</si>
  <si>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</si>
  <si>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</si>
  <si>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</si>
  <si>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</si>
  <si>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</si>
  <si>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</si>
  <si>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</si>
  <si>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</si>
  <si>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</si>
  <si>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</si>
  <si>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</si>
  <si>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</si>
  <si>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</si>
  <si>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</si>
  <si>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</si>
  <si>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</si>
  <si>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</si>
  <si>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</si>
  <si>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</si>
  <si>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</si>
  <si>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</si>
  <si>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</si>
  <si>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</si>
  <si>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</si>
  <si>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</si>
  <si>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</si>
  <si>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</si>
  <si>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</si>
  <si>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</si>
  <si>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</si>
  <si>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</si>
  <si>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</si>
  <si>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</si>
  <si>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</si>
  <si>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</si>
  <si>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</si>
  <si>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</si>
  <si>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</si>
  <si>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</si>
  <si>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</si>
  <si>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</si>
  <si>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</si>
  <si>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</si>
  <si>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</si>
  <si>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</si>
  <si>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</si>
  <si>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</si>
  <si>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</si>
  <si>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</si>
  <si>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</si>
  <si>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</si>
  <si>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</si>
  <si>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</si>
  <si>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</si>
  <si>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</si>
  <si>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</si>
  <si>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</si>
  <si>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</si>
  <si>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</si>
  <si>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</si>
  <si>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</si>
  <si>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</si>
  <si>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</si>
  <si>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</si>
  <si>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</si>
  <si>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</si>
  <si>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</si>
  <si>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</si>
  <si>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</si>
  <si>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</si>
  <si>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</si>
  <si>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</si>
  <si>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</si>
  <si>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</si>
  <si>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</si>
  <si>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</si>
  <si>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</si>
  <si>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</si>
  <si>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</si>
  <si>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</si>
  <si>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</si>
  <si>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</si>
  <si>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</si>
  <si>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</si>
  <si>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</si>
  <si>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</si>
  <si>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</si>
  <si>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</si>
  <si>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</si>
  <si>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</si>
  <si>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</si>
  <si>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</si>
  <si>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</si>
  <si>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</si>
  <si>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</si>
  <si>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</si>
  <si>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</si>
  <si>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</si>
  <si>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</si>
  <si>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</si>
  <si>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</si>
  <si>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</si>
  <si>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</si>
  <si>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</si>
  <si>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</si>
  <si>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</si>
  <si>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</si>
  <si>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</si>
  <si>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</si>
  <si>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</si>
  <si>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</si>
  <si>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</si>
  <si>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</si>
  <si>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</si>
  <si>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</si>
  <si>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</si>
  <si>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</si>
  <si>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</si>
  <si>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</si>
  <si>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</si>
  <si>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</si>
  <si>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</si>
  <si>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</si>
  <si>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</si>
  <si>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</si>
  <si>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</si>
  <si>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</si>
  <si>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</si>
  <si>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</si>
  <si>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</si>
  <si>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</si>
  <si>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</si>
  <si>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</si>
  <si>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</si>
  <si>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</si>
  <si>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</si>
  <si>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</si>
  <si>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</si>
  <si>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</si>
  <si>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</si>
  <si>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</si>
  <si>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</si>
  <si>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</si>
  <si>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</si>
  <si>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</si>
  <si>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</si>
  <si>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</si>
  <si>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</si>
  <si>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</si>
  <si>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</si>
  <si>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</si>
  <si>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</si>
  <si>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</si>
  <si>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</si>
  <si>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</si>
  <si>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</si>
  <si>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</si>
  <si>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</si>
  <si>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</si>
  <si>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</si>
  <si>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</si>
  <si>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</si>
  <si>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</si>
  <si>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</si>
  <si>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</si>
  <si>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</si>
  <si>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</si>
  <si>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</si>
  <si>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</si>
  <si>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</si>
  <si>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</si>
  <si>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</si>
  <si>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</si>
  <si>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</si>
  <si>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</si>
  <si>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</si>
  <si>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</si>
  <si>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</si>
  <si>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</si>
  <si>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</si>
  <si>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</si>
  <si>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</si>
  <si>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</si>
  <si>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</si>
  <si>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</si>
  <si>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</si>
  <si>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</si>
  <si>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</si>
  <si>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</si>
  <si>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</si>
  <si>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</si>
  <si>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</si>
  <si>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</si>
  <si>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</si>
  <si>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</si>
  <si>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</si>
  <si>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</si>
  <si>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</si>
  <si>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</si>
  <si>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</si>
  <si>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</si>
  <si>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</si>
  <si>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</si>
  <si>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</si>
  <si>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</si>
  <si>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</si>
  <si>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</si>
  <si>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</si>
  <si>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</si>
  <si>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</si>
  <si>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</si>
  <si>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</si>
  <si>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</si>
  <si>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</si>
  <si>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</si>
  <si>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</si>
  <si>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</si>
  <si>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</si>
  <si>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</si>
  <si>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</si>
  <si>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</si>
  <si>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</si>
  <si>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</si>
  <si>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</si>
  <si>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</si>
  <si>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</si>
  <si>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</si>
  <si>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</si>
  <si>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</si>
  <si>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</si>
  <si>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</si>
  <si>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</si>
  <si>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</si>
  <si>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</si>
  <si>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</si>
  <si>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</si>
  <si>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</si>
  <si>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</si>
  <si>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</si>
  <si>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</si>
  <si>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</si>
  <si>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</si>
  <si>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</si>
  <si>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</si>
  <si>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</si>
  <si>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</si>
  <si>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</si>
  <si>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</si>
  <si>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</si>
  <si>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</si>
  <si>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</si>
  <si>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</si>
  <si>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</si>
  <si>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</si>
  <si>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</si>
  <si>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</si>
  <si>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</si>
  <si>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</si>
  <si>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</si>
  <si>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</si>
  <si>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</si>
  <si>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</si>
  <si>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</si>
  <si>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</si>
  <si>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</si>
  <si>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</si>
  <si>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</si>
  <si>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</si>
  <si>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</si>
  <si>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</si>
  <si>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</si>
  <si>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</si>
  <si>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</si>
  <si>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</si>
  <si>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</si>
  <si>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</si>
  <si>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</si>
  <si>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</si>
  <si>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</si>
  <si>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</si>
  <si>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</si>
  <si>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</si>
  <si>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</si>
  <si>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</si>
  <si>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</si>
  <si>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</si>
  <si>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</si>
  <si>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</si>
  <si>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</si>
  <si>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</si>
  <si>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</si>
  <si>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</si>
  <si>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</si>
  <si>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</si>
  <si>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</si>
  <si>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</si>
  <si>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</si>
  <si>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</si>
  <si>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</si>
  <si>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</si>
  <si>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</si>
  <si>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</si>
  <si>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</si>
  <si>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</si>
  <si>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</si>
  <si>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</si>
  <si>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</si>
  <si>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</si>
  <si>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</si>
  <si>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</si>
  <si>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</si>
  <si>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</si>
  <si>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</si>
  <si>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</si>
  <si>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</si>
  <si>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</si>
  <si>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</si>
  <si>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</si>
  <si>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</si>
  <si>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</si>
  <si>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</si>
  <si>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</si>
  <si>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</si>
  <si>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</si>
  <si>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</si>
  <si>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</si>
  <si>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</si>
  <si>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</si>
  <si>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</si>
  <si>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</si>
  <si>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</si>
  <si>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</si>
  <si>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</si>
  <si>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</si>
  <si>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</si>
  <si>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</si>
  <si>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</si>
  <si>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</si>
  <si>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</si>
  <si>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</si>
  <si>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</si>
  <si>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</si>
  <si>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</si>
  <si>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</si>
  <si>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</si>
  <si>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</si>
  <si>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</si>
  <si>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</si>
  <si>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</si>
  <si>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</si>
  <si>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</si>
  <si>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</si>
  <si>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</si>
  <si>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</si>
  <si>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</si>
  <si>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</si>
  <si>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</si>
  <si>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</si>
  <si>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</si>
  <si>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</si>
  <si>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</si>
  <si>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</si>
  <si>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</si>
  <si>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</si>
  <si>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</si>
  <si>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</si>
  <si>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</si>
  <si>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</si>
  <si>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</si>
  <si>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</si>
  <si>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</si>
  <si>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</si>
  <si>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</si>
  <si>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</si>
  <si>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</si>
  <si>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</si>
  <si>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</si>
  <si>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</si>
  <si>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</si>
  <si>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</si>
  <si>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</si>
  <si>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</si>
  <si>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</si>
  <si>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</si>
  <si>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</si>
  <si>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</si>
  <si>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</si>
  <si>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</si>
  <si>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</si>
  <si>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</si>
  <si>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</si>
  <si>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</si>
  <si>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</si>
  <si>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</si>
  <si>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</si>
  <si>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</si>
  <si>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</si>
  <si>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</si>
  <si>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</si>
  <si>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</si>
  <si>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</si>
  <si>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</si>
  <si>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</si>
  <si>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</si>
  <si>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</si>
  <si>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</si>
  <si>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</si>
  <si>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</si>
  <si>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</si>
  <si>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</si>
  <si>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</si>
  <si>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</si>
  <si>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</si>
  <si>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</si>
  <si>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</si>
  <si>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</si>
  <si>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</si>
  <si>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</si>
  <si>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</si>
  <si>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</si>
  <si>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</si>
  <si>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</si>
  <si>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</si>
  <si>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</si>
  <si>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</si>
  <si>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</si>
  <si>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</si>
  <si>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</si>
  <si>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</si>
  <si>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</si>
  <si>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</si>
  <si>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</si>
  <si>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</si>
  <si>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</si>
  <si>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</si>
  <si>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</si>
  <si>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</si>
  <si>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</si>
  <si>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</si>
  <si>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</si>
  <si>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</si>
  <si>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</si>
  <si>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</si>
  <si>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</si>
  <si>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</si>
  <si>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</si>
  <si>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</si>
  <si>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</si>
  <si>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</si>
  <si>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</si>
  <si>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</si>
  <si>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</si>
  <si>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</si>
  <si>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</si>
  <si>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</si>
  <si>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</si>
  <si>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</si>
  <si>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</si>
  <si>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</si>
  <si>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</si>
  <si>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</si>
  <si>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</si>
  <si>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</si>
  <si>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</si>
  <si>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</si>
  <si>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</si>
  <si>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</si>
  <si>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</si>
  <si>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</si>
  <si>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</si>
  <si>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</si>
  <si>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</si>
  <si>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</si>
  <si>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</si>
  <si>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</si>
  <si>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</si>
  <si>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</si>
  <si>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</si>
  <si>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</si>
  <si>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</si>
  <si>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</si>
  <si>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</si>
  <si>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</si>
  <si>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</si>
  <si>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</si>
  <si>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</si>
  <si>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</si>
  <si>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</si>
  <si>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</si>
  <si>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</si>
  <si>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</si>
  <si>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</si>
  <si>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</si>
  <si>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</si>
  <si>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</si>
  <si>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</si>
  <si>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</si>
  <si>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</si>
  <si>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</si>
  <si>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</si>
  <si>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</si>
  <si>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</si>
  <si>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</si>
  <si>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</si>
  <si>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</si>
  <si>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</si>
  <si>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</si>
  <si>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</si>
  <si>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</si>
  <si>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</si>
  <si>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</si>
  <si>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</si>
  <si>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</si>
  <si>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</si>
  <si>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</si>
  <si>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</si>
  <si>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</si>
  <si>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</si>
  <si>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</si>
  <si>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</si>
  <si>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</si>
  <si>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</si>
  <si>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</si>
  <si>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</si>
  <si>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</si>
  <si>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</si>
  <si>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</si>
  <si>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</si>
  <si>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</si>
  <si>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</si>
  <si>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</si>
  <si>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</si>
  <si>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</si>
  <si>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</si>
  <si>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</si>
  <si>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</si>
  <si>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</si>
  <si>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</si>
  <si>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</si>
  <si>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</si>
  <si>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</si>
  <si>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</si>
  <si>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</si>
  <si>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</si>
  <si>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</si>
  <si>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</si>
  <si>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</si>
  <si>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</si>
  <si>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</si>
  <si>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</si>
  <si>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</si>
  <si>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</si>
  <si>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</si>
  <si>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</si>
  <si>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</si>
  <si>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</si>
  <si>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</si>
  <si>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</si>
  <si>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</si>
  <si>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</si>
  <si>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</si>
  <si>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</si>
  <si>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</si>
  <si>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</si>
  <si>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</si>
  <si>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</si>
  <si>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</si>
  <si>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</si>
  <si>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</si>
  <si>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</si>
  <si>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</si>
  <si>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</si>
  <si>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</si>
  <si>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</si>
  <si>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</si>
  <si>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</si>
  <si>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</si>
  <si>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</si>
  <si>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</si>
  <si>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</si>
  <si>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</si>
  <si>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</si>
  <si>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</si>
  <si>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</si>
  <si>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</si>
  <si>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</si>
  <si>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</si>
  <si>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</si>
  <si>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</si>
  <si>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</si>
  <si>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</si>
  <si>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</si>
  <si>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</si>
  <si>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</si>
  <si>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</si>
  <si>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</si>
  <si>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</si>
  <si>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</si>
  <si>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</si>
  <si>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</si>
  <si>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</si>
  <si>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</si>
  <si>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</si>
  <si>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</si>
  <si>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</si>
  <si>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</si>
  <si>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</si>
  <si>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</si>
  <si>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</si>
  <si>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</si>
  <si>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</si>
  <si>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</si>
  <si>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</si>
  <si>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</si>
  <si>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</si>
  <si>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</si>
  <si>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</si>
  <si>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</si>
  <si>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</si>
  <si>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</si>
  <si>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</si>
  <si>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</si>
  <si>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</si>
  <si>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</si>
  <si>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</si>
  <si>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</si>
  <si>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</si>
  <si>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</si>
  <si>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</si>
  <si>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</si>
  <si>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</si>
  <si>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</si>
  <si>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</si>
  <si>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</si>
  <si>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</si>
  <si>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</si>
  <si>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</si>
  <si>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</si>
  <si>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</si>
  <si>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</si>
  <si>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</si>
  <si>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</si>
  <si>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</si>
  <si>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</si>
  <si>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</si>
  <si>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</si>
  <si>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</si>
  <si>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</si>
  <si>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</si>
  <si>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</si>
  <si>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</si>
  <si>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</si>
  <si>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</si>
  <si>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</si>
  <si>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</si>
  <si>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</si>
  <si>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</si>
  <si>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</si>
  <si>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</si>
  <si>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</si>
  <si>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</si>
  <si>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</si>
  <si>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</si>
  <si>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</si>
  <si>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</si>
  <si>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</si>
  <si>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</si>
  <si>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</si>
  <si>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</si>
  <si>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</si>
  <si>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</si>
  <si>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</si>
  <si>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</si>
  <si>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</si>
  <si>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</si>
  <si>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</si>
  <si>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</si>
  <si>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</si>
  <si>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</si>
  <si>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</si>
  <si>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</si>
  <si>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</si>
  <si>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</si>
  <si>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</si>
  <si>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</si>
  <si>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</si>
  <si>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</si>
  <si>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</si>
  <si>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</si>
  <si>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</si>
  <si>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</si>
  <si>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</si>
  <si>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</si>
  <si>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</si>
  <si>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</si>
  <si>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</si>
  <si>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</si>
  <si>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</si>
  <si>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</si>
  <si>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</si>
  <si>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</si>
  <si>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</si>
  <si>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</si>
  <si>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</si>
  <si>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</si>
  <si>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</si>
  <si>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</si>
  <si>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</si>
  <si>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</si>
  <si>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</si>
  <si>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</si>
  <si>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</si>
  <si>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</si>
  <si>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</si>
  <si>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</si>
  <si>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</si>
  <si>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</si>
  <si>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</si>
  <si>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</si>
  <si>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</si>
  <si>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</si>
  <si>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</si>
  <si>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</si>
  <si>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</si>
  <si>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</si>
  <si>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</si>
  <si>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</si>
  <si>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</si>
  <si>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</si>
  <si>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</si>
  <si>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</si>
  <si>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</si>
  <si>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</si>
  <si>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</si>
  <si>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</si>
  <si>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</si>
  <si>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</si>
  <si>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</si>
  <si>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</si>
  <si>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</si>
  <si>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</si>
  <si>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</si>
  <si>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</si>
  <si>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</si>
  <si>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</si>
  <si>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</si>
  <si>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</si>
  <si>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</si>
  <si>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</si>
  <si>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</si>
  <si>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</si>
  <si>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</si>
  <si>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</si>
  <si>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</si>
  <si>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</si>
  <si>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</si>
  <si>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</si>
  <si>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</si>
  <si>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</si>
  <si>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</si>
  <si>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</si>
  <si>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</si>
  <si>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</si>
  <si>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</si>
  <si>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</si>
  <si>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</si>
  <si>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</si>
  <si>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</si>
  <si>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</si>
  <si>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</si>
  <si>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</si>
  <si>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</si>
  <si>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</si>
  <si>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</si>
  <si>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</si>
  <si>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</si>
  <si>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</si>
  <si>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</si>
  <si>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</si>
  <si>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</si>
  <si>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</si>
  <si>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</si>
  <si>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</si>
  <si>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</si>
  <si>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</si>
  <si>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</si>
  <si>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</si>
  <si>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</si>
  <si>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</si>
  <si>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</si>
  <si>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</si>
  <si>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</si>
  <si>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</si>
  <si>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</si>
  <si>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</si>
  <si>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</si>
  <si>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</si>
  <si>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</si>
  <si>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</si>
  <si>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</si>
  <si>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</si>
  <si>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</si>
  <si>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</si>
  <si>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</si>
  <si>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</si>
  <si>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</si>
  <si>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</si>
  <si>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</si>
  <si>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</si>
  <si>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</si>
  <si>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</si>
  <si>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</si>
  <si>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</si>
  <si>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</si>
  <si>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</si>
  <si>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</si>
  <si>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</si>
  <si>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</si>
  <si>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</si>
  <si>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</si>
  <si>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</si>
  <si>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</si>
  <si>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</si>
  <si>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</si>
  <si>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</si>
  <si>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</si>
  <si>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</si>
  <si>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</si>
  <si>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</si>
  <si>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</si>
  <si>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</si>
  <si>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</si>
  <si>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</si>
  <si>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</si>
  <si>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</si>
  <si>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</si>
  <si>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</si>
  <si>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</si>
  <si>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</si>
  <si>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</si>
  <si>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</si>
  <si>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</si>
  <si>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</si>
  <si>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</si>
  <si>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</si>
  <si>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</si>
  <si>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</si>
  <si>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</si>
  <si>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</si>
  <si>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</si>
  <si>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</si>
  <si>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</si>
  <si>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</si>
  <si>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</si>
  <si>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</si>
  <si>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</si>
  <si>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</si>
  <si>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</si>
  <si>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</si>
  <si>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</si>
  <si>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</si>
  <si>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</si>
  <si>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</si>
  <si>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</si>
  <si>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</si>
  <si>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</si>
  <si>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</si>
  <si>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</si>
  <si>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</si>
  <si>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</si>
  <si>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</si>
  <si>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</si>
  <si>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</si>
  <si>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</si>
  <si>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</si>
  <si>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</si>
  <si>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</si>
  <si>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</si>
  <si>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</si>
  <si>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</si>
  <si>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</si>
  <si>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</si>
  <si>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</si>
  <si>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</si>
  <si>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</si>
  <si>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</si>
  <si>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</si>
  <si>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</si>
  <si>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</si>
  <si>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</si>
  <si>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</si>
  <si>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</si>
  <si>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</si>
  <si>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</si>
  <si>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</si>
  <si>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</si>
  <si>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</si>
  <si>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</si>
  <si>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</si>
  <si>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</si>
  <si>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</si>
  <si>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</si>
  <si>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</si>
  <si>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</si>
  <si>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</si>
  <si>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</si>
  <si>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</si>
  <si>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</si>
  <si>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</si>
  <si>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</si>
  <si>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</si>
  <si>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</si>
  <si>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</si>
  <si>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</si>
  <si>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</si>
  <si>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</si>
  <si>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</si>
  <si>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</si>
  <si>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</si>
  <si>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</si>
  <si>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</si>
  <si>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</si>
  <si>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</si>
  <si>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</si>
  <si>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</si>
  <si>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</si>
  <si>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</si>
  <si>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</si>
  <si>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</si>
  <si>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</si>
  <si>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</si>
  <si>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</si>
  <si>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</si>
  <si>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</si>
  <si>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</si>
  <si>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</si>
  <si>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</si>
  <si>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</si>
  <si>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</si>
  <si>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</si>
  <si>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</si>
  <si>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</si>
  <si>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</si>
  <si>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</si>
  <si>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</si>
  <si>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</si>
  <si>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</si>
  <si>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</si>
  <si>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</si>
  <si>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</si>
  <si>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</si>
  <si>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</si>
  <si>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</si>
  <si>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</si>
  <si>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</si>
  <si>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</si>
  <si>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</si>
  <si>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</si>
  <si>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</si>
  <si>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</si>
  <si>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</si>
  <si>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</si>
  <si>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</si>
  <si>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</si>
  <si>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</si>
  <si>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</si>
  <si>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</si>
  <si>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</si>
  <si>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</si>
  <si>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</si>
  <si>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</si>
  <si>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</si>
  <si>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</si>
  <si>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</si>
  <si>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</si>
  <si>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</si>
  <si>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</si>
  <si>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</si>
  <si>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</si>
  <si>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</si>
  <si>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</si>
  <si>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</si>
  <si>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</si>
  <si>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</si>
  <si>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</si>
  <si>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</si>
  <si>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</si>
  <si>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</si>
  <si>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</si>
  <si>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</si>
  <si>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</si>
  <si>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</si>
  <si>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</si>
  <si>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</si>
  <si>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</si>
  <si>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</si>
  <si>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</si>
  <si>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</si>
  <si>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</si>
  <si>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</si>
  <si>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</si>
  <si>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</si>
  <si>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</si>
  <si>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</si>
  <si>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</si>
  <si>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</si>
  <si>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</si>
  <si>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</si>
  <si>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</si>
  <si>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</si>
  <si>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</si>
  <si>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</si>
  <si>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</si>
  <si>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</si>
  <si>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</si>
  <si>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</si>
  <si>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</si>
  <si>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</si>
  <si>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</si>
  <si>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</si>
  <si>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</si>
  <si>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</si>
  <si>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</si>
  <si>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</si>
  <si>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</si>
  <si>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</si>
  <si>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</si>
  <si>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</si>
  <si>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</si>
  <si>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</si>
  <si>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</si>
  <si>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</si>
  <si>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</si>
  <si>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</si>
  <si>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</si>
  <si>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</si>
  <si>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</si>
  <si>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</si>
  <si>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</si>
  <si>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</si>
  <si>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</si>
  <si>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</si>
  <si>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</si>
  <si>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</si>
  <si>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</si>
  <si>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</si>
  <si>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</si>
  <si>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</si>
  <si>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</si>
  <si>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</si>
  <si>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</si>
  <si>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</si>
  <si>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</si>
  <si>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</si>
  <si>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</si>
  <si>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</si>
  <si>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</si>
  <si>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</si>
  <si>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</si>
  <si>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</si>
  <si>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</si>
  <si>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</si>
  <si>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</si>
  <si>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</si>
  <si>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</si>
  <si>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</si>
  <si>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</si>
  <si>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</si>
  <si>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</si>
  <si>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</si>
  <si>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</si>
  <si>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</si>
  <si>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</si>
  <si>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</si>
  <si>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</si>
  <si>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</si>
  <si>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</si>
  <si>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</si>
  <si>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</si>
  <si>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</si>
  <si>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</si>
  <si>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</si>
  <si>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</si>
  <si>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</si>
  <si>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</si>
  <si>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</si>
  <si>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</si>
  <si>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</si>
  <si>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</si>
  <si>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</si>
  <si>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</si>
  <si>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</si>
  <si>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</si>
  <si>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</si>
  <si>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</si>
  <si>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</si>
  <si>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</si>
  <si>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</si>
  <si>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</si>
  <si>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</si>
  <si>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</si>
  <si>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</si>
  <si>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</si>
  <si>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</si>
  <si>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</si>
  <si>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</si>
  <si>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</si>
  <si>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</si>
  <si>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</si>
  <si>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</si>
  <si>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</si>
  <si>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</si>
  <si>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</si>
  <si>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</si>
  <si>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</si>
  <si>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</si>
  <si>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</si>
  <si>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</si>
  <si>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</si>
  <si>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</si>
  <si>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</si>
  <si>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</si>
  <si>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</si>
  <si>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</si>
  <si>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</si>
  <si>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</si>
  <si>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</si>
  <si>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</si>
  <si>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</si>
  <si>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</si>
  <si>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</si>
  <si>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</si>
  <si>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</si>
  <si>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</si>
  <si>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</si>
  <si>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</si>
  <si>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</si>
  <si>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</si>
  <si>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</si>
  <si>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</si>
  <si>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</si>
  <si>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</si>
  <si>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</si>
  <si>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</si>
  <si>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</si>
  <si>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</si>
  <si>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</si>
  <si>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</si>
  <si>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</si>
  <si>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</si>
  <si>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</si>
  <si>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</si>
  <si>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</si>
  <si>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</si>
  <si>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</si>
  <si>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</si>
  <si>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</si>
  <si>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</si>
  <si>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</si>
  <si>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</si>
  <si>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</si>
  <si>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</si>
  <si>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</si>
  <si>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</si>
  <si>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</si>
  <si>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</si>
  <si>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</si>
  <si>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</si>
  <si>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</si>
  <si>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</si>
  <si>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</si>
  <si>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</si>
  <si>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</si>
  <si>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</si>
  <si>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</si>
  <si>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</si>
  <si>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</si>
  <si>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</si>
  <si>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</si>
  <si>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</si>
  <si>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</si>
  <si>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</si>
  <si>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</si>
  <si>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</si>
  <si>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</si>
  <si>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</si>
  <si>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</si>
  <si>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</si>
  <si>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</si>
  <si>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</si>
  <si>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</si>
  <si>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</si>
  <si>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</si>
  <si>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</si>
  <si>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</si>
  <si>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</si>
  <si>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</si>
  <si>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</si>
  <si>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</si>
  <si>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</si>
  <si>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</si>
  <si>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</si>
  <si>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</si>
  <si>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</si>
  <si>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</si>
  <si>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</si>
  <si>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</si>
  <si>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</si>
  <si>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</si>
  <si>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</si>
  <si>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</si>
  <si>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</si>
  <si>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</si>
  <si>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</si>
  <si>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</si>
  <si>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</si>
  <si>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</si>
  <si>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</si>
  <si>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</si>
  <si>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</si>
  <si>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</si>
  <si>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</si>
  <si>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</si>
  <si>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</si>
  <si>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</si>
  <si>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</si>
  <si>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</si>
  <si>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</si>
  <si>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</si>
  <si>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</si>
  <si>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</si>
  <si>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</si>
  <si>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</si>
  <si>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</si>
  <si>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</si>
  <si>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</si>
  <si>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</si>
  <si>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</si>
  <si>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</si>
  <si>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</si>
  <si>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</si>
  <si>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</si>
  <si>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</si>
  <si>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</si>
  <si>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</si>
  <si>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</si>
  <si>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</si>
  <si>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</si>
  <si>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</si>
  <si>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</si>
  <si>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</si>
  <si>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</si>
  <si>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</si>
  <si>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</si>
  <si>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</si>
  <si>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</si>
  <si>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</si>
  <si>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</si>
  <si>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</si>
  <si>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</si>
  <si>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</si>
  <si>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</si>
  <si>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</si>
  <si>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</si>
  <si>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</si>
  <si>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</si>
  <si>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</si>
  <si>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</si>
  <si>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</si>
  <si>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</si>
  <si>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</si>
  <si>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</si>
  <si>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</si>
  <si>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</si>
  <si>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</si>
  <si>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</si>
  <si>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</si>
  <si>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</si>
  <si>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</si>
  <si>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</si>
  <si>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</si>
  <si>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</si>
  <si>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</si>
  <si>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</si>
  <si>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</si>
  <si>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</si>
  <si>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</si>
  <si>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</si>
  <si>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2020</t>
  </si>
  <si>
    <t>Jun</t>
  </si>
  <si>
    <t>Jul</t>
  </si>
  <si>
    <t>Aug</t>
  </si>
  <si>
    <t>Sep</t>
  </si>
  <si>
    <t>Oct</t>
  </si>
  <si>
    <t>Nov</t>
  </si>
  <si>
    <t>Dec</t>
  </si>
  <si>
    <t>Years (Order Date)</t>
  </si>
  <si>
    <t>Months (Order Date)</t>
  </si>
  <si>
    <t>Arabica</t>
  </si>
  <si>
    <t>Excelsa</t>
  </si>
  <si>
    <t>Liberica</t>
  </si>
  <si>
    <t>Robusta</t>
  </si>
  <si>
    <t>Sum of Sales</t>
  </si>
  <si>
    <t xml:space="preserve">Loyalty Card </t>
  </si>
  <si>
    <t>2019</t>
  </si>
  <si>
    <t>Jan</t>
  </si>
  <si>
    <t>Feb</t>
  </si>
  <si>
    <t>Mar</t>
  </si>
  <si>
    <t>Apr</t>
  </si>
  <si>
    <t>May</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</si>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</sst>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39994506668294322"/>
        </patternFill>
      </fill>
      <border>
        <left style="thin">
          <color theme="4" tint="0.39994506668294322"/>
        </left>
        <right style="thin">
          <color theme="4" tint="0.39994506668294322"/>
        </right>
        <top style="thin">
          <color theme="4" tint="0.39994506668294322"/>
        </top>
        <bottom style="thin">
          <color theme="4" tint="0.39994506668294322"/>
        </bottom>
      </border>
    </dxf>
    <dxf>
      <font>
        <b/>
        <i val="0"/>
        <color theme="0"/>
        <name val="Calibri"/>
        <family val="2"/>
        <scheme val="minor"/>
      </font>
    </dxf>
    <dxf>
      <font>
        <b/>
        <i val="0"/>
        <color theme="0"/>
        <name val="Calibri"/>
        <family val="2"/>
        <scheme val="minor"/>
      </font>
      <fill>
        <patternFill>
          <bgColor theme="4" tint="-0.24994659260841701"/>
        </patternFill>
      </fill>
    </dxf>
  </dxfs>
  <tableStyles count="2" defaultTableStyle="TableStyleMedium2" defaultPivotStyle="PivotStyleMedium9">
    <tableStyle name="Slicer Style 1" pivot="0" table="0" count="6" xr9:uid="{A01FDFD1-652A-48EF-8FF9-1D818CBFC31C}">
      <tableStyleElement type="wholeTable" dxfId="15"/>
      <tableStyleElement type="headerRow" dxfId="14"/>
    </tableStyle>
    <tableStyle name="Timeline Style 1" pivot="0" table="0" count="8" xr9:uid="{C1E7E50E-B140-4B41-AB0E-63747C4C4730}">
      <tableStyleElement type="wholeTable" dxfId="13"/>
      <tableStyleElement type="headerRow" dxfId="12"/>
    </tableStyle>
  </tableStyles>
  <colors>
    <mruColors>
      <color rgb="FFE4D2F2"/>
      <color rgb="FFC7A1E3"/>
      <color rgb="FF9999FF"/>
      <color rgb="FF00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Agency FB"/>
            <family val="2"/>
            <scheme val="none"/>
          </font>
          <border>
            <left style="thin">
              <color auto="1"/>
            </left>
            <right style="thin">
              <color auto="1"/>
            </right>
            <top style="thin">
              <color auto="1"/>
            </top>
            <bottom style="thin">
              <color auto="1"/>
            </bottom>
          </border>
        </dxf>
        <dxf>
          <font>
            <b val="0"/>
            <i val="0"/>
            <strike/>
            <color theme="0" tint="-4.9989318521683403E-2"/>
            <name val="Agency FB"/>
            <family val="2"/>
            <scheme val="none"/>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99FF"/>
            </patternFill>
          </fill>
          <border>
            <left style="thin">
              <color theme="0"/>
            </left>
            <right style="thin">
              <color theme="0"/>
            </right>
            <top style="thin">
              <color theme="0"/>
            </top>
            <bottom style="thin">
              <color theme="0"/>
            </bottom>
          </border>
        </dxf>
        <dxf>
          <font>
            <b/>
            <i/>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EC-4F90-AB1E-C8525FD1BE51}"/>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EC-4F90-AB1E-C8525FD1BE5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94EC-4F90-AB1E-C8525FD1BE5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4EC-4F90-AB1E-C8525FD1BE51}"/>
            </c:ext>
          </c:extLst>
        </c:ser>
        <c:dLbls>
          <c:showLegendKey val="0"/>
          <c:showVal val="0"/>
          <c:showCatName val="0"/>
          <c:showSerName val="0"/>
          <c:showPercent val="0"/>
          <c:showBubbleSize val="0"/>
        </c:dLbls>
        <c:smooth val="0"/>
        <c:axId val="316381871"/>
        <c:axId val="316383791"/>
      </c:lineChart>
      <c:catAx>
        <c:axId val="31638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16383791"/>
        <c:crosses val="autoZero"/>
        <c:auto val="1"/>
        <c:lblAlgn val="ctr"/>
        <c:lblOffset val="100"/>
        <c:noMultiLvlLbl val="0"/>
      </c:catAx>
      <c:valAx>
        <c:axId val="31638379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1638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2225">
            <a:solidFill>
              <a:schemeClr val="bg1">
                <a:lumMod val="95000"/>
              </a:schemeClr>
            </a:solidFill>
          </a:ln>
          <a:effectLst/>
        </c:spPr>
      </c:pivotFmt>
      <c:pivotFmt>
        <c:idx val="2"/>
        <c:spPr>
          <a:solidFill>
            <a:schemeClr val="accent6">
              <a:lumMod val="60000"/>
              <a:lumOff val="40000"/>
            </a:schemeClr>
          </a:solidFill>
          <a:ln w="22225">
            <a:solidFill>
              <a:schemeClr val="bg1">
                <a:lumMod val="95000"/>
              </a:schemeClr>
            </a:solidFill>
          </a:ln>
          <a:effectLst/>
        </c:spPr>
      </c:pivotFmt>
      <c:pivotFmt>
        <c:idx val="3"/>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w="22225">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948-4ADA-8237-C916F7E758D9}"/>
            </c:ext>
          </c:extLst>
        </c:ser>
        <c:dLbls>
          <c:dLblPos val="outEnd"/>
          <c:showLegendKey val="0"/>
          <c:showVal val="1"/>
          <c:showCatName val="0"/>
          <c:showSerName val="0"/>
          <c:showPercent val="0"/>
          <c:showBubbleSize val="0"/>
        </c:dLbls>
        <c:gapWidth val="182"/>
        <c:axId val="422360127"/>
        <c:axId val="422378847"/>
      </c:barChart>
      <c:catAx>
        <c:axId val="42236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8847"/>
        <c:crosses val="autoZero"/>
        <c:auto val="1"/>
        <c:lblAlgn val="ctr"/>
        <c:lblOffset val="100"/>
        <c:noMultiLvlLbl val="0"/>
      </c:catAx>
      <c:valAx>
        <c:axId val="4223788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2225">
            <a:solidFill>
              <a:schemeClr val="bg1">
                <a:lumMod val="95000"/>
              </a:schemeClr>
            </a:solidFill>
          </a:ln>
          <a:effectLst/>
        </c:spPr>
      </c:pivotFmt>
      <c:pivotFmt>
        <c:idx val="2"/>
        <c:spPr>
          <a:solidFill>
            <a:schemeClr val="accent6">
              <a:lumMod val="60000"/>
              <a:lumOff val="40000"/>
            </a:schemeClr>
          </a:solidFill>
          <a:ln w="22225">
            <a:solidFill>
              <a:schemeClr val="bg1">
                <a:lumMod val="95000"/>
              </a:schemeClr>
            </a:solidFill>
          </a:ln>
          <a:effectLst/>
        </c:spPr>
      </c:pivotFmt>
      <c:pivotFmt>
        <c:idx val="3"/>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'!$B$3</c:f>
              <c:strCache>
                <c:ptCount val="1"/>
                <c:pt idx="0">
                  <c:v>Total</c:v>
                </c:pt>
              </c:strCache>
            </c:strRef>
          </c:tx>
          <c:spPr>
            <a:solidFill>
              <a:schemeClr val="accent6">
                <a:lumMod val="60000"/>
                <a:lumOff val="40000"/>
              </a:schemeClr>
            </a:solidFill>
            <a:ln w="22225">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E4C-4362-9CD6-9A940FCC6EF3}"/>
            </c:ext>
          </c:extLst>
        </c:ser>
        <c:dLbls>
          <c:dLblPos val="outEnd"/>
          <c:showLegendKey val="0"/>
          <c:showVal val="1"/>
          <c:showCatName val="0"/>
          <c:showSerName val="0"/>
          <c:showPercent val="0"/>
          <c:showBubbleSize val="0"/>
        </c:dLbls>
        <c:gapWidth val="182"/>
        <c:axId val="422360127"/>
        <c:axId val="422378847"/>
      </c:barChart>
      <c:catAx>
        <c:axId val="42236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8847"/>
        <c:crosses val="autoZero"/>
        <c:auto val="1"/>
        <c:lblAlgn val="ctr"/>
        <c:lblOffset val="100"/>
        <c:noMultiLvlLbl val="0"/>
      </c:catAx>
      <c:valAx>
        <c:axId val="4223788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5</xdr:row>
      <xdr:rowOff>4453</xdr:rowOff>
    </xdr:to>
    <xdr:sp macro="" textlink="">
      <xdr:nvSpPr>
        <xdr:cNvPr id="2" name="Rectangle 1">
          <a:extLst>
            <a:ext uri="{FF2B5EF4-FFF2-40B4-BE49-F238E27FC236}">
              <a16:creationId xmlns:a16="http://schemas.microsoft.com/office/drawing/2014/main" id="{C775A41F-7FF6-2D27-95F4-17C0BBABA9F4}"/>
            </a:ext>
          </a:extLst>
        </xdr:cNvPr>
        <xdr:cNvSpPr/>
      </xdr:nvSpPr>
      <xdr:spPr>
        <a:xfrm>
          <a:off x="119064" y="59531"/>
          <a:ext cx="14132718" cy="718828"/>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 </a:t>
          </a:r>
          <a:endParaRPr lang="en-IN" sz="4400">
            <a:solidFill>
              <a:schemeClr val="bg1"/>
            </a:solidFill>
          </a:endParaRPr>
        </a:p>
      </xdr:txBody>
    </xdr:sp>
    <xdr:clientData/>
  </xdr:twoCellAnchor>
  <xdr:twoCellAnchor>
    <xdr:from>
      <xdr:col>1</xdr:col>
      <xdr:colOff>0</xdr:colOff>
      <xdr:row>16</xdr:row>
      <xdr:rowOff>160715</xdr:rowOff>
    </xdr:from>
    <xdr:to>
      <xdr:col>15</xdr:col>
      <xdr:colOff>12290</xdr:colOff>
      <xdr:row>41</xdr:row>
      <xdr:rowOff>0</xdr:rowOff>
    </xdr:to>
    <xdr:graphicFrame macro="">
      <xdr:nvGraphicFramePr>
        <xdr:cNvPr id="3" name="Chart 2">
          <a:extLst>
            <a:ext uri="{FF2B5EF4-FFF2-40B4-BE49-F238E27FC236}">
              <a16:creationId xmlns:a16="http://schemas.microsoft.com/office/drawing/2014/main" id="{763E110D-A4B7-4B24-B804-4EEDB08DF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11906</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F75911C-E2B6-4B8E-96AF-24E02615A7E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964406"/>
              <a:ext cx="9763125" cy="1690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F57CF96-BE6A-47DD-AABE-E360446CD8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8875" y="1866900"/>
              <a:ext cx="24384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11906</xdr:rowOff>
    </xdr:from>
    <xdr:to>
      <xdr:col>26</xdr:col>
      <xdr:colOff>0</xdr:colOff>
      <xdr:row>10</xdr:row>
      <xdr:rowOff>11906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1F1FD09-5B19-4A2F-87F3-3FD8C002225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01250" y="964406"/>
              <a:ext cx="4250531"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11875</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
              <a:extLst>
                <a:ext uri="{FF2B5EF4-FFF2-40B4-BE49-F238E27FC236}">
                  <a16:creationId xmlns:a16="http://schemas.microsoft.com/office/drawing/2014/main" id="{CDB35AB7-1133-45A3-9A09-4FF65D2E258B}"/>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2499150" y="1866900"/>
              <a:ext cx="18169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10885</xdr:colOff>
      <xdr:row>28</xdr:row>
      <xdr:rowOff>76200</xdr:rowOff>
    </xdr:from>
    <xdr:to>
      <xdr:col>26</xdr:col>
      <xdr:colOff>10885</xdr:colOff>
      <xdr:row>41</xdr:row>
      <xdr:rowOff>0</xdr:rowOff>
    </xdr:to>
    <xdr:graphicFrame macro="">
      <xdr:nvGraphicFramePr>
        <xdr:cNvPr id="8" name="Chart 7">
          <a:extLst>
            <a:ext uri="{FF2B5EF4-FFF2-40B4-BE49-F238E27FC236}">
              <a16:creationId xmlns:a16="http://schemas.microsoft.com/office/drawing/2014/main" id="{BA34CA56-5651-4D28-81F6-3FA630BB4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17</xdr:row>
      <xdr:rowOff>0</xdr:rowOff>
    </xdr:from>
    <xdr:to>
      <xdr:col>26</xdr:col>
      <xdr:colOff>-1</xdr:colOff>
      <xdr:row>28</xdr:row>
      <xdr:rowOff>0</xdr:rowOff>
    </xdr:to>
    <xdr:graphicFrame macro="">
      <xdr:nvGraphicFramePr>
        <xdr:cNvPr id="9" name="Chart 8">
          <a:extLst>
            <a:ext uri="{FF2B5EF4-FFF2-40B4-BE49-F238E27FC236}">
              <a16:creationId xmlns:a16="http://schemas.microsoft.com/office/drawing/2014/main" id="{DCB05E30-F684-42F0-98BB-B6BDCADE9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378.046623842594" createdVersion="8" refreshedVersion="8" minRefreshableVersion="3" recordCount="1000" xr:uid="{E702FF6E-D3E6-4F00-9D96-D08B5CEA5A2E}">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282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8FC5C-89E1-4A76-B693-B1A0A53C8A3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4CAE5-1616-46ED-96DC-FD4993EBAB5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4EC75-D751-4CED-A4D0-BB04276AF60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1B6C5E-7FBE-4EB8-9742-27D2E34BF533}" sourceName="Size">
  <pivotTables>
    <pivotTable tabId="18" name="PivotTable1"/>
    <pivotTable tabId="19" name="PivotTable1"/>
    <pivotTable tabId="20" name="PivotTable1"/>
  </pivotTables>
  <data>
    <tabular pivotCacheId="682826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8DE9B8-D451-4FB7-84CB-70107A83B105}" sourceName="Roast type Name">
  <pivotTables>
    <pivotTable tabId="18" name="PivotTable1"/>
    <pivotTable tabId="19" name="PivotTable1"/>
    <pivotTable tabId="20" name="PivotTable1"/>
  </pivotTables>
  <data>
    <tabular pivotCacheId="682826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D811D6-8924-4945-9DC6-5B0E045B4D32}" sourceName="Loyalty Card ">
  <pivotTables>
    <pivotTable tabId="18" name="PivotTable1"/>
    <pivotTable tabId="19" name="PivotTable1"/>
    <pivotTable tabId="20" name="PivotTable1"/>
  </pivotTables>
  <data>
    <tabular pivotCacheId="68282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D25E318-12BD-46C1-AC3F-F315C2D97A43}" cache="Slicer_Size" caption="Size" columnCount="2" rowHeight="234950"/>
  <slicer name="Roast type Name" xr10:uid="{01DD2B6D-2117-42FC-A395-2F4D07BA9875}" cache="Slicer_Roast_type_Name" caption="Roast type Name" columnCount="3" rowHeight="234950"/>
  <slicer name="Loyalty Card " xr10:uid="{F3533578-002A-457B-947D-CA4BEFD58719}" cache="Slicer_Loyalty_Card" caption="Loyalty Card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1D6B0-7273-46D8-AD29-5C0D84FF830B}" name="OrdersTable" displayName="OrdersTable" ref="A1:P1001" totalsRowShown="0" headerRowDxfId="11">
  <autoFilter ref="A1:P1001" xr:uid="{7E41D6B0-7273-46D8-AD29-5C0D84FF830B}"/>
  <tableColumns count="16">
    <tableColumn id="1" xr3:uid="{482BABCD-F92D-41B1-A207-84005F88AC22}" name="Order ID" dataDxfId="10"/>
    <tableColumn id="2" xr3:uid="{CD6BE0D9-E6F6-4084-A1BE-7B22AA0F1AEC}" name="Order Date" dataDxfId="9"/>
    <tableColumn id="3" xr3:uid="{AF5E6D4A-0C53-4235-B770-BD1131C05494}" name="Customer ID" dataDxfId="8"/>
    <tableColumn id="4" xr3:uid="{AC8D5ECE-20FC-46EB-8C78-CDFA16F58F16}" name="Product ID"/>
    <tableColumn id="5" xr3:uid="{3DC51F57-AECD-497B-9867-32C1A1087134}" name="Quantity" dataDxfId="7"/>
    <tableColumn id="6" xr3:uid="{B3FE5E77-A137-4CA6-823C-4096CE6BF961}" name="Customer Name" dataDxfId="6">
      <calculatedColumnFormula>_xlfn.XLOOKUP(C2,customers!$A$1:$A$1001,customers!$B$1:$B$1001,,0)</calculatedColumnFormula>
    </tableColumn>
    <tableColumn id="7" xr3:uid="{970F20BF-2CA2-4B65-97FF-C6CD485A9540}" name="Email" dataDxfId="5">
      <calculatedColumnFormula>_xlfn.XLOOKUP(C2,customers!$A$1:$A$1001,customers!$C$1:$C$1001,,0)</calculatedColumnFormula>
    </tableColumn>
    <tableColumn id="8" xr3:uid="{5A434664-EB0E-4657-9361-5830BEA43285}" name="Country" dataDxfId="4">
      <calculatedColumnFormula>_xlfn.XLOOKUP(C2,customers!$A$1:$A$1001,customers!$G$1:$G$1001,,0)</calculatedColumnFormula>
    </tableColumn>
    <tableColumn id="9" xr3:uid="{B79BD5D0-30B5-46A1-BDC7-F70C8000313B}" name="Coffee Type">
      <calculatedColumnFormula>_xlfn.XLOOKUP(D2,products!$A$1:$A$49,products!$B$1:$B$49,,0)</calculatedColumnFormula>
    </tableColumn>
    <tableColumn id="10" xr3:uid="{69D0EECB-8F8A-41A7-95EC-762BA2D8374C}" name="Roast Type">
      <calculatedColumnFormula>_xlfn.XLOOKUP(D2,products!$A$1:$A$49,products!$C$1:$C$49,,0)</calculatedColumnFormula>
    </tableColumn>
    <tableColumn id="11" xr3:uid="{8B78A5B8-98B8-4B40-A97A-14BF8D3695D3}" name="Size" dataDxfId="3">
      <calculatedColumnFormula>_xlfn.XLOOKUP(D2,products!$A$1:$A$49,products!$D$1:$D$49,,0)</calculatedColumnFormula>
    </tableColumn>
    <tableColumn id="12" xr3:uid="{00F1E2CB-E249-419E-8519-A3EBAC23B429}" name="Unit Price" dataDxfId="2" dataCellStyle="Currency">
      <calculatedColumnFormula>_xlfn.XLOOKUP(D2,products!$A$1:$A$49,products!$E$1:$E$49,,0)</calculatedColumnFormula>
    </tableColumn>
    <tableColumn id="13" xr3:uid="{65E33411-6373-45EC-BB41-F184BFA46638}" name="Sales" dataDxfId="1" dataCellStyle="Currency">
      <calculatedColumnFormula>orders!L2*orders!E2</calculatedColumnFormula>
    </tableColumn>
    <tableColumn id="14" xr3:uid="{C092C2C9-E0E8-4832-A6E1-E8529B9B1C2B}" name="Coffee Type Name ">
      <calculatedColumnFormula>IF(I2="Rob", "Robusta", IF(I2="Exc", "Excelsa",IF(I2="Ara", "Arabica", IF(I2="Lib", "Liberica", "'"))))</calculatedColumnFormula>
    </tableColumn>
    <tableColumn id="15" xr3:uid="{846FB4FC-9F22-486A-AA06-1E0ADD409A76}" name="Roast type Name">
      <calculatedColumnFormula>IF(J2="m","Medium", IF(J2 ="l", "Light", IF(J2="d","Dark","")))</calculatedColumnFormula>
    </tableColumn>
    <tableColumn id="16" xr3:uid="{A1A77E43-C13B-4ADA-A932-F34DB9B003DB}" name="Loyalty Card "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7D3410-C688-4973-969B-95E5904FD64B}" sourceName="Order Date">
  <pivotTables>
    <pivotTable tabId="18" name="PivotTable1"/>
    <pivotTable tabId="19" name="PivotTable1"/>
    <pivotTable tabId="20" name="PivotTable1"/>
  </pivotTables>
  <state minimalRefreshVersion="6" lastRefreshVersion="6" pivotCacheId="682826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A521B1-2B43-44B9-8C9E-FE424261C6EE}" cache="NativeTimeline_Order_Date" caption="Order Date" level="2" selectionLevel="2" scrollPosition="2019-11-2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C3F6-44D5-4BC4-A171-B529F9C90AAF}">
  <dimension ref="A1:A17"/>
  <sheetViews>
    <sheetView showGridLines="0" showRowColHeaders="0" tabSelected="1" zoomScale="64" zoomScaleNormal="85" workbookViewId="0">
      <selection activeCell="AB33" sqref="AB33"/>
    </sheetView>
  </sheetViews>
  <sheetFormatPr defaultRowHeight="14.4" x14ac:dyDescent="0.3"/>
  <cols>
    <col min="1" max="1" width="1.77734375" customWidth="1"/>
    <col min="14" max="14" width="7.77734375" customWidth="1"/>
    <col min="16" max="16" width="1.77734375" customWidth="1"/>
    <col min="19" max="19" width="1.77734375" customWidth="1"/>
  </cols>
  <sheetData>
    <row r="1" ht="4.95" customHeight="1" x14ac:dyDescent="0.3"/>
    <row r="11" ht="7.95" customHeight="1" x14ac:dyDescent="0.3"/>
    <row r="17"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0518-D645-4BC9-9F59-11F5809746DD}">
  <dimension ref="A3:F48"/>
  <sheetViews>
    <sheetView zoomScale="112" workbookViewId="0">
      <selection activeCell="K22" sqref="K22"/>
    </sheetView>
  </sheetViews>
  <sheetFormatPr defaultRowHeight="14.4" x14ac:dyDescent="0.3"/>
  <cols>
    <col min="1" max="1" width="12.5546875" bestFit="1" customWidth="1"/>
    <col min="2" max="2" width="21" bestFit="1" customWidth="1"/>
    <col min="3" max="3" width="19.5546875" bestFit="1" customWidth="1"/>
    <col min="4" max="4" width="7.109375" bestFit="1" customWidth="1"/>
    <col min="5" max="5" width="7.5546875" bestFit="1" customWidth="1"/>
    <col min="6" max="6"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6214</v>
      </c>
      <c r="B5" t="s">
        <v>6215</v>
      </c>
      <c r="C5" s="7">
        <v>186.85499999999999</v>
      </c>
      <c r="D5" s="7">
        <v>305.97000000000003</v>
      </c>
      <c r="E5" s="7">
        <v>213.15999999999997</v>
      </c>
      <c r="F5" s="7">
        <v>123</v>
      </c>
    </row>
    <row r="6" spans="1:6" x14ac:dyDescent="0.3">
      <c r="B6" t="s">
        <v>6216</v>
      </c>
      <c r="C6" s="7">
        <v>251.96499999999997</v>
      </c>
      <c r="D6" s="7">
        <v>129.46</v>
      </c>
      <c r="E6" s="7">
        <v>434.03999999999996</v>
      </c>
      <c r="F6" s="7">
        <v>171.93999999999997</v>
      </c>
    </row>
    <row r="7" spans="1:6" x14ac:dyDescent="0.3">
      <c r="B7" t="s">
        <v>6217</v>
      </c>
      <c r="C7" s="7">
        <v>224.94499999999999</v>
      </c>
      <c r="D7" s="7">
        <v>349.12</v>
      </c>
      <c r="E7" s="7">
        <v>321.04000000000002</v>
      </c>
      <c r="F7" s="7">
        <v>126.035</v>
      </c>
    </row>
    <row r="8" spans="1:6" x14ac:dyDescent="0.3">
      <c r="B8" t="s">
        <v>6218</v>
      </c>
      <c r="C8" s="7">
        <v>307.12</v>
      </c>
      <c r="D8" s="7">
        <v>681.07499999999993</v>
      </c>
      <c r="E8" s="7">
        <v>533.70499999999993</v>
      </c>
      <c r="F8" s="7">
        <v>158.85</v>
      </c>
    </row>
    <row r="9" spans="1:6" x14ac:dyDescent="0.3">
      <c r="B9" t="s">
        <v>6219</v>
      </c>
      <c r="C9" s="7">
        <v>53.664999999999992</v>
      </c>
      <c r="D9" s="7">
        <v>83.025000000000006</v>
      </c>
      <c r="E9" s="7">
        <v>193.83499999999998</v>
      </c>
      <c r="F9" s="7">
        <v>68.039999999999992</v>
      </c>
    </row>
    <row r="10" spans="1:6" x14ac:dyDescent="0.3">
      <c r="B10" t="s">
        <v>6199</v>
      </c>
      <c r="C10" s="7">
        <v>163.01999999999998</v>
      </c>
      <c r="D10" s="7">
        <v>678.3599999999999</v>
      </c>
      <c r="E10" s="7">
        <v>171.04500000000002</v>
      </c>
      <c r="F10" s="7">
        <v>372.255</v>
      </c>
    </row>
    <row r="11" spans="1:6" x14ac:dyDescent="0.3">
      <c r="B11" t="s">
        <v>6200</v>
      </c>
      <c r="C11" s="7">
        <v>345.02</v>
      </c>
      <c r="D11" s="7">
        <v>273.86999999999995</v>
      </c>
      <c r="E11" s="7">
        <v>184.12999999999997</v>
      </c>
      <c r="F11" s="7">
        <v>201.11499999999998</v>
      </c>
    </row>
    <row r="12" spans="1:6" x14ac:dyDescent="0.3">
      <c r="B12" t="s">
        <v>6201</v>
      </c>
      <c r="C12" s="7">
        <v>334.89</v>
      </c>
      <c r="D12" s="7">
        <v>70.95</v>
      </c>
      <c r="E12" s="7">
        <v>134.23000000000002</v>
      </c>
      <c r="F12" s="7">
        <v>166.27499999999998</v>
      </c>
    </row>
    <row r="13" spans="1:6" x14ac:dyDescent="0.3">
      <c r="B13" t="s">
        <v>6202</v>
      </c>
      <c r="C13" s="7">
        <v>178.70999999999998</v>
      </c>
      <c r="D13" s="7">
        <v>166.1</v>
      </c>
      <c r="E13" s="7">
        <v>439.30999999999995</v>
      </c>
      <c r="F13" s="7">
        <v>492.9</v>
      </c>
    </row>
    <row r="14" spans="1:6" x14ac:dyDescent="0.3">
      <c r="B14" t="s">
        <v>6203</v>
      </c>
      <c r="C14" s="7">
        <v>301.98500000000001</v>
      </c>
      <c r="D14" s="7">
        <v>153.76499999999999</v>
      </c>
      <c r="E14" s="7">
        <v>215.55499999999998</v>
      </c>
      <c r="F14" s="7">
        <v>213.66499999999999</v>
      </c>
    </row>
    <row r="15" spans="1:6" x14ac:dyDescent="0.3">
      <c r="B15" t="s">
        <v>6204</v>
      </c>
      <c r="C15" s="7">
        <v>312.83499999999998</v>
      </c>
      <c r="D15" s="7">
        <v>63.249999999999993</v>
      </c>
      <c r="E15" s="7">
        <v>350.89500000000004</v>
      </c>
      <c r="F15" s="7">
        <v>96.405000000000001</v>
      </c>
    </row>
    <row r="16" spans="1:6" x14ac:dyDescent="0.3">
      <c r="B16" t="s">
        <v>6205</v>
      </c>
      <c r="C16" s="7">
        <v>265.62</v>
      </c>
      <c r="D16" s="7">
        <v>526.51499999999987</v>
      </c>
      <c r="E16" s="7">
        <v>187.06</v>
      </c>
      <c r="F16" s="7">
        <v>210.58999999999997</v>
      </c>
    </row>
    <row r="17" spans="1:6" x14ac:dyDescent="0.3">
      <c r="A17" t="s">
        <v>6198</v>
      </c>
      <c r="B17" t="s">
        <v>6215</v>
      </c>
      <c r="C17" s="7">
        <v>47.25</v>
      </c>
      <c r="D17" s="7">
        <v>65.805000000000007</v>
      </c>
      <c r="E17" s="7">
        <v>274.67500000000001</v>
      </c>
      <c r="F17" s="7">
        <v>179.22</v>
      </c>
    </row>
    <row r="18" spans="1:6" x14ac:dyDescent="0.3">
      <c r="B18" t="s">
        <v>6216</v>
      </c>
      <c r="C18" s="7">
        <v>745.44999999999993</v>
      </c>
      <c r="D18" s="7">
        <v>428.88499999999999</v>
      </c>
      <c r="E18" s="7">
        <v>194.17499999999998</v>
      </c>
      <c r="F18" s="7">
        <v>429.82999999999993</v>
      </c>
    </row>
    <row r="19" spans="1:6" x14ac:dyDescent="0.3">
      <c r="B19" t="s">
        <v>6217</v>
      </c>
      <c r="C19" s="7">
        <v>130.47</v>
      </c>
      <c r="D19" s="7">
        <v>271.48500000000001</v>
      </c>
      <c r="E19" s="7">
        <v>281.20499999999998</v>
      </c>
      <c r="F19" s="7">
        <v>231.63000000000002</v>
      </c>
    </row>
    <row r="20" spans="1:6" x14ac:dyDescent="0.3">
      <c r="B20" t="s">
        <v>6218</v>
      </c>
      <c r="C20" s="7">
        <v>27</v>
      </c>
      <c r="D20" s="7">
        <v>347.26</v>
      </c>
      <c r="E20" s="7">
        <v>147.51</v>
      </c>
      <c r="F20" s="7">
        <v>240.04</v>
      </c>
    </row>
    <row r="21" spans="1:6" x14ac:dyDescent="0.3">
      <c r="B21" t="s">
        <v>6219</v>
      </c>
      <c r="C21" s="7">
        <v>255.11499999999995</v>
      </c>
      <c r="D21" s="7">
        <v>541.73</v>
      </c>
      <c r="E21" s="7">
        <v>83.43</v>
      </c>
      <c r="F21" s="7">
        <v>59.079999999999991</v>
      </c>
    </row>
    <row r="22" spans="1:6" x14ac:dyDescent="0.3">
      <c r="B22" t="s">
        <v>6199</v>
      </c>
      <c r="C22" s="7">
        <v>584.78999999999985</v>
      </c>
      <c r="D22" s="7">
        <v>357.42999999999995</v>
      </c>
      <c r="E22" s="7">
        <v>355.34</v>
      </c>
      <c r="F22" s="7">
        <v>140.88</v>
      </c>
    </row>
    <row r="23" spans="1:6" x14ac:dyDescent="0.3">
      <c r="B23" t="s">
        <v>6200</v>
      </c>
      <c r="C23" s="7">
        <v>430.62</v>
      </c>
      <c r="D23" s="7">
        <v>227.42500000000001</v>
      </c>
      <c r="E23" s="7">
        <v>236.315</v>
      </c>
      <c r="F23" s="7">
        <v>414.58499999999992</v>
      </c>
    </row>
    <row r="24" spans="1:6" x14ac:dyDescent="0.3">
      <c r="B24" t="s">
        <v>6201</v>
      </c>
      <c r="C24" s="7">
        <v>22.5</v>
      </c>
      <c r="D24" s="7">
        <v>77.72</v>
      </c>
      <c r="E24" s="7">
        <v>60.5</v>
      </c>
      <c r="F24" s="7">
        <v>139.67999999999998</v>
      </c>
    </row>
    <row r="25" spans="1:6" x14ac:dyDescent="0.3">
      <c r="B25" t="s">
        <v>6202</v>
      </c>
      <c r="C25" s="7">
        <v>126.14999999999999</v>
      </c>
      <c r="D25" s="7">
        <v>195.11</v>
      </c>
      <c r="E25" s="7">
        <v>89.13</v>
      </c>
      <c r="F25" s="7">
        <v>302.65999999999997</v>
      </c>
    </row>
    <row r="26" spans="1:6" x14ac:dyDescent="0.3">
      <c r="B26" t="s">
        <v>6203</v>
      </c>
      <c r="C26" s="7">
        <v>376.03</v>
      </c>
      <c r="D26" s="7">
        <v>523.24</v>
      </c>
      <c r="E26" s="7">
        <v>440.96499999999997</v>
      </c>
      <c r="F26" s="7">
        <v>174.46999999999997</v>
      </c>
    </row>
    <row r="27" spans="1:6" x14ac:dyDescent="0.3">
      <c r="B27" t="s">
        <v>6204</v>
      </c>
      <c r="C27" s="7">
        <v>515.17999999999995</v>
      </c>
      <c r="D27" s="7">
        <v>142.56</v>
      </c>
      <c r="E27" s="7">
        <v>347.03999999999996</v>
      </c>
      <c r="F27" s="7">
        <v>104.08499999999999</v>
      </c>
    </row>
    <row r="28" spans="1:6" x14ac:dyDescent="0.3">
      <c r="B28" t="s">
        <v>6205</v>
      </c>
      <c r="C28" s="7">
        <v>95.859999999999985</v>
      </c>
      <c r="D28" s="7">
        <v>484.76</v>
      </c>
      <c r="E28" s="7">
        <v>94.17</v>
      </c>
      <c r="F28" s="7">
        <v>77.10499999999999</v>
      </c>
    </row>
    <row r="29" spans="1:6" x14ac:dyDescent="0.3">
      <c r="A29" t="s">
        <v>6220</v>
      </c>
      <c r="B29" t="s">
        <v>6215</v>
      </c>
      <c r="C29" s="7">
        <v>258.34500000000003</v>
      </c>
      <c r="D29" s="7">
        <v>139.625</v>
      </c>
      <c r="E29" s="7">
        <v>279.52000000000004</v>
      </c>
      <c r="F29" s="7">
        <v>160.19499999999999</v>
      </c>
    </row>
    <row r="30" spans="1:6" x14ac:dyDescent="0.3">
      <c r="B30" t="s">
        <v>6216</v>
      </c>
      <c r="C30" s="7">
        <v>342.2</v>
      </c>
      <c r="D30" s="7">
        <v>284.24999999999994</v>
      </c>
      <c r="E30" s="7">
        <v>251.83</v>
      </c>
      <c r="F30" s="7">
        <v>80.550000000000011</v>
      </c>
    </row>
    <row r="31" spans="1:6" x14ac:dyDescent="0.3">
      <c r="B31" t="s">
        <v>6217</v>
      </c>
      <c r="C31" s="7">
        <v>418.30499999999989</v>
      </c>
      <c r="D31" s="7">
        <v>468.125</v>
      </c>
      <c r="E31" s="7">
        <v>405.05500000000006</v>
      </c>
      <c r="F31" s="7">
        <v>253.15499999999997</v>
      </c>
    </row>
    <row r="32" spans="1:6" x14ac:dyDescent="0.3">
      <c r="B32" t="s">
        <v>6218</v>
      </c>
      <c r="C32" s="7">
        <v>102.32999999999998</v>
      </c>
      <c r="D32" s="7">
        <v>242.14000000000001</v>
      </c>
      <c r="E32" s="7">
        <v>554.875</v>
      </c>
      <c r="F32" s="7">
        <v>106.23999999999998</v>
      </c>
    </row>
    <row r="33" spans="1:6" x14ac:dyDescent="0.3">
      <c r="B33" t="s">
        <v>6219</v>
      </c>
      <c r="C33" s="7">
        <v>234.71999999999997</v>
      </c>
      <c r="D33" s="7">
        <v>133.08000000000001</v>
      </c>
      <c r="E33" s="7">
        <v>267.2</v>
      </c>
      <c r="F33" s="7">
        <v>272.68999999999994</v>
      </c>
    </row>
    <row r="34" spans="1:6" x14ac:dyDescent="0.3">
      <c r="B34" t="s">
        <v>6199</v>
      </c>
      <c r="C34" s="7">
        <v>430.39</v>
      </c>
      <c r="D34" s="7">
        <v>136.20500000000001</v>
      </c>
      <c r="E34" s="7">
        <v>209.6</v>
      </c>
      <c r="F34" s="7">
        <v>88.334999999999994</v>
      </c>
    </row>
    <row r="35" spans="1:6" x14ac:dyDescent="0.3">
      <c r="B35" t="s">
        <v>6200</v>
      </c>
      <c r="C35" s="7">
        <v>109.005</v>
      </c>
      <c r="D35" s="7">
        <v>393.57499999999999</v>
      </c>
      <c r="E35" s="7">
        <v>61.034999999999997</v>
      </c>
      <c r="F35" s="7">
        <v>199.48999999999998</v>
      </c>
    </row>
    <row r="36" spans="1:6" x14ac:dyDescent="0.3">
      <c r="B36" t="s">
        <v>6201</v>
      </c>
      <c r="C36" s="7">
        <v>287.52499999999998</v>
      </c>
      <c r="D36" s="7">
        <v>288.67</v>
      </c>
      <c r="E36" s="7">
        <v>125.58</v>
      </c>
      <c r="F36" s="7">
        <v>374.13499999999999</v>
      </c>
    </row>
    <row r="37" spans="1:6" x14ac:dyDescent="0.3">
      <c r="B37" t="s">
        <v>6202</v>
      </c>
      <c r="C37" s="7">
        <v>840.92999999999984</v>
      </c>
      <c r="D37" s="7">
        <v>409.875</v>
      </c>
      <c r="E37" s="7">
        <v>171.32999999999998</v>
      </c>
      <c r="F37" s="7">
        <v>221.43999999999997</v>
      </c>
    </row>
    <row r="38" spans="1:6" x14ac:dyDescent="0.3">
      <c r="B38" t="s">
        <v>6203</v>
      </c>
      <c r="C38" s="7">
        <v>299.07</v>
      </c>
      <c r="D38" s="7">
        <v>260.32499999999999</v>
      </c>
      <c r="E38" s="7">
        <v>584.64</v>
      </c>
      <c r="F38" s="7">
        <v>256.36500000000001</v>
      </c>
    </row>
    <row r="39" spans="1:6" x14ac:dyDescent="0.3">
      <c r="B39" t="s">
        <v>6204</v>
      </c>
      <c r="C39" s="7">
        <v>323.32499999999999</v>
      </c>
      <c r="D39" s="7">
        <v>565.57000000000005</v>
      </c>
      <c r="E39" s="7">
        <v>537.80999999999995</v>
      </c>
      <c r="F39" s="7">
        <v>189.47499999999999</v>
      </c>
    </row>
    <row r="40" spans="1:6" x14ac:dyDescent="0.3">
      <c r="B40" t="s">
        <v>6205</v>
      </c>
      <c r="C40" s="7">
        <v>399.48499999999996</v>
      </c>
      <c r="D40" s="7">
        <v>148.19999999999999</v>
      </c>
      <c r="E40" s="7">
        <v>388.21999999999997</v>
      </c>
      <c r="F40" s="7">
        <v>212.07499999999999</v>
      </c>
    </row>
    <row r="41" spans="1:6" x14ac:dyDescent="0.3">
      <c r="A41" t="s">
        <v>6221</v>
      </c>
      <c r="B41" t="s">
        <v>6215</v>
      </c>
      <c r="C41" s="7">
        <v>112.69499999999999</v>
      </c>
      <c r="D41" s="7">
        <v>166.32</v>
      </c>
      <c r="E41" s="7">
        <v>843.71499999999992</v>
      </c>
      <c r="F41" s="7">
        <v>146.685</v>
      </c>
    </row>
    <row r="42" spans="1:6" x14ac:dyDescent="0.3">
      <c r="B42" t="s">
        <v>6216</v>
      </c>
      <c r="C42" s="7">
        <v>114.87999999999998</v>
      </c>
      <c r="D42" s="7">
        <v>133.815</v>
      </c>
      <c r="E42" s="7">
        <v>91.175000000000011</v>
      </c>
      <c r="F42" s="7">
        <v>53.759999999999991</v>
      </c>
    </row>
    <row r="43" spans="1:6" x14ac:dyDescent="0.3">
      <c r="B43" t="s">
        <v>6217</v>
      </c>
      <c r="C43" s="7">
        <v>277.76</v>
      </c>
      <c r="D43" s="7">
        <v>175.41</v>
      </c>
      <c r="E43" s="7">
        <v>462.50999999999993</v>
      </c>
      <c r="F43" s="7">
        <v>399.52499999999998</v>
      </c>
    </row>
    <row r="44" spans="1:6" x14ac:dyDescent="0.3">
      <c r="B44" t="s">
        <v>6218</v>
      </c>
      <c r="C44" s="7">
        <v>197.89499999999998</v>
      </c>
      <c r="D44" s="7">
        <v>289.755</v>
      </c>
      <c r="E44" s="7">
        <v>88.545000000000002</v>
      </c>
      <c r="F44" s="7">
        <v>200.25499999999997</v>
      </c>
    </row>
    <row r="45" spans="1:6" x14ac:dyDescent="0.3">
      <c r="B45" t="s">
        <v>6219</v>
      </c>
      <c r="C45" s="7">
        <v>193.11499999999998</v>
      </c>
      <c r="D45" s="7">
        <v>212.49499999999998</v>
      </c>
      <c r="E45" s="7">
        <v>292.29000000000002</v>
      </c>
      <c r="F45" s="7">
        <v>304.46999999999997</v>
      </c>
    </row>
    <row r="46" spans="1:6" x14ac:dyDescent="0.3">
      <c r="B46" t="s">
        <v>6199</v>
      </c>
      <c r="C46" s="7">
        <v>179.79</v>
      </c>
      <c r="D46" s="7">
        <v>426.2</v>
      </c>
      <c r="E46" s="7">
        <v>170.08999999999997</v>
      </c>
      <c r="F46" s="7">
        <v>379.31</v>
      </c>
    </row>
    <row r="47" spans="1:6" x14ac:dyDescent="0.3">
      <c r="B47" t="s">
        <v>6200</v>
      </c>
      <c r="C47" s="7">
        <v>247.28999999999996</v>
      </c>
      <c r="D47" s="7">
        <v>246.685</v>
      </c>
      <c r="E47" s="7">
        <v>271.05499999999995</v>
      </c>
      <c r="F47" s="7">
        <v>141.69999999999999</v>
      </c>
    </row>
    <row r="48" spans="1:6" x14ac:dyDescent="0.3">
      <c r="B48" t="s">
        <v>6201</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FDEE-3690-4BDC-BBC4-72C36902B6FA}">
  <dimension ref="A3:B6"/>
  <sheetViews>
    <sheetView zoomScale="99" workbookViewId="0">
      <selection activeCell="B6" sqref="B6"/>
    </sheetView>
  </sheetViews>
  <sheetFormatPr defaultRowHeight="14.4" x14ac:dyDescent="0.3"/>
  <cols>
    <col min="1" max="1" width="14.109375" bestFit="1" customWidth="1"/>
    <col min="2" max="2" width="11.77734375" bestFit="1" customWidth="1"/>
    <col min="3" max="3" width="7.33203125" bestFit="1" customWidth="1"/>
    <col min="4" max="4" width="7.5546875" bestFit="1" customWidth="1"/>
    <col min="5" max="6" width="7.88671875" bestFit="1" customWidth="1"/>
  </cols>
  <sheetData>
    <row r="3" spans="1:2" x14ac:dyDescent="0.3">
      <c r="A3" s="6" t="s">
        <v>7</v>
      </c>
      <c r="B3" t="s">
        <v>6212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844A-0E5D-4588-BF09-62D0BFA32322}">
  <dimension ref="A3:B8"/>
  <sheetViews>
    <sheetView zoomScale="75" workbookViewId="0">
      <selection activeCell="B9" sqref="B9"/>
    </sheetView>
  </sheetViews>
  <sheetFormatPr defaultRowHeight="14.4" x14ac:dyDescent="0.3"/>
  <cols>
    <col min="1" max="1" width="18" bestFit="1" customWidth="1"/>
    <col min="2" max="2" width="12" bestFit="1" customWidth="1"/>
    <col min="3" max="3" width="7.33203125" bestFit="1" customWidth="1"/>
    <col min="4" max="4" width="7.5546875" bestFit="1" customWidth="1"/>
    <col min="5" max="6" width="7.88671875" bestFit="1" customWidth="1"/>
  </cols>
  <sheetData>
    <row r="3" spans="1:2" x14ac:dyDescent="0.3">
      <c r="A3" s="6" t="s">
        <v>4</v>
      </c>
      <c r="B3" t="s">
        <v>6212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7" zoomScaleNormal="115" workbookViewId="0">
      <selection activeCell="P4" sqref="P4"/>
    </sheetView>
  </sheetViews>
  <sheetFormatPr defaultRowHeight="14.4" x14ac:dyDescent="0.3"/>
  <cols>
    <col min="1" max="1" width="16.5546875" bestFit="1" customWidth="1"/>
    <col min="2" max="2" width="12.21875" customWidth="1"/>
    <col min="3" max="3" width="17.44140625" bestFit="1" customWidth="1"/>
    <col min="4" max="4" width="12" customWidth="1"/>
    <col min="5" max="5" width="10.44140625" customWidth="1"/>
    <col min="6" max="6" width="17.77734375" customWidth="1"/>
    <col min="7" max="7" width="24.77734375" customWidth="1"/>
    <col min="8" max="8" width="15.109375" customWidth="1"/>
    <col min="9" max="9" width="13.21875" customWidth="1"/>
    <col min="10" max="10" width="12.33203125" customWidth="1"/>
    <col min="11" max="11" width="6.21875" customWidth="1"/>
    <col min="12" max="12" width="11.21875" customWidth="1"/>
    <col min="13" max="13" width="9.109375" bestFit="1" customWidth="1"/>
    <col min="14" max="14" width="19.21875" customWidth="1"/>
    <col min="15" max="15" width="17.5546875" customWidth="1"/>
    <col min="16" max="16" width="16.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6213</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orders!L2*orders!E2</f>
        <v>19.899999999999999</v>
      </c>
      <c r="N2" t="str">
        <f>IF(I2="Rob", "Robusta", IF(I2="Exc", "Excelsa",IF(I2="Ara", "Arabica", IF(I2="Lib", "Liberica", "'"))))</f>
        <v>Robusta</v>
      </c>
      <c r="O2" t="str">
        <f>IF(J2="m","Medium", IF(J2 ="l", "Light", IF(J2="d","Dark","")))</f>
        <v>Medium</v>
      </c>
      <c r="P2" t="str">
        <f>_xlfn.XLOOKUP(OrdersTable[[#This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orders!L3*orders!E3</f>
        <v>41.25</v>
      </c>
      <c r="N3" t="str">
        <f t="shared" ref="N3:N66" si="0">IF(I3="Rob", "Robusta", IF(I3="Exc", "Excelsa",IF(I3="Ara", "Arabica", IF(I3="Lib", "Liberica", "'"))))</f>
        <v>Excelsa</v>
      </c>
      <c r="O3" t="str">
        <f t="shared" ref="O3:O66" si="1">IF(J3="m","Medium", IF(J3 ="l", "Light", IF(J3="d","Dark","")))</f>
        <v>Medium</v>
      </c>
      <c r="P3" t="str">
        <f>_xlfn.XLOOKUP(OrdersTable[[#This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orders!L4*orders!E4</f>
        <v>12.95</v>
      </c>
      <c r="N4" t="str">
        <f t="shared" si="0"/>
        <v>Arabica</v>
      </c>
      <c r="O4" t="str">
        <f t="shared" si="1"/>
        <v>Light</v>
      </c>
      <c r="P4" t="str">
        <f>_xlfn.XLOOKUP(OrdersTable[[#This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orders!L5*orders!E5</f>
        <v>27.5</v>
      </c>
      <c r="N5" t="str">
        <f t="shared" si="0"/>
        <v>Excelsa</v>
      </c>
      <c r="O5" t="str">
        <f t="shared" si="1"/>
        <v>Medium</v>
      </c>
      <c r="P5" t="str">
        <f>_xlfn.XLOOKUP(OrdersTable[[#This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orders!L6*orders!E6</f>
        <v>54.969999999999992</v>
      </c>
      <c r="N6" t="str">
        <f t="shared" si="0"/>
        <v>Robusta</v>
      </c>
      <c r="O6" t="str">
        <f t="shared" si="1"/>
        <v>Light</v>
      </c>
      <c r="P6" t="str">
        <f>_xlfn.XLOOKUP(OrdersTable[[#This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orders!L7*orders!E7</f>
        <v>38.849999999999994</v>
      </c>
      <c r="N7" t="str">
        <f t="shared" si="0"/>
        <v>Liberica</v>
      </c>
      <c r="O7" t="str">
        <f t="shared" si="1"/>
        <v>Dark</v>
      </c>
      <c r="P7" t="str">
        <f>_xlfn.XLOOKUP(OrdersTable[[#This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orders!L8*orders!E8</f>
        <v>21.87</v>
      </c>
      <c r="N8" t="str">
        <f t="shared" si="0"/>
        <v>Excelsa</v>
      </c>
      <c r="O8" t="str">
        <f t="shared" si="1"/>
        <v>Dark</v>
      </c>
      <c r="P8" t="str">
        <f>_xlfn.XLOOKUP(OrdersTable[[#This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orders!L9*orders!E9</f>
        <v>4.7549999999999999</v>
      </c>
      <c r="N9" t="str">
        <f t="shared" si="0"/>
        <v>Liberica</v>
      </c>
      <c r="O9" t="str">
        <f t="shared" si="1"/>
        <v>Light</v>
      </c>
      <c r="P9" t="str">
        <f>_xlfn.XLOOKUP(OrdersTable[[#This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orders!L10*orders!E10</f>
        <v>17.91</v>
      </c>
      <c r="N10" t="str">
        <f t="shared" si="0"/>
        <v>Robusta</v>
      </c>
      <c r="O10" t="str">
        <f t="shared" si="1"/>
        <v>Medium</v>
      </c>
      <c r="P10" t="str">
        <f>_xlfn.XLOOKUP(OrdersTable[[#This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orders!L11*orders!E11</f>
        <v>5.97</v>
      </c>
      <c r="N11" t="str">
        <f t="shared" si="0"/>
        <v>Robusta</v>
      </c>
      <c r="O11" t="str">
        <f t="shared" si="1"/>
        <v>Medium</v>
      </c>
      <c r="P11" t="str">
        <f>_xlfn.XLOOKUP(OrdersTable[[#This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orders!L12*orders!E12</f>
        <v>39.799999999999997</v>
      </c>
      <c r="N12" t="str">
        <f t="shared" si="0"/>
        <v>Arabica</v>
      </c>
      <c r="O12" t="str">
        <f t="shared" si="1"/>
        <v>Dark</v>
      </c>
      <c r="P12" t="str">
        <f>_xlfn.XLOOKUP(OrdersTable[[#This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orders!L13*orders!E13</f>
        <v>170.77499999999998</v>
      </c>
      <c r="N13" t="str">
        <f t="shared" si="0"/>
        <v>Excelsa</v>
      </c>
      <c r="O13" t="str">
        <f t="shared" si="1"/>
        <v>Light</v>
      </c>
      <c r="P13" t="str">
        <f>_xlfn.XLOOKUP(OrdersTable[[#This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orders!L14*orders!E14</f>
        <v>49.75</v>
      </c>
      <c r="N14" t="str">
        <f t="shared" si="0"/>
        <v>Robusta</v>
      </c>
      <c r="O14" t="str">
        <f t="shared" si="1"/>
        <v>Medium</v>
      </c>
      <c r="P14" t="str">
        <f>_xlfn.XLOOKUP(OrdersTable[[#This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orders!L15*orders!E15</f>
        <v>41.169999999999995</v>
      </c>
      <c r="N15" t="str">
        <f t="shared" si="0"/>
        <v>Robusta</v>
      </c>
      <c r="O15" t="str">
        <f t="shared" si="1"/>
        <v>Dark</v>
      </c>
      <c r="P15" t="str">
        <f>_xlfn.XLOOKUP(OrdersTable[[#This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orders!L16*orders!E16</f>
        <v>11.654999999999999</v>
      </c>
      <c r="N16" t="str">
        <f t="shared" si="0"/>
        <v>Liberica</v>
      </c>
      <c r="O16" t="str">
        <f t="shared" si="1"/>
        <v>Dark</v>
      </c>
      <c r="P16" t="str">
        <f>_xlfn.XLOOKUP(OrdersTable[[#This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orders!L17*orders!E17</f>
        <v>114.42499999999998</v>
      </c>
      <c r="N17" t="str">
        <f t="shared" si="0"/>
        <v>Robusta</v>
      </c>
      <c r="O17" t="str">
        <f t="shared" si="1"/>
        <v>Medium</v>
      </c>
      <c r="P17" t="str">
        <f>_xlfn.XLOOKUP(OrdersTable[[#This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orders!L18*orders!E18</f>
        <v>20.25</v>
      </c>
      <c r="N18" t="str">
        <f t="shared" si="0"/>
        <v>Arabica</v>
      </c>
      <c r="O18" t="str">
        <f t="shared" si="1"/>
        <v>Medium</v>
      </c>
      <c r="P18" t="str">
        <f>_xlfn.XLOOKUP(OrdersTable[[#This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orders!L19*orders!E19</f>
        <v>77.699999999999989</v>
      </c>
      <c r="N19" t="str">
        <f t="shared" si="0"/>
        <v>Arabica</v>
      </c>
      <c r="O19" t="str">
        <f t="shared" si="1"/>
        <v>Light</v>
      </c>
      <c r="P19" t="str">
        <f>_xlfn.XLOOKUP(OrdersTable[[#This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orders!L20*orders!E20</f>
        <v>82.339999999999989</v>
      </c>
      <c r="N20" t="str">
        <f t="shared" si="0"/>
        <v>Robusta</v>
      </c>
      <c r="O20" t="str">
        <f t="shared" si="1"/>
        <v>Dark</v>
      </c>
      <c r="P20" t="str">
        <f>_xlfn.XLOOKUP(OrdersTable[[#This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orders!L21*orders!E21</f>
        <v>16.875</v>
      </c>
      <c r="N21" t="str">
        <f t="shared" si="0"/>
        <v>Arabica</v>
      </c>
      <c r="O21" t="str">
        <f t="shared" si="1"/>
        <v>Medium</v>
      </c>
      <c r="P21" t="str">
        <f>_xlfn.XLOOKUP(OrdersTable[[#This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orders!L22*orders!E22</f>
        <v>14.58</v>
      </c>
      <c r="N22" t="str">
        <f t="shared" si="0"/>
        <v>Excelsa</v>
      </c>
      <c r="O22" t="str">
        <f t="shared" si="1"/>
        <v>Dark</v>
      </c>
      <c r="P22" t="str">
        <f>_xlfn.XLOOKUP(OrdersTable[[#This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orders!L23*orders!E23</f>
        <v>17.91</v>
      </c>
      <c r="N23" t="str">
        <f t="shared" si="0"/>
        <v>Arabica</v>
      </c>
      <c r="O23" t="str">
        <f t="shared" si="1"/>
        <v>Dark</v>
      </c>
      <c r="P23" t="str">
        <f>_xlfn.XLOOKUP(OrdersTable[[#This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orders!L24*orders!E24</f>
        <v>91.539999999999992</v>
      </c>
      <c r="N24" t="str">
        <f t="shared" si="0"/>
        <v>Robusta</v>
      </c>
      <c r="O24" t="str">
        <f t="shared" si="1"/>
        <v>Medium</v>
      </c>
      <c r="P24" t="str">
        <f>_xlfn.XLOOKUP(OrdersTable[[#This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orders!L25*orders!E25</f>
        <v>11.94</v>
      </c>
      <c r="N25" t="str">
        <f t="shared" si="0"/>
        <v>Arabica</v>
      </c>
      <c r="O25" t="str">
        <f t="shared" si="1"/>
        <v>Dark</v>
      </c>
      <c r="P25" t="str">
        <f>_xlfn.XLOOKUP(OrdersTable[[#This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orders!L26*orders!E26</f>
        <v>11.25</v>
      </c>
      <c r="N26" t="str">
        <f t="shared" si="0"/>
        <v>Arabica</v>
      </c>
      <c r="O26" t="str">
        <f t="shared" si="1"/>
        <v>Medium</v>
      </c>
      <c r="P26" t="str">
        <f>_xlfn.XLOOKUP(OrdersTable[[#This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orders!L27*orders!E27</f>
        <v>12.375</v>
      </c>
      <c r="N27" t="str">
        <f t="shared" si="0"/>
        <v>Excelsa</v>
      </c>
      <c r="O27" t="str">
        <f t="shared" si="1"/>
        <v>Medium</v>
      </c>
      <c r="P27" t="str">
        <f>_xlfn.XLOOKUP(OrdersTable[[#This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orders!L28*orders!E28</f>
        <v>27</v>
      </c>
      <c r="N28" t="str">
        <f t="shared" si="0"/>
        <v>Arabica</v>
      </c>
      <c r="O28" t="str">
        <f t="shared" si="1"/>
        <v>Medium</v>
      </c>
      <c r="P28" t="str">
        <f>_xlfn.XLOOKUP(OrdersTable[[#This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orders!L29*orders!E29</f>
        <v>16.875</v>
      </c>
      <c r="N29" t="str">
        <f t="shared" si="0"/>
        <v>Arabica</v>
      </c>
      <c r="O29" t="str">
        <f t="shared" si="1"/>
        <v>Medium</v>
      </c>
      <c r="P29" t="str">
        <f>_xlfn.XLOOKUP(OrdersTable[[#This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orders!L30*orders!E30</f>
        <v>17.91</v>
      </c>
      <c r="N30" t="str">
        <f t="shared" si="0"/>
        <v>Arabica</v>
      </c>
      <c r="O30" t="str">
        <f t="shared" si="1"/>
        <v>Dark</v>
      </c>
      <c r="P30" t="str">
        <f>_xlfn.XLOOKUP(OrdersTable[[#This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orders!L31*orders!E31</f>
        <v>39.799999999999997</v>
      </c>
      <c r="N31" t="str">
        <f t="shared" si="0"/>
        <v>Arabica</v>
      </c>
      <c r="O31" t="str">
        <f t="shared" si="1"/>
        <v>Dark</v>
      </c>
      <c r="P31" t="str">
        <f>_xlfn.XLOOKUP(OrdersTable[[#This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orders!L32*orders!E32</f>
        <v>21.825000000000003</v>
      </c>
      <c r="N32" t="str">
        <f t="shared" si="0"/>
        <v>Liberica</v>
      </c>
      <c r="O32" t="str">
        <f t="shared" si="1"/>
        <v>Medium</v>
      </c>
      <c r="P32" t="str">
        <f>_xlfn.XLOOKUP(OrdersTable[[#This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orders!L33*orders!E33</f>
        <v>35.82</v>
      </c>
      <c r="N33" t="str">
        <f t="shared" si="0"/>
        <v>Arabica</v>
      </c>
      <c r="O33" t="str">
        <f t="shared" si="1"/>
        <v>Dark</v>
      </c>
      <c r="P33" t="str">
        <f>_xlfn.XLOOKUP(OrdersTable[[#This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orders!L34*orders!E34</f>
        <v>52.38</v>
      </c>
      <c r="N34" t="str">
        <f t="shared" si="0"/>
        <v>Liberica</v>
      </c>
      <c r="O34" t="str">
        <f t="shared" si="1"/>
        <v>Medium</v>
      </c>
      <c r="P34" t="str">
        <f>_xlfn.XLOOKUP(OrdersTable[[#This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orders!L35*orders!E35</f>
        <v>23.774999999999999</v>
      </c>
      <c r="N35" t="str">
        <f t="shared" si="0"/>
        <v>Liberica</v>
      </c>
      <c r="O35" t="str">
        <f t="shared" si="1"/>
        <v>Light</v>
      </c>
      <c r="P35" t="str">
        <f>_xlfn.XLOOKUP(OrdersTable[[#This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orders!L36*orders!E36</f>
        <v>57.06</v>
      </c>
      <c r="N36" t="str">
        <f t="shared" si="0"/>
        <v>Liberica</v>
      </c>
      <c r="O36" t="str">
        <f t="shared" si="1"/>
        <v>Light</v>
      </c>
      <c r="P36" t="str">
        <f>_xlfn.XLOOKUP(OrdersTable[[#This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orders!L37*orders!E37</f>
        <v>35.82</v>
      </c>
      <c r="N37" t="str">
        <f t="shared" si="0"/>
        <v>Arabica</v>
      </c>
      <c r="O37" t="str">
        <f t="shared" si="1"/>
        <v>Dark</v>
      </c>
      <c r="P37" t="str">
        <f>_xlfn.XLOOKUP(OrdersTable[[#This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orders!L38*orders!E38</f>
        <v>8.73</v>
      </c>
      <c r="N38" t="str">
        <f t="shared" si="0"/>
        <v>Liberica</v>
      </c>
      <c r="O38" t="str">
        <f t="shared" si="1"/>
        <v>Medium</v>
      </c>
      <c r="P38" t="str">
        <f>_xlfn.XLOOKUP(OrdersTable[[#This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orders!L39*orders!E39</f>
        <v>28.53</v>
      </c>
      <c r="N39" t="str">
        <f t="shared" si="0"/>
        <v>Liberica</v>
      </c>
      <c r="O39" t="str">
        <f t="shared" si="1"/>
        <v>Light</v>
      </c>
      <c r="P39" t="str">
        <f>_xlfn.XLOOKUP(OrdersTable[[#This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orders!L40*orders!E40</f>
        <v>114.42499999999998</v>
      </c>
      <c r="N40" t="str">
        <f t="shared" si="0"/>
        <v>Robusta</v>
      </c>
      <c r="O40" t="str">
        <f t="shared" si="1"/>
        <v>Medium</v>
      </c>
      <c r="P40" t="str">
        <f>_xlfn.XLOOKUP(OrdersTable[[#This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orders!L41*orders!E41</f>
        <v>59.699999999999996</v>
      </c>
      <c r="N41" t="str">
        <f t="shared" si="0"/>
        <v>Robusta</v>
      </c>
      <c r="O41" t="str">
        <f t="shared" si="1"/>
        <v>Medium</v>
      </c>
      <c r="P41" t="str">
        <f>_xlfn.XLOOKUP(OrdersTable[[#This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orders!L42*orders!E42</f>
        <v>43.650000000000006</v>
      </c>
      <c r="N42" t="str">
        <f t="shared" si="0"/>
        <v>Liberica</v>
      </c>
      <c r="O42" t="str">
        <f t="shared" si="1"/>
        <v>Medium</v>
      </c>
      <c r="P42" t="str">
        <f>_xlfn.XLOOKUP(OrdersTable[[#This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orders!L43*orders!E43</f>
        <v>7.29</v>
      </c>
      <c r="N43" t="str">
        <f t="shared" si="0"/>
        <v>Excelsa</v>
      </c>
      <c r="O43" t="str">
        <f t="shared" si="1"/>
        <v>Dark</v>
      </c>
      <c r="P43" t="str">
        <f>_xlfn.XLOOKUP(OrdersTable[[#This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orders!L44*orders!E44</f>
        <v>8.0549999999999997</v>
      </c>
      <c r="N44" t="str">
        <f t="shared" si="0"/>
        <v>Robusta</v>
      </c>
      <c r="O44" t="str">
        <f t="shared" si="1"/>
        <v>Dark</v>
      </c>
      <c r="P44" t="str">
        <f>_xlfn.XLOOKUP(OrdersTable[[#This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orders!L45*orders!E45</f>
        <v>72.91</v>
      </c>
      <c r="N45" t="str">
        <f t="shared" si="0"/>
        <v>Liberica</v>
      </c>
      <c r="O45" t="str">
        <f t="shared" si="1"/>
        <v>Light</v>
      </c>
      <c r="P45" t="str">
        <f>_xlfn.XLOOKUP(OrdersTable[[#This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orders!L46*orders!E46</f>
        <v>16.5</v>
      </c>
      <c r="N46" t="str">
        <f t="shared" si="0"/>
        <v>Excelsa</v>
      </c>
      <c r="O46" t="str">
        <f t="shared" si="1"/>
        <v>Medium</v>
      </c>
      <c r="P46" t="str">
        <f>_xlfn.XLOOKUP(OrdersTable[[#This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orders!L47*orders!E47</f>
        <v>178.70999999999998</v>
      </c>
      <c r="N47" t="str">
        <f t="shared" si="0"/>
        <v>Liberica</v>
      </c>
      <c r="O47" t="str">
        <f t="shared" si="1"/>
        <v>Dark</v>
      </c>
      <c r="P47" t="str">
        <f>_xlfn.XLOOKUP(OrdersTable[[#This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orders!L48*orders!E48</f>
        <v>63.249999999999993</v>
      </c>
      <c r="N48" t="str">
        <f t="shared" si="0"/>
        <v>Excelsa</v>
      </c>
      <c r="O48" t="str">
        <f t="shared" si="1"/>
        <v>Medium</v>
      </c>
      <c r="P48" t="str">
        <f>_xlfn.XLOOKUP(OrdersTable[[#This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orders!L49*orders!E49</f>
        <v>7.77</v>
      </c>
      <c r="N49" t="str">
        <f t="shared" si="0"/>
        <v>Arabica</v>
      </c>
      <c r="O49" t="str">
        <f t="shared" si="1"/>
        <v>Light</v>
      </c>
      <c r="P49" t="str">
        <f>_xlfn.XLOOKUP(OrdersTable[[#This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orders!L50*orders!E50</f>
        <v>91.539999999999992</v>
      </c>
      <c r="N50" t="str">
        <f t="shared" si="0"/>
        <v>Arabica</v>
      </c>
      <c r="O50" t="str">
        <f t="shared" si="1"/>
        <v>Dark</v>
      </c>
      <c r="P50" t="str">
        <f>_xlfn.XLOOKUP(OrdersTable[[#This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orders!L51*orders!E51</f>
        <v>38.849999999999994</v>
      </c>
      <c r="N51" t="str">
        <f t="shared" si="0"/>
        <v>Arabica</v>
      </c>
      <c r="O51" t="str">
        <f t="shared" si="1"/>
        <v>Light</v>
      </c>
      <c r="P51" t="str">
        <f>_xlfn.XLOOKUP(OrdersTable[[#This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orders!L52*orders!E52</f>
        <v>15.54</v>
      </c>
      <c r="N52" t="str">
        <f t="shared" si="0"/>
        <v>Liberica</v>
      </c>
      <c r="O52" t="str">
        <f t="shared" si="1"/>
        <v>Dark</v>
      </c>
      <c r="P52" t="str">
        <f>_xlfn.XLOOKUP(OrdersTable[[#This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orders!L53*orders!E53</f>
        <v>145.82</v>
      </c>
      <c r="N53" t="str">
        <f t="shared" si="0"/>
        <v>Liberica</v>
      </c>
      <c r="O53" t="str">
        <f t="shared" si="1"/>
        <v>Light</v>
      </c>
      <c r="P53" t="str">
        <f>_xlfn.XLOOKUP(OrdersTable[[#This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orders!L54*orders!E54</f>
        <v>29.849999999999998</v>
      </c>
      <c r="N54" t="str">
        <f t="shared" si="0"/>
        <v>Robusta</v>
      </c>
      <c r="O54" t="str">
        <f t="shared" si="1"/>
        <v>Medium</v>
      </c>
      <c r="P54" t="str">
        <f>_xlfn.XLOOKUP(OrdersTable[[#This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orders!L55*orders!E55</f>
        <v>72.91</v>
      </c>
      <c r="N55" t="str">
        <f t="shared" si="0"/>
        <v>Liberica</v>
      </c>
      <c r="O55" t="str">
        <f t="shared" si="1"/>
        <v>Light</v>
      </c>
      <c r="P55" t="str">
        <f>_xlfn.XLOOKUP(OrdersTable[[#This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orders!L56*orders!E56</f>
        <v>72.75</v>
      </c>
      <c r="N56" t="str">
        <f t="shared" si="0"/>
        <v>Liberica</v>
      </c>
      <c r="O56" t="str">
        <f t="shared" si="1"/>
        <v>Medium</v>
      </c>
      <c r="P56" t="str">
        <f>_xlfn.XLOOKUP(OrdersTable[[#This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orders!L57*orders!E57</f>
        <v>47.55</v>
      </c>
      <c r="N57" t="str">
        <f t="shared" si="0"/>
        <v>Liberica</v>
      </c>
      <c r="O57" t="str">
        <f t="shared" si="1"/>
        <v>Light</v>
      </c>
      <c r="P57" t="str">
        <f>_xlfn.XLOOKUP(OrdersTable[[#This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orders!L58*orders!E58</f>
        <v>10.935</v>
      </c>
      <c r="N58" t="str">
        <f t="shared" si="0"/>
        <v>Excelsa</v>
      </c>
      <c r="O58" t="str">
        <f t="shared" si="1"/>
        <v>Dark</v>
      </c>
      <c r="P58" t="str">
        <f>_xlfn.XLOOKUP(OrdersTable[[#This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orders!L59*orders!E59</f>
        <v>59.4</v>
      </c>
      <c r="N59" t="str">
        <f t="shared" si="0"/>
        <v>Excelsa</v>
      </c>
      <c r="O59" t="str">
        <f t="shared" si="1"/>
        <v>Light</v>
      </c>
      <c r="P59" t="str">
        <f>_xlfn.XLOOKUP(OrdersTable[[#This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orders!L60*orders!E60</f>
        <v>89.35499999999999</v>
      </c>
      <c r="N60" t="str">
        <f t="shared" si="0"/>
        <v>Liberica</v>
      </c>
      <c r="O60" t="str">
        <f t="shared" si="1"/>
        <v>Dark</v>
      </c>
      <c r="P60" t="str">
        <f>_xlfn.XLOOKUP(OrdersTable[[#This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orders!L61*orders!E61</f>
        <v>26.19</v>
      </c>
      <c r="N61" t="str">
        <f t="shared" si="0"/>
        <v>Liberica</v>
      </c>
      <c r="O61" t="str">
        <f t="shared" si="1"/>
        <v>Medium</v>
      </c>
      <c r="P61" t="str">
        <f>_xlfn.XLOOKUP(OrdersTable[[#This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orders!L62*orders!E62</f>
        <v>114.42499999999998</v>
      </c>
      <c r="N62" t="str">
        <f t="shared" si="0"/>
        <v>Arabica</v>
      </c>
      <c r="O62" t="str">
        <f t="shared" si="1"/>
        <v>Dark</v>
      </c>
      <c r="P62" t="str">
        <f>_xlfn.XLOOKUP(OrdersTable[[#This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orders!L63*orders!E63</f>
        <v>26.849999999999994</v>
      </c>
      <c r="N63" t="str">
        <f t="shared" si="0"/>
        <v>Robusta</v>
      </c>
      <c r="O63" t="str">
        <f t="shared" si="1"/>
        <v>Dark</v>
      </c>
      <c r="P63" t="str">
        <f>_xlfn.XLOOKUP(OrdersTable[[#This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orders!L64*orders!E64</f>
        <v>23.774999999999999</v>
      </c>
      <c r="N64" t="str">
        <f t="shared" si="0"/>
        <v>Liberica</v>
      </c>
      <c r="O64" t="str">
        <f t="shared" si="1"/>
        <v>Light</v>
      </c>
      <c r="P64" t="str">
        <f>_xlfn.XLOOKUP(OrdersTable[[#This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orders!L65*orders!E65</f>
        <v>6.75</v>
      </c>
      <c r="N65" t="str">
        <f t="shared" si="0"/>
        <v>Arabica</v>
      </c>
      <c r="O65" t="str">
        <f t="shared" si="1"/>
        <v>Medium</v>
      </c>
      <c r="P65" t="str">
        <f>_xlfn.XLOOKUP(OrdersTable[[#This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orders!L66*orders!E66</f>
        <v>35.82</v>
      </c>
      <c r="N66" t="str">
        <f t="shared" si="0"/>
        <v>Robusta</v>
      </c>
      <c r="O66" t="str">
        <f t="shared" si="1"/>
        <v>Medium</v>
      </c>
      <c r="P66" t="str">
        <f>_xlfn.XLOOKUP(OrdersTable[[#This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orders!L67*orders!E67</f>
        <v>82.339999999999989</v>
      </c>
      <c r="N67" t="str">
        <f t="shared" ref="N67:N130" si="2">IF(I67="Rob", "Robusta", IF(I67="Exc", "Excelsa",IF(I67="Ara", "Arabica", IF(I67="Lib", "Liberica", "'"))))</f>
        <v>Robusta</v>
      </c>
      <c r="O67" t="str">
        <f t="shared" ref="O67:O130" si="3">IF(J67="m","Medium", IF(J67 ="l", "Light", IF(J67="d","Dark","")))</f>
        <v>Dark</v>
      </c>
      <c r="P67" t="str">
        <f>_xlfn.XLOOKUP(OrdersTable[[#This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orders!L68*orders!E68</f>
        <v>7.169999999999999</v>
      </c>
      <c r="N68" t="str">
        <f t="shared" si="2"/>
        <v>Robusta</v>
      </c>
      <c r="O68" t="str">
        <f t="shared" si="3"/>
        <v>Light</v>
      </c>
      <c r="P68" t="str">
        <f>_xlfn.XLOOKUP(OrdersTable[[#This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orders!L69*orders!E69</f>
        <v>9.51</v>
      </c>
      <c r="N69" t="str">
        <f t="shared" si="2"/>
        <v>Liberica</v>
      </c>
      <c r="O69" t="str">
        <f t="shared" si="3"/>
        <v>Light</v>
      </c>
      <c r="P69" t="str">
        <f>_xlfn.XLOOKUP(OrdersTable[[#This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orders!L70*orders!E70</f>
        <v>2.9849999999999999</v>
      </c>
      <c r="N70" t="str">
        <f t="shared" si="2"/>
        <v>Robusta</v>
      </c>
      <c r="O70" t="str">
        <f t="shared" si="3"/>
        <v>Medium</v>
      </c>
      <c r="P70" t="str">
        <f>_xlfn.XLOOKUP(OrdersTable[[#This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orders!L71*orders!E71</f>
        <v>59.699999999999996</v>
      </c>
      <c r="N71" t="str">
        <f t="shared" si="2"/>
        <v>Robusta</v>
      </c>
      <c r="O71" t="str">
        <f t="shared" si="3"/>
        <v>Medium</v>
      </c>
      <c r="P71" t="str">
        <f>_xlfn.XLOOKUP(OrdersTable[[#This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orders!L72*orders!E72</f>
        <v>136.61999999999998</v>
      </c>
      <c r="N72" t="str">
        <f t="shared" si="2"/>
        <v>Excelsa</v>
      </c>
      <c r="O72" t="str">
        <f t="shared" si="3"/>
        <v>Light</v>
      </c>
      <c r="P72" t="str">
        <f>_xlfn.XLOOKUP(OrdersTable[[#This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orders!L73*orders!E73</f>
        <v>9.51</v>
      </c>
      <c r="N73" t="str">
        <f t="shared" si="2"/>
        <v>Liberica</v>
      </c>
      <c r="O73" t="str">
        <f t="shared" si="3"/>
        <v>Light</v>
      </c>
      <c r="P73" t="str">
        <f>_xlfn.XLOOKUP(OrdersTable[[#This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orders!L74*orders!E74</f>
        <v>77.624999999999986</v>
      </c>
      <c r="N74" t="str">
        <f t="shared" si="2"/>
        <v>Arabica</v>
      </c>
      <c r="O74" t="str">
        <f t="shared" si="3"/>
        <v>Medium</v>
      </c>
      <c r="P74" t="str">
        <f>_xlfn.XLOOKUP(OrdersTable[[#This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orders!L75*orders!E75</f>
        <v>21.825000000000003</v>
      </c>
      <c r="N75" t="str">
        <f t="shared" si="2"/>
        <v>Liberica</v>
      </c>
      <c r="O75" t="str">
        <f t="shared" si="3"/>
        <v>Medium</v>
      </c>
      <c r="P75" t="str">
        <f>_xlfn.XLOOKUP(OrdersTable[[#This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orders!L76*orders!E76</f>
        <v>17.82</v>
      </c>
      <c r="N76" t="str">
        <f t="shared" si="2"/>
        <v>Excelsa</v>
      </c>
      <c r="O76" t="str">
        <f t="shared" si="3"/>
        <v>Light</v>
      </c>
      <c r="P76" t="str">
        <f>_xlfn.XLOOKUP(OrdersTable[[#This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orders!L77*orders!E77</f>
        <v>53.699999999999996</v>
      </c>
      <c r="N77" t="str">
        <f t="shared" si="2"/>
        <v>Robusta</v>
      </c>
      <c r="O77" t="str">
        <f t="shared" si="3"/>
        <v>Dark</v>
      </c>
      <c r="P77" t="str">
        <f>_xlfn.XLOOKUP(OrdersTable[[#This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orders!L78*orders!E78</f>
        <v>3.5849999999999995</v>
      </c>
      <c r="N78" t="str">
        <f t="shared" si="2"/>
        <v>Robusta</v>
      </c>
      <c r="O78" t="str">
        <f t="shared" si="3"/>
        <v>Light</v>
      </c>
      <c r="P78" t="str">
        <f>_xlfn.XLOOKUP(OrdersTable[[#This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orders!L79*orders!E79</f>
        <v>7.29</v>
      </c>
      <c r="N79" t="str">
        <f t="shared" si="2"/>
        <v>Excelsa</v>
      </c>
      <c r="O79" t="str">
        <f t="shared" si="3"/>
        <v>Dark</v>
      </c>
      <c r="P79" t="str">
        <f>_xlfn.XLOOKUP(OrdersTable[[#This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orders!L80*orders!E80</f>
        <v>40.5</v>
      </c>
      <c r="N80" t="str">
        <f t="shared" si="2"/>
        <v>Arabica</v>
      </c>
      <c r="O80" t="str">
        <f t="shared" si="3"/>
        <v>Medium</v>
      </c>
      <c r="P80" t="str">
        <f>_xlfn.XLOOKUP(OrdersTable[[#This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orders!L81*orders!E81</f>
        <v>47.8</v>
      </c>
      <c r="N81" t="str">
        <f t="shared" si="2"/>
        <v>Robusta</v>
      </c>
      <c r="O81" t="str">
        <f t="shared" si="3"/>
        <v>Light</v>
      </c>
      <c r="P81" t="str">
        <f>_xlfn.XLOOKUP(OrdersTable[[#This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orders!L82*orders!E82</f>
        <v>38.849999999999994</v>
      </c>
      <c r="N82" t="str">
        <f t="shared" si="2"/>
        <v>Arabica</v>
      </c>
      <c r="O82" t="str">
        <f t="shared" si="3"/>
        <v>Light</v>
      </c>
      <c r="P82" t="str">
        <f>_xlfn.XLOOKUP(OrdersTable[[#This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orders!L83*orders!E83</f>
        <v>109.36499999999999</v>
      </c>
      <c r="N83" t="str">
        <f t="shared" si="2"/>
        <v>Liberica</v>
      </c>
      <c r="O83" t="str">
        <f t="shared" si="3"/>
        <v>Light</v>
      </c>
      <c r="P83" t="str">
        <f>_xlfn.XLOOKUP(OrdersTable[[#This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orders!L84*orders!E84</f>
        <v>100.39499999999998</v>
      </c>
      <c r="N84" t="str">
        <f t="shared" si="2"/>
        <v>Liberica</v>
      </c>
      <c r="O84" t="str">
        <f t="shared" si="3"/>
        <v>Medium</v>
      </c>
      <c r="P84" t="str">
        <f>_xlfn.XLOOKUP(OrdersTable[[#This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orders!L85*orders!E85</f>
        <v>82.339999999999989</v>
      </c>
      <c r="N85" t="str">
        <f t="shared" si="2"/>
        <v>Robusta</v>
      </c>
      <c r="O85" t="str">
        <f t="shared" si="3"/>
        <v>Dark</v>
      </c>
      <c r="P85" t="str">
        <f>_xlfn.XLOOKUP(OrdersTable[[#This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orders!L86*orders!E86</f>
        <v>9.51</v>
      </c>
      <c r="N86" t="str">
        <f t="shared" si="2"/>
        <v>Liberica</v>
      </c>
      <c r="O86" t="str">
        <f t="shared" si="3"/>
        <v>Light</v>
      </c>
      <c r="P86" t="str">
        <f>_xlfn.XLOOKUP(OrdersTable[[#This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orders!L87*orders!E87</f>
        <v>89.35499999999999</v>
      </c>
      <c r="N87" t="str">
        <f t="shared" si="2"/>
        <v>Arabica</v>
      </c>
      <c r="O87" t="str">
        <f t="shared" si="3"/>
        <v>Light</v>
      </c>
      <c r="P87" t="str">
        <f>_xlfn.XLOOKUP(OrdersTable[[#This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orders!L88*orders!E88</f>
        <v>11.94</v>
      </c>
      <c r="N88" t="str">
        <f t="shared" si="2"/>
        <v>Arabica</v>
      </c>
      <c r="O88" t="str">
        <f t="shared" si="3"/>
        <v>Dark</v>
      </c>
      <c r="P88" t="str">
        <f>_xlfn.XLOOKUP(OrdersTable[[#This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orders!L89*orders!E89</f>
        <v>33.75</v>
      </c>
      <c r="N89" t="str">
        <f t="shared" si="2"/>
        <v>Arabica</v>
      </c>
      <c r="O89" t="str">
        <f t="shared" si="3"/>
        <v>Medium</v>
      </c>
      <c r="P89" t="str">
        <f>_xlfn.XLOOKUP(OrdersTable[[#This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orders!L90*orders!E90</f>
        <v>35.849999999999994</v>
      </c>
      <c r="N90" t="str">
        <f t="shared" si="2"/>
        <v>Robusta</v>
      </c>
      <c r="O90" t="str">
        <f t="shared" si="3"/>
        <v>Light</v>
      </c>
      <c r="P90" t="str">
        <f>_xlfn.XLOOKUP(OrdersTable[[#This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orders!L91*orders!E91</f>
        <v>77.699999999999989</v>
      </c>
      <c r="N91" t="str">
        <f t="shared" si="2"/>
        <v>Arabica</v>
      </c>
      <c r="O91" t="str">
        <f t="shared" si="3"/>
        <v>Light</v>
      </c>
      <c r="P91" t="str">
        <f>_xlfn.XLOOKUP(OrdersTable[[#This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orders!L92*orders!E92</f>
        <v>51.8</v>
      </c>
      <c r="N92" t="str">
        <f t="shared" si="2"/>
        <v>Arabica</v>
      </c>
      <c r="O92" t="str">
        <f t="shared" si="3"/>
        <v>Light</v>
      </c>
      <c r="P92" t="str">
        <f>_xlfn.XLOOKUP(OrdersTable[[#This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orders!L93*orders!E93</f>
        <v>103.49999999999999</v>
      </c>
      <c r="N93" t="str">
        <f t="shared" si="2"/>
        <v>Arabica</v>
      </c>
      <c r="O93" t="str">
        <f t="shared" si="3"/>
        <v>Medium</v>
      </c>
      <c r="P93" t="str">
        <f>_xlfn.XLOOKUP(OrdersTable[[#This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orders!L94*orders!E94</f>
        <v>44.55</v>
      </c>
      <c r="N94" t="str">
        <f t="shared" si="2"/>
        <v>Excelsa</v>
      </c>
      <c r="O94" t="str">
        <f t="shared" si="3"/>
        <v>Light</v>
      </c>
      <c r="P94" t="str">
        <f>_xlfn.XLOOKUP(OrdersTable[[#This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orders!L95*orders!E95</f>
        <v>35.64</v>
      </c>
      <c r="N95" t="str">
        <f t="shared" si="2"/>
        <v>Excelsa</v>
      </c>
      <c r="O95" t="str">
        <f t="shared" si="3"/>
        <v>Light</v>
      </c>
      <c r="P95" t="str">
        <f>_xlfn.XLOOKUP(OrdersTable[[#This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orders!L96*orders!E96</f>
        <v>17.91</v>
      </c>
      <c r="N96" t="str">
        <f t="shared" si="2"/>
        <v>Arabica</v>
      </c>
      <c r="O96" t="str">
        <f t="shared" si="3"/>
        <v>Dark</v>
      </c>
      <c r="P96" t="str">
        <f>_xlfn.XLOOKUP(OrdersTable[[#This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orders!L97*orders!E97</f>
        <v>155.24999999999997</v>
      </c>
      <c r="N97" t="str">
        <f t="shared" si="2"/>
        <v>Arabica</v>
      </c>
      <c r="O97" t="str">
        <f t="shared" si="3"/>
        <v>Medium</v>
      </c>
      <c r="P97" t="str">
        <f>_xlfn.XLOOKUP(OrdersTable[[#This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orders!L98*orders!E98</f>
        <v>5.97</v>
      </c>
      <c r="N98" t="str">
        <f t="shared" si="2"/>
        <v>Arabica</v>
      </c>
      <c r="O98" t="str">
        <f t="shared" si="3"/>
        <v>Dark</v>
      </c>
      <c r="P98" t="str">
        <f>_xlfn.XLOOKUP(OrdersTable[[#This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orders!L99*orders!E99</f>
        <v>13.5</v>
      </c>
      <c r="N99" t="str">
        <f t="shared" si="2"/>
        <v>Arabica</v>
      </c>
      <c r="O99" t="str">
        <f t="shared" si="3"/>
        <v>Medium</v>
      </c>
      <c r="P99" t="str">
        <f>_xlfn.XLOOKUP(OrdersTable[[#This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orders!L100*orders!E100</f>
        <v>2.9849999999999999</v>
      </c>
      <c r="N100" t="str">
        <f t="shared" si="2"/>
        <v>Arabica</v>
      </c>
      <c r="O100" t="str">
        <f t="shared" si="3"/>
        <v>Dark</v>
      </c>
      <c r="P100" t="str">
        <f>_xlfn.XLOOKUP(OrdersTable[[#This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orders!L101*orders!E101</f>
        <v>13.095000000000001</v>
      </c>
      <c r="N101" t="str">
        <f t="shared" si="2"/>
        <v>Liberica</v>
      </c>
      <c r="O101" t="str">
        <f t="shared" si="3"/>
        <v>Medium</v>
      </c>
      <c r="P101" t="str">
        <f>_xlfn.XLOOKUP(OrdersTable[[#This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orders!L102*orders!E102</f>
        <v>7.77</v>
      </c>
      <c r="N102" t="str">
        <f t="shared" si="2"/>
        <v>Arabica</v>
      </c>
      <c r="O102" t="str">
        <f t="shared" si="3"/>
        <v>Light</v>
      </c>
      <c r="P102" t="str">
        <f>_xlfn.XLOOKUP(OrdersTable[[#This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orders!L103*orders!E103</f>
        <v>148.92499999999998</v>
      </c>
      <c r="N103" t="str">
        <f t="shared" si="2"/>
        <v>Liberica</v>
      </c>
      <c r="O103" t="str">
        <f t="shared" si="3"/>
        <v>Dark</v>
      </c>
      <c r="P103" t="str">
        <f>_xlfn.XLOOKUP(OrdersTable[[#This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orders!L104*orders!E104</f>
        <v>38.849999999999994</v>
      </c>
      <c r="N104" t="str">
        <f t="shared" si="2"/>
        <v>Liberica</v>
      </c>
      <c r="O104" t="str">
        <f t="shared" si="3"/>
        <v>Dark</v>
      </c>
      <c r="P104" t="str">
        <f>_xlfn.XLOOKUP(OrdersTable[[#This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orders!L105*orders!E105</f>
        <v>11.94</v>
      </c>
      <c r="N105" t="str">
        <f t="shared" si="2"/>
        <v>Robusta</v>
      </c>
      <c r="O105" t="str">
        <f t="shared" si="3"/>
        <v>Medium</v>
      </c>
      <c r="P105" t="str">
        <f>_xlfn.XLOOKUP(OrdersTable[[#This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orders!L106*orders!E106</f>
        <v>87.300000000000011</v>
      </c>
      <c r="N106" t="str">
        <f t="shared" si="2"/>
        <v>Liberica</v>
      </c>
      <c r="O106" t="str">
        <f t="shared" si="3"/>
        <v>Medium</v>
      </c>
      <c r="P106" t="str">
        <f>_xlfn.XLOOKUP(OrdersTable[[#This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orders!L107*orders!E107</f>
        <v>40.5</v>
      </c>
      <c r="N107" t="str">
        <f t="shared" si="2"/>
        <v>Arabica</v>
      </c>
      <c r="O107" t="str">
        <f t="shared" si="3"/>
        <v>Medium</v>
      </c>
      <c r="P107" t="str">
        <f>_xlfn.XLOOKUP(OrdersTable[[#This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orders!L108*orders!E108</f>
        <v>24.3</v>
      </c>
      <c r="N108" t="str">
        <f t="shared" si="2"/>
        <v>Excelsa</v>
      </c>
      <c r="O108" t="str">
        <f t="shared" si="3"/>
        <v>Dark</v>
      </c>
      <c r="P108" t="str">
        <f>_xlfn.XLOOKUP(OrdersTable[[#This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orders!L109*orders!E109</f>
        <v>17.91</v>
      </c>
      <c r="N109" t="str">
        <f t="shared" si="2"/>
        <v>Robusta</v>
      </c>
      <c r="O109" t="str">
        <f t="shared" si="3"/>
        <v>Medium</v>
      </c>
      <c r="P109" t="str">
        <f>_xlfn.XLOOKUP(OrdersTable[[#This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orders!L110*orders!E110</f>
        <v>27</v>
      </c>
      <c r="N110" t="str">
        <f t="shared" si="2"/>
        <v>Arabica</v>
      </c>
      <c r="O110" t="str">
        <f t="shared" si="3"/>
        <v>Medium</v>
      </c>
      <c r="P110" t="str">
        <f>_xlfn.XLOOKUP(OrdersTable[[#This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orders!L111*orders!E111</f>
        <v>7.77</v>
      </c>
      <c r="N111" t="str">
        <f t="shared" si="2"/>
        <v>Liberica</v>
      </c>
      <c r="O111" t="str">
        <f t="shared" si="3"/>
        <v>Dark</v>
      </c>
      <c r="P111" t="str">
        <f>_xlfn.XLOOKUP(OrdersTable[[#This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orders!L112*orders!E112</f>
        <v>13.365</v>
      </c>
      <c r="N112" t="str">
        <f t="shared" si="2"/>
        <v>Excelsa</v>
      </c>
      <c r="O112" t="str">
        <f t="shared" si="3"/>
        <v>Light</v>
      </c>
      <c r="P112" t="str">
        <f>_xlfn.XLOOKUP(OrdersTable[[#This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orders!L113*orders!E113</f>
        <v>26.849999999999994</v>
      </c>
      <c r="N113" t="str">
        <f t="shared" si="2"/>
        <v>Robusta</v>
      </c>
      <c r="O113" t="str">
        <f t="shared" si="3"/>
        <v>Dark</v>
      </c>
      <c r="P113" t="str">
        <f>_xlfn.XLOOKUP(OrdersTable[[#This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orders!L114*orders!E114</f>
        <v>11.25</v>
      </c>
      <c r="N114" t="str">
        <f t="shared" si="2"/>
        <v>Arabica</v>
      </c>
      <c r="O114" t="str">
        <f t="shared" si="3"/>
        <v>Medium</v>
      </c>
      <c r="P114" t="str">
        <f>_xlfn.XLOOKUP(OrdersTable[[#This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orders!L115*orders!E115</f>
        <v>14.55</v>
      </c>
      <c r="N115" t="str">
        <f t="shared" si="2"/>
        <v>Liberica</v>
      </c>
      <c r="O115" t="str">
        <f t="shared" si="3"/>
        <v>Medium</v>
      </c>
      <c r="P115" t="str">
        <f>_xlfn.XLOOKUP(OrdersTable[[#This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orders!L116*orders!E116</f>
        <v>14.339999999999998</v>
      </c>
      <c r="N116" t="str">
        <f t="shared" si="2"/>
        <v>Robusta</v>
      </c>
      <c r="O116" t="str">
        <f t="shared" si="3"/>
        <v>Light</v>
      </c>
      <c r="P116" t="str">
        <f>_xlfn.XLOOKUP(OrdersTable[[#This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orders!L117*orders!E117</f>
        <v>15.85</v>
      </c>
      <c r="N117" t="str">
        <f t="shared" si="2"/>
        <v>Liberica</v>
      </c>
      <c r="O117" t="str">
        <f t="shared" si="3"/>
        <v>Light</v>
      </c>
      <c r="P117" t="str">
        <f>_xlfn.XLOOKUP(OrdersTable[[#This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orders!L118*orders!E118</f>
        <v>19.02</v>
      </c>
      <c r="N118" t="str">
        <f t="shared" si="2"/>
        <v>Liberica</v>
      </c>
      <c r="O118" t="str">
        <f t="shared" si="3"/>
        <v>Light</v>
      </c>
      <c r="P118" t="str">
        <f>_xlfn.XLOOKUP(OrdersTable[[#This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orders!L119*orders!E119</f>
        <v>38.04</v>
      </c>
      <c r="N119" t="str">
        <f t="shared" si="2"/>
        <v>Liberica</v>
      </c>
      <c r="O119" t="str">
        <f t="shared" si="3"/>
        <v>Light</v>
      </c>
      <c r="P119" t="str">
        <f>_xlfn.XLOOKUP(OrdersTable[[#This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orders!L120*orders!E120</f>
        <v>21.87</v>
      </c>
      <c r="N120" t="str">
        <f t="shared" si="2"/>
        <v>Excelsa</v>
      </c>
      <c r="O120" t="str">
        <f t="shared" si="3"/>
        <v>Dark</v>
      </c>
      <c r="P120" t="str">
        <f>_xlfn.XLOOKUP(OrdersTable[[#This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orders!L121*orders!E121</f>
        <v>4.125</v>
      </c>
      <c r="N121" t="str">
        <f t="shared" si="2"/>
        <v>Excelsa</v>
      </c>
      <c r="O121" t="str">
        <f t="shared" si="3"/>
        <v>Medium</v>
      </c>
      <c r="P121" t="str">
        <f>_xlfn.XLOOKUP(OrdersTable[[#This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orders!L122*orders!E122</f>
        <v>3.8849999999999998</v>
      </c>
      <c r="N122" t="str">
        <f t="shared" si="2"/>
        <v>Arabica</v>
      </c>
      <c r="O122" t="str">
        <f t="shared" si="3"/>
        <v>Light</v>
      </c>
      <c r="P122" t="str">
        <f>_xlfn.XLOOKUP(OrdersTable[[#This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orders!L123*orders!E123</f>
        <v>68.75</v>
      </c>
      <c r="N123" t="str">
        <f t="shared" si="2"/>
        <v>Excelsa</v>
      </c>
      <c r="O123" t="str">
        <f t="shared" si="3"/>
        <v>Medium</v>
      </c>
      <c r="P123" t="str">
        <f>_xlfn.XLOOKUP(OrdersTable[[#This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orders!L124*orders!E124</f>
        <v>23.88</v>
      </c>
      <c r="N124" t="str">
        <f t="shared" si="2"/>
        <v>Arabica</v>
      </c>
      <c r="O124" t="str">
        <f t="shared" si="3"/>
        <v>Dark</v>
      </c>
      <c r="P124" t="str">
        <f>_xlfn.XLOOKUP(OrdersTable[[#This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orders!L125*orders!E125</f>
        <v>145.82</v>
      </c>
      <c r="N125" t="str">
        <f t="shared" si="2"/>
        <v>Liberica</v>
      </c>
      <c r="O125" t="str">
        <f t="shared" si="3"/>
        <v>Light</v>
      </c>
      <c r="P125" t="str">
        <f>_xlfn.XLOOKUP(OrdersTable[[#This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orders!L126*orders!E126</f>
        <v>21.825000000000003</v>
      </c>
      <c r="N126" t="str">
        <f t="shared" si="2"/>
        <v>Liberica</v>
      </c>
      <c r="O126" t="str">
        <f t="shared" si="3"/>
        <v>Medium</v>
      </c>
      <c r="P126" t="str">
        <f>_xlfn.XLOOKUP(OrdersTable[[#This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orders!L127*orders!E127</f>
        <v>26.19</v>
      </c>
      <c r="N127" t="str">
        <f t="shared" si="2"/>
        <v>Liberica</v>
      </c>
      <c r="O127" t="str">
        <f t="shared" si="3"/>
        <v>Medium</v>
      </c>
      <c r="P127" t="str">
        <f>_xlfn.XLOOKUP(OrdersTable[[#This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orders!L128*orders!E128</f>
        <v>11.25</v>
      </c>
      <c r="N128" t="str">
        <f t="shared" si="2"/>
        <v>Arabica</v>
      </c>
      <c r="O128" t="str">
        <f t="shared" si="3"/>
        <v>Medium</v>
      </c>
      <c r="P128" t="str">
        <f>_xlfn.XLOOKUP(OrdersTable[[#This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orders!L129*orders!E129</f>
        <v>77.699999999999989</v>
      </c>
      <c r="N129" t="str">
        <f t="shared" si="2"/>
        <v>Liberica</v>
      </c>
      <c r="O129" t="str">
        <f t="shared" si="3"/>
        <v>Dark</v>
      </c>
      <c r="P129" t="str">
        <f>_xlfn.XLOOKUP(OrdersTable[[#This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orders!L130*orders!E130</f>
        <v>6.75</v>
      </c>
      <c r="N130" t="str">
        <f t="shared" si="2"/>
        <v>Arabica</v>
      </c>
      <c r="O130" t="str">
        <f t="shared" si="3"/>
        <v>Medium</v>
      </c>
      <c r="P130" t="str">
        <f>_xlfn.XLOOKUP(OrdersTable[[#This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orders!L131*orders!E131</f>
        <v>12.15</v>
      </c>
      <c r="N131" t="str">
        <f t="shared" ref="N131:N194" si="4">IF(I131="Rob", "Robusta", IF(I131="Exc", "Excelsa",IF(I131="Ara", "Arabica", IF(I131="Lib", "Liberica", "'"))))</f>
        <v>Excelsa</v>
      </c>
      <c r="O131" t="str">
        <f t="shared" ref="O131:O194" si="5">IF(J131="m","Medium", IF(J131 ="l", "Light", IF(J131="d","Dark","")))</f>
        <v>Dark</v>
      </c>
      <c r="P131" t="str">
        <f>_xlfn.XLOOKUP(OrdersTable[[#This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orders!L132*orders!E132</f>
        <v>148.92499999999998</v>
      </c>
      <c r="N132" t="str">
        <f t="shared" si="4"/>
        <v>Arabica</v>
      </c>
      <c r="O132" t="str">
        <f t="shared" si="5"/>
        <v>Light</v>
      </c>
      <c r="P132" t="str">
        <f>_xlfn.XLOOKUP(OrdersTable[[#This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orders!L133*orders!E133</f>
        <v>14.58</v>
      </c>
      <c r="N133" t="str">
        <f t="shared" si="4"/>
        <v>Excelsa</v>
      </c>
      <c r="O133" t="str">
        <f t="shared" si="5"/>
        <v>Dark</v>
      </c>
      <c r="P133" t="str">
        <f>_xlfn.XLOOKUP(OrdersTable[[#This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orders!L134*orders!E134</f>
        <v>148.92499999999998</v>
      </c>
      <c r="N134" t="str">
        <f t="shared" si="4"/>
        <v>Arabica</v>
      </c>
      <c r="O134" t="str">
        <f t="shared" si="5"/>
        <v>Light</v>
      </c>
      <c r="P134" t="str">
        <f>_xlfn.XLOOKUP(OrdersTable[[#This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orders!L135*orders!E135</f>
        <v>12.95</v>
      </c>
      <c r="N135" t="str">
        <f t="shared" si="4"/>
        <v>Liberica</v>
      </c>
      <c r="O135" t="str">
        <f t="shared" si="5"/>
        <v>Dark</v>
      </c>
      <c r="P135" t="str">
        <f>_xlfn.XLOOKUP(OrdersTable[[#This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orders!L136*orders!E136</f>
        <v>94.874999999999986</v>
      </c>
      <c r="N136" t="str">
        <f t="shared" si="4"/>
        <v>Excelsa</v>
      </c>
      <c r="O136" t="str">
        <f t="shared" si="5"/>
        <v>Medium</v>
      </c>
      <c r="P136" t="str">
        <f>_xlfn.XLOOKUP(OrdersTable[[#This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orders!L137*orders!E137</f>
        <v>38.849999999999994</v>
      </c>
      <c r="N137" t="str">
        <f t="shared" si="4"/>
        <v>Arabica</v>
      </c>
      <c r="O137" t="str">
        <f t="shared" si="5"/>
        <v>Light</v>
      </c>
      <c r="P137" t="str">
        <f>_xlfn.XLOOKUP(OrdersTable[[#This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orders!L138*orders!E138</f>
        <v>11.94</v>
      </c>
      <c r="N138" t="str">
        <f t="shared" si="4"/>
        <v>Arabica</v>
      </c>
      <c r="O138" t="str">
        <f t="shared" si="5"/>
        <v>Dark</v>
      </c>
      <c r="P138" t="str">
        <f>_xlfn.XLOOKUP(OrdersTable[[#This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orders!L139*orders!E139</f>
        <v>102.46499999999997</v>
      </c>
      <c r="N139" t="str">
        <f t="shared" si="4"/>
        <v>Excelsa</v>
      </c>
      <c r="O139" t="str">
        <f t="shared" si="5"/>
        <v>Light</v>
      </c>
      <c r="P139" t="str">
        <f>_xlfn.XLOOKUP(OrdersTable[[#This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orders!L140*orders!E140</f>
        <v>48.6</v>
      </c>
      <c r="N140" t="str">
        <f t="shared" si="4"/>
        <v>Excelsa</v>
      </c>
      <c r="O140" t="str">
        <f t="shared" si="5"/>
        <v>Dark</v>
      </c>
      <c r="P140" t="str">
        <f>_xlfn.XLOOKUP(OrdersTable[[#This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orders!L141*orders!E141</f>
        <v>77.699999999999989</v>
      </c>
      <c r="N141" t="str">
        <f t="shared" si="4"/>
        <v>Liberica</v>
      </c>
      <c r="O141" t="str">
        <f t="shared" si="5"/>
        <v>Dark</v>
      </c>
      <c r="P141" t="str">
        <f>_xlfn.XLOOKUP(OrdersTable[[#This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orders!L142*orders!E142</f>
        <v>29.784999999999997</v>
      </c>
      <c r="N142" t="str">
        <f t="shared" si="4"/>
        <v>Liberica</v>
      </c>
      <c r="O142" t="str">
        <f t="shared" si="5"/>
        <v>Dark</v>
      </c>
      <c r="P142" t="str">
        <f>_xlfn.XLOOKUP(OrdersTable[[#This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orders!L143*orders!E143</f>
        <v>15.54</v>
      </c>
      <c r="N143" t="str">
        <f t="shared" si="4"/>
        <v>Arabica</v>
      </c>
      <c r="O143" t="str">
        <f t="shared" si="5"/>
        <v>Light</v>
      </c>
      <c r="P143" t="str">
        <f>_xlfn.XLOOKUP(OrdersTable[[#This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orders!L144*orders!E144</f>
        <v>136.61999999999998</v>
      </c>
      <c r="N144" t="str">
        <f t="shared" si="4"/>
        <v>Excelsa</v>
      </c>
      <c r="O144" t="str">
        <f t="shared" si="5"/>
        <v>Light</v>
      </c>
      <c r="P144" t="str">
        <f>_xlfn.XLOOKUP(OrdersTable[[#This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orders!L145*orders!E145</f>
        <v>17.46</v>
      </c>
      <c r="N145" t="str">
        <f t="shared" si="4"/>
        <v>Liberica</v>
      </c>
      <c r="O145" t="str">
        <f t="shared" si="5"/>
        <v>Medium</v>
      </c>
      <c r="P145" t="str">
        <f>_xlfn.XLOOKUP(OrdersTable[[#This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orders!L146*orders!E146</f>
        <v>68.309999999999988</v>
      </c>
      <c r="N146" t="str">
        <f t="shared" si="4"/>
        <v>Excelsa</v>
      </c>
      <c r="O146" t="str">
        <f t="shared" si="5"/>
        <v>Light</v>
      </c>
      <c r="P146" t="str">
        <f>_xlfn.XLOOKUP(OrdersTable[[#This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orders!L147*orders!E147</f>
        <v>17.46</v>
      </c>
      <c r="N147" t="str">
        <f t="shared" si="4"/>
        <v>Liberica</v>
      </c>
      <c r="O147" t="str">
        <f t="shared" si="5"/>
        <v>Medium</v>
      </c>
      <c r="P147" t="str">
        <f>_xlfn.XLOOKUP(OrdersTable[[#This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orders!L148*orders!E148</f>
        <v>43.650000000000006</v>
      </c>
      <c r="N148" t="str">
        <f t="shared" si="4"/>
        <v>Liberica</v>
      </c>
      <c r="O148" t="str">
        <f t="shared" si="5"/>
        <v>Medium</v>
      </c>
      <c r="P148" t="str">
        <f>_xlfn.XLOOKUP(OrdersTable[[#This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orders!L149*orders!E149</f>
        <v>27.5</v>
      </c>
      <c r="N149" t="str">
        <f t="shared" si="4"/>
        <v>Excelsa</v>
      </c>
      <c r="O149" t="str">
        <f t="shared" si="5"/>
        <v>Medium</v>
      </c>
      <c r="P149" t="str">
        <f>_xlfn.XLOOKUP(OrdersTable[[#This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orders!L150*orders!E150</f>
        <v>18.225000000000001</v>
      </c>
      <c r="N150" t="str">
        <f t="shared" si="4"/>
        <v>Excelsa</v>
      </c>
      <c r="O150" t="str">
        <f t="shared" si="5"/>
        <v>Dark</v>
      </c>
      <c r="P150" t="str">
        <f>_xlfn.XLOOKUP(OrdersTable[[#This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orders!L151*orders!E151</f>
        <v>51.749999999999993</v>
      </c>
      <c r="N151" t="str">
        <f t="shared" si="4"/>
        <v>Arabica</v>
      </c>
      <c r="O151" t="str">
        <f t="shared" si="5"/>
        <v>Medium</v>
      </c>
      <c r="P151" t="str">
        <f>_xlfn.XLOOKUP(OrdersTable[[#This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orders!L152*orders!E152</f>
        <v>12.95</v>
      </c>
      <c r="N152" t="str">
        <f t="shared" si="4"/>
        <v>Liberica</v>
      </c>
      <c r="O152" t="str">
        <f t="shared" si="5"/>
        <v>Dark</v>
      </c>
      <c r="P152" t="str">
        <f>_xlfn.XLOOKUP(OrdersTable[[#This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orders!L153*orders!E153</f>
        <v>33.75</v>
      </c>
      <c r="N153" t="str">
        <f t="shared" si="4"/>
        <v>Arabica</v>
      </c>
      <c r="O153" t="str">
        <f t="shared" si="5"/>
        <v>Medium</v>
      </c>
      <c r="P153" t="str">
        <f>_xlfn.XLOOKUP(OrdersTable[[#This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orders!L154*orders!E154</f>
        <v>68.655000000000001</v>
      </c>
      <c r="N154" t="str">
        <f t="shared" si="4"/>
        <v>Robusta</v>
      </c>
      <c r="O154" t="str">
        <f t="shared" si="5"/>
        <v>Medium</v>
      </c>
      <c r="P154" t="str">
        <f>_xlfn.XLOOKUP(OrdersTable[[#This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orders!L155*orders!E155</f>
        <v>2.6849999999999996</v>
      </c>
      <c r="N155" t="str">
        <f t="shared" si="4"/>
        <v>Robusta</v>
      </c>
      <c r="O155" t="str">
        <f t="shared" si="5"/>
        <v>Dark</v>
      </c>
      <c r="P155" t="str">
        <f>_xlfn.XLOOKUP(OrdersTable[[#This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orders!L156*orders!E156</f>
        <v>114.42499999999998</v>
      </c>
      <c r="N156" t="str">
        <f t="shared" si="4"/>
        <v>Arabica</v>
      </c>
      <c r="O156" t="str">
        <f t="shared" si="5"/>
        <v>Dark</v>
      </c>
      <c r="P156" t="str">
        <f>_xlfn.XLOOKUP(OrdersTable[[#This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orders!L157*orders!E157</f>
        <v>155.24999999999997</v>
      </c>
      <c r="N157" t="str">
        <f t="shared" si="4"/>
        <v>Arabica</v>
      </c>
      <c r="O157" t="str">
        <f t="shared" si="5"/>
        <v>Medium</v>
      </c>
      <c r="P157" t="str">
        <f>_xlfn.XLOOKUP(OrdersTable[[#This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orders!L158*orders!E158</f>
        <v>77.624999999999986</v>
      </c>
      <c r="N158" t="str">
        <f t="shared" si="4"/>
        <v>Arabica</v>
      </c>
      <c r="O158" t="str">
        <f t="shared" si="5"/>
        <v>Medium</v>
      </c>
      <c r="P158" t="str">
        <f>_xlfn.XLOOKUP(OrdersTable[[#This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orders!L159*orders!E159</f>
        <v>61.754999999999995</v>
      </c>
      <c r="N159" t="str">
        <f t="shared" si="4"/>
        <v>Robusta</v>
      </c>
      <c r="O159" t="str">
        <f t="shared" si="5"/>
        <v>Dark</v>
      </c>
      <c r="P159" t="str">
        <f>_xlfn.XLOOKUP(OrdersTable[[#This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orders!L160*orders!E160</f>
        <v>123.50999999999999</v>
      </c>
      <c r="N160" t="str">
        <f t="shared" si="4"/>
        <v>Robusta</v>
      </c>
      <c r="O160" t="str">
        <f t="shared" si="5"/>
        <v>Dark</v>
      </c>
      <c r="P160" t="str">
        <f>_xlfn.XLOOKUP(OrdersTable[[#This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orders!L161*orders!E161</f>
        <v>218.73</v>
      </c>
      <c r="N161" t="str">
        <f t="shared" si="4"/>
        <v>Liberica</v>
      </c>
      <c r="O161" t="str">
        <f t="shared" si="5"/>
        <v>Light</v>
      </c>
      <c r="P161" t="str">
        <f>_xlfn.XLOOKUP(OrdersTable[[#This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orders!L162*orders!E162</f>
        <v>33</v>
      </c>
      <c r="N162" t="str">
        <f t="shared" si="4"/>
        <v>Excelsa</v>
      </c>
      <c r="O162" t="str">
        <f t="shared" si="5"/>
        <v>Medium</v>
      </c>
      <c r="P162" t="str">
        <f>_xlfn.XLOOKUP(OrdersTable[[#This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orders!L163*orders!E163</f>
        <v>23.31</v>
      </c>
      <c r="N163" t="str">
        <f t="shared" si="4"/>
        <v>Arabica</v>
      </c>
      <c r="O163" t="str">
        <f t="shared" si="5"/>
        <v>Light</v>
      </c>
      <c r="P163" t="str">
        <f>_xlfn.XLOOKUP(OrdersTable[[#This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orders!L164*orders!E164</f>
        <v>21.87</v>
      </c>
      <c r="N164" t="str">
        <f t="shared" si="4"/>
        <v>Excelsa</v>
      </c>
      <c r="O164" t="str">
        <f t="shared" si="5"/>
        <v>Dark</v>
      </c>
      <c r="P164" t="str">
        <f>_xlfn.XLOOKUP(OrdersTable[[#This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orders!L165*orders!E165</f>
        <v>16.11</v>
      </c>
      <c r="N165" t="str">
        <f t="shared" si="4"/>
        <v>Robusta</v>
      </c>
      <c r="O165" t="str">
        <f t="shared" si="5"/>
        <v>Dark</v>
      </c>
      <c r="P165" t="str">
        <f>_xlfn.XLOOKUP(OrdersTable[[#This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orders!L166*orders!E166</f>
        <v>29.16</v>
      </c>
      <c r="N166" t="str">
        <f t="shared" si="4"/>
        <v>Excelsa</v>
      </c>
      <c r="O166" t="str">
        <f t="shared" si="5"/>
        <v>Dark</v>
      </c>
      <c r="P166" t="str">
        <f>_xlfn.XLOOKUP(OrdersTable[[#This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orders!L167*orders!E167</f>
        <v>53.699999999999996</v>
      </c>
      <c r="N167" t="str">
        <f t="shared" si="4"/>
        <v>Robusta</v>
      </c>
      <c r="O167" t="str">
        <f t="shared" si="5"/>
        <v>Dark</v>
      </c>
      <c r="P167" t="str">
        <f>_xlfn.XLOOKUP(OrdersTable[[#This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orders!L168*orders!E168</f>
        <v>26.849999999999994</v>
      </c>
      <c r="N168" t="str">
        <f t="shared" si="4"/>
        <v>Robusta</v>
      </c>
      <c r="O168" t="str">
        <f t="shared" si="5"/>
        <v>Dark</v>
      </c>
      <c r="P168" t="str">
        <f>_xlfn.XLOOKUP(OrdersTable[[#This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orders!L169*orders!E169</f>
        <v>41.25</v>
      </c>
      <c r="N169" t="str">
        <f t="shared" si="4"/>
        <v>Excelsa</v>
      </c>
      <c r="O169" t="str">
        <f t="shared" si="5"/>
        <v>Medium</v>
      </c>
      <c r="P169" t="str">
        <f>_xlfn.XLOOKUP(OrdersTable[[#This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orders!L170*orders!E170</f>
        <v>40.5</v>
      </c>
      <c r="N170" t="str">
        <f t="shared" si="4"/>
        <v>Arabica</v>
      </c>
      <c r="O170" t="str">
        <f t="shared" si="5"/>
        <v>Medium</v>
      </c>
      <c r="P170" t="str">
        <f>_xlfn.XLOOKUP(OrdersTable[[#This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orders!L171*orders!E171</f>
        <v>17.899999999999999</v>
      </c>
      <c r="N171" t="str">
        <f t="shared" si="4"/>
        <v>Robusta</v>
      </c>
      <c r="O171" t="str">
        <f t="shared" si="5"/>
        <v>Dark</v>
      </c>
      <c r="P171" t="str">
        <f>_xlfn.XLOOKUP(OrdersTable[[#This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orders!L172*orders!E172</f>
        <v>68.309999999999988</v>
      </c>
      <c r="N172" t="str">
        <f t="shared" si="4"/>
        <v>Excelsa</v>
      </c>
      <c r="O172" t="str">
        <f t="shared" si="5"/>
        <v>Light</v>
      </c>
      <c r="P172" t="str">
        <f>_xlfn.XLOOKUP(OrdersTable[[#This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orders!L173*orders!E173</f>
        <v>63.249999999999993</v>
      </c>
      <c r="N173" t="str">
        <f t="shared" si="4"/>
        <v>Excelsa</v>
      </c>
      <c r="O173" t="str">
        <f t="shared" si="5"/>
        <v>Medium</v>
      </c>
      <c r="P173" t="str">
        <f>_xlfn.XLOOKUP(OrdersTable[[#This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orders!L174*orders!E174</f>
        <v>21.87</v>
      </c>
      <c r="N174" t="str">
        <f t="shared" si="4"/>
        <v>Excelsa</v>
      </c>
      <c r="O174" t="str">
        <f t="shared" si="5"/>
        <v>Dark</v>
      </c>
      <c r="P174" t="str">
        <f>_xlfn.XLOOKUP(OrdersTable[[#This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orders!L175*orders!E175</f>
        <v>91.539999999999992</v>
      </c>
      <c r="N175" t="str">
        <f t="shared" si="4"/>
        <v>Robusta</v>
      </c>
      <c r="O175" t="str">
        <f t="shared" si="5"/>
        <v>Medium</v>
      </c>
      <c r="P175" t="str">
        <f>_xlfn.XLOOKUP(OrdersTable[[#This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orders!L176*orders!E176</f>
        <v>204.92999999999995</v>
      </c>
      <c r="N176" t="str">
        <f t="shared" si="4"/>
        <v>Excelsa</v>
      </c>
      <c r="O176" t="str">
        <f t="shared" si="5"/>
        <v>Light</v>
      </c>
      <c r="P176" t="str">
        <f>_xlfn.XLOOKUP(OrdersTable[[#This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orders!L177*orders!E177</f>
        <v>63.249999999999993</v>
      </c>
      <c r="N177" t="str">
        <f t="shared" si="4"/>
        <v>Excelsa</v>
      </c>
      <c r="O177" t="str">
        <f t="shared" si="5"/>
        <v>Medium</v>
      </c>
      <c r="P177" t="str">
        <f>_xlfn.XLOOKUP(OrdersTable[[#This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orders!L178*orders!E178</f>
        <v>34.154999999999994</v>
      </c>
      <c r="N178" t="str">
        <f t="shared" si="4"/>
        <v>Excelsa</v>
      </c>
      <c r="O178" t="str">
        <f t="shared" si="5"/>
        <v>Light</v>
      </c>
      <c r="P178" t="str">
        <f>_xlfn.XLOOKUP(OrdersTable[[#This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orders!L179*orders!E179</f>
        <v>109.93999999999998</v>
      </c>
      <c r="N179" t="str">
        <f t="shared" si="4"/>
        <v>Robusta</v>
      </c>
      <c r="O179" t="str">
        <f t="shared" si="5"/>
        <v>Light</v>
      </c>
      <c r="P179" t="str">
        <f>_xlfn.XLOOKUP(OrdersTable[[#This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orders!L180*orders!E180</f>
        <v>25.9</v>
      </c>
      <c r="N180" t="str">
        <f t="shared" si="4"/>
        <v>Arabica</v>
      </c>
      <c r="O180" t="str">
        <f t="shared" si="5"/>
        <v>Light</v>
      </c>
      <c r="P180" t="str">
        <f>_xlfn.XLOOKUP(OrdersTable[[#This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orders!L181*orders!E181</f>
        <v>2.9849999999999999</v>
      </c>
      <c r="N181" t="str">
        <f t="shared" si="4"/>
        <v>Arabica</v>
      </c>
      <c r="O181" t="str">
        <f t="shared" si="5"/>
        <v>Dark</v>
      </c>
      <c r="P181" t="str">
        <f>_xlfn.XLOOKUP(OrdersTable[[#This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orders!L182*orders!E182</f>
        <v>22.274999999999999</v>
      </c>
      <c r="N182" t="str">
        <f t="shared" si="4"/>
        <v>Excelsa</v>
      </c>
      <c r="O182" t="str">
        <f t="shared" si="5"/>
        <v>Light</v>
      </c>
      <c r="P182" t="str">
        <f>_xlfn.XLOOKUP(OrdersTable[[#This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orders!L183*orders!E183</f>
        <v>29.849999999999998</v>
      </c>
      <c r="N183" t="str">
        <f t="shared" si="4"/>
        <v>Arabica</v>
      </c>
      <c r="O183" t="str">
        <f t="shared" si="5"/>
        <v>Dark</v>
      </c>
      <c r="P183" t="str">
        <f>_xlfn.XLOOKUP(OrdersTable[[#This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orders!L184*orders!E184</f>
        <v>32.22</v>
      </c>
      <c r="N184" t="str">
        <f t="shared" si="4"/>
        <v>Robusta</v>
      </c>
      <c r="O184" t="str">
        <f t="shared" si="5"/>
        <v>Dark</v>
      </c>
      <c r="P184" t="str">
        <f>_xlfn.XLOOKUP(OrdersTable[[#This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orders!L185*orders!E185</f>
        <v>8.25</v>
      </c>
      <c r="N185" t="str">
        <f t="shared" si="4"/>
        <v>Excelsa</v>
      </c>
      <c r="O185" t="str">
        <f t="shared" si="5"/>
        <v>Medium</v>
      </c>
      <c r="P185" t="str">
        <f>_xlfn.XLOOKUP(OrdersTable[[#This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orders!L186*orders!E186</f>
        <v>31.08</v>
      </c>
      <c r="N186" t="str">
        <f t="shared" si="4"/>
        <v>Arabica</v>
      </c>
      <c r="O186" t="str">
        <f t="shared" si="5"/>
        <v>Light</v>
      </c>
      <c r="P186" t="str">
        <f>_xlfn.XLOOKUP(OrdersTable[[#This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orders!L187*orders!E187</f>
        <v>36.450000000000003</v>
      </c>
      <c r="N187" t="str">
        <f t="shared" si="4"/>
        <v>Excelsa</v>
      </c>
      <c r="O187" t="str">
        <f t="shared" si="5"/>
        <v>Dark</v>
      </c>
      <c r="P187" t="str">
        <f>_xlfn.XLOOKUP(OrdersTable[[#This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orders!L188*orders!E188</f>
        <v>68.655000000000001</v>
      </c>
      <c r="N188" t="str">
        <f t="shared" si="4"/>
        <v>Robusta</v>
      </c>
      <c r="O188" t="str">
        <f t="shared" si="5"/>
        <v>Medium</v>
      </c>
      <c r="P188" t="str">
        <f>_xlfn.XLOOKUP(OrdersTable[[#This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orders!L189*orders!E189</f>
        <v>43.650000000000006</v>
      </c>
      <c r="N189" t="str">
        <f t="shared" si="4"/>
        <v>Liberica</v>
      </c>
      <c r="O189" t="str">
        <f t="shared" si="5"/>
        <v>Medium</v>
      </c>
      <c r="P189" t="str">
        <f>_xlfn.XLOOKUP(OrdersTable[[#This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orders!L190*orders!E190</f>
        <v>4.4550000000000001</v>
      </c>
      <c r="N190" t="str">
        <f t="shared" si="4"/>
        <v>Excelsa</v>
      </c>
      <c r="O190" t="str">
        <f t="shared" si="5"/>
        <v>Light</v>
      </c>
      <c r="P190" t="str">
        <f>_xlfn.XLOOKUP(OrdersTable[[#This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orders!L191*orders!E191</f>
        <v>43.650000000000006</v>
      </c>
      <c r="N191" t="str">
        <f t="shared" si="4"/>
        <v>Liberica</v>
      </c>
      <c r="O191" t="str">
        <f t="shared" si="5"/>
        <v>Medium</v>
      </c>
      <c r="P191" t="str">
        <f>_xlfn.XLOOKUP(OrdersTable[[#This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orders!L192*orders!E192</f>
        <v>33.464999999999996</v>
      </c>
      <c r="N192" t="str">
        <f t="shared" si="4"/>
        <v>Liberica</v>
      </c>
      <c r="O192" t="str">
        <f t="shared" si="5"/>
        <v>Medium</v>
      </c>
      <c r="P192" t="str">
        <f>_xlfn.XLOOKUP(OrdersTable[[#This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orders!L193*orders!E193</f>
        <v>19.424999999999997</v>
      </c>
      <c r="N193" t="str">
        <f t="shared" si="4"/>
        <v>Liberica</v>
      </c>
      <c r="O193" t="str">
        <f t="shared" si="5"/>
        <v>Dark</v>
      </c>
      <c r="P193" t="str">
        <f>_xlfn.XLOOKUP(OrdersTable[[#This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orders!L194*orders!E194</f>
        <v>72.900000000000006</v>
      </c>
      <c r="N194" t="str">
        <f t="shared" si="4"/>
        <v>Excelsa</v>
      </c>
      <c r="O194" t="str">
        <f t="shared" si="5"/>
        <v>Dark</v>
      </c>
      <c r="P194" t="str">
        <f>_xlfn.XLOOKUP(OrdersTable[[#This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orders!L195*orders!E195</f>
        <v>44.55</v>
      </c>
      <c r="N195" t="str">
        <f t="shared" ref="N195:N258" si="6">IF(I195="Rob", "Robusta", IF(I195="Exc", "Excelsa",IF(I195="Ara", "Arabica", IF(I195="Lib", "Liberica", "'"))))</f>
        <v>Excelsa</v>
      </c>
      <c r="O195" t="str">
        <f t="shared" ref="O195:O258" si="7">IF(J195="m","Medium", IF(J195 ="l", "Light", IF(J195="d","Dark","")))</f>
        <v>Light</v>
      </c>
      <c r="P195" t="str">
        <f>_xlfn.XLOOKUP(OrdersTable[[#This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orders!L196*orders!E196</f>
        <v>36.450000000000003</v>
      </c>
      <c r="N196" t="str">
        <f t="shared" si="6"/>
        <v>Excelsa</v>
      </c>
      <c r="O196" t="str">
        <f t="shared" si="7"/>
        <v>Dark</v>
      </c>
      <c r="P196" t="str">
        <f>_xlfn.XLOOKUP(OrdersTable[[#This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orders!L197*orders!E197</f>
        <v>38.849999999999994</v>
      </c>
      <c r="N197" t="str">
        <f t="shared" si="6"/>
        <v>Arabica</v>
      </c>
      <c r="O197" t="str">
        <f t="shared" si="7"/>
        <v>Light</v>
      </c>
      <c r="P197" t="str">
        <f>_xlfn.XLOOKUP(OrdersTable[[#This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orders!L198*orders!E198</f>
        <v>53.46</v>
      </c>
      <c r="N198" t="str">
        <f t="shared" si="6"/>
        <v>Excelsa</v>
      </c>
      <c r="O198" t="str">
        <f t="shared" si="7"/>
        <v>Light</v>
      </c>
      <c r="P198" t="str">
        <f>_xlfn.XLOOKUP(OrdersTable[[#This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orders!L199*orders!E199</f>
        <v>59.569999999999993</v>
      </c>
      <c r="N199" t="str">
        <f t="shared" si="6"/>
        <v>Liberica</v>
      </c>
      <c r="O199" t="str">
        <f t="shared" si="7"/>
        <v>Dark</v>
      </c>
      <c r="P199" t="str">
        <f>_xlfn.XLOOKUP(OrdersTable[[#This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orders!L200*orders!E200</f>
        <v>89.35499999999999</v>
      </c>
      <c r="N200" t="str">
        <f t="shared" si="6"/>
        <v>Liberica</v>
      </c>
      <c r="O200" t="str">
        <f t="shared" si="7"/>
        <v>Dark</v>
      </c>
      <c r="P200" t="str">
        <f>_xlfn.XLOOKUP(OrdersTable[[#This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orders!L201*orders!E201</f>
        <v>38.04</v>
      </c>
      <c r="N201" t="str">
        <f t="shared" si="6"/>
        <v>Liberica</v>
      </c>
      <c r="O201" t="str">
        <f t="shared" si="7"/>
        <v>Light</v>
      </c>
      <c r="P201" t="str">
        <f>_xlfn.XLOOKUP(OrdersTable[[#This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orders!L202*orders!E202</f>
        <v>41.25</v>
      </c>
      <c r="N202" t="str">
        <f t="shared" si="6"/>
        <v>Excelsa</v>
      </c>
      <c r="O202" t="str">
        <f t="shared" si="7"/>
        <v>Medium</v>
      </c>
      <c r="P202" t="str">
        <f>_xlfn.XLOOKUP(OrdersTable[[#This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orders!L203*orders!E203</f>
        <v>57.06</v>
      </c>
      <c r="N203" t="str">
        <f t="shared" si="6"/>
        <v>Liberica</v>
      </c>
      <c r="O203" t="str">
        <f t="shared" si="7"/>
        <v>Light</v>
      </c>
      <c r="P203" t="str">
        <f>_xlfn.XLOOKUP(OrdersTable[[#This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orders!L204*orders!E204</f>
        <v>178.70999999999998</v>
      </c>
      <c r="N204" t="str">
        <f t="shared" si="6"/>
        <v>Liberica</v>
      </c>
      <c r="O204" t="str">
        <f t="shared" si="7"/>
        <v>Dark</v>
      </c>
      <c r="P204" t="str">
        <f>_xlfn.XLOOKUP(OrdersTable[[#This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orders!L205*orders!E205</f>
        <v>4.7549999999999999</v>
      </c>
      <c r="N205" t="str">
        <f t="shared" si="6"/>
        <v>Liberica</v>
      </c>
      <c r="O205" t="str">
        <f t="shared" si="7"/>
        <v>Light</v>
      </c>
      <c r="P205" t="str">
        <f>_xlfn.XLOOKUP(OrdersTable[[#This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orders!L206*orders!E206</f>
        <v>82.5</v>
      </c>
      <c r="N206" t="str">
        <f t="shared" si="6"/>
        <v>Excelsa</v>
      </c>
      <c r="O206" t="str">
        <f t="shared" si="7"/>
        <v>Medium</v>
      </c>
      <c r="P206" t="str">
        <f>_xlfn.XLOOKUP(OrdersTable[[#This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orders!L207*orders!E207</f>
        <v>8.0549999999999997</v>
      </c>
      <c r="N207" t="str">
        <f t="shared" si="6"/>
        <v>Robusta</v>
      </c>
      <c r="O207" t="str">
        <f t="shared" si="7"/>
        <v>Dark</v>
      </c>
      <c r="P207" t="str">
        <f>_xlfn.XLOOKUP(OrdersTable[[#This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orders!L208*orders!E208</f>
        <v>22.5</v>
      </c>
      <c r="N208" t="str">
        <f t="shared" si="6"/>
        <v>Arabica</v>
      </c>
      <c r="O208" t="str">
        <f t="shared" si="7"/>
        <v>Medium</v>
      </c>
      <c r="P208" t="str">
        <f>_xlfn.XLOOKUP(OrdersTable[[#This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orders!L209*orders!E209</f>
        <v>40.5</v>
      </c>
      <c r="N209" t="str">
        <f t="shared" si="6"/>
        <v>Arabica</v>
      </c>
      <c r="O209" t="str">
        <f t="shared" si="7"/>
        <v>Medium</v>
      </c>
      <c r="P209" t="str">
        <f>_xlfn.XLOOKUP(OrdersTable[[#This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orders!L210*orders!E210</f>
        <v>29.16</v>
      </c>
      <c r="N210" t="str">
        <f t="shared" si="6"/>
        <v>Excelsa</v>
      </c>
      <c r="O210" t="str">
        <f t="shared" si="7"/>
        <v>Dark</v>
      </c>
      <c r="P210" t="str">
        <f>_xlfn.XLOOKUP(OrdersTable[[#This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orders!L211*orders!E211</f>
        <v>6.75</v>
      </c>
      <c r="N211" t="str">
        <f t="shared" si="6"/>
        <v>Arabica</v>
      </c>
      <c r="O211" t="str">
        <f t="shared" si="7"/>
        <v>Medium</v>
      </c>
      <c r="P211" t="str">
        <f>_xlfn.XLOOKUP(OrdersTable[[#This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orders!L212*orders!E212</f>
        <v>51.8</v>
      </c>
      <c r="N212" t="str">
        <f t="shared" si="6"/>
        <v>Liberica</v>
      </c>
      <c r="O212" t="str">
        <f t="shared" si="7"/>
        <v>Dark</v>
      </c>
      <c r="P212" t="str">
        <f>_xlfn.XLOOKUP(OrdersTable[[#This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orders!L213*orders!E213</f>
        <v>53.46</v>
      </c>
      <c r="N213" t="str">
        <f t="shared" si="6"/>
        <v>Excelsa</v>
      </c>
      <c r="O213" t="str">
        <f t="shared" si="7"/>
        <v>Light</v>
      </c>
      <c r="P213" t="str">
        <f>_xlfn.XLOOKUP(OrdersTable[[#This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orders!L214*orders!E214</f>
        <v>14.58</v>
      </c>
      <c r="N214" t="str">
        <f t="shared" si="6"/>
        <v>Excelsa</v>
      </c>
      <c r="O214" t="str">
        <f t="shared" si="7"/>
        <v>Dark</v>
      </c>
      <c r="P214" t="str">
        <f>_xlfn.XLOOKUP(OrdersTable[[#This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orders!L215*orders!E215</f>
        <v>20.584999999999997</v>
      </c>
      <c r="N215" t="str">
        <f t="shared" si="6"/>
        <v>Robusta</v>
      </c>
      <c r="O215" t="str">
        <f t="shared" si="7"/>
        <v>Dark</v>
      </c>
      <c r="P215" t="str">
        <f>_xlfn.XLOOKUP(OrdersTable[[#This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orders!L216*orders!E216</f>
        <v>31.7</v>
      </c>
      <c r="N216" t="str">
        <f t="shared" si="6"/>
        <v>Liberica</v>
      </c>
      <c r="O216" t="str">
        <f t="shared" si="7"/>
        <v>Light</v>
      </c>
      <c r="P216" t="str">
        <f>_xlfn.XLOOKUP(OrdersTable[[#This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orders!L217*orders!E217</f>
        <v>23.31</v>
      </c>
      <c r="N217" t="str">
        <f t="shared" si="6"/>
        <v>Liberica</v>
      </c>
      <c r="O217" t="str">
        <f t="shared" si="7"/>
        <v>Dark</v>
      </c>
      <c r="P217" t="str">
        <f>_xlfn.XLOOKUP(OrdersTable[[#This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orders!L218*orders!E218</f>
        <v>58.2</v>
      </c>
      <c r="N218" t="str">
        <f t="shared" si="6"/>
        <v>Liberica</v>
      </c>
      <c r="O218" t="str">
        <f t="shared" si="7"/>
        <v>Medium</v>
      </c>
      <c r="P218" t="str">
        <f>_xlfn.XLOOKUP(OrdersTable[[#This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orders!L219*orders!E219</f>
        <v>35.64</v>
      </c>
      <c r="N219" t="str">
        <f t="shared" si="6"/>
        <v>Excelsa</v>
      </c>
      <c r="O219" t="str">
        <f t="shared" si="7"/>
        <v>Light</v>
      </c>
      <c r="P219" t="str">
        <f>_xlfn.XLOOKUP(OrdersTable[[#This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orders!L220*orders!E220</f>
        <v>56.25</v>
      </c>
      <c r="N220" t="str">
        <f t="shared" si="6"/>
        <v>Arabica</v>
      </c>
      <c r="O220" t="str">
        <f t="shared" si="7"/>
        <v>Medium</v>
      </c>
      <c r="P220" t="str">
        <f>_xlfn.XLOOKUP(OrdersTable[[#This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orders!L221*orders!E221</f>
        <v>10.754999999999999</v>
      </c>
      <c r="N221" t="str">
        <f t="shared" si="6"/>
        <v>Robusta</v>
      </c>
      <c r="O221" t="str">
        <f t="shared" si="7"/>
        <v>Light</v>
      </c>
      <c r="P221" t="str">
        <f>_xlfn.XLOOKUP(OrdersTable[[#This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orders!L222*orders!E222</f>
        <v>14.924999999999999</v>
      </c>
      <c r="N222" t="str">
        <f t="shared" si="6"/>
        <v>Robusta</v>
      </c>
      <c r="O222" t="str">
        <f t="shared" si="7"/>
        <v>Medium</v>
      </c>
      <c r="P222" t="str">
        <f>_xlfn.XLOOKUP(OrdersTable[[#This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orders!L223*orders!E223</f>
        <v>77.699999999999989</v>
      </c>
      <c r="N223" t="str">
        <f t="shared" si="6"/>
        <v>Arabica</v>
      </c>
      <c r="O223" t="str">
        <f t="shared" si="7"/>
        <v>Light</v>
      </c>
      <c r="P223" t="str">
        <f>_xlfn.XLOOKUP(OrdersTable[[#This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orders!L224*orders!E224</f>
        <v>23.31</v>
      </c>
      <c r="N224" t="str">
        <f t="shared" si="6"/>
        <v>Liberica</v>
      </c>
      <c r="O224" t="str">
        <f t="shared" si="7"/>
        <v>Dark</v>
      </c>
      <c r="P224" t="str">
        <f>_xlfn.XLOOKUP(OrdersTable[[#This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orders!L225*orders!E225</f>
        <v>59.4</v>
      </c>
      <c r="N225" t="str">
        <f t="shared" si="6"/>
        <v>Excelsa</v>
      </c>
      <c r="O225" t="str">
        <f t="shared" si="7"/>
        <v>Light</v>
      </c>
      <c r="P225" t="str">
        <f>_xlfn.XLOOKUP(OrdersTable[[#This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orders!L226*orders!E226</f>
        <v>119.13999999999999</v>
      </c>
      <c r="N226" t="str">
        <f t="shared" si="6"/>
        <v>Liberica</v>
      </c>
      <c r="O226" t="str">
        <f t="shared" si="7"/>
        <v>Dark</v>
      </c>
      <c r="P226" t="str">
        <f>_xlfn.XLOOKUP(OrdersTable[[#This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orders!L227*orders!E227</f>
        <v>14.339999999999998</v>
      </c>
      <c r="N227" t="str">
        <f t="shared" si="6"/>
        <v>Robusta</v>
      </c>
      <c r="O227" t="str">
        <f t="shared" si="7"/>
        <v>Light</v>
      </c>
      <c r="P227" t="str">
        <f>_xlfn.XLOOKUP(OrdersTable[[#This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orders!L228*orders!E228</f>
        <v>129.37499999999997</v>
      </c>
      <c r="N228" t="str">
        <f t="shared" si="6"/>
        <v>Arabica</v>
      </c>
      <c r="O228" t="str">
        <f t="shared" si="7"/>
        <v>Medium</v>
      </c>
      <c r="P228" t="str">
        <f>_xlfn.XLOOKUP(OrdersTable[[#This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orders!L229*orders!E229</f>
        <v>16.11</v>
      </c>
      <c r="N229" t="str">
        <f t="shared" si="6"/>
        <v>Robusta</v>
      </c>
      <c r="O229" t="str">
        <f t="shared" si="7"/>
        <v>Dark</v>
      </c>
      <c r="P229" t="str">
        <f>_xlfn.XLOOKUP(OrdersTable[[#This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orders!L230*orders!E230</f>
        <v>17.924999999999997</v>
      </c>
      <c r="N230" t="str">
        <f t="shared" si="6"/>
        <v>Robusta</v>
      </c>
      <c r="O230" t="str">
        <f t="shared" si="7"/>
        <v>Light</v>
      </c>
      <c r="P230" t="str">
        <f>_xlfn.XLOOKUP(OrdersTable[[#This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orders!L231*orders!E231</f>
        <v>8.73</v>
      </c>
      <c r="N231" t="str">
        <f t="shared" si="6"/>
        <v>Liberica</v>
      </c>
      <c r="O231" t="str">
        <f t="shared" si="7"/>
        <v>Medium</v>
      </c>
      <c r="P231" t="str">
        <f>_xlfn.XLOOKUP(OrdersTable[[#This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orders!L232*orders!E232</f>
        <v>51.749999999999993</v>
      </c>
      <c r="N232" t="str">
        <f t="shared" si="6"/>
        <v>Arabica</v>
      </c>
      <c r="O232" t="str">
        <f t="shared" si="7"/>
        <v>Medium</v>
      </c>
      <c r="P232" t="str">
        <f>_xlfn.XLOOKUP(OrdersTable[[#This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orders!L233*orders!E233</f>
        <v>8.73</v>
      </c>
      <c r="N233" t="str">
        <f t="shared" si="6"/>
        <v>Liberica</v>
      </c>
      <c r="O233" t="str">
        <f t="shared" si="7"/>
        <v>Medium</v>
      </c>
      <c r="P233" t="str">
        <f>_xlfn.XLOOKUP(OrdersTable[[#This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orders!L234*orders!E234</f>
        <v>23.774999999999999</v>
      </c>
      <c r="N234" t="str">
        <f t="shared" si="6"/>
        <v>Liberica</v>
      </c>
      <c r="O234" t="str">
        <f t="shared" si="7"/>
        <v>Light</v>
      </c>
      <c r="P234" t="str">
        <f>_xlfn.XLOOKUP(OrdersTable[[#This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orders!L235*orders!E235</f>
        <v>20.625</v>
      </c>
      <c r="N235" t="str">
        <f t="shared" si="6"/>
        <v>Excelsa</v>
      </c>
      <c r="O235" t="str">
        <f t="shared" si="7"/>
        <v>Medium</v>
      </c>
      <c r="P235" t="str">
        <f>_xlfn.XLOOKUP(OrdersTable[[#This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orders!L236*orders!E236</f>
        <v>36.454999999999998</v>
      </c>
      <c r="N236" t="str">
        <f t="shared" si="6"/>
        <v>Liberica</v>
      </c>
      <c r="O236" t="str">
        <f t="shared" si="7"/>
        <v>Light</v>
      </c>
      <c r="P236" t="str">
        <f>_xlfn.XLOOKUP(OrdersTable[[#This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orders!L237*orders!E237</f>
        <v>182.27499999999998</v>
      </c>
      <c r="N237" t="str">
        <f t="shared" si="6"/>
        <v>Liberica</v>
      </c>
      <c r="O237" t="str">
        <f t="shared" si="7"/>
        <v>Light</v>
      </c>
      <c r="P237" t="str">
        <f>_xlfn.XLOOKUP(OrdersTable[[#This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orders!L238*orders!E238</f>
        <v>89.35499999999999</v>
      </c>
      <c r="N238" t="str">
        <f t="shared" si="6"/>
        <v>Liberica</v>
      </c>
      <c r="O238" t="str">
        <f t="shared" si="7"/>
        <v>Dark</v>
      </c>
      <c r="P238" t="str">
        <f>_xlfn.XLOOKUP(OrdersTable[[#This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orders!L239*orders!E239</f>
        <v>3.5849999999999995</v>
      </c>
      <c r="N239" t="str">
        <f t="shared" si="6"/>
        <v>Robusta</v>
      </c>
      <c r="O239" t="str">
        <f t="shared" si="7"/>
        <v>Light</v>
      </c>
      <c r="P239" t="str">
        <f>_xlfn.XLOOKUP(OrdersTable[[#This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orders!L240*orders!E240</f>
        <v>45.769999999999996</v>
      </c>
      <c r="N240" t="str">
        <f t="shared" si="6"/>
        <v>Robusta</v>
      </c>
      <c r="O240" t="str">
        <f t="shared" si="7"/>
        <v>Medium</v>
      </c>
      <c r="P240" t="str">
        <f>_xlfn.XLOOKUP(OrdersTable[[#This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orders!L241*orders!E241</f>
        <v>59.4</v>
      </c>
      <c r="N241" t="str">
        <f t="shared" si="6"/>
        <v>Excelsa</v>
      </c>
      <c r="O241" t="str">
        <f t="shared" si="7"/>
        <v>Light</v>
      </c>
      <c r="P241" t="str">
        <f>_xlfn.XLOOKUP(OrdersTable[[#This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orders!L242*orders!E242</f>
        <v>155.24999999999997</v>
      </c>
      <c r="N242" t="str">
        <f t="shared" si="6"/>
        <v>Arabica</v>
      </c>
      <c r="O242" t="str">
        <f t="shared" si="7"/>
        <v>Medium</v>
      </c>
      <c r="P242" t="str">
        <f>_xlfn.XLOOKUP(OrdersTable[[#This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orders!L243*orders!E243</f>
        <v>45.769999999999996</v>
      </c>
      <c r="N243" t="str">
        <f t="shared" si="6"/>
        <v>Robusta</v>
      </c>
      <c r="O243" t="str">
        <f t="shared" si="7"/>
        <v>Medium</v>
      </c>
      <c r="P243" t="str">
        <f>_xlfn.XLOOKUP(OrdersTable[[#This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orders!L244*orders!E244</f>
        <v>36.450000000000003</v>
      </c>
      <c r="N244" t="str">
        <f t="shared" si="6"/>
        <v>Excelsa</v>
      </c>
      <c r="O244" t="str">
        <f t="shared" si="7"/>
        <v>Dark</v>
      </c>
      <c r="P244" t="str">
        <f>_xlfn.XLOOKUP(OrdersTable[[#This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orders!L245*orders!E245</f>
        <v>29.16</v>
      </c>
      <c r="N245" t="str">
        <f t="shared" si="6"/>
        <v>Excelsa</v>
      </c>
      <c r="O245" t="str">
        <f t="shared" si="7"/>
        <v>Dark</v>
      </c>
      <c r="P245" t="str">
        <f>_xlfn.XLOOKUP(OrdersTable[[#This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orders!L246*orders!E246</f>
        <v>133.85999999999999</v>
      </c>
      <c r="N246" t="str">
        <f t="shared" si="6"/>
        <v>Liberica</v>
      </c>
      <c r="O246" t="str">
        <f t="shared" si="7"/>
        <v>Medium</v>
      </c>
      <c r="P246" t="str">
        <f>_xlfn.XLOOKUP(OrdersTable[[#This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orders!L247*orders!E247</f>
        <v>23.774999999999999</v>
      </c>
      <c r="N247" t="str">
        <f t="shared" si="6"/>
        <v>Liberica</v>
      </c>
      <c r="O247" t="str">
        <f t="shared" si="7"/>
        <v>Light</v>
      </c>
      <c r="P247" t="str">
        <f>_xlfn.XLOOKUP(OrdersTable[[#This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orders!L248*orders!E248</f>
        <v>38.849999999999994</v>
      </c>
      <c r="N248" t="str">
        <f t="shared" si="6"/>
        <v>Liberica</v>
      </c>
      <c r="O248" t="str">
        <f t="shared" si="7"/>
        <v>Dark</v>
      </c>
      <c r="P248" t="str">
        <f>_xlfn.XLOOKUP(OrdersTable[[#This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orders!L249*orders!E249</f>
        <v>21.509999999999998</v>
      </c>
      <c r="N249" t="str">
        <f t="shared" si="6"/>
        <v>Robusta</v>
      </c>
      <c r="O249" t="str">
        <f t="shared" si="7"/>
        <v>Light</v>
      </c>
      <c r="P249" t="str">
        <f>_xlfn.XLOOKUP(OrdersTable[[#This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orders!L250*orders!E250</f>
        <v>9.9499999999999993</v>
      </c>
      <c r="N250" t="str">
        <f t="shared" si="6"/>
        <v>Arabica</v>
      </c>
      <c r="O250" t="str">
        <f t="shared" si="7"/>
        <v>Dark</v>
      </c>
      <c r="P250" t="str">
        <f>_xlfn.XLOOKUP(OrdersTable[[#This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orders!L251*orders!E251</f>
        <v>15.85</v>
      </c>
      <c r="N251" t="str">
        <f t="shared" si="6"/>
        <v>Liberica</v>
      </c>
      <c r="O251" t="str">
        <f t="shared" si="7"/>
        <v>Light</v>
      </c>
      <c r="P251" t="str">
        <f>_xlfn.XLOOKUP(OrdersTable[[#This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orders!L252*orders!E252</f>
        <v>2.9849999999999999</v>
      </c>
      <c r="N252" t="str">
        <f t="shared" si="6"/>
        <v>Robusta</v>
      </c>
      <c r="O252" t="str">
        <f t="shared" si="7"/>
        <v>Medium</v>
      </c>
      <c r="P252" t="str">
        <f>_xlfn.XLOOKUP(OrdersTable[[#This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orders!L253*orders!E253</f>
        <v>68.75</v>
      </c>
      <c r="N253" t="str">
        <f t="shared" si="6"/>
        <v>Excelsa</v>
      </c>
      <c r="O253" t="str">
        <f t="shared" si="7"/>
        <v>Medium</v>
      </c>
      <c r="P253" t="str">
        <f>_xlfn.XLOOKUP(OrdersTable[[#This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orders!L254*orders!E254</f>
        <v>29.849999999999998</v>
      </c>
      <c r="N254" t="str">
        <f t="shared" si="6"/>
        <v>Arabica</v>
      </c>
      <c r="O254" t="str">
        <f t="shared" si="7"/>
        <v>Dark</v>
      </c>
      <c r="P254" t="str">
        <f>_xlfn.XLOOKUP(OrdersTable[[#This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orders!L255*orders!E255</f>
        <v>58.2</v>
      </c>
      <c r="N255" t="str">
        <f t="shared" si="6"/>
        <v>Liberica</v>
      </c>
      <c r="O255" t="str">
        <f t="shared" si="7"/>
        <v>Medium</v>
      </c>
      <c r="P255" t="str">
        <f>_xlfn.XLOOKUP(OrdersTable[[#This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orders!L256*orders!E256</f>
        <v>28.679999999999996</v>
      </c>
      <c r="N256" t="str">
        <f t="shared" si="6"/>
        <v>Robusta</v>
      </c>
      <c r="O256" t="str">
        <f t="shared" si="7"/>
        <v>Light</v>
      </c>
      <c r="P256" t="str">
        <f>_xlfn.XLOOKUP(OrdersTable[[#This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orders!L257*orders!E257</f>
        <v>21.509999999999998</v>
      </c>
      <c r="N257" t="str">
        <f t="shared" si="6"/>
        <v>Robusta</v>
      </c>
      <c r="O257" t="str">
        <f t="shared" si="7"/>
        <v>Light</v>
      </c>
      <c r="P257" t="str">
        <f>_xlfn.XLOOKUP(OrdersTable[[#This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orders!L258*orders!E258</f>
        <v>17.46</v>
      </c>
      <c r="N258" t="str">
        <f t="shared" si="6"/>
        <v>Liberica</v>
      </c>
      <c r="O258" t="str">
        <f t="shared" si="7"/>
        <v>Medium</v>
      </c>
      <c r="P258" t="str">
        <f>_xlfn.XLOOKUP(OrdersTable[[#This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orders!L259*orders!E259</f>
        <v>27.945</v>
      </c>
      <c r="N259" t="str">
        <f t="shared" ref="N259:N322" si="8">IF(I259="Rob", "Robusta", IF(I259="Exc", "Excelsa",IF(I259="Ara", "Arabica", IF(I259="Lib", "Liberica", "'"))))</f>
        <v>Excelsa</v>
      </c>
      <c r="O259" t="str">
        <f t="shared" ref="O259:O322" si="9">IF(J259="m","Medium", IF(J259 ="l", "Light", IF(J259="d","Dark","")))</f>
        <v>Dark</v>
      </c>
      <c r="P259" t="str">
        <f>_xlfn.XLOOKUP(OrdersTable[[#This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orders!L260*orders!E260</f>
        <v>139.72499999999999</v>
      </c>
      <c r="N260" t="str">
        <f t="shared" si="8"/>
        <v>Excelsa</v>
      </c>
      <c r="O260" t="str">
        <f t="shared" si="9"/>
        <v>Dark</v>
      </c>
      <c r="P260" t="str">
        <f>_xlfn.XLOOKUP(OrdersTable[[#This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orders!L261*orders!E261</f>
        <v>5.97</v>
      </c>
      <c r="N261" t="str">
        <f t="shared" si="8"/>
        <v>Robusta</v>
      </c>
      <c r="O261" t="str">
        <f t="shared" si="9"/>
        <v>Medium</v>
      </c>
      <c r="P261" t="str">
        <f>_xlfn.XLOOKUP(OrdersTable[[#This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orders!L262*orders!E262</f>
        <v>27.484999999999996</v>
      </c>
      <c r="N262" t="str">
        <f t="shared" si="8"/>
        <v>Robusta</v>
      </c>
      <c r="O262" t="str">
        <f t="shared" si="9"/>
        <v>Light</v>
      </c>
      <c r="P262" t="str">
        <f>_xlfn.XLOOKUP(OrdersTable[[#This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orders!L263*orders!E263</f>
        <v>59.75</v>
      </c>
      <c r="N263" t="str">
        <f t="shared" si="8"/>
        <v>Robusta</v>
      </c>
      <c r="O263" t="str">
        <f t="shared" si="9"/>
        <v>Light</v>
      </c>
      <c r="P263" t="str">
        <f>_xlfn.XLOOKUP(OrdersTable[[#This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orders!L264*orders!E264</f>
        <v>41.25</v>
      </c>
      <c r="N264" t="str">
        <f t="shared" si="8"/>
        <v>Excelsa</v>
      </c>
      <c r="O264" t="str">
        <f t="shared" si="9"/>
        <v>Medium</v>
      </c>
      <c r="P264" t="str">
        <f>_xlfn.XLOOKUP(OrdersTable[[#This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orders!L265*orders!E265</f>
        <v>133.85999999999999</v>
      </c>
      <c r="N265" t="str">
        <f t="shared" si="8"/>
        <v>Liberica</v>
      </c>
      <c r="O265" t="str">
        <f t="shared" si="9"/>
        <v>Medium</v>
      </c>
      <c r="P265" t="str">
        <f>_xlfn.XLOOKUP(OrdersTable[[#This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orders!L266*orders!E266</f>
        <v>59.75</v>
      </c>
      <c r="N266" t="str">
        <f t="shared" si="8"/>
        <v>Robusta</v>
      </c>
      <c r="O266" t="str">
        <f t="shared" si="9"/>
        <v>Light</v>
      </c>
      <c r="P266" t="str">
        <f>_xlfn.XLOOKUP(OrdersTable[[#This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orders!L267*orders!E267</f>
        <v>5.97</v>
      </c>
      <c r="N267" t="str">
        <f t="shared" si="8"/>
        <v>Arabica</v>
      </c>
      <c r="O267" t="str">
        <f t="shared" si="9"/>
        <v>Dark</v>
      </c>
      <c r="P267" t="str">
        <f>_xlfn.XLOOKUP(OrdersTable[[#This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orders!L268*orders!E268</f>
        <v>24.3</v>
      </c>
      <c r="N268" t="str">
        <f t="shared" si="8"/>
        <v>Excelsa</v>
      </c>
      <c r="O268" t="str">
        <f t="shared" si="9"/>
        <v>Dark</v>
      </c>
      <c r="P268" t="str">
        <f>_xlfn.XLOOKUP(OrdersTable[[#This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orders!L269*orders!E269</f>
        <v>21.87</v>
      </c>
      <c r="N269" t="str">
        <f t="shared" si="8"/>
        <v>Excelsa</v>
      </c>
      <c r="O269" t="str">
        <f t="shared" si="9"/>
        <v>Dark</v>
      </c>
      <c r="P269" t="str">
        <f>_xlfn.XLOOKUP(OrdersTable[[#This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orders!L270*orders!E270</f>
        <v>19.899999999999999</v>
      </c>
      <c r="N270" t="str">
        <f t="shared" si="8"/>
        <v>Arabica</v>
      </c>
      <c r="O270" t="str">
        <f t="shared" si="9"/>
        <v>Dark</v>
      </c>
      <c r="P270" t="str">
        <f>_xlfn.XLOOKUP(OrdersTable[[#This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orders!L271*orders!E271</f>
        <v>5.97</v>
      </c>
      <c r="N271" t="str">
        <f t="shared" si="8"/>
        <v>Arabica</v>
      </c>
      <c r="O271" t="str">
        <f t="shared" si="9"/>
        <v>Dark</v>
      </c>
      <c r="P271" t="str">
        <f>_xlfn.XLOOKUP(OrdersTable[[#This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orders!L272*orders!E272</f>
        <v>7.29</v>
      </c>
      <c r="N272" t="str">
        <f t="shared" si="8"/>
        <v>Excelsa</v>
      </c>
      <c r="O272" t="str">
        <f t="shared" si="9"/>
        <v>Dark</v>
      </c>
      <c r="P272" t="str">
        <f>_xlfn.XLOOKUP(OrdersTable[[#This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orders!L273*orders!E273</f>
        <v>11.94</v>
      </c>
      <c r="N273" t="str">
        <f t="shared" si="8"/>
        <v>Arabica</v>
      </c>
      <c r="O273" t="str">
        <f t="shared" si="9"/>
        <v>Dark</v>
      </c>
      <c r="P273" t="str">
        <f>_xlfn.XLOOKUP(OrdersTable[[#This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orders!L274*orders!E274</f>
        <v>71.699999999999989</v>
      </c>
      <c r="N274" t="str">
        <f t="shared" si="8"/>
        <v>Robusta</v>
      </c>
      <c r="O274" t="str">
        <f t="shared" si="9"/>
        <v>Light</v>
      </c>
      <c r="P274" t="str">
        <f>_xlfn.XLOOKUP(OrdersTable[[#This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orders!L275*orders!E275</f>
        <v>7.77</v>
      </c>
      <c r="N275" t="str">
        <f t="shared" si="8"/>
        <v>Arabica</v>
      </c>
      <c r="O275" t="str">
        <f t="shared" si="9"/>
        <v>Light</v>
      </c>
      <c r="P275" t="str">
        <f>_xlfn.XLOOKUP(OrdersTable[[#This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orders!L276*orders!E276</f>
        <v>25.874999999999996</v>
      </c>
      <c r="N276" t="str">
        <f t="shared" si="8"/>
        <v>Arabica</v>
      </c>
      <c r="O276" t="str">
        <f t="shared" si="9"/>
        <v>Medium</v>
      </c>
      <c r="P276" t="str">
        <f>_xlfn.XLOOKUP(OrdersTable[[#This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orders!L277*orders!E277</f>
        <v>204.92999999999995</v>
      </c>
      <c r="N277" t="str">
        <f t="shared" si="8"/>
        <v>Excelsa</v>
      </c>
      <c r="O277" t="str">
        <f t="shared" si="9"/>
        <v>Light</v>
      </c>
      <c r="P277" t="str">
        <f>_xlfn.XLOOKUP(OrdersTable[[#This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orders!L278*orders!E278</f>
        <v>109.93999999999998</v>
      </c>
      <c r="N278" t="str">
        <f t="shared" si="8"/>
        <v>Robusta</v>
      </c>
      <c r="O278" t="str">
        <f t="shared" si="9"/>
        <v>Light</v>
      </c>
      <c r="P278" t="str">
        <f>_xlfn.XLOOKUP(OrdersTable[[#This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orders!L279*orders!E279</f>
        <v>89.1</v>
      </c>
      <c r="N279" t="str">
        <f t="shared" si="8"/>
        <v>Excelsa</v>
      </c>
      <c r="O279" t="str">
        <f t="shared" si="9"/>
        <v>Light</v>
      </c>
      <c r="P279" t="str">
        <f>_xlfn.XLOOKUP(OrdersTable[[#This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orders!L280*orders!E280</f>
        <v>7.77</v>
      </c>
      <c r="N280" t="str">
        <f t="shared" si="8"/>
        <v>Arabica</v>
      </c>
      <c r="O280" t="str">
        <f t="shared" si="9"/>
        <v>Light</v>
      </c>
      <c r="P280" t="str">
        <f>_xlfn.XLOOKUP(OrdersTable[[#This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orders!L281*orders!E281</f>
        <v>33.464999999999996</v>
      </c>
      <c r="N281" t="str">
        <f t="shared" si="8"/>
        <v>Liberica</v>
      </c>
      <c r="O281" t="str">
        <f t="shared" si="9"/>
        <v>Medium</v>
      </c>
      <c r="P281" t="str">
        <f>_xlfn.XLOOKUP(OrdersTable[[#This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orders!L282*orders!E282</f>
        <v>41.25</v>
      </c>
      <c r="N282" t="str">
        <f t="shared" si="8"/>
        <v>Excelsa</v>
      </c>
      <c r="O282" t="str">
        <f t="shared" si="9"/>
        <v>Medium</v>
      </c>
      <c r="P282" t="str">
        <f>_xlfn.XLOOKUP(OrdersTable[[#This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orders!L283*orders!E283</f>
        <v>59.4</v>
      </c>
      <c r="N283" t="str">
        <f t="shared" si="8"/>
        <v>Excelsa</v>
      </c>
      <c r="O283" t="str">
        <f t="shared" si="9"/>
        <v>Light</v>
      </c>
      <c r="P283" t="str">
        <f>_xlfn.XLOOKUP(OrdersTable[[#This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orders!L284*orders!E284</f>
        <v>7.77</v>
      </c>
      <c r="N284" t="str">
        <f t="shared" si="8"/>
        <v>Arabica</v>
      </c>
      <c r="O284" t="str">
        <f t="shared" si="9"/>
        <v>Light</v>
      </c>
      <c r="P284" t="str">
        <f>_xlfn.XLOOKUP(OrdersTable[[#This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orders!L285*orders!E285</f>
        <v>5.3699999999999992</v>
      </c>
      <c r="N285" t="str">
        <f t="shared" si="8"/>
        <v>Robusta</v>
      </c>
      <c r="O285" t="str">
        <f t="shared" si="9"/>
        <v>Dark</v>
      </c>
      <c r="P285" t="str">
        <f>_xlfn.XLOOKUP(OrdersTable[[#This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orders!L286*orders!E286</f>
        <v>94.874999999999986</v>
      </c>
      <c r="N286" t="str">
        <f t="shared" si="8"/>
        <v>Excelsa</v>
      </c>
      <c r="O286" t="str">
        <f t="shared" si="9"/>
        <v>Medium</v>
      </c>
      <c r="P286" t="str">
        <f>_xlfn.XLOOKUP(OrdersTable[[#This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orders!L287*orders!E287</f>
        <v>36.454999999999998</v>
      </c>
      <c r="N287" t="str">
        <f t="shared" si="8"/>
        <v>Liberica</v>
      </c>
      <c r="O287" t="str">
        <f t="shared" si="9"/>
        <v>Light</v>
      </c>
      <c r="P287" t="str">
        <f>_xlfn.XLOOKUP(OrdersTable[[#This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orders!L288*orders!E288</f>
        <v>13.5</v>
      </c>
      <c r="N288" t="str">
        <f t="shared" si="8"/>
        <v>Arabica</v>
      </c>
      <c r="O288" t="str">
        <f t="shared" si="9"/>
        <v>Medium</v>
      </c>
      <c r="P288" t="str">
        <f>_xlfn.XLOOKUP(OrdersTable[[#This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orders!L289*orders!E289</f>
        <v>14.339999999999998</v>
      </c>
      <c r="N289" t="str">
        <f t="shared" si="8"/>
        <v>Robusta</v>
      </c>
      <c r="O289" t="str">
        <f t="shared" si="9"/>
        <v>Light</v>
      </c>
      <c r="P289" t="str">
        <f>_xlfn.XLOOKUP(OrdersTable[[#This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orders!L290*orders!E290</f>
        <v>8.25</v>
      </c>
      <c r="N290" t="str">
        <f t="shared" si="8"/>
        <v>Excelsa</v>
      </c>
      <c r="O290" t="str">
        <f t="shared" si="9"/>
        <v>Medium</v>
      </c>
      <c r="P290" t="str">
        <f>_xlfn.XLOOKUP(OrdersTable[[#This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orders!L291*orders!E291</f>
        <v>13.424999999999997</v>
      </c>
      <c r="N291" t="str">
        <f t="shared" si="8"/>
        <v>Robusta</v>
      </c>
      <c r="O291" t="str">
        <f t="shared" si="9"/>
        <v>Dark</v>
      </c>
      <c r="P291" t="str">
        <f>_xlfn.XLOOKUP(OrdersTable[[#This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orders!L292*orders!E292</f>
        <v>49.75</v>
      </c>
      <c r="N292" t="str">
        <f t="shared" si="8"/>
        <v>Arabica</v>
      </c>
      <c r="O292" t="str">
        <f t="shared" si="9"/>
        <v>Dark</v>
      </c>
      <c r="P292" t="str">
        <f>_xlfn.XLOOKUP(OrdersTable[[#This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orders!L293*orders!E293</f>
        <v>16.5</v>
      </c>
      <c r="N293" t="str">
        <f t="shared" si="8"/>
        <v>Excelsa</v>
      </c>
      <c r="O293" t="str">
        <f t="shared" si="9"/>
        <v>Medium</v>
      </c>
      <c r="P293" t="str">
        <f>_xlfn.XLOOKUP(OrdersTable[[#This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orders!L294*orders!E294</f>
        <v>17.91</v>
      </c>
      <c r="N294" t="str">
        <f t="shared" si="8"/>
        <v>Arabica</v>
      </c>
      <c r="O294" t="str">
        <f t="shared" si="9"/>
        <v>Dark</v>
      </c>
      <c r="P294" t="str">
        <f>_xlfn.XLOOKUP(OrdersTable[[#This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orders!L295*orders!E295</f>
        <v>29.849999999999998</v>
      </c>
      <c r="N295" t="str">
        <f t="shared" si="8"/>
        <v>Arabica</v>
      </c>
      <c r="O295" t="str">
        <f t="shared" si="9"/>
        <v>Dark</v>
      </c>
      <c r="P295" t="str">
        <f>_xlfn.XLOOKUP(OrdersTable[[#This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orders!L296*orders!E296</f>
        <v>44.55</v>
      </c>
      <c r="N296" t="str">
        <f t="shared" si="8"/>
        <v>Excelsa</v>
      </c>
      <c r="O296" t="str">
        <f t="shared" si="9"/>
        <v>Light</v>
      </c>
      <c r="P296" t="str">
        <f>_xlfn.XLOOKUP(OrdersTable[[#This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orders!L297*orders!E297</f>
        <v>27.5</v>
      </c>
      <c r="N297" t="str">
        <f t="shared" si="8"/>
        <v>Excelsa</v>
      </c>
      <c r="O297" t="str">
        <f t="shared" si="9"/>
        <v>Medium</v>
      </c>
      <c r="P297" t="str">
        <f>_xlfn.XLOOKUP(OrdersTable[[#This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orders!L298*orders!E298</f>
        <v>35.82</v>
      </c>
      <c r="N298" t="str">
        <f t="shared" si="8"/>
        <v>Robusta</v>
      </c>
      <c r="O298" t="str">
        <f t="shared" si="9"/>
        <v>Medium</v>
      </c>
      <c r="P298" t="str">
        <f>_xlfn.XLOOKUP(OrdersTable[[#This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orders!L299*orders!E299</f>
        <v>16.11</v>
      </c>
      <c r="N299" t="str">
        <f t="shared" si="8"/>
        <v>Robusta</v>
      </c>
      <c r="O299" t="str">
        <f t="shared" si="9"/>
        <v>Dark</v>
      </c>
      <c r="P299" t="str">
        <f>_xlfn.XLOOKUP(OrdersTable[[#This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orders!L300*orders!E300</f>
        <v>26.73</v>
      </c>
      <c r="N300" t="str">
        <f t="shared" si="8"/>
        <v>Excelsa</v>
      </c>
      <c r="O300" t="str">
        <f t="shared" si="9"/>
        <v>Light</v>
      </c>
      <c r="P300" t="str">
        <f>_xlfn.XLOOKUP(OrdersTable[[#This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orders!L301*orders!E301</f>
        <v>204.92999999999995</v>
      </c>
      <c r="N301" t="str">
        <f t="shared" si="8"/>
        <v>Excelsa</v>
      </c>
      <c r="O301" t="str">
        <f t="shared" si="9"/>
        <v>Light</v>
      </c>
      <c r="P301" t="str">
        <f>_xlfn.XLOOKUP(OrdersTable[[#This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orders!L302*orders!E302</f>
        <v>38.849999999999994</v>
      </c>
      <c r="N302" t="str">
        <f t="shared" si="8"/>
        <v>Arabica</v>
      </c>
      <c r="O302" t="str">
        <f t="shared" si="9"/>
        <v>Light</v>
      </c>
      <c r="P302" t="str">
        <f>_xlfn.XLOOKUP(OrdersTable[[#This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orders!L303*orders!E303</f>
        <v>15.54</v>
      </c>
      <c r="N303" t="str">
        <f t="shared" si="8"/>
        <v>Liberica</v>
      </c>
      <c r="O303" t="str">
        <f t="shared" si="9"/>
        <v>Dark</v>
      </c>
      <c r="P303" t="str">
        <f>_xlfn.XLOOKUP(OrdersTable[[#This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orders!L304*orders!E304</f>
        <v>6.75</v>
      </c>
      <c r="N304" t="str">
        <f t="shared" si="8"/>
        <v>Arabica</v>
      </c>
      <c r="O304" t="str">
        <f t="shared" si="9"/>
        <v>Medium</v>
      </c>
      <c r="P304" t="str">
        <f>_xlfn.XLOOKUP(OrdersTable[[#This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orders!L305*orders!E305</f>
        <v>111.78</v>
      </c>
      <c r="N305" t="str">
        <f t="shared" si="8"/>
        <v>Excelsa</v>
      </c>
      <c r="O305" t="str">
        <f t="shared" si="9"/>
        <v>Dark</v>
      </c>
      <c r="P305" t="str">
        <f>_xlfn.XLOOKUP(OrdersTable[[#This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orders!L306*orders!E306</f>
        <v>3.8849999999999998</v>
      </c>
      <c r="N306" t="str">
        <f t="shared" si="8"/>
        <v>Arabica</v>
      </c>
      <c r="O306" t="str">
        <f t="shared" si="9"/>
        <v>Light</v>
      </c>
      <c r="P306" t="str">
        <f>_xlfn.XLOOKUP(OrdersTable[[#This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orders!L307*orders!E307</f>
        <v>21.825000000000003</v>
      </c>
      <c r="N307" t="str">
        <f t="shared" si="8"/>
        <v>Liberica</v>
      </c>
      <c r="O307" t="str">
        <f t="shared" si="9"/>
        <v>Medium</v>
      </c>
      <c r="P307" t="str">
        <f>_xlfn.XLOOKUP(OrdersTable[[#This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orders!L308*orders!E308</f>
        <v>14.924999999999999</v>
      </c>
      <c r="N308" t="str">
        <f t="shared" si="8"/>
        <v>Robusta</v>
      </c>
      <c r="O308" t="str">
        <f t="shared" si="9"/>
        <v>Medium</v>
      </c>
      <c r="P308" t="str">
        <f>_xlfn.XLOOKUP(OrdersTable[[#This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orders!L309*orders!E309</f>
        <v>33.75</v>
      </c>
      <c r="N309" t="str">
        <f t="shared" si="8"/>
        <v>Arabica</v>
      </c>
      <c r="O309" t="str">
        <f t="shared" si="9"/>
        <v>Medium</v>
      </c>
      <c r="P309" t="str">
        <f>_xlfn.XLOOKUP(OrdersTable[[#This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orders!L310*orders!E310</f>
        <v>33.75</v>
      </c>
      <c r="N310" t="str">
        <f t="shared" si="8"/>
        <v>Arabica</v>
      </c>
      <c r="O310" t="str">
        <f t="shared" si="9"/>
        <v>Medium</v>
      </c>
      <c r="P310" t="str">
        <f>_xlfn.XLOOKUP(OrdersTable[[#This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orders!L311*orders!E311</f>
        <v>26.19</v>
      </c>
      <c r="N311" t="str">
        <f t="shared" si="8"/>
        <v>Liberica</v>
      </c>
      <c r="O311" t="str">
        <f t="shared" si="9"/>
        <v>Medium</v>
      </c>
      <c r="P311" t="str">
        <f>_xlfn.XLOOKUP(OrdersTable[[#This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orders!L312*orders!E312</f>
        <v>14.85</v>
      </c>
      <c r="N312" t="str">
        <f t="shared" si="8"/>
        <v>Excelsa</v>
      </c>
      <c r="O312" t="str">
        <f t="shared" si="9"/>
        <v>Light</v>
      </c>
      <c r="P312" t="str">
        <f>_xlfn.XLOOKUP(OrdersTable[[#This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orders!L313*orders!E313</f>
        <v>189.74999999999997</v>
      </c>
      <c r="N313" t="str">
        <f t="shared" si="8"/>
        <v>Excelsa</v>
      </c>
      <c r="O313" t="str">
        <f t="shared" si="9"/>
        <v>Medium</v>
      </c>
      <c r="P313" t="str">
        <f>_xlfn.XLOOKUP(OrdersTable[[#This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orders!L314*orders!E314</f>
        <v>5.97</v>
      </c>
      <c r="N314" t="str">
        <f t="shared" si="8"/>
        <v>Robusta</v>
      </c>
      <c r="O314" t="str">
        <f t="shared" si="9"/>
        <v>Medium</v>
      </c>
      <c r="P314" t="str">
        <f>_xlfn.XLOOKUP(OrdersTable[[#This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orders!L315*orders!E315</f>
        <v>29.849999999999998</v>
      </c>
      <c r="N315" t="str">
        <f t="shared" si="8"/>
        <v>Robusta</v>
      </c>
      <c r="O315" t="str">
        <f t="shared" si="9"/>
        <v>Medium</v>
      </c>
      <c r="P315" t="str">
        <f>_xlfn.XLOOKUP(OrdersTable[[#This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orders!L316*orders!E316</f>
        <v>44.75</v>
      </c>
      <c r="N316" t="str">
        <f t="shared" si="8"/>
        <v>Robusta</v>
      </c>
      <c r="O316" t="str">
        <f t="shared" si="9"/>
        <v>Dark</v>
      </c>
      <c r="P316" t="str">
        <f>_xlfn.XLOOKUP(OrdersTable[[#This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orders!L317*orders!E317</f>
        <v>34.154999999999994</v>
      </c>
      <c r="N317" t="str">
        <f t="shared" si="8"/>
        <v>Excelsa</v>
      </c>
      <c r="O317" t="str">
        <f t="shared" si="9"/>
        <v>Light</v>
      </c>
      <c r="P317" t="str">
        <f>_xlfn.XLOOKUP(OrdersTable[[#This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orders!L318*orders!E318</f>
        <v>204.92999999999995</v>
      </c>
      <c r="N318" t="str">
        <f t="shared" si="8"/>
        <v>Excelsa</v>
      </c>
      <c r="O318" t="str">
        <f t="shared" si="9"/>
        <v>Light</v>
      </c>
      <c r="P318" t="str">
        <f>_xlfn.XLOOKUP(OrdersTable[[#This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orders!L319*orders!E319</f>
        <v>21.87</v>
      </c>
      <c r="N319" t="str">
        <f t="shared" si="8"/>
        <v>Excelsa</v>
      </c>
      <c r="O319" t="str">
        <f t="shared" si="9"/>
        <v>Dark</v>
      </c>
      <c r="P319" t="str">
        <f>_xlfn.XLOOKUP(OrdersTable[[#This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orders!L320*orders!E320</f>
        <v>51.749999999999993</v>
      </c>
      <c r="N320" t="str">
        <f t="shared" si="8"/>
        <v>Arabica</v>
      </c>
      <c r="O320" t="str">
        <f t="shared" si="9"/>
        <v>Medium</v>
      </c>
      <c r="P320" t="str">
        <f>_xlfn.XLOOKUP(OrdersTable[[#This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orders!L321*orders!E321</f>
        <v>8.25</v>
      </c>
      <c r="N321" t="str">
        <f t="shared" si="8"/>
        <v>Excelsa</v>
      </c>
      <c r="O321" t="str">
        <f t="shared" si="9"/>
        <v>Medium</v>
      </c>
      <c r="P321" t="str">
        <f>_xlfn.XLOOKUP(OrdersTable[[#This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orders!L322*orders!E322</f>
        <v>19.424999999999997</v>
      </c>
      <c r="N322" t="str">
        <f t="shared" si="8"/>
        <v>Arabica</v>
      </c>
      <c r="O322" t="str">
        <f t="shared" si="9"/>
        <v>Light</v>
      </c>
      <c r="P322" t="str">
        <f>_xlfn.XLOOKUP(OrdersTable[[#This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orders!L323*orders!E323</f>
        <v>20.25</v>
      </c>
      <c r="N323" t="str">
        <f t="shared" ref="N323:N386" si="10">IF(I323="Rob", "Robusta", IF(I323="Exc", "Excelsa",IF(I323="Ara", "Arabica", IF(I323="Lib", "Liberica", "'"))))</f>
        <v>Arabica</v>
      </c>
      <c r="O323" t="str">
        <f t="shared" ref="O323:O386" si="11">IF(J323="m","Medium", IF(J323 ="l", "Light", IF(J323="d","Dark","")))</f>
        <v>Medium</v>
      </c>
      <c r="P323" t="str">
        <f>_xlfn.XLOOKUP(OrdersTable[[#This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orders!L324*orders!E324</f>
        <v>23.31</v>
      </c>
      <c r="N324" t="str">
        <f t="shared" si="10"/>
        <v>Liberica</v>
      </c>
      <c r="O324" t="str">
        <f t="shared" si="11"/>
        <v>Dark</v>
      </c>
      <c r="P324" t="str">
        <f>_xlfn.XLOOKUP(OrdersTable[[#This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orders!L325*orders!E325</f>
        <v>18.225000000000001</v>
      </c>
      <c r="N325" t="str">
        <f t="shared" si="10"/>
        <v>Excelsa</v>
      </c>
      <c r="O325" t="str">
        <f t="shared" si="11"/>
        <v>Dark</v>
      </c>
      <c r="P325" t="str">
        <f>_xlfn.XLOOKUP(OrdersTable[[#This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orders!L326*orders!E326</f>
        <v>13.75</v>
      </c>
      <c r="N326" t="str">
        <f t="shared" si="10"/>
        <v>Excelsa</v>
      </c>
      <c r="O326" t="str">
        <f t="shared" si="11"/>
        <v>Medium</v>
      </c>
      <c r="P326" t="str">
        <f>_xlfn.XLOOKUP(OrdersTable[[#This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orders!L327*orders!E327</f>
        <v>29.784999999999997</v>
      </c>
      <c r="N327" t="str">
        <f t="shared" si="10"/>
        <v>Arabica</v>
      </c>
      <c r="O327" t="str">
        <f t="shared" si="11"/>
        <v>Light</v>
      </c>
      <c r="P327" t="str">
        <f>_xlfn.XLOOKUP(OrdersTable[[#This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orders!L328*orders!E328</f>
        <v>44.75</v>
      </c>
      <c r="N328" t="str">
        <f t="shared" si="10"/>
        <v>Robusta</v>
      </c>
      <c r="O328" t="str">
        <f t="shared" si="11"/>
        <v>Dark</v>
      </c>
      <c r="P328" t="str">
        <f>_xlfn.XLOOKUP(OrdersTable[[#This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orders!L329*orders!E329</f>
        <v>44.75</v>
      </c>
      <c r="N329" t="str">
        <f t="shared" si="10"/>
        <v>Robusta</v>
      </c>
      <c r="O329" t="str">
        <f t="shared" si="11"/>
        <v>Dark</v>
      </c>
      <c r="P329" t="str">
        <f>_xlfn.XLOOKUP(OrdersTable[[#This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orders!L330*orders!E330</f>
        <v>38.04</v>
      </c>
      <c r="N330" t="str">
        <f t="shared" si="10"/>
        <v>Liberica</v>
      </c>
      <c r="O330" t="str">
        <f t="shared" si="11"/>
        <v>Light</v>
      </c>
      <c r="P330" t="str">
        <f>_xlfn.XLOOKUP(OrdersTable[[#This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orders!L331*orders!E331</f>
        <v>21.479999999999997</v>
      </c>
      <c r="N331" t="str">
        <f t="shared" si="10"/>
        <v>Robusta</v>
      </c>
      <c r="O331" t="str">
        <f t="shared" si="11"/>
        <v>Dark</v>
      </c>
      <c r="P331" t="str">
        <f>_xlfn.XLOOKUP(OrdersTable[[#This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orders!L332*orders!E332</f>
        <v>16.11</v>
      </c>
      <c r="N332" t="str">
        <f t="shared" si="10"/>
        <v>Robusta</v>
      </c>
      <c r="O332" t="str">
        <f t="shared" si="11"/>
        <v>Dark</v>
      </c>
      <c r="P332" t="str">
        <f>_xlfn.XLOOKUP(OrdersTable[[#This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orders!L333*orders!E333</f>
        <v>22.884999999999998</v>
      </c>
      <c r="N333" t="str">
        <f t="shared" si="10"/>
        <v>Robusta</v>
      </c>
      <c r="O333" t="str">
        <f t="shared" si="11"/>
        <v>Medium</v>
      </c>
      <c r="P333" t="str">
        <f>_xlfn.XLOOKUP(OrdersTable[[#This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orders!L334*orders!E334</f>
        <v>17.91</v>
      </c>
      <c r="N334" t="str">
        <f t="shared" si="10"/>
        <v>Arabica</v>
      </c>
      <c r="O334" t="str">
        <f t="shared" si="11"/>
        <v>Dark</v>
      </c>
      <c r="P334" t="str">
        <f>_xlfn.XLOOKUP(OrdersTable[[#This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orders!L335*orders!E335</f>
        <v>23.88</v>
      </c>
      <c r="N335" t="str">
        <f t="shared" si="10"/>
        <v>Robusta</v>
      </c>
      <c r="O335" t="str">
        <f t="shared" si="11"/>
        <v>Medium</v>
      </c>
      <c r="P335" t="str">
        <f>_xlfn.XLOOKUP(OrdersTable[[#This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orders!L336*orders!E336</f>
        <v>59.75</v>
      </c>
      <c r="N336" t="str">
        <f t="shared" si="10"/>
        <v>Robusta</v>
      </c>
      <c r="O336" t="str">
        <f t="shared" si="11"/>
        <v>Light</v>
      </c>
      <c r="P336" t="str">
        <f>_xlfn.XLOOKUP(OrdersTable[[#This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orders!L337*orders!E337</f>
        <v>28.53</v>
      </c>
      <c r="N337" t="str">
        <f t="shared" si="10"/>
        <v>Liberica</v>
      </c>
      <c r="O337" t="str">
        <f t="shared" si="11"/>
        <v>Light</v>
      </c>
      <c r="P337" t="str">
        <f>_xlfn.XLOOKUP(OrdersTable[[#This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orders!L338*orders!E338</f>
        <v>45</v>
      </c>
      <c r="N338" t="str">
        <f t="shared" si="10"/>
        <v>Arabica</v>
      </c>
      <c r="O338" t="str">
        <f t="shared" si="11"/>
        <v>Medium</v>
      </c>
      <c r="P338" t="str">
        <f>_xlfn.XLOOKUP(OrdersTable[[#This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orders!L339*orders!E339</f>
        <v>55.89</v>
      </c>
      <c r="N339" t="str">
        <f t="shared" si="10"/>
        <v>Excelsa</v>
      </c>
      <c r="O339" t="str">
        <f t="shared" si="11"/>
        <v>Dark</v>
      </c>
      <c r="P339" t="str">
        <f>_xlfn.XLOOKUP(OrdersTable[[#This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orders!L340*orders!E340</f>
        <v>59.4</v>
      </c>
      <c r="N340" t="str">
        <f t="shared" si="10"/>
        <v>Excelsa</v>
      </c>
      <c r="O340" t="str">
        <f t="shared" si="11"/>
        <v>Light</v>
      </c>
      <c r="P340" t="str">
        <f>_xlfn.XLOOKUP(OrdersTable[[#This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orders!L341*orders!E341</f>
        <v>7.29</v>
      </c>
      <c r="N341" t="str">
        <f t="shared" si="10"/>
        <v>Excelsa</v>
      </c>
      <c r="O341" t="str">
        <f t="shared" si="11"/>
        <v>Dark</v>
      </c>
      <c r="P341" t="str">
        <f>_xlfn.XLOOKUP(OrdersTable[[#This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orders!L342*orders!E342</f>
        <v>7.29</v>
      </c>
      <c r="N342" t="str">
        <f t="shared" si="10"/>
        <v>Excelsa</v>
      </c>
      <c r="O342" t="str">
        <f t="shared" si="11"/>
        <v>Dark</v>
      </c>
      <c r="P342" t="str">
        <f>_xlfn.XLOOKUP(OrdersTable[[#This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orders!L343*orders!E343</f>
        <v>17.82</v>
      </c>
      <c r="N343" t="str">
        <f t="shared" si="10"/>
        <v>Excelsa</v>
      </c>
      <c r="O343" t="str">
        <f t="shared" si="11"/>
        <v>Light</v>
      </c>
      <c r="P343" t="str">
        <f>_xlfn.XLOOKUP(OrdersTable[[#This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orders!L344*orders!E344</f>
        <v>38.849999999999994</v>
      </c>
      <c r="N344" t="str">
        <f t="shared" si="10"/>
        <v>Liberica</v>
      </c>
      <c r="O344" t="str">
        <f t="shared" si="11"/>
        <v>Dark</v>
      </c>
      <c r="P344" t="str">
        <f>_xlfn.XLOOKUP(OrdersTable[[#This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orders!L345*orders!E345</f>
        <v>32.22</v>
      </c>
      <c r="N345" t="str">
        <f t="shared" si="10"/>
        <v>Robusta</v>
      </c>
      <c r="O345" t="str">
        <f t="shared" si="11"/>
        <v>Dark</v>
      </c>
      <c r="P345" t="str">
        <f>_xlfn.XLOOKUP(OrdersTable[[#This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orders!L346*orders!E346</f>
        <v>19.899999999999999</v>
      </c>
      <c r="N346" t="str">
        <f t="shared" si="10"/>
        <v>Robusta</v>
      </c>
      <c r="O346" t="str">
        <f t="shared" si="11"/>
        <v>Medium</v>
      </c>
      <c r="P346" t="str">
        <f>_xlfn.XLOOKUP(OrdersTable[[#This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orders!L347*orders!E347</f>
        <v>59.75</v>
      </c>
      <c r="N347" t="str">
        <f t="shared" si="10"/>
        <v>Robusta</v>
      </c>
      <c r="O347" t="str">
        <f t="shared" si="11"/>
        <v>Light</v>
      </c>
      <c r="P347" t="str">
        <f>_xlfn.XLOOKUP(OrdersTable[[#This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orders!L348*orders!E348</f>
        <v>23.31</v>
      </c>
      <c r="N348" t="str">
        <f t="shared" si="10"/>
        <v>Arabica</v>
      </c>
      <c r="O348" t="str">
        <f t="shared" si="11"/>
        <v>Light</v>
      </c>
      <c r="P348" t="str">
        <f>_xlfn.XLOOKUP(OrdersTable[[#This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orders!L349*orders!E349</f>
        <v>43.650000000000006</v>
      </c>
      <c r="N349" t="str">
        <f t="shared" si="10"/>
        <v>Liberica</v>
      </c>
      <c r="O349" t="str">
        <f t="shared" si="11"/>
        <v>Medium</v>
      </c>
      <c r="P349" t="str">
        <f>_xlfn.XLOOKUP(OrdersTable[[#This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orders!L350*orders!E350</f>
        <v>204.92999999999995</v>
      </c>
      <c r="N350" t="str">
        <f t="shared" si="10"/>
        <v>Excelsa</v>
      </c>
      <c r="O350" t="str">
        <f t="shared" si="11"/>
        <v>Light</v>
      </c>
      <c r="P350" t="str">
        <f>_xlfn.XLOOKUP(OrdersTable[[#This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orders!L351*orders!E351</f>
        <v>14.339999999999998</v>
      </c>
      <c r="N351" t="str">
        <f t="shared" si="10"/>
        <v>Robusta</v>
      </c>
      <c r="O351" t="str">
        <f t="shared" si="11"/>
        <v>Light</v>
      </c>
      <c r="P351" t="str">
        <f>_xlfn.XLOOKUP(OrdersTable[[#This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orders!L352*orders!E352</f>
        <v>23.88</v>
      </c>
      <c r="N352" t="str">
        <f t="shared" si="10"/>
        <v>Arabica</v>
      </c>
      <c r="O352" t="str">
        <f t="shared" si="11"/>
        <v>Dark</v>
      </c>
      <c r="P352" t="str">
        <f>_xlfn.XLOOKUP(OrdersTable[[#This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orders!L353*orders!E353</f>
        <v>22.5</v>
      </c>
      <c r="N353" t="str">
        <f t="shared" si="10"/>
        <v>Arabica</v>
      </c>
      <c r="O353" t="str">
        <f t="shared" si="11"/>
        <v>Medium</v>
      </c>
      <c r="P353" t="str">
        <f>_xlfn.XLOOKUP(OrdersTable[[#This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orders!L354*orders!E354</f>
        <v>36.450000000000003</v>
      </c>
      <c r="N354" t="str">
        <f t="shared" si="10"/>
        <v>Excelsa</v>
      </c>
      <c r="O354" t="str">
        <f t="shared" si="11"/>
        <v>Dark</v>
      </c>
      <c r="P354" t="str">
        <f>_xlfn.XLOOKUP(OrdersTable[[#This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orders!L355*orders!E355</f>
        <v>27</v>
      </c>
      <c r="N355" t="str">
        <f t="shared" si="10"/>
        <v>Arabica</v>
      </c>
      <c r="O355" t="str">
        <f t="shared" si="11"/>
        <v>Medium</v>
      </c>
      <c r="P355" t="str">
        <f>_xlfn.XLOOKUP(OrdersTable[[#This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orders!L356*orders!E356</f>
        <v>155.24999999999997</v>
      </c>
      <c r="N356" t="str">
        <f t="shared" si="10"/>
        <v>Arabica</v>
      </c>
      <c r="O356" t="str">
        <f t="shared" si="11"/>
        <v>Medium</v>
      </c>
      <c r="P356" t="str">
        <f>_xlfn.XLOOKUP(OrdersTable[[#This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orders!L357*orders!E357</f>
        <v>114.42499999999998</v>
      </c>
      <c r="N357" t="str">
        <f t="shared" si="10"/>
        <v>Arabica</v>
      </c>
      <c r="O357" t="str">
        <f t="shared" si="11"/>
        <v>Dark</v>
      </c>
      <c r="P357" t="str">
        <f>_xlfn.XLOOKUP(OrdersTable[[#This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orders!L358*orders!E358</f>
        <v>51.8</v>
      </c>
      <c r="N358" t="str">
        <f t="shared" si="10"/>
        <v>Liberica</v>
      </c>
      <c r="O358" t="str">
        <f t="shared" si="11"/>
        <v>Dark</v>
      </c>
      <c r="P358" t="str">
        <f>_xlfn.XLOOKUP(OrdersTable[[#This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orders!L359*orders!E359</f>
        <v>155.24999999999997</v>
      </c>
      <c r="N359" t="str">
        <f t="shared" si="10"/>
        <v>Arabica</v>
      </c>
      <c r="O359" t="str">
        <f t="shared" si="11"/>
        <v>Medium</v>
      </c>
      <c r="P359" t="str">
        <f>_xlfn.XLOOKUP(OrdersTable[[#This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orders!L360*orders!E360</f>
        <v>29.784999999999997</v>
      </c>
      <c r="N360" t="str">
        <f t="shared" si="10"/>
        <v>Arabica</v>
      </c>
      <c r="O360" t="str">
        <f t="shared" si="11"/>
        <v>Light</v>
      </c>
      <c r="P360" t="str">
        <f>_xlfn.XLOOKUP(OrdersTable[[#This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orders!L361*orders!E361</f>
        <v>21.509999999999998</v>
      </c>
      <c r="N361" t="str">
        <f t="shared" si="10"/>
        <v>Robusta</v>
      </c>
      <c r="O361" t="str">
        <f t="shared" si="11"/>
        <v>Light</v>
      </c>
      <c r="P361" t="str">
        <f>_xlfn.XLOOKUP(OrdersTable[[#This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orders!L362*orders!E362</f>
        <v>41.169999999999995</v>
      </c>
      <c r="N362" t="str">
        <f t="shared" si="10"/>
        <v>Robusta</v>
      </c>
      <c r="O362" t="str">
        <f t="shared" si="11"/>
        <v>Dark</v>
      </c>
      <c r="P362" t="str">
        <f>_xlfn.XLOOKUP(OrdersTable[[#This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orders!L363*orders!E363</f>
        <v>5.97</v>
      </c>
      <c r="N363" t="str">
        <f t="shared" si="10"/>
        <v>Robusta</v>
      </c>
      <c r="O363" t="str">
        <f t="shared" si="11"/>
        <v>Medium</v>
      </c>
      <c r="P363" t="str">
        <f>_xlfn.XLOOKUP(OrdersTable[[#This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orders!L364*orders!E364</f>
        <v>74.25</v>
      </c>
      <c r="N364" t="str">
        <f t="shared" si="10"/>
        <v>Excelsa</v>
      </c>
      <c r="O364" t="str">
        <f t="shared" si="11"/>
        <v>Light</v>
      </c>
      <c r="P364" t="str">
        <f>_xlfn.XLOOKUP(OrdersTable[[#This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orders!L365*orders!E365</f>
        <v>87.300000000000011</v>
      </c>
      <c r="N365" t="str">
        <f t="shared" si="10"/>
        <v>Liberica</v>
      </c>
      <c r="O365" t="str">
        <f t="shared" si="11"/>
        <v>Medium</v>
      </c>
      <c r="P365" t="str">
        <f>_xlfn.XLOOKUP(OrdersTable[[#This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orders!L366*orders!E366</f>
        <v>72.900000000000006</v>
      </c>
      <c r="N366" t="str">
        <f t="shared" si="10"/>
        <v>Excelsa</v>
      </c>
      <c r="O366" t="str">
        <f t="shared" si="11"/>
        <v>Dark</v>
      </c>
      <c r="P366" t="str">
        <f>_xlfn.XLOOKUP(OrdersTable[[#This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orders!L367*orders!E367</f>
        <v>7.77</v>
      </c>
      <c r="N367" t="str">
        <f t="shared" si="10"/>
        <v>Liberica</v>
      </c>
      <c r="O367" t="str">
        <f t="shared" si="11"/>
        <v>Dark</v>
      </c>
      <c r="P367" t="str">
        <f>_xlfn.XLOOKUP(OrdersTable[[#This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orders!L368*orders!E368</f>
        <v>43.74</v>
      </c>
      <c r="N368" t="str">
        <f t="shared" si="10"/>
        <v>Excelsa</v>
      </c>
      <c r="O368" t="str">
        <f t="shared" si="11"/>
        <v>Dark</v>
      </c>
      <c r="P368" t="str">
        <f>_xlfn.XLOOKUP(OrdersTable[[#This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orders!L369*orders!E369</f>
        <v>8.73</v>
      </c>
      <c r="N369" t="str">
        <f t="shared" si="10"/>
        <v>Liberica</v>
      </c>
      <c r="O369" t="str">
        <f t="shared" si="11"/>
        <v>Medium</v>
      </c>
      <c r="P369" t="str">
        <f>_xlfn.XLOOKUP(OrdersTable[[#This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orders!L370*orders!E370</f>
        <v>63.249999999999993</v>
      </c>
      <c r="N370" t="str">
        <f t="shared" si="10"/>
        <v>Excelsa</v>
      </c>
      <c r="O370" t="str">
        <f t="shared" si="11"/>
        <v>Medium</v>
      </c>
      <c r="P370" t="str">
        <f>_xlfn.XLOOKUP(OrdersTable[[#This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orders!L371*orders!E371</f>
        <v>8.91</v>
      </c>
      <c r="N371" t="str">
        <f t="shared" si="10"/>
        <v>Excelsa</v>
      </c>
      <c r="O371" t="str">
        <f t="shared" si="11"/>
        <v>Light</v>
      </c>
      <c r="P371" t="str">
        <f>_xlfn.XLOOKUP(OrdersTable[[#This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orders!L372*orders!E372</f>
        <v>24.3</v>
      </c>
      <c r="N372" t="str">
        <f t="shared" si="10"/>
        <v>Excelsa</v>
      </c>
      <c r="O372" t="str">
        <f t="shared" si="11"/>
        <v>Dark</v>
      </c>
      <c r="P372" t="str">
        <f>_xlfn.XLOOKUP(OrdersTable[[#This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orders!L373*orders!E373</f>
        <v>46.62</v>
      </c>
      <c r="N373" t="str">
        <f t="shared" si="10"/>
        <v>Arabica</v>
      </c>
      <c r="O373" t="str">
        <f t="shared" si="11"/>
        <v>Light</v>
      </c>
      <c r="P373" t="str">
        <f>_xlfn.XLOOKUP(OrdersTable[[#This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orders!L374*orders!E374</f>
        <v>43.019999999999996</v>
      </c>
      <c r="N374" t="str">
        <f t="shared" si="10"/>
        <v>Robusta</v>
      </c>
      <c r="O374" t="str">
        <f t="shared" si="11"/>
        <v>Light</v>
      </c>
      <c r="P374" t="str">
        <f>_xlfn.XLOOKUP(OrdersTable[[#This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orders!L375*orders!E375</f>
        <v>17.91</v>
      </c>
      <c r="N375" t="str">
        <f t="shared" si="10"/>
        <v>Arabica</v>
      </c>
      <c r="O375" t="str">
        <f t="shared" si="11"/>
        <v>Dark</v>
      </c>
      <c r="P375" t="str">
        <f>_xlfn.XLOOKUP(OrdersTable[[#This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orders!L376*orders!E376</f>
        <v>38.04</v>
      </c>
      <c r="N376" t="str">
        <f t="shared" si="10"/>
        <v>Liberica</v>
      </c>
      <c r="O376" t="str">
        <f t="shared" si="11"/>
        <v>Light</v>
      </c>
      <c r="P376" t="str">
        <f>_xlfn.XLOOKUP(OrdersTable[[#This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orders!L377*orders!E377</f>
        <v>6.75</v>
      </c>
      <c r="N377" t="str">
        <f t="shared" si="10"/>
        <v>Arabica</v>
      </c>
      <c r="O377" t="str">
        <f t="shared" si="11"/>
        <v>Medium</v>
      </c>
      <c r="P377" t="str">
        <f>_xlfn.XLOOKUP(OrdersTable[[#This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orders!L378*orders!E378</f>
        <v>5.97</v>
      </c>
      <c r="N378" t="str">
        <f t="shared" si="10"/>
        <v>Robusta</v>
      </c>
      <c r="O378" t="str">
        <f t="shared" si="11"/>
        <v>Medium</v>
      </c>
      <c r="P378" t="str">
        <f>_xlfn.XLOOKUP(OrdersTable[[#This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orders!L379*orders!E379</f>
        <v>8.0549999999999997</v>
      </c>
      <c r="N379" t="str">
        <f t="shared" si="10"/>
        <v>Robusta</v>
      </c>
      <c r="O379" t="str">
        <f t="shared" si="11"/>
        <v>Dark</v>
      </c>
      <c r="P379" t="str">
        <f>_xlfn.XLOOKUP(OrdersTable[[#This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orders!L380*orders!E380</f>
        <v>23.31</v>
      </c>
      <c r="N380" t="str">
        <f t="shared" si="10"/>
        <v>Arabica</v>
      </c>
      <c r="O380" t="str">
        <f t="shared" si="11"/>
        <v>Light</v>
      </c>
      <c r="P380" t="str">
        <f>_xlfn.XLOOKUP(OrdersTable[[#This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orders!L381*orders!E381</f>
        <v>43.019999999999996</v>
      </c>
      <c r="N381" t="str">
        <f t="shared" si="10"/>
        <v>Robusta</v>
      </c>
      <c r="O381" t="str">
        <f t="shared" si="11"/>
        <v>Light</v>
      </c>
      <c r="P381" t="str">
        <f>_xlfn.XLOOKUP(OrdersTable[[#This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orders!L382*orders!E382</f>
        <v>23.31</v>
      </c>
      <c r="N382" t="str">
        <f t="shared" si="10"/>
        <v>Liberica</v>
      </c>
      <c r="O382" t="str">
        <f t="shared" si="11"/>
        <v>Dark</v>
      </c>
      <c r="P382" t="str">
        <f>_xlfn.XLOOKUP(OrdersTable[[#This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orders!L383*orders!E383</f>
        <v>14.924999999999999</v>
      </c>
      <c r="N383" t="str">
        <f t="shared" si="10"/>
        <v>Arabica</v>
      </c>
      <c r="O383" t="str">
        <f t="shared" si="11"/>
        <v>Dark</v>
      </c>
      <c r="P383" t="str">
        <f>_xlfn.XLOOKUP(OrdersTable[[#This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orders!L384*orders!E384</f>
        <v>21.87</v>
      </c>
      <c r="N384" t="str">
        <f t="shared" si="10"/>
        <v>Excelsa</v>
      </c>
      <c r="O384" t="str">
        <f t="shared" si="11"/>
        <v>Dark</v>
      </c>
      <c r="P384" t="str">
        <f>_xlfn.XLOOKUP(OrdersTable[[#This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orders!L385*orders!E385</f>
        <v>53.46</v>
      </c>
      <c r="N385" t="str">
        <f t="shared" si="10"/>
        <v>Excelsa</v>
      </c>
      <c r="O385" t="str">
        <f t="shared" si="11"/>
        <v>Light</v>
      </c>
      <c r="P385" t="str">
        <f>_xlfn.XLOOKUP(OrdersTable[[#This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orders!L386*orders!E386</f>
        <v>119.13999999999999</v>
      </c>
      <c r="N386" t="str">
        <f t="shared" si="10"/>
        <v>Arabica</v>
      </c>
      <c r="O386" t="str">
        <f t="shared" si="11"/>
        <v>Light</v>
      </c>
      <c r="P386" t="str">
        <f>_xlfn.XLOOKUP(OrdersTable[[#This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orders!L387*orders!E387</f>
        <v>43.650000000000006</v>
      </c>
      <c r="N387" t="str">
        <f t="shared" ref="N387:N450" si="12">IF(I387="Rob", "Robusta", IF(I387="Exc", "Excelsa",IF(I387="Ara", "Arabica", IF(I387="Lib", "Liberica", "'"))))</f>
        <v>Liberica</v>
      </c>
      <c r="O387" t="str">
        <f t="shared" ref="O387:O450" si="13">IF(J387="m","Medium", IF(J387 ="l", "Light", IF(J387="d","Dark","")))</f>
        <v>Medium</v>
      </c>
      <c r="P387" t="str">
        <f>_xlfn.XLOOKUP(OrdersTable[[#This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orders!L388*orders!E388</f>
        <v>17.91</v>
      </c>
      <c r="N388" t="str">
        <f t="shared" si="12"/>
        <v>Arabica</v>
      </c>
      <c r="O388" t="str">
        <f t="shared" si="13"/>
        <v>Dark</v>
      </c>
      <c r="P388" t="str">
        <f>_xlfn.XLOOKUP(OrdersTable[[#This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orders!L389*orders!E389</f>
        <v>74.25</v>
      </c>
      <c r="N389" t="str">
        <f t="shared" si="12"/>
        <v>Excelsa</v>
      </c>
      <c r="O389" t="str">
        <f t="shared" si="13"/>
        <v>Light</v>
      </c>
      <c r="P389" t="str">
        <f>_xlfn.XLOOKUP(OrdersTable[[#This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orders!L390*orders!E390</f>
        <v>11.654999999999999</v>
      </c>
      <c r="N390" t="str">
        <f t="shared" si="12"/>
        <v>Liberica</v>
      </c>
      <c r="O390" t="str">
        <f t="shared" si="13"/>
        <v>Dark</v>
      </c>
      <c r="P390" t="str">
        <f>_xlfn.XLOOKUP(OrdersTable[[#This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orders!L391*orders!E391</f>
        <v>23.31</v>
      </c>
      <c r="N391" t="str">
        <f t="shared" si="12"/>
        <v>Liberica</v>
      </c>
      <c r="O391" t="str">
        <f t="shared" si="13"/>
        <v>Dark</v>
      </c>
      <c r="P391" t="str">
        <f>_xlfn.XLOOKUP(OrdersTable[[#This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orders!L392*orders!E392</f>
        <v>14.58</v>
      </c>
      <c r="N392" t="str">
        <f t="shared" si="12"/>
        <v>Excelsa</v>
      </c>
      <c r="O392" t="str">
        <f t="shared" si="13"/>
        <v>Dark</v>
      </c>
      <c r="P392" t="str">
        <f>_xlfn.XLOOKUP(OrdersTable[[#This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orders!L393*orders!E393</f>
        <v>13.5</v>
      </c>
      <c r="N393" t="str">
        <f t="shared" si="12"/>
        <v>Arabica</v>
      </c>
      <c r="O393" t="str">
        <f t="shared" si="13"/>
        <v>Medium</v>
      </c>
      <c r="P393" t="str">
        <f>_xlfn.XLOOKUP(OrdersTable[[#This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orders!L394*orders!E394</f>
        <v>89.1</v>
      </c>
      <c r="N394" t="str">
        <f t="shared" si="12"/>
        <v>Excelsa</v>
      </c>
      <c r="O394" t="str">
        <f t="shared" si="13"/>
        <v>Light</v>
      </c>
      <c r="P394" t="str">
        <f>_xlfn.XLOOKUP(OrdersTable[[#This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orders!L395*orders!E395</f>
        <v>3.8849999999999998</v>
      </c>
      <c r="N395" t="str">
        <f t="shared" si="12"/>
        <v>Arabica</v>
      </c>
      <c r="O395" t="str">
        <f t="shared" si="13"/>
        <v>Light</v>
      </c>
      <c r="P395" t="str">
        <f>_xlfn.XLOOKUP(OrdersTable[[#This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orders!L396*orders!E396</f>
        <v>109.93999999999998</v>
      </c>
      <c r="N396" t="str">
        <f t="shared" si="12"/>
        <v>Robusta</v>
      </c>
      <c r="O396" t="str">
        <f t="shared" si="13"/>
        <v>Light</v>
      </c>
      <c r="P396" t="str">
        <f>_xlfn.XLOOKUP(OrdersTable[[#This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orders!L397*orders!E397</f>
        <v>46.62</v>
      </c>
      <c r="N397" t="str">
        <f t="shared" si="12"/>
        <v>Liberica</v>
      </c>
      <c r="O397" t="str">
        <f t="shared" si="13"/>
        <v>Dark</v>
      </c>
      <c r="P397" t="str">
        <f>_xlfn.XLOOKUP(OrdersTable[[#This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orders!L398*orders!E398</f>
        <v>38.849999999999994</v>
      </c>
      <c r="N398" t="str">
        <f t="shared" si="12"/>
        <v>Arabica</v>
      </c>
      <c r="O398" t="str">
        <f t="shared" si="13"/>
        <v>Light</v>
      </c>
      <c r="P398" t="str">
        <f>_xlfn.XLOOKUP(OrdersTable[[#This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orders!L399*orders!E399</f>
        <v>31.08</v>
      </c>
      <c r="N399" t="str">
        <f t="shared" si="12"/>
        <v>Liberica</v>
      </c>
      <c r="O399" t="str">
        <f t="shared" si="13"/>
        <v>Dark</v>
      </c>
      <c r="P399" t="str">
        <f>_xlfn.XLOOKUP(OrdersTable[[#This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orders!L400*orders!E400</f>
        <v>17.91</v>
      </c>
      <c r="N400" t="str">
        <f t="shared" si="12"/>
        <v>Arabica</v>
      </c>
      <c r="O400" t="str">
        <f t="shared" si="13"/>
        <v>Dark</v>
      </c>
      <c r="P400" t="str">
        <f>_xlfn.XLOOKUP(OrdersTable[[#This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orders!L401*orders!E401</f>
        <v>167.67000000000002</v>
      </c>
      <c r="N401" t="str">
        <f t="shared" si="12"/>
        <v>Excelsa</v>
      </c>
      <c r="O401" t="str">
        <f t="shared" si="13"/>
        <v>Dark</v>
      </c>
      <c r="P401" t="str">
        <f>_xlfn.XLOOKUP(OrdersTable[[#This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orders!L402*orders!E402</f>
        <v>63.4</v>
      </c>
      <c r="N402" t="str">
        <f t="shared" si="12"/>
        <v>Liberica</v>
      </c>
      <c r="O402" t="str">
        <f t="shared" si="13"/>
        <v>Light</v>
      </c>
      <c r="P402" t="str">
        <f>_xlfn.XLOOKUP(OrdersTable[[#This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orders!L403*orders!E403</f>
        <v>8.73</v>
      </c>
      <c r="N403" t="str">
        <f t="shared" si="12"/>
        <v>Liberica</v>
      </c>
      <c r="O403" t="str">
        <f t="shared" si="13"/>
        <v>Medium</v>
      </c>
      <c r="P403" t="str">
        <f>_xlfn.XLOOKUP(OrdersTable[[#This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orders!L404*orders!E404</f>
        <v>26.849999999999998</v>
      </c>
      <c r="N404" t="str">
        <f t="shared" si="12"/>
        <v>Robusta</v>
      </c>
      <c r="O404" t="str">
        <f t="shared" si="13"/>
        <v>Dark</v>
      </c>
      <c r="P404" t="str">
        <f>_xlfn.XLOOKUP(OrdersTable[[#This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orders!L405*orders!E405</f>
        <v>9.51</v>
      </c>
      <c r="N405" t="str">
        <f t="shared" si="12"/>
        <v>Liberica</v>
      </c>
      <c r="O405" t="str">
        <f t="shared" si="13"/>
        <v>Light</v>
      </c>
      <c r="P405" t="str">
        <f>_xlfn.XLOOKUP(OrdersTable[[#This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orders!L406*orders!E406</f>
        <v>39.799999999999997</v>
      </c>
      <c r="N406" t="str">
        <f t="shared" si="12"/>
        <v>Arabica</v>
      </c>
      <c r="O406" t="str">
        <f t="shared" si="13"/>
        <v>Dark</v>
      </c>
      <c r="P406" t="str">
        <f>_xlfn.XLOOKUP(OrdersTable[[#This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orders!L407*orders!E407</f>
        <v>24.75</v>
      </c>
      <c r="N407" t="str">
        <f t="shared" si="12"/>
        <v>Excelsa</v>
      </c>
      <c r="O407" t="str">
        <f t="shared" si="13"/>
        <v>Medium</v>
      </c>
      <c r="P407" t="str">
        <f>_xlfn.XLOOKUP(OrdersTable[[#This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orders!L408*orders!E408</f>
        <v>68.75</v>
      </c>
      <c r="N408" t="str">
        <f t="shared" si="12"/>
        <v>Excelsa</v>
      </c>
      <c r="O408" t="str">
        <f t="shared" si="13"/>
        <v>Medium</v>
      </c>
      <c r="P408" t="str">
        <f>_xlfn.XLOOKUP(OrdersTable[[#This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orders!L409*orders!E409</f>
        <v>49.5</v>
      </c>
      <c r="N409" t="str">
        <f t="shared" si="12"/>
        <v>Excelsa</v>
      </c>
      <c r="O409" t="str">
        <f t="shared" si="13"/>
        <v>Medium</v>
      </c>
      <c r="P409" t="str">
        <f>_xlfn.XLOOKUP(OrdersTable[[#This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orders!L410*orders!E410</f>
        <v>51.749999999999993</v>
      </c>
      <c r="N410" t="str">
        <f t="shared" si="12"/>
        <v>Arabica</v>
      </c>
      <c r="O410" t="str">
        <f t="shared" si="13"/>
        <v>Medium</v>
      </c>
      <c r="P410" t="str">
        <f>_xlfn.XLOOKUP(OrdersTable[[#This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orders!L411*orders!E411</f>
        <v>47.55</v>
      </c>
      <c r="N411" t="str">
        <f t="shared" si="12"/>
        <v>Liberica</v>
      </c>
      <c r="O411" t="str">
        <f t="shared" si="13"/>
        <v>Light</v>
      </c>
      <c r="P411" t="str">
        <f>_xlfn.XLOOKUP(OrdersTable[[#This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orders!L412*orders!E412</f>
        <v>15.54</v>
      </c>
      <c r="N412" t="str">
        <f t="shared" si="12"/>
        <v>Arabica</v>
      </c>
      <c r="O412" t="str">
        <f t="shared" si="13"/>
        <v>Light</v>
      </c>
      <c r="P412" t="str">
        <f>_xlfn.XLOOKUP(OrdersTable[[#This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orders!L413*orders!E413</f>
        <v>87.300000000000011</v>
      </c>
      <c r="N413" t="str">
        <f t="shared" si="12"/>
        <v>Liberica</v>
      </c>
      <c r="O413" t="str">
        <f t="shared" si="13"/>
        <v>Medium</v>
      </c>
      <c r="P413" t="str">
        <f>_xlfn.XLOOKUP(OrdersTable[[#This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orders!L414*orders!E414</f>
        <v>56.25</v>
      </c>
      <c r="N414" t="str">
        <f t="shared" si="12"/>
        <v>Arabica</v>
      </c>
      <c r="O414" t="str">
        <f t="shared" si="13"/>
        <v>Medium</v>
      </c>
      <c r="P414" t="str">
        <f>_xlfn.XLOOKUP(OrdersTable[[#This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orders!L415*orders!E415</f>
        <v>36.454999999999998</v>
      </c>
      <c r="N415" t="str">
        <f t="shared" si="12"/>
        <v>Liberica</v>
      </c>
      <c r="O415" t="str">
        <f t="shared" si="13"/>
        <v>Light</v>
      </c>
      <c r="P415" t="str">
        <f>_xlfn.XLOOKUP(OrdersTable[[#This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orders!L416*orders!E416</f>
        <v>10.754999999999999</v>
      </c>
      <c r="N416" t="str">
        <f t="shared" si="12"/>
        <v>Robusta</v>
      </c>
      <c r="O416" t="str">
        <f t="shared" si="13"/>
        <v>Light</v>
      </c>
      <c r="P416" t="str">
        <f>_xlfn.XLOOKUP(OrdersTable[[#This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orders!L417*orders!E417</f>
        <v>8.9550000000000001</v>
      </c>
      <c r="N417" t="str">
        <f t="shared" si="12"/>
        <v>Robusta</v>
      </c>
      <c r="O417" t="str">
        <f t="shared" si="13"/>
        <v>Medium</v>
      </c>
      <c r="P417" t="str">
        <f>_xlfn.XLOOKUP(OrdersTable[[#This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orders!L418*orders!E418</f>
        <v>23.31</v>
      </c>
      <c r="N418" t="str">
        <f t="shared" si="12"/>
        <v>Arabica</v>
      </c>
      <c r="O418" t="str">
        <f t="shared" si="13"/>
        <v>Light</v>
      </c>
      <c r="P418" t="str">
        <f>_xlfn.XLOOKUP(OrdersTable[[#This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orders!L419*orders!E419</f>
        <v>29.784999999999997</v>
      </c>
      <c r="N419" t="str">
        <f t="shared" si="12"/>
        <v>Arabica</v>
      </c>
      <c r="O419" t="str">
        <f t="shared" si="13"/>
        <v>Light</v>
      </c>
      <c r="P419" t="str">
        <f>_xlfn.XLOOKUP(OrdersTable[[#This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orders!L420*orders!E420</f>
        <v>148.92499999999998</v>
      </c>
      <c r="N420" t="str">
        <f t="shared" si="12"/>
        <v>Arabica</v>
      </c>
      <c r="O420" t="str">
        <f t="shared" si="13"/>
        <v>Light</v>
      </c>
      <c r="P420" t="str">
        <f>_xlfn.XLOOKUP(OrdersTable[[#This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orders!L421*orders!E421</f>
        <v>8.73</v>
      </c>
      <c r="N421" t="str">
        <f t="shared" si="12"/>
        <v>Liberica</v>
      </c>
      <c r="O421" t="str">
        <f t="shared" si="13"/>
        <v>Medium</v>
      </c>
      <c r="P421" t="str">
        <f>_xlfn.XLOOKUP(OrdersTable[[#This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orders!L422*orders!E422</f>
        <v>31.08</v>
      </c>
      <c r="N422" t="str">
        <f t="shared" si="12"/>
        <v>Liberica</v>
      </c>
      <c r="O422" t="str">
        <f t="shared" si="13"/>
        <v>Dark</v>
      </c>
      <c r="P422" t="str">
        <f>_xlfn.XLOOKUP(OrdersTable[[#This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orders!L423*orders!E423</f>
        <v>137.31</v>
      </c>
      <c r="N423" t="str">
        <f t="shared" si="12"/>
        <v>Arabica</v>
      </c>
      <c r="O423" t="str">
        <f t="shared" si="13"/>
        <v>Dark</v>
      </c>
      <c r="P423" t="str">
        <f>_xlfn.XLOOKUP(OrdersTable[[#This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orders!L424*orders!E424</f>
        <v>29.849999999999998</v>
      </c>
      <c r="N424" t="str">
        <f t="shared" si="12"/>
        <v>Arabica</v>
      </c>
      <c r="O424" t="str">
        <f t="shared" si="13"/>
        <v>Dark</v>
      </c>
      <c r="P424" t="str">
        <f>_xlfn.XLOOKUP(OrdersTable[[#This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orders!L425*orders!E425</f>
        <v>17.91</v>
      </c>
      <c r="N425" t="str">
        <f t="shared" si="12"/>
        <v>Robusta</v>
      </c>
      <c r="O425" t="str">
        <f t="shared" si="13"/>
        <v>Medium</v>
      </c>
      <c r="P425" t="str">
        <f>_xlfn.XLOOKUP(OrdersTable[[#This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orders!L426*orders!E426</f>
        <v>26.73</v>
      </c>
      <c r="N426" t="str">
        <f t="shared" si="12"/>
        <v>Excelsa</v>
      </c>
      <c r="O426" t="str">
        <f t="shared" si="13"/>
        <v>Light</v>
      </c>
      <c r="P426" t="str">
        <f>_xlfn.XLOOKUP(OrdersTable[[#This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orders!L427*orders!E427</f>
        <v>17.899999999999999</v>
      </c>
      <c r="N427" t="str">
        <f t="shared" si="12"/>
        <v>Robusta</v>
      </c>
      <c r="O427" t="str">
        <f t="shared" si="13"/>
        <v>Dark</v>
      </c>
      <c r="P427" t="str">
        <f>_xlfn.XLOOKUP(OrdersTable[[#This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orders!L428*orders!E428</f>
        <v>14.339999999999998</v>
      </c>
      <c r="N428" t="str">
        <f t="shared" si="12"/>
        <v>Robusta</v>
      </c>
      <c r="O428" t="str">
        <f t="shared" si="13"/>
        <v>Light</v>
      </c>
      <c r="P428" t="str">
        <f>_xlfn.XLOOKUP(OrdersTable[[#This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orders!L429*orders!E429</f>
        <v>77.624999999999986</v>
      </c>
      <c r="N429" t="str">
        <f t="shared" si="12"/>
        <v>Arabica</v>
      </c>
      <c r="O429" t="str">
        <f t="shared" si="13"/>
        <v>Medium</v>
      </c>
      <c r="P429" t="str">
        <f>_xlfn.XLOOKUP(OrdersTable[[#This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orders!L430*orders!E430</f>
        <v>59.75</v>
      </c>
      <c r="N430" t="str">
        <f t="shared" si="12"/>
        <v>Robusta</v>
      </c>
      <c r="O430" t="str">
        <f t="shared" si="13"/>
        <v>Light</v>
      </c>
      <c r="P430" t="str">
        <f>_xlfn.XLOOKUP(OrdersTable[[#This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orders!L431*orders!E431</f>
        <v>77.699999999999989</v>
      </c>
      <c r="N431" t="str">
        <f t="shared" si="12"/>
        <v>Arabica</v>
      </c>
      <c r="O431" t="str">
        <f t="shared" si="13"/>
        <v>Light</v>
      </c>
      <c r="P431" t="str">
        <f>_xlfn.XLOOKUP(OrdersTable[[#This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orders!L432*orders!E432</f>
        <v>5.3699999999999992</v>
      </c>
      <c r="N432" t="str">
        <f t="shared" si="12"/>
        <v>Robusta</v>
      </c>
      <c r="O432" t="str">
        <f t="shared" si="13"/>
        <v>Dark</v>
      </c>
      <c r="P432" t="str">
        <f>_xlfn.XLOOKUP(OrdersTable[[#This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orders!L433*orders!E433</f>
        <v>83.835000000000008</v>
      </c>
      <c r="N433" t="str">
        <f t="shared" si="12"/>
        <v>Excelsa</v>
      </c>
      <c r="O433" t="str">
        <f t="shared" si="13"/>
        <v>Dark</v>
      </c>
      <c r="P433" t="str">
        <f>_xlfn.XLOOKUP(OrdersTable[[#This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orders!L434*orders!E434</f>
        <v>22.5</v>
      </c>
      <c r="N434" t="str">
        <f t="shared" si="12"/>
        <v>Arabica</v>
      </c>
      <c r="O434" t="str">
        <f t="shared" si="13"/>
        <v>Medium</v>
      </c>
      <c r="P434" t="str">
        <f>_xlfn.XLOOKUP(OrdersTable[[#This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orders!L435*orders!E435</f>
        <v>200.78999999999996</v>
      </c>
      <c r="N435" t="str">
        <f t="shared" si="12"/>
        <v>Liberica</v>
      </c>
      <c r="O435" t="str">
        <f t="shared" si="13"/>
        <v>Medium</v>
      </c>
      <c r="P435" t="str">
        <f>_xlfn.XLOOKUP(OrdersTable[[#This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orders!L436*orders!E436</f>
        <v>67.5</v>
      </c>
      <c r="N436" t="str">
        <f t="shared" si="12"/>
        <v>Arabica</v>
      </c>
      <c r="O436" t="str">
        <f t="shared" si="13"/>
        <v>Medium</v>
      </c>
      <c r="P436" t="str">
        <f>_xlfn.XLOOKUP(OrdersTable[[#This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orders!L437*orders!E437</f>
        <v>8.25</v>
      </c>
      <c r="N437" t="str">
        <f t="shared" si="12"/>
        <v>Excelsa</v>
      </c>
      <c r="O437" t="str">
        <f t="shared" si="13"/>
        <v>Medium</v>
      </c>
      <c r="P437" t="str">
        <f>_xlfn.XLOOKUP(OrdersTable[[#This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orders!L438*orders!E438</f>
        <v>9.51</v>
      </c>
      <c r="N438" t="str">
        <f t="shared" si="12"/>
        <v>Liberica</v>
      </c>
      <c r="O438" t="str">
        <f t="shared" si="13"/>
        <v>Light</v>
      </c>
      <c r="P438" t="str">
        <f>_xlfn.XLOOKUP(OrdersTable[[#This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orders!L439*orders!E439</f>
        <v>29.784999999999997</v>
      </c>
      <c r="N439" t="str">
        <f t="shared" si="12"/>
        <v>Liberica</v>
      </c>
      <c r="O439" t="str">
        <f t="shared" si="13"/>
        <v>Dark</v>
      </c>
      <c r="P439" t="str">
        <f>_xlfn.XLOOKUP(OrdersTable[[#This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orders!L440*orders!E440</f>
        <v>15.54</v>
      </c>
      <c r="N440" t="str">
        <f t="shared" si="12"/>
        <v>Liberica</v>
      </c>
      <c r="O440" t="str">
        <f t="shared" si="13"/>
        <v>Dark</v>
      </c>
      <c r="P440" t="str">
        <f>_xlfn.XLOOKUP(OrdersTable[[#This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orders!L441*orders!E441</f>
        <v>35.64</v>
      </c>
      <c r="N441" t="str">
        <f t="shared" si="12"/>
        <v>Excelsa</v>
      </c>
      <c r="O441" t="str">
        <f t="shared" si="13"/>
        <v>Light</v>
      </c>
      <c r="P441" t="str">
        <f>_xlfn.XLOOKUP(OrdersTable[[#This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orders!L442*orders!E442</f>
        <v>103.49999999999999</v>
      </c>
      <c r="N442" t="str">
        <f t="shared" si="12"/>
        <v>Arabica</v>
      </c>
      <c r="O442" t="str">
        <f t="shared" si="13"/>
        <v>Medium</v>
      </c>
      <c r="P442" t="str">
        <f>_xlfn.XLOOKUP(OrdersTable[[#This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orders!L443*orders!E443</f>
        <v>36.450000000000003</v>
      </c>
      <c r="N443" t="str">
        <f t="shared" si="12"/>
        <v>Excelsa</v>
      </c>
      <c r="O443" t="str">
        <f t="shared" si="13"/>
        <v>Dark</v>
      </c>
      <c r="P443" t="str">
        <f>_xlfn.XLOOKUP(OrdersTable[[#This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orders!L444*orders!E444</f>
        <v>35.849999999999994</v>
      </c>
      <c r="N444" t="str">
        <f t="shared" si="12"/>
        <v>Robusta</v>
      </c>
      <c r="O444" t="str">
        <f t="shared" si="13"/>
        <v>Light</v>
      </c>
      <c r="P444" t="str">
        <f>_xlfn.XLOOKUP(OrdersTable[[#This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orders!L445*orders!E445</f>
        <v>22.274999999999999</v>
      </c>
      <c r="N445" t="str">
        <f t="shared" si="12"/>
        <v>Excelsa</v>
      </c>
      <c r="O445" t="str">
        <f t="shared" si="13"/>
        <v>Light</v>
      </c>
      <c r="P445" t="str">
        <f>_xlfn.XLOOKUP(OrdersTable[[#This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orders!L446*orders!E446</f>
        <v>24.75</v>
      </c>
      <c r="N446" t="str">
        <f t="shared" si="12"/>
        <v>Excelsa</v>
      </c>
      <c r="O446" t="str">
        <f t="shared" si="13"/>
        <v>Medium</v>
      </c>
      <c r="P446" t="str">
        <f>_xlfn.XLOOKUP(OrdersTable[[#This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orders!L447*orders!E447</f>
        <v>66.929999999999993</v>
      </c>
      <c r="N447" t="str">
        <f t="shared" si="12"/>
        <v>Liberica</v>
      </c>
      <c r="O447" t="str">
        <f t="shared" si="13"/>
        <v>Medium</v>
      </c>
      <c r="P447" t="str">
        <f>_xlfn.XLOOKUP(OrdersTable[[#This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orders!L448*orders!E448</f>
        <v>8.73</v>
      </c>
      <c r="N448" t="str">
        <f t="shared" si="12"/>
        <v>Liberica</v>
      </c>
      <c r="O448" t="str">
        <f t="shared" si="13"/>
        <v>Medium</v>
      </c>
      <c r="P448" t="str">
        <f>_xlfn.XLOOKUP(OrdersTable[[#This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orders!L449*orders!E449</f>
        <v>17.91</v>
      </c>
      <c r="N449" t="str">
        <f t="shared" si="12"/>
        <v>Robusta</v>
      </c>
      <c r="O449" t="str">
        <f t="shared" si="13"/>
        <v>Medium</v>
      </c>
      <c r="P449" t="str">
        <f>_xlfn.XLOOKUP(OrdersTable[[#This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orders!L450*orders!E450</f>
        <v>7.169999999999999</v>
      </c>
      <c r="N450" t="str">
        <f t="shared" si="12"/>
        <v>Robusta</v>
      </c>
      <c r="O450" t="str">
        <f t="shared" si="13"/>
        <v>Light</v>
      </c>
      <c r="P450" t="str">
        <f>_xlfn.XLOOKUP(OrdersTable[[#This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orders!L451*orders!E451</f>
        <v>5.3699999999999992</v>
      </c>
      <c r="N451" t="str">
        <f t="shared" ref="N451:N514" si="14">IF(I451="Rob", "Robusta", IF(I451="Exc", "Excelsa",IF(I451="Ara", "Arabica", IF(I451="Lib", "Liberica", "'"))))</f>
        <v>Robusta</v>
      </c>
      <c r="O451" t="str">
        <f t="shared" ref="O451:O514" si="15">IF(J451="m","Medium", IF(J451 ="l", "Light", IF(J451="d","Dark","")))</f>
        <v>Dark</v>
      </c>
      <c r="P451" t="str">
        <f>_xlfn.XLOOKUP(OrdersTable[[#This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orders!L452*orders!E452</f>
        <v>23.774999999999999</v>
      </c>
      <c r="N452" t="str">
        <f t="shared" si="14"/>
        <v>Liberica</v>
      </c>
      <c r="O452" t="str">
        <f t="shared" si="15"/>
        <v>Light</v>
      </c>
      <c r="P452" t="str">
        <f>_xlfn.XLOOKUP(OrdersTable[[#This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orders!L453*orders!E453</f>
        <v>41.169999999999995</v>
      </c>
      <c r="N453" t="str">
        <f t="shared" si="14"/>
        <v>Robusta</v>
      </c>
      <c r="O453" t="str">
        <f t="shared" si="15"/>
        <v>Dark</v>
      </c>
      <c r="P453" t="str">
        <f>_xlfn.XLOOKUP(OrdersTable[[#This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orders!L454*orders!E454</f>
        <v>11.654999999999999</v>
      </c>
      <c r="N454" t="str">
        <f t="shared" si="14"/>
        <v>Arabica</v>
      </c>
      <c r="O454" t="str">
        <f t="shared" si="15"/>
        <v>Light</v>
      </c>
      <c r="P454" t="str">
        <f>_xlfn.XLOOKUP(OrdersTable[[#This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orders!L455*orders!E455</f>
        <v>38.04</v>
      </c>
      <c r="N455" t="str">
        <f t="shared" si="14"/>
        <v>Liberica</v>
      </c>
      <c r="O455" t="str">
        <f t="shared" si="15"/>
        <v>Light</v>
      </c>
      <c r="P455" t="str">
        <f>_xlfn.XLOOKUP(OrdersTable[[#This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orders!L456*orders!E456</f>
        <v>82.339999999999989</v>
      </c>
      <c r="N456" t="str">
        <f t="shared" si="14"/>
        <v>Robusta</v>
      </c>
      <c r="O456" t="str">
        <f t="shared" si="15"/>
        <v>Dark</v>
      </c>
      <c r="P456" t="str">
        <f>_xlfn.XLOOKUP(OrdersTable[[#This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orders!L457*orders!E457</f>
        <v>9.51</v>
      </c>
      <c r="N457" t="str">
        <f t="shared" si="14"/>
        <v>Liberica</v>
      </c>
      <c r="O457" t="str">
        <f t="shared" si="15"/>
        <v>Light</v>
      </c>
      <c r="P457" t="str">
        <f>_xlfn.XLOOKUP(OrdersTable[[#This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orders!L458*orders!E458</f>
        <v>41.169999999999995</v>
      </c>
      <c r="N458" t="str">
        <f t="shared" si="14"/>
        <v>Robusta</v>
      </c>
      <c r="O458" t="str">
        <f t="shared" si="15"/>
        <v>Dark</v>
      </c>
      <c r="P458" t="str">
        <f>_xlfn.XLOOKUP(OrdersTable[[#This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orders!L459*orders!E459</f>
        <v>47.55</v>
      </c>
      <c r="N459" t="str">
        <f t="shared" si="14"/>
        <v>Liberica</v>
      </c>
      <c r="O459" t="str">
        <f t="shared" si="15"/>
        <v>Light</v>
      </c>
      <c r="P459" t="str">
        <f>_xlfn.XLOOKUP(OrdersTable[[#This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orders!L460*orders!E460</f>
        <v>45</v>
      </c>
      <c r="N460" t="str">
        <f t="shared" si="14"/>
        <v>Arabica</v>
      </c>
      <c r="O460" t="str">
        <f t="shared" si="15"/>
        <v>Medium</v>
      </c>
      <c r="P460" t="str">
        <f>_xlfn.XLOOKUP(OrdersTable[[#This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orders!L461*orders!E461</f>
        <v>23.774999999999999</v>
      </c>
      <c r="N461" t="str">
        <f t="shared" si="14"/>
        <v>Liberica</v>
      </c>
      <c r="O461" t="str">
        <f t="shared" si="15"/>
        <v>Light</v>
      </c>
      <c r="P461" t="str">
        <f>_xlfn.XLOOKUP(OrdersTable[[#This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orders!L462*orders!E462</f>
        <v>16.11</v>
      </c>
      <c r="N462" t="str">
        <f t="shared" si="14"/>
        <v>Robusta</v>
      </c>
      <c r="O462" t="str">
        <f t="shared" si="15"/>
        <v>Dark</v>
      </c>
      <c r="P462" t="str">
        <f>_xlfn.XLOOKUP(OrdersTable[[#This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orders!L463*orders!E463</f>
        <v>10.739999999999998</v>
      </c>
      <c r="N463" t="str">
        <f t="shared" si="14"/>
        <v>Robusta</v>
      </c>
      <c r="O463" t="str">
        <f t="shared" si="15"/>
        <v>Dark</v>
      </c>
      <c r="P463" t="str">
        <f>_xlfn.XLOOKUP(OrdersTable[[#This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orders!L464*orders!E464</f>
        <v>49.75</v>
      </c>
      <c r="N464" t="str">
        <f t="shared" si="14"/>
        <v>Arabica</v>
      </c>
      <c r="O464" t="str">
        <f t="shared" si="15"/>
        <v>Dark</v>
      </c>
      <c r="P464" t="str">
        <f>_xlfn.XLOOKUP(OrdersTable[[#This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orders!L465*orders!E465</f>
        <v>27.5</v>
      </c>
      <c r="N465" t="str">
        <f t="shared" si="14"/>
        <v>Excelsa</v>
      </c>
      <c r="O465" t="str">
        <f t="shared" si="15"/>
        <v>Medium</v>
      </c>
      <c r="P465" t="str">
        <f>_xlfn.XLOOKUP(OrdersTable[[#This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orders!L466*orders!E466</f>
        <v>119.13999999999999</v>
      </c>
      <c r="N466" t="str">
        <f t="shared" si="14"/>
        <v>Liberica</v>
      </c>
      <c r="O466" t="str">
        <f t="shared" si="15"/>
        <v>Dark</v>
      </c>
      <c r="P466" t="str">
        <f>_xlfn.XLOOKUP(OrdersTable[[#This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orders!L467*orders!E467</f>
        <v>20.584999999999997</v>
      </c>
      <c r="N467" t="str">
        <f t="shared" si="14"/>
        <v>Robusta</v>
      </c>
      <c r="O467" t="str">
        <f t="shared" si="15"/>
        <v>Dark</v>
      </c>
      <c r="P467" t="str">
        <f>_xlfn.XLOOKUP(OrdersTable[[#This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orders!L468*orders!E468</f>
        <v>8.9550000000000001</v>
      </c>
      <c r="N468" t="str">
        <f t="shared" si="14"/>
        <v>Arabica</v>
      </c>
      <c r="O468" t="str">
        <f t="shared" si="15"/>
        <v>Dark</v>
      </c>
      <c r="P468" t="str">
        <f>_xlfn.XLOOKUP(OrdersTable[[#This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orders!L469*orders!E469</f>
        <v>5.97</v>
      </c>
      <c r="N469" t="str">
        <f t="shared" si="14"/>
        <v>Arabica</v>
      </c>
      <c r="O469" t="str">
        <f t="shared" si="15"/>
        <v>Dark</v>
      </c>
      <c r="P469" t="str">
        <f>_xlfn.XLOOKUP(OrdersTable[[#This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orders!L470*orders!E470</f>
        <v>41.25</v>
      </c>
      <c r="N470" t="str">
        <f t="shared" si="14"/>
        <v>Excelsa</v>
      </c>
      <c r="O470" t="str">
        <f t="shared" si="15"/>
        <v>Medium</v>
      </c>
      <c r="P470" t="str">
        <f>_xlfn.XLOOKUP(OrdersTable[[#This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orders!L471*orders!E471</f>
        <v>22.274999999999999</v>
      </c>
      <c r="N471" t="str">
        <f t="shared" si="14"/>
        <v>Excelsa</v>
      </c>
      <c r="O471" t="str">
        <f t="shared" si="15"/>
        <v>Light</v>
      </c>
      <c r="P471" t="str">
        <f>_xlfn.XLOOKUP(OrdersTable[[#This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orders!L472*orders!E472</f>
        <v>6.75</v>
      </c>
      <c r="N472" t="str">
        <f t="shared" si="14"/>
        <v>Arabica</v>
      </c>
      <c r="O472" t="str">
        <f t="shared" si="15"/>
        <v>Medium</v>
      </c>
      <c r="P472" t="str">
        <f>_xlfn.XLOOKUP(OrdersTable[[#This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orders!L473*orders!E473</f>
        <v>133.85999999999999</v>
      </c>
      <c r="N473" t="str">
        <f t="shared" si="14"/>
        <v>Liberica</v>
      </c>
      <c r="O473" t="str">
        <f t="shared" si="15"/>
        <v>Medium</v>
      </c>
      <c r="P473" t="str">
        <f>_xlfn.XLOOKUP(OrdersTable[[#This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orders!L474*orders!E474</f>
        <v>5.97</v>
      </c>
      <c r="N474" t="str">
        <f t="shared" si="14"/>
        <v>Arabica</v>
      </c>
      <c r="O474" t="str">
        <f t="shared" si="15"/>
        <v>Dark</v>
      </c>
      <c r="P474" t="str">
        <f>_xlfn.XLOOKUP(OrdersTable[[#This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orders!L475*orders!E475</f>
        <v>25.9</v>
      </c>
      <c r="N475" t="str">
        <f t="shared" si="14"/>
        <v>Arabica</v>
      </c>
      <c r="O475" t="str">
        <f t="shared" si="15"/>
        <v>Light</v>
      </c>
      <c r="P475" t="str">
        <f>_xlfn.XLOOKUP(OrdersTable[[#This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orders!L476*orders!E476</f>
        <v>31.624999999999996</v>
      </c>
      <c r="N476" t="str">
        <f t="shared" si="14"/>
        <v>Excelsa</v>
      </c>
      <c r="O476" t="str">
        <f t="shared" si="15"/>
        <v>Medium</v>
      </c>
      <c r="P476" t="str">
        <f>_xlfn.XLOOKUP(OrdersTable[[#This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orders!L477*orders!E477</f>
        <v>8.73</v>
      </c>
      <c r="N477" t="str">
        <f t="shared" si="14"/>
        <v>Liberica</v>
      </c>
      <c r="O477" t="str">
        <f t="shared" si="15"/>
        <v>Medium</v>
      </c>
      <c r="P477" t="str">
        <f>_xlfn.XLOOKUP(OrdersTable[[#This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orders!L478*orders!E478</f>
        <v>26.73</v>
      </c>
      <c r="N478" t="str">
        <f t="shared" si="14"/>
        <v>Excelsa</v>
      </c>
      <c r="O478" t="str">
        <f t="shared" si="15"/>
        <v>Light</v>
      </c>
      <c r="P478" t="str">
        <f>_xlfn.XLOOKUP(OrdersTable[[#This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orders!L479*orders!E479</f>
        <v>26.19</v>
      </c>
      <c r="N479" t="str">
        <f t="shared" si="14"/>
        <v>Liberica</v>
      </c>
      <c r="O479" t="str">
        <f t="shared" si="15"/>
        <v>Medium</v>
      </c>
      <c r="P479" t="str">
        <f>_xlfn.XLOOKUP(OrdersTable[[#This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orders!L480*orders!E480</f>
        <v>53.699999999999996</v>
      </c>
      <c r="N480" t="str">
        <f t="shared" si="14"/>
        <v>Robusta</v>
      </c>
      <c r="O480" t="str">
        <f t="shared" si="15"/>
        <v>Dark</v>
      </c>
      <c r="P480" t="str">
        <f>_xlfn.XLOOKUP(OrdersTable[[#This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orders!L481*orders!E481</f>
        <v>126.49999999999999</v>
      </c>
      <c r="N481" t="str">
        <f t="shared" si="14"/>
        <v>Excelsa</v>
      </c>
      <c r="O481" t="str">
        <f t="shared" si="15"/>
        <v>Medium</v>
      </c>
      <c r="P481" t="str">
        <f>_xlfn.XLOOKUP(OrdersTable[[#This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orders!L482*orders!E482</f>
        <v>4.125</v>
      </c>
      <c r="N482" t="str">
        <f t="shared" si="14"/>
        <v>Excelsa</v>
      </c>
      <c r="O482" t="str">
        <f t="shared" si="15"/>
        <v>Medium</v>
      </c>
      <c r="P482" t="str">
        <f>_xlfn.XLOOKUP(OrdersTable[[#This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orders!L483*orders!E483</f>
        <v>23.9</v>
      </c>
      <c r="N483" t="str">
        <f t="shared" si="14"/>
        <v>Robusta</v>
      </c>
      <c r="O483" t="str">
        <f t="shared" si="15"/>
        <v>Light</v>
      </c>
      <c r="P483" t="str">
        <f>_xlfn.XLOOKUP(OrdersTable[[#This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orders!L484*orders!E484</f>
        <v>139.72499999999999</v>
      </c>
      <c r="N484" t="str">
        <f t="shared" si="14"/>
        <v>Excelsa</v>
      </c>
      <c r="O484" t="str">
        <f t="shared" si="15"/>
        <v>Dark</v>
      </c>
      <c r="P484" t="str">
        <f>_xlfn.XLOOKUP(OrdersTable[[#This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orders!L485*orders!E485</f>
        <v>59.569999999999993</v>
      </c>
      <c r="N485" t="str">
        <f t="shared" si="14"/>
        <v>Liberica</v>
      </c>
      <c r="O485" t="str">
        <f t="shared" si="15"/>
        <v>Dark</v>
      </c>
      <c r="P485" t="str">
        <f>_xlfn.XLOOKUP(OrdersTable[[#This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orders!L486*orders!E486</f>
        <v>57.06</v>
      </c>
      <c r="N486" t="str">
        <f t="shared" si="14"/>
        <v>Liberica</v>
      </c>
      <c r="O486" t="str">
        <f t="shared" si="15"/>
        <v>Light</v>
      </c>
      <c r="P486" t="str">
        <f>_xlfn.XLOOKUP(OrdersTable[[#This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orders!L487*orders!E487</f>
        <v>21.509999999999998</v>
      </c>
      <c r="N487" t="str">
        <f t="shared" si="14"/>
        <v>Robusta</v>
      </c>
      <c r="O487" t="str">
        <f t="shared" si="15"/>
        <v>Light</v>
      </c>
      <c r="P487" t="str">
        <f>_xlfn.XLOOKUP(OrdersTable[[#This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orders!L488*orders!E488</f>
        <v>52.38</v>
      </c>
      <c r="N488" t="str">
        <f t="shared" si="14"/>
        <v>Liberica</v>
      </c>
      <c r="O488" t="str">
        <f t="shared" si="15"/>
        <v>Medium</v>
      </c>
      <c r="P488" t="str">
        <f>_xlfn.XLOOKUP(OrdersTable[[#This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orders!L489*orders!E489</f>
        <v>72.900000000000006</v>
      </c>
      <c r="N489" t="str">
        <f t="shared" si="14"/>
        <v>Excelsa</v>
      </c>
      <c r="O489" t="str">
        <f t="shared" si="15"/>
        <v>Dark</v>
      </c>
      <c r="P489" t="str">
        <f>_xlfn.XLOOKUP(OrdersTable[[#This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orders!L490*orders!E490</f>
        <v>14.924999999999999</v>
      </c>
      <c r="N490" t="str">
        <f t="shared" si="14"/>
        <v>Robusta</v>
      </c>
      <c r="O490" t="str">
        <f t="shared" si="15"/>
        <v>Medium</v>
      </c>
      <c r="P490" t="str">
        <f>_xlfn.XLOOKUP(OrdersTable[[#This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orders!L491*orders!E491</f>
        <v>95.1</v>
      </c>
      <c r="N491" t="str">
        <f t="shared" si="14"/>
        <v>Liberica</v>
      </c>
      <c r="O491" t="str">
        <f t="shared" si="15"/>
        <v>Light</v>
      </c>
      <c r="P491" t="str">
        <f>_xlfn.XLOOKUP(OrdersTable[[#This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orders!L492*orders!E492</f>
        <v>15.54</v>
      </c>
      <c r="N492" t="str">
        <f t="shared" si="14"/>
        <v>Liberica</v>
      </c>
      <c r="O492" t="str">
        <f t="shared" si="15"/>
        <v>Dark</v>
      </c>
      <c r="P492" t="str">
        <f>_xlfn.XLOOKUP(OrdersTable[[#This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orders!L493*orders!E493</f>
        <v>23.31</v>
      </c>
      <c r="N493" t="str">
        <f t="shared" si="14"/>
        <v>Liberica</v>
      </c>
      <c r="O493" t="str">
        <f t="shared" si="15"/>
        <v>Dark</v>
      </c>
      <c r="P493" t="str">
        <f>_xlfn.XLOOKUP(OrdersTable[[#This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orders!L494*orders!E494</f>
        <v>4.125</v>
      </c>
      <c r="N494" t="str">
        <f t="shared" si="14"/>
        <v>Excelsa</v>
      </c>
      <c r="O494" t="str">
        <f t="shared" si="15"/>
        <v>Medium</v>
      </c>
      <c r="P494" t="str">
        <f>_xlfn.XLOOKUP(OrdersTable[[#This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orders!L495*orders!E495</f>
        <v>35.82</v>
      </c>
      <c r="N495" t="str">
        <f t="shared" si="14"/>
        <v>Robusta</v>
      </c>
      <c r="O495" t="str">
        <f t="shared" si="15"/>
        <v>Medium</v>
      </c>
      <c r="P495" t="str">
        <f>_xlfn.XLOOKUP(OrdersTable[[#This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orders!L496*orders!E496</f>
        <v>31.7</v>
      </c>
      <c r="N496" t="str">
        <f t="shared" si="14"/>
        <v>Liberica</v>
      </c>
      <c r="O496" t="str">
        <f t="shared" si="15"/>
        <v>Light</v>
      </c>
      <c r="P496" t="str">
        <f>_xlfn.XLOOKUP(OrdersTable[[#This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orders!L497*orders!E497</f>
        <v>79.25</v>
      </c>
      <c r="N497" t="str">
        <f t="shared" si="14"/>
        <v>Liberica</v>
      </c>
      <c r="O497" t="str">
        <f t="shared" si="15"/>
        <v>Light</v>
      </c>
      <c r="P497" t="str">
        <f>_xlfn.XLOOKUP(OrdersTable[[#This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orders!L498*orders!E498</f>
        <v>10.935</v>
      </c>
      <c r="N498" t="str">
        <f t="shared" si="14"/>
        <v>Excelsa</v>
      </c>
      <c r="O498" t="str">
        <f t="shared" si="15"/>
        <v>Dark</v>
      </c>
      <c r="P498" t="str">
        <f>_xlfn.XLOOKUP(OrdersTable[[#This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orders!L499*orders!E499</f>
        <v>39.799999999999997</v>
      </c>
      <c r="N499" t="str">
        <f t="shared" si="14"/>
        <v>Arabica</v>
      </c>
      <c r="O499" t="str">
        <f t="shared" si="15"/>
        <v>Dark</v>
      </c>
      <c r="P499" t="str">
        <f>_xlfn.XLOOKUP(OrdersTable[[#This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orders!L500*orders!E500</f>
        <v>49.75</v>
      </c>
      <c r="N500" t="str">
        <f t="shared" si="14"/>
        <v>Robusta</v>
      </c>
      <c r="O500" t="str">
        <f t="shared" si="15"/>
        <v>Medium</v>
      </c>
      <c r="P500" t="str">
        <f>_xlfn.XLOOKUP(OrdersTable[[#This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orders!L501*orders!E501</f>
        <v>8.0549999999999997</v>
      </c>
      <c r="N501" t="str">
        <f t="shared" si="14"/>
        <v>Robusta</v>
      </c>
      <c r="O501" t="str">
        <f t="shared" si="15"/>
        <v>Dark</v>
      </c>
      <c r="P501" t="str">
        <f>_xlfn.XLOOKUP(OrdersTable[[#This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orders!L502*orders!E502</f>
        <v>47.8</v>
      </c>
      <c r="N502" t="str">
        <f t="shared" si="14"/>
        <v>Robusta</v>
      </c>
      <c r="O502" t="str">
        <f t="shared" si="15"/>
        <v>Light</v>
      </c>
      <c r="P502" t="str">
        <f>_xlfn.XLOOKUP(OrdersTable[[#This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orders!L503*orders!E503</f>
        <v>11.94</v>
      </c>
      <c r="N503" t="str">
        <f t="shared" si="14"/>
        <v>Robusta</v>
      </c>
      <c r="O503" t="str">
        <f t="shared" si="15"/>
        <v>Medium</v>
      </c>
      <c r="P503" t="str">
        <f>_xlfn.XLOOKUP(OrdersTable[[#This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orders!L504*orders!E504</f>
        <v>16.5</v>
      </c>
      <c r="N504" t="str">
        <f t="shared" si="14"/>
        <v>Excelsa</v>
      </c>
      <c r="O504" t="str">
        <f t="shared" si="15"/>
        <v>Medium</v>
      </c>
      <c r="P504" t="str">
        <f>_xlfn.XLOOKUP(OrdersTable[[#This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orders!L505*orders!E505</f>
        <v>51.8</v>
      </c>
      <c r="N505" t="str">
        <f t="shared" si="14"/>
        <v>Liberica</v>
      </c>
      <c r="O505" t="str">
        <f t="shared" si="15"/>
        <v>Dark</v>
      </c>
      <c r="P505" t="str">
        <f>_xlfn.XLOOKUP(OrdersTable[[#This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orders!L506*orders!E506</f>
        <v>14.265000000000001</v>
      </c>
      <c r="N506" t="str">
        <f t="shared" si="14"/>
        <v>Liberica</v>
      </c>
      <c r="O506" t="str">
        <f t="shared" si="15"/>
        <v>Light</v>
      </c>
      <c r="P506" t="str">
        <f>_xlfn.XLOOKUP(OrdersTable[[#This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orders!L507*orders!E507</f>
        <v>26.19</v>
      </c>
      <c r="N507" t="str">
        <f t="shared" si="14"/>
        <v>Liberica</v>
      </c>
      <c r="O507" t="str">
        <f t="shared" si="15"/>
        <v>Medium</v>
      </c>
      <c r="P507" t="str">
        <f>_xlfn.XLOOKUP(OrdersTable[[#This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orders!L508*orders!E508</f>
        <v>25.9</v>
      </c>
      <c r="N508" t="str">
        <f t="shared" si="14"/>
        <v>Arabica</v>
      </c>
      <c r="O508" t="str">
        <f t="shared" si="15"/>
        <v>Light</v>
      </c>
      <c r="P508" t="str">
        <f>_xlfn.XLOOKUP(OrdersTable[[#This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orders!L509*orders!E509</f>
        <v>89.35499999999999</v>
      </c>
      <c r="N509" t="str">
        <f t="shared" si="14"/>
        <v>Arabica</v>
      </c>
      <c r="O509" t="str">
        <f t="shared" si="15"/>
        <v>Light</v>
      </c>
      <c r="P509" t="str">
        <f>_xlfn.XLOOKUP(OrdersTable[[#This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orders!L510*orders!E510</f>
        <v>46.62</v>
      </c>
      <c r="N510" t="str">
        <f t="shared" si="14"/>
        <v>Liberica</v>
      </c>
      <c r="O510" t="str">
        <f t="shared" si="15"/>
        <v>Dark</v>
      </c>
      <c r="P510" t="str">
        <f>_xlfn.XLOOKUP(OrdersTable[[#This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orders!L511*orders!E511</f>
        <v>29.849999999999998</v>
      </c>
      <c r="N511" t="str">
        <f t="shared" si="14"/>
        <v>Arabica</v>
      </c>
      <c r="O511" t="str">
        <f t="shared" si="15"/>
        <v>Dark</v>
      </c>
      <c r="P511" t="str">
        <f>_xlfn.XLOOKUP(OrdersTable[[#This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orders!L512*orders!E512</f>
        <v>10.754999999999999</v>
      </c>
      <c r="N512" t="str">
        <f t="shared" si="14"/>
        <v>Robusta</v>
      </c>
      <c r="O512" t="str">
        <f t="shared" si="15"/>
        <v>Light</v>
      </c>
      <c r="P512" t="str">
        <f>_xlfn.XLOOKUP(OrdersTable[[#This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orders!L513*orders!E513</f>
        <v>13.5</v>
      </c>
      <c r="N513" t="str">
        <f t="shared" si="14"/>
        <v>Arabica</v>
      </c>
      <c r="O513" t="str">
        <f t="shared" si="15"/>
        <v>Medium</v>
      </c>
      <c r="P513" t="str">
        <f>_xlfn.XLOOKUP(OrdersTable[[#This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orders!L514*orders!E514</f>
        <v>47.55</v>
      </c>
      <c r="N514" t="str">
        <f t="shared" si="14"/>
        <v>Liberica</v>
      </c>
      <c r="O514" t="str">
        <f t="shared" si="15"/>
        <v>Light</v>
      </c>
      <c r="P514" t="str">
        <f>_xlfn.XLOOKUP(OrdersTable[[#This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orders!L515*orders!E515</f>
        <v>79.25</v>
      </c>
      <c r="N515" t="str">
        <f t="shared" ref="N515:N578" si="16">IF(I515="Rob", "Robusta", IF(I515="Exc", "Excelsa",IF(I515="Ara", "Arabica", IF(I515="Lib", "Liberica", "'"))))</f>
        <v>Liberica</v>
      </c>
      <c r="O515" t="str">
        <f t="shared" ref="O515:O578" si="17">IF(J515="m","Medium", IF(J515 ="l", "Light", IF(J515="d","Dark","")))</f>
        <v>Light</v>
      </c>
      <c r="P515" t="str">
        <f>_xlfn.XLOOKUP(OrdersTable[[#This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orders!L516*orders!E516</f>
        <v>26.19</v>
      </c>
      <c r="N516" t="str">
        <f t="shared" si="16"/>
        <v>Liberica</v>
      </c>
      <c r="O516" t="str">
        <f t="shared" si="17"/>
        <v>Medium</v>
      </c>
      <c r="P516" t="str">
        <f>_xlfn.XLOOKUP(OrdersTable[[#This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orders!L517*orders!E517</f>
        <v>21.509999999999998</v>
      </c>
      <c r="N517" t="str">
        <f t="shared" si="16"/>
        <v>Robusta</v>
      </c>
      <c r="O517" t="str">
        <f t="shared" si="17"/>
        <v>Light</v>
      </c>
      <c r="P517" t="str">
        <f>_xlfn.XLOOKUP(OrdersTable[[#This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orders!L518*orders!E518</f>
        <v>102.92499999999998</v>
      </c>
      <c r="N518" t="str">
        <f t="shared" si="16"/>
        <v>Robusta</v>
      </c>
      <c r="O518" t="str">
        <f t="shared" si="17"/>
        <v>Dark</v>
      </c>
      <c r="P518" t="str">
        <f>_xlfn.XLOOKUP(OrdersTable[[#This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orders!L519*orders!E519</f>
        <v>7.77</v>
      </c>
      <c r="N519" t="str">
        <f t="shared" si="16"/>
        <v>Liberica</v>
      </c>
      <c r="O519" t="str">
        <f t="shared" si="17"/>
        <v>Dark</v>
      </c>
      <c r="P519" t="str">
        <f>_xlfn.XLOOKUP(OrdersTable[[#This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orders!L520*orders!E520</f>
        <v>139.72499999999999</v>
      </c>
      <c r="N520" t="str">
        <f t="shared" si="16"/>
        <v>Excelsa</v>
      </c>
      <c r="O520" t="str">
        <f t="shared" si="17"/>
        <v>Dark</v>
      </c>
      <c r="P520" t="str">
        <f>_xlfn.XLOOKUP(OrdersTable[[#This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orders!L521*orders!E521</f>
        <v>11.94</v>
      </c>
      <c r="N521" t="str">
        <f t="shared" si="16"/>
        <v>Arabica</v>
      </c>
      <c r="O521" t="str">
        <f t="shared" si="17"/>
        <v>Dark</v>
      </c>
      <c r="P521" t="str">
        <f>_xlfn.XLOOKUP(OrdersTable[[#This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orders!L522*orders!E522</f>
        <v>3.8849999999999998</v>
      </c>
      <c r="N522" t="str">
        <f t="shared" si="16"/>
        <v>Liberica</v>
      </c>
      <c r="O522" t="str">
        <f t="shared" si="17"/>
        <v>Dark</v>
      </c>
      <c r="P522" t="str">
        <f>_xlfn.XLOOKUP(OrdersTable[[#This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orders!L523*orders!E523</f>
        <v>39.799999999999997</v>
      </c>
      <c r="N523" t="str">
        <f t="shared" si="16"/>
        <v>Robusta</v>
      </c>
      <c r="O523" t="str">
        <f t="shared" si="17"/>
        <v>Medium</v>
      </c>
      <c r="P523" t="str">
        <f>_xlfn.XLOOKUP(OrdersTable[[#This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orders!L524*orders!E524</f>
        <v>29.849999999999998</v>
      </c>
      <c r="N524" t="str">
        <f t="shared" si="16"/>
        <v>Robusta</v>
      </c>
      <c r="O524" t="str">
        <f t="shared" si="17"/>
        <v>Medium</v>
      </c>
      <c r="P524" t="str">
        <f>_xlfn.XLOOKUP(OrdersTable[[#This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orders!L525*orders!E525</f>
        <v>29.784999999999997</v>
      </c>
      <c r="N525" t="str">
        <f t="shared" si="16"/>
        <v>Liberica</v>
      </c>
      <c r="O525" t="str">
        <f t="shared" si="17"/>
        <v>Dark</v>
      </c>
      <c r="P525" t="str">
        <f>_xlfn.XLOOKUP(OrdersTable[[#This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orders!L526*orders!E526</f>
        <v>72.91</v>
      </c>
      <c r="N526" t="str">
        <f t="shared" si="16"/>
        <v>Liberica</v>
      </c>
      <c r="O526" t="str">
        <f t="shared" si="17"/>
        <v>Light</v>
      </c>
      <c r="P526" t="str">
        <f>_xlfn.XLOOKUP(OrdersTable[[#This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orders!L527*orders!E527</f>
        <v>13.424999999999997</v>
      </c>
      <c r="N527" t="str">
        <f t="shared" si="16"/>
        <v>Robusta</v>
      </c>
      <c r="O527" t="str">
        <f t="shared" si="17"/>
        <v>Dark</v>
      </c>
      <c r="P527" t="str">
        <f>_xlfn.XLOOKUP(OrdersTable[[#This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orders!L528*orders!E528</f>
        <v>126.49999999999999</v>
      </c>
      <c r="N528" t="str">
        <f t="shared" si="16"/>
        <v>Excelsa</v>
      </c>
      <c r="O528" t="str">
        <f t="shared" si="17"/>
        <v>Medium</v>
      </c>
      <c r="P528" t="str">
        <f>_xlfn.XLOOKUP(OrdersTable[[#This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orders!L529*orders!E529</f>
        <v>41.25</v>
      </c>
      <c r="N529" t="str">
        <f t="shared" si="16"/>
        <v>Excelsa</v>
      </c>
      <c r="O529" t="str">
        <f t="shared" si="17"/>
        <v>Medium</v>
      </c>
      <c r="P529" t="str">
        <f>_xlfn.XLOOKUP(OrdersTable[[#This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orders!L530*orders!E530</f>
        <v>53.46</v>
      </c>
      <c r="N530" t="str">
        <f t="shared" si="16"/>
        <v>Excelsa</v>
      </c>
      <c r="O530" t="str">
        <f t="shared" si="17"/>
        <v>Light</v>
      </c>
      <c r="P530" t="str">
        <f>_xlfn.XLOOKUP(OrdersTable[[#This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orders!L531*orders!E531</f>
        <v>59.699999999999996</v>
      </c>
      <c r="N531" t="str">
        <f t="shared" si="16"/>
        <v>Robusta</v>
      </c>
      <c r="O531" t="str">
        <f t="shared" si="17"/>
        <v>Medium</v>
      </c>
      <c r="P531" t="str">
        <f>_xlfn.XLOOKUP(OrdersTable[[#This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orders!L532*orders!E532</f>
        <v>59.699999999999996</v>
      </c>
      <c r="N532" t="str">
        <f t="shared" si="16"/>
        <v>Robusta</v>
      </c>
      <c r="O532" t="str">
        <f t="shared" si="17"/>
        <v>Medium</v>
      </c>
      <c r="P532" t="str">
        <f>_xlfn.XLOOKUP(OrdersTable[[#This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orders!L533*orders!E533</f>
        <v>44.75</v>
      </c>
      <c r="N533" t="str">
        <f t="shared" si="16"/>
        <v>Robusta</v>
      </c>
      <c r="O533" t="str">
        <f t="shared" si="17"/>
        <v>Dark</v>
      </c>
      <c r="P533" t="str">
        <f>_xlfn.XLOOKUP(OrdersTable[[#This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orders!L534*orders!E534</f>
        <v>16.5</v>
      </c>
      <c r="N534" t="str">
        <f t="shared" si="16"/>
        <v>Excelsa</v>
      </c>
      <c r="O534" t="str">
        <f t="shared" si="17"/>
        <v>Medium</v>
      </c>
      <c r="P534" t="str">
        <f>_xlfn.XLOOKUP(OrdersTable[[#This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orders!L535*orders!E535</f>
        <v>21.479999999999997</v>
      </c>
      <c r="N535" t="str">
        <f t="shared" si="16"/>
        <v>Robusta</v>
      </c>
      <c r="O535" t="str">
        <f t="shared" si="17"/>
        <v>Dark</v>
      </c>
      <c r="P535" t="str">
        <f>_xlfn.XLOOKUP(OrdersTable[[#This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orders!L536*orders!E536</f>
        <v>45.769999999999996</v>
      </c>
      <c r="N536" t="str">
        <f t="shared" si="16"/>
        <v>Robusta</v>
      </c>
      <c r="O536" t="str">
        <f t="shared" si="17"/>
        <v>Medium</v>
      </c>
      <c r="P536" t="str">
        <f>_xlfn.XLOOKUP(OrdersTable[[#This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orders!L537*orders!E537</f>
        <v>9.51</v>
      </c>
      <c r="N537" t="str">
        <f t="shared" si="16"/>
        <v>Liberica</v>
      </c>
      <c r="O537" t="str">
        <f t="shared" si="17"/>
        <v>Light</v>
      </c>
      <c r="P537" t="str">
        <f>_xlfn.XLOOKUP(OrdersTable[[#This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orders!L538*orders!E538</f>
        <v>8.0549999999999997</v>
      </c>
      <c r="N538" t="str">
        <f t="shared" si="16"/>
        <v>Robusta</v>
      </c>
      <c r="O538" t="str">
        <f t="shared" si="17"/>
        <v>Dark</v>
      </c>
      <c r="P538" t="str">
        <f>_xlfn.XLOOKUP(OrdersTable[[#This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orders!L539*orders!E539</f>
        <v>111.78</v>
      </c>
      <c r="N539" t="str">
        <f t="shared" si="16"/>
        <v>Excelsa</v>
      </c>
      <c r="O539" t="str">
        <f t="shared" si="17"/>
        <v>Dark</v>
      </c>
      <c r="P539" t="str">
        <f>_xlfn.XLOOKUP(OrdersTable[[#This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orders!L540*orders!E540</f>
        <v>10.739999999999998</v>
      </c>
      <c r="N540" t="str">
        <f t="shared" si="16"/>
        <v>Robusta</v>
      </c>
      <c r="O540" t="str">
        <f t="shared" si="17"/>
        <v>Dark</v>
      </c>
      <c r="P540" t="str">
        <f>_xlfn.XLOOKUP(OrdersTable[[#This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orders!L541*orders!E541</f>
        <v>26.849999999999994</v>
      </c>
      <c r="N541" t="str">
        <f t="shared" si="16"/>
        <v>Robusta</v>
      </c>
      <c r="O541" t="str">
        <f t="shared" si="17"/>
        <v>Dark</v>
      </c>
      <c r="P541" t="str">
        <f>_xlfn.XLOOKUP(OrdersTable[[#This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orders!L542*orders!E542</f>
        <v>63.4</v>
      </c>
      <c r="N542" t="str">
        <f t="shared" si="16"/>
        <v>Liberica</v>
      </c>
      <c r="O542" t="str">
        <f t="shared" si="17"/>
        <v>Light</v>
      </c>
      <c r="P542" t="str">
        <f>_xlfn.XLOOKUP(OrdersTable[[#This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orders!L543*orders!E543</f>
        <v>22.884999999999998</v>
      </c>
      <c r="N543" t="str">
        <f t="shared" si="16"/>
        <v>Arabica</v>
      </c>
      <c r="O543" t="str">
        <f t="shared" si="17"/>
        <v>Dark</v>
      </c>
      <c r="P543" t="str">
        <f>_xlfn.XLOOKUP(OrdersTable[[#This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orders!L544*orders!E544</f>
        <v>103.49999999999999</v>
      </c>
      <c r="N544" t="str">
        <f t="shared" si="16"/>
        <v>Arabica</v>
      </c>
      <c r="O544" t="str">
        <f t="shared" si="17"/>
        <v>Medium</v>
      </c>
      <c r="P544" t="str">
        <f>_xlfn.XLOOKUP(OrdersTable[[#This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orders!L545*orders!E545</f>
        <v>54.969999999999992</v>
      </c>
      <c r="N545" t="str">
        <f t="shared" si="16"/>
        <v>Robusta</v>
      </c>
      <c r="O545" t="str">
        <f t="shared" si="17"/>
        <v>Light</v>
      </c>
      <c r="P545" t="str">
        <f>_xlfn.XLOOKUP(OrdersTable[[#This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orders!L546*orders!E546</f>
        <v>15.54</v>
      </c>
      <c r="N546" t="str">
        <f t="shared" si="16"/>
        <v>Arabica</v>
      </c>
      <c r="O546" t="str">
        <f t="shared" si="17"/>
        <v>Light</v>
      </c>
      <c r="P546" t="str">
        <f>_xlfn.XLOOKUP(OrdersTable[[#This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orders!L547*orders!E547</f>
        <v>15.54</v>
      </c>
      <c r="N547" t="str">
        <f t="shared" si="16"/>
        <v>Liberica</v>
      </c>
      <c r="O547" t="str">
        <f t="shared" si="17"/>
        <v>Dark</v>
      </c>
      <c r="P547" t="str">
        <f>_xlfn.XLOOKUP(OrdersTable[[#This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orders!L548*orders!E548</f>
        <v>83.835000000000008</v>
      </c>
      <c r="N548" t="str">
        <f t="shared" si="16"/>
        <v>Excelsa</v>
      </c>
      <c r="O548" t="str">
        <f t="shared" si="17"/>
        <v>Dark</v>
      </c>
      <c r="P548" t="str">
        <f>_xlfn.XLOOKUP(OrdersTable[[#This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orders!L549*orders!E549</f>
        <v>10.754999999999999</v>
      </c>
      <c r="N549" t="str">
        <f t="shared" si="16"/>
        <v>Robusta</v>
      </c>
      <c r="O549" t="str">
        <f t="shared" si="17"/>
        <v>Light</v>
      </c>
      <c r="P549" t="str">
        <f>_xlfn.XLOOKUP(OrdersTable[[#This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orders!L550*orders!E550</f>
        <v>13.365</v>
      </c>
      <c r="N550" t="str">
        <f t="shared" si="16"/>
        <v>Excelsa</v>
      </c>
      <c r="O550" t="str">
        <f t="shared" si="17"/>
        <v>Light</v>
      </c>
      <c r="P550" t="str">
        <f>_xlfn.XLOOKUP(OrdersTable[[#This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orders!L551*orders!E551</f>
        <v>17.82</v>
      </c>
      <c r="N551" t="str">
        <f t="shared" si="16"/>
        <v>Excelsa</v>
      </c>
      <c r="O551" t="str">
        <f t="shared" si="17"/>
        <v>Light</v>
      </c>
      <c r="P551" t="str">
        <f>_xlfn.XLOOKUP(OrdersTable[[#This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orders!L552*orders!E552</f>
        <v>23.31</v>
      </c>
      <c r="N552" t="str">
        <f t="shared" si="16"/>
        <v>Liberica</v>
      </c>
      <c r="O552" t="str">
        <f t="shared" si="17"/>
        <v>Dark</v>
      </c>
      <c r="P552" t="str">
        <f>_xlfn.XLOOKUP(OrdersTable[[#This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orders!L553*orders!E553</f>
        <v>7.29</v>
      </c>
      <c r="N553" t="str">
        <f t="shared" si="16"/>
        <v>Excelsa</v>
      </c>
      <c r="O553" t="str">
        <f t="shared" si="17"/>
        <v>Dark</v>
      </c>
      <c r="P553" t="str">
        <f>_xlfn.XLOOKUP(OrdersTable[[#This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orders!L554*orders!E554</f>
        <v>17.82</v>
      </c>
      <c r="N554" t="str">
        <f t="shared" si="16"/>
        <v>Excelsa</v>
      </c>
      <c r="O554" t="str">
        <f t="shared" si="17"/>
        <v>Light</v>
      </c>
      <c r="P554" t="str">
        <f>_xlfn.XLOOKUP(OrdersTable[[#This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orders!L555*orders!E555</f>
        <v>68.75</v>
      </c>
      <c r="N555" t="str">
        <f t="shared" si="16"/>
        <v>Excelsa</v>
      </c>
      <c r="O555" t="str">
        <f t="shared" si="17"/>
        <v>Medium</v>
      </c>
      <c r="P555" t="str">
        <f>_xlfn.XLOOKUP(OrdersTable[[#This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orders!L556*orders!E556</f>
        <v>54.969999999999992</v>
      </c>
      <c r="N556" t="str">
        <f t="shared" si="16"/>
        <v>Robusta</v>
      </c>
      <c r="O556" t="str">
        <f t="shared" si="17"/>
        <v>Light</v>
      </c>
      <c r="P556" t="str">
        <f>_xlfn.XLOOKUP(OrdersTable[[#This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orders!L557*orders!E557</f>
        <v>82.5</v>
      </c>
      <c r="N557" t="str">
        <f t="shared" si="16"/>
        <v>Excelsa</v>
      </c>
      <c r="O557" t="str">
        <f t="shared" si="17"/>
        <v>Medium</v>
      </c>
      <c r="P557" t="str">
        <f>_xlfn.XLOOKUP(OrdersTable[[#This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orders!L558*orders!E558</f>
        <v>8.73</v>
      </c>
      <c r="N558" t="str">
        <f t="shared" si="16"/>
        <v>Liberica</v>
      </c>
      <c r="O558" t="str">
        <f t="shared" si="17"/>
        <v>Medium</v>
      </c>
      <c r="P558" t="str">
        <f>_xlfn.XLOOKUP(OrdersTable[[#This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orders!L559*orders!E559</f>
        <v>59.4</v>
      </c>
      <c r="N559" t="str">
        <f t="shared" si="16"/>
        <v>Excelsa</v>
      </c>
      <c r="O559" t="str">
        <f t="shared" si="17"/>
        <v>Light</v>
      </c>
      <c r="P559" t="str">
        <f>_xlfn.XLOOKUP(OrdersTable[[#This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orders!L560*orders!E560</f>
        <v>15.54</v>
      </c>
      <c r="N560" t="str">
        <f t="shared" si="16"/>
        <v>Liberica</v>
      </c>
      <c r="O560" t="str">
        <f t="shared" si="17"/>
        <v>Dark</v>
      </c>
      <c r="P560" t="str">
        <f>_xlfn.XLOOKUP(OrdersTable[[#This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orders!L561*orders!E561</f>
        <v>38.849999999999994</v>
      </c>
      <c r="N561" t="str">
        <f t="shared" si="16"/>
        <v>Arabica</v>
      </c>
      <c r="O561" t="str">
        <f t="shared" si="17"/>
        <v>Light</v>
      </c>
      <c r="P561" t="str">
        <f>_xlfn.XLOOKUP(OrdersTable[[#This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orders!L562*orders!E562</f>
        <v>189.74999999999997</v>
      </c>
      <c r="N562" t="str">
        <f t="shared" si="16"/>
        <v>Excelsa</v>
      </c>
      <c r="O562" t="str">
        <f t="shared" si="17"/>
        <v>Medium</v>
      </c>
      <c r="P562" t="str">
        <f>_xlfn.XLOOKUP(OrdersTable[[#This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orders!L563*orders!E563</f>
        <v>17.91</v>
      </c>
      <c r="N563" t="str">
        <f t="shared" si="16"/>
        <v>Arabica</v>
      </c>
      <c r="O563" t="str">
        <f t="shared" si="17"/>
        <v>Dark</v>
      </c>
      <c r="P563" t="str">
        <f>_xlfn.XLOOKUP(OrdersTable[[#This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orders!L564*orders!E564</f>
        <v>28.53</v>
      </c>
      <c r="N564" t="str">
        <f t="shared" si="16"/>
        <v>Liberica</v>
      </c>
      <c r="O564" t="str">
        <f t="shared" si="17"/>
        <v>Light</v>
      </c>
      <c r="P564" t="str">
        <f>_xlfn.XLOOKUP(OrdersTable[[#This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orders!L565*orders!E565</f>
        <v>82.5</v>
      </c>
      <c r="N565" t="str">
        <f t="shared" si="16"/>
        <v>Excelsa</v>
      </c>
      <c r="O565" t="str">
        <f t="shared" si="17"/>
        <v>Medium</v>
      </c>
      <c r="P565" t="str">
        <f>_xlfn.XLOOKUP(OrdersTable[[#This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orders!L566*orders!E566</f>
        <v>14.339999999999998</v>
      </c>
      <c r="N566" t="str">
        <f t="shared" si="16"/>
        <v>Robusta</v>
      </c>
      <c r="O566" t="str">
        <f t="shared" si="17"/>
        <v>Light</v>
      </c>
      <c r="P566" t="str">
        <f>_xlfn.XLOOKUP(OrdersTable[[#This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orders!L567*orders!E567</f>
        <v>82.339999999999989</v>
      </c>
      <c r="N567" t="str">
        <f t="shared" si="16"/>
        <v>Robusta</v>
      </c>
      <c r="O567" t="str">
        <f t="shared" si="17"/>
        <v>Dark</v>
      </c>
      <c r="P567" t="str">
        <f>_xlfn.XLOOKUP(OrdersTable[[#This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orders!L568*orders!E568</f>
        <v>20.25</v>
      </c>
      <c r="N568" t="str">
        <f t="shared" si="16"/>
        <v>Arabica</v>
      </c>
      <c r="O568" t="str">
        <f t="shared" si="17"/>
        <v>Medium</v>
      </c>
      <c r="P568" t="str">
        <f>_xlfn.XLOOKUP(OrdersTable[[#This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orders!L569*orders!E569</f>
        <v>164.90999999999997</v>
      </c>
      <c r="N569" t="str">
        <f t="shared" si="16"/>
        <v>Robusta</v>
      </c>
      <c r="O569" t="str">
        <f t="shared" si="17"/>
        <v>Light</v>
      </c>
      <c r="P569" t="str">
        <f>_xlfn.XLOOKUP(OrdersTable[[#This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orders!L570*orders!E570</f>
        <v>19.02</v>
      </c>
      <c r="N570" t="str">
        <f t="shared" si="16"/>
        <v>Liberica</v>
      </c>
      <c r="O570" t="str">
        <f t="shared" si="17"/>
        <v>Light</v>
      </c>
      <c r="P570" t="str">
        <f>_xlfn.XLOOKUP(OrdersTable[[#This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orders!L571*orders!E571</f>
        <v>137.31</v>
      </c>
      <c r="N571" t="str">
        <f t="shared" si="16"/>
        <v>Arabica</v>
      </c>
      <c r="O571" t="str">
        <f t="shared" si="17"/>
        <v>Dark</v>
      </c>
      <c r="P571" t="str">
        <f>_xlfn.XLOOKUP(OrdersTable[[#This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orders!L572*orders!E572</f>
        <v>27</v>
      </c>
      <c r="N572" t="str">
        <f t="shared" si="16"/>
        <v>Arabica</v>
      </c>
      <c r="O572" t="str">
        <f t="shared" si="17"/>
        <v>Medium</v>
      </c>
      <c r="P572" t="str">
        <f>_xlfn.XLOOKUP(OrdersTable[[#This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orders!L573*orders!E573</f>
        <v>35.64</v>
      </c>
      <c r="N573" t="str">
        <f t="shared" si="16"/>
        <v>Excelsa</v>
      </c>
      <c r="O573" t="str">
        <f t="shared" si="17"/>
        <v>Light</v>
      </c>
      <c r="P573" t="str">
        <f>_xlfn.XLOOKUP(OrdersTable[[#This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orders!L574*orders!E574</f>
        <v>5.97</v>
      </c>
      <c r="N574" t="str">
        <f t="shared" si="16"/>
        <v>Arabica</v>
      </c>
      <c r="O574" t="str">
        <f t="shared" si="17"/>
        <v>Dark</v>
      </c>
      <c r="P574" t="str">
        <f>_xlfn.XLOOKUP(OrdersTable[[#This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orders!L575*orders!E575</f>
        <v>67.5</v>
      </c>
      <c r="N575" t="str">
        <f t="shared" si="16"/>
        <v>Arabica</v>
      </c>
      <c r="O575" t="str">
        <f t="shared" si="17"/>
        <v>Medium</v>
      </c>
      <c r="P575" t="str">
        <f>_xlfn.XLOOKUP(OrdersTable[[#This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orders!L576*orders!E576</f>
        <v>21.509999999999998</v>
      </c>
      <c r="N576" t="str">
        <f t="shared" si="16"/>
        <v>Robusta</v>
      </c>
      <c r="O576" t="str">
        <f t="shared" si="17"/>
        <v>Light</v>
      </c>
      <c r="P576" t="str">
        <f>_xlfn.XLOOKUP(OrdersTable[[#This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orders!L577*orders!E577</f>
        <v>66.929999999999993</v>
      </c>
      <c r="N577" t="str">
        <f t="shared" si="16"/>
        <v>Liberica</v>
      </c>
      <c r="O577" t="str">
        <f t="shared" si="17"/>
        <v>Medium</v>
      </c>
      <c r="P577" t="str">
        <f>_xlfn.XLOOKUP(OrdersTable[[#This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orders!L578*orders!E578</f>
        <v>17.91</v>
      </c>
      <c r="N578" t="str">
        <f t="shared" si="16"/>
        <v>Arabica</v>
      </c>
      <c r="O578" t="str">
        <f t="shared" si="17"/>
        <v>Dark</v>
      </c>
      <c r="P578" t="str">
        <f>_xlfn.XLOOKUP(OrdersTable[[#This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orders!L579*orders!E579</f>
        <v>58.2</v>
      </c>
      <c r="N579" t="str">
        <f t="shared" ref="N579:N642" si="18">IF(I579="Rob", "Robusta", IF(I579="Exc", "Excelsa",IF(I579="Ara", "Arabica", IF(I579="Lib", "Liberica", "'"))))</f>
        <v>Liberica</v>
      </c>
      <c r="O579" t="str">
        <f t="shared" ref="O579:O642" si="19">IF(J579="m","Medium", IF(J579 ="l", "Light", IF(J579="d","Dark","")))</f>
        <v>Medium</v>
      </c>
      <c r="P579" t="str">
        <f>_xlfn.XLOOKUP(OrdersTable[[#This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orders!L580*orders!E580</f>
        <v>13.365</v>
      </c>
      <c r="N580" t="str">
        <f t="shared" si="18"/>
        <v>Excelsa</v>
      </c>
      <c r="O580" t="str">
        <f t="shared" si="19"/>
        <v>Light</v>
      </c>
      <c r="P580" t="str">
        <f>_xlfn.XLOOKUP(OrdersTable[[#This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orders!L581*orders!E581</f>
        <v>33.75</v>
      </c>
      <c r="N581" t="str">
        <f t="shared" si="18"/>
        <v>Arabica</v>
      </c>
      <c r="O581" t="str">
        <f t="shared" si="19"/>
        <v>Medium</v>
      </c>
      <c r="P581" t="str">
        <f>_xlfn.XLOOKUP(OrdersTable[[#This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orders!L582*orders!E582</f>
        <v>44.55</v>
      </c>
      <c r="N582" t="str">
        <f t="shared" si="18"/>
        <v>Excelsa</v>
      </c>
      <c r="O582" t="str">
        <f t="shared" si="19"/>
        <v>Light</v>
      </c>
      <c r="P582" t="str">
        <f>_xlfn.XLOOKUP(OrdersTable[[#This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orders!L583*orders!E583</f>
        <v>44.55</v>
      </c>
      <c r="N583" t="str">
        <f t="shared" si="18"/>
        <v>Excelsa</v>
      </c>
      <c r="O583" t="str">
        <f t="shared" si="19"/>
        <v>Light</v>
      </c>
      <c r="P583" t="str">
        <f>_xlfn.XLOOKUP(OrdersTable[[#This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orders!L584*orders!E584</f>
        <v>60.75</v>
      </c>
      <c r="N584" t="str">
        <f t="shared" si="18"/>
        <v>Excelsa</v>
      </c>
      <c r="O584" t="str">
        <f t="shared" si="19"/>
        <v>Dark</v>
      </c>
      <c r="P584" t="str">
        <f>_xlfn.XLOOKUP(OrdersTable[[#This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orders!L585*orders!E585</f>
        <v>3.5849999999999995</v>
      </c>
      <c r="N585" t="str">
        <f t="shared" si="18"/>
        <v>Robusta</v>
      </c>
      <c r="O585" t="str">
        <f t="shared" si="19"/>
        <v>Light</v>
      </c>
      <c r="P585" t="str">
        <f>_xlfn.XLOOKUP(OrdersTable[[#This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orders!L586*orders!E586</f>
        <v>21.509999999999998</v>
      </c>
      <c r="N586" t="str">
        <f t="shared" si="18"/>
        <v>Robusta</v>
      </c>
      <c r="O586" t="str">
        <f t="shared" si="19"/>
        <v>Light</v>
      </c>
      <c r="P586" t="str">
        <f>_xlfn.XLOOKUP(OrdersTable[[#This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orders!L587*orders!E587</f>
        <v>16.5</v>
      </c>
      <c r="N587" t="str">
        <f t="shared" si="18"/>
        <v>Excelsa</v>
      </c>
      <c r="O587" t="str">
        <f t="shared" si="19"/>
        <v>Medium</v>
      </c>
      <c r="P587" t="str">
        <f>_xlfn.XLOOKUP(OrdersTable[[#This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orders!L588*orders!E588</f>
        <v>82.454999999999984</v>
      </c>
      <c r="N588" t="str">
        <f t="shared" si="18"/>
        <v>Robusta</v>
      </c>
      <c r="O588" t="str">
        <f t="shared" si="19"/>
        <v>Light</v>
      </c>
      <c r="P588" t="str">
        <f>_xlfn.XLOOKUP(OrdersTable[[#This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orders!L589*orders!E589</f>
        <v>7.77</v>
      </c>
      <c r="N589" t="str">
        <f t="shared" si="18"/>
        <v>Liberica</v>
      </c>
      <c r="O589" t="str">
        <f t="shared" si="19"/>
        <v>Dark</v>
      </c>
      <c r="P589" t="str">
        <f>_xlfn.XLOOKUP(OrdersTable[[#This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orders!L590*orders!E590</f>
        <v>11.94</v>
      </c>
      <c r="N590" t="str">
        <f t="shared" si="18"/>
        <v>Robusta</v>
      </c>
      <c r="O590" t="str">
        <f t="shared" si="19"/>
        <v>Medium</v>
      </c>
      <c r="P590" t="str">
        <f>_xlfn.XLOOKUP(OrdersTable[[#This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orders!L591*orders!E591</f>
        <v>204.92999999999995</v>
      </c>
      <c r="N591" t="str">
        <f t="shared" si="18"/>
        <v>Excelsa</v>
      </c>
      <c r="O591" t="str">
        <f t="shared" si="19"/>
        <v>Light</v>
      </c>
      <c r="P591" t="str">
        <f>_xlfn.XLOOKUP(OrdersTable[[#This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orders!L592*orders!E592</f>
        <v>63.249999999999993</v>
      </c>
      <c r="N592" t="str">
        <f t="shared" si="18"/>
        <v>Excelsa</v>
      </c>
      <c r="O592" t="str">
        <f t="shared" si="19"/>
        <v>Medium</v>
      </c>
      <c r="P592" t="str">
        <f>_xlfn.XLOOKUP(OrdersTable[[#This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orders!L593*orders!E593</f>
        <v>8.0549999999999997</v>
      </c>
      <c r="N593" t="str">
        <f t="shared" si="18"/>
        <v>Robusta</v>
      </c>
      <c r="O593" t="str">
        <f t="shared" si="19"/>
        <v>Dark</v>
      </c>
      <c r="P593" t="str">
        <f>_xlfn.XLOOKUP(OrdersTable[[#This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orders!L594*orders!E594</f>
        <v>51.749999999999993</v>
      </c>
      <c r="N594" t="str">
        <f t="shared" si="18"/>
        <v>Arabica</v>
      </c>
      <c r="O594" t="str">
        <f t="shared" si="19"/>
        <v>Medium</v>
      </c>
      <c r="P594" t="str">
        <f>_xlfn.XLOOKUP(OrdersTable[[#This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orders!L595*orders!E595</f>
        <v>27.945</v>
      </c>
      <c r="N595" t="str">
        <f t="shared" si="18"/>
        <v>Excelsa</v>
      </c>
      <c r="O595" t="str">
        <f t="shared" si="19"/>
        <v>Dark</v>
      </c>
      <c r="P595" t="str">
        <f>_xlfn.XLOOKUP(OrdersTable[[#This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orders!L596*orders!E596</f>
        <v>59.569999999999993</v>
      </c>
      <c r="N596" t="str">
        <f t="shared" si="18"/>
        <v>Arabica</v>
      </c>
      <c r="O596" t="str">
        <f t="shared" si="19"/>
        <v>Light</v>
      </c>
      <c r="P596" t="str">
        <f>_xlfn.XLOOKUP(OrdersTable[[#This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orders!L597*orders!E597</f>
        <v>14.85</v>
      </c>
      <c r="N597" t="str">
        <f t="shared" si="18"/>
        <v>Excelsa</v>
      </c>
      <c r="O597" t="str">
        <f t="shared" si="19"/>
        <v>Light</v>
      </c>
      <c r="P597" t="str">
        <f>_xlfn.XLOOKUP(OrdersTable[[#This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orders!L598*orders!E598</f>
        <v>33.75</v>
      </c>
      <c r="N598" t="str">
        <f t="shared" si="18"/>
        <v>Arabica</v>
      </c>
      <c r="O598" t="str">
        <f t="shared" si="19"/>
        <v>Medium</v>
      </c>
      <c r="P598" t="str">
        <f>_xlfn.XLOOKUP(OrdersTable[[#This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orders!L599*orders!E599</f>
        <v>145.82</v>
      </c>
      <c r="N599" t="str">
        <f t="shared" si="18"/>
        <v>Liberica</v>
      </c>
      <c r="O599" t="str">
        <f t="shared" si="19"/>
        <v>Light</v>
      </c>
      <c r="P599" t="str">
        <f>_xlfn.XLOOKUP(OrdersTable[[#This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orders!L600*orders!E600</f>
        <v>11.94</v>
      </c>
      <c r="N600" t="str">
        <f t="shared" si="18"/>
        <v>Robusta</v>
      </c>
      <c r="O600" t="str">
        <f t="shared" si="19"/>
        <v>Medium</v>
      </c>
      <c r="P600" t="str">
        <f>_xlfn.XLOOKUP(OrdersTable[[#This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orders!L601*orders!E601</f>
        <v>11.94</v>
      </c>
      <c r="N601" t="str">
        <f t="shared" si="18"/>
        <v>Arabica</v>
      </c>
      <c r="O601" t="str">
        <f t="shared" si="19"/>
        <v>Dark</v>
      </c>
      <c r="P601" t="str">
        <f>_xlfn.XLOOKUP(OrdersTable[[#This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orders!L602*orders!E602</f>
        <v>7.77</v>
      </c>
      <c r="N602" t="str">
        <f t="shared" si="18"/>
        <v>Liberica</v>
      </c>
      <c r="O602" t="str">
        <f t="shared" si="19"/>
        <v>Dark</v>
      </c>
      <c r="P602" t="str">
        <f>_xlfn.XLOOKUP(OrdersTable[[#This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orders!L603*orders!E603</f>
        <v>109.93999999999998</v>
      </c>
      <c r="N603" t="str">
        <f t="shared" si="18"/>
        <v>Robusta</v>
      </c>
      <c r="O603" t="str">
        <f t="shared" si="19"/>
        <v>Light</v>
      </c>
      <c r="P603" t="str">
        <f>_xlfn.XLOOKUP(OrdersTable[[#This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orders!L604*orders!E604</f>
        <v>22.274999999999999</v>
      </c>
      <c r="N604" t="str">
        <f t="shared" si="18"/>
        <v>Excelsa</v>
      </c>
      <c r="O604" t="str">
        <f t="shared" si="19"/>
        <v>Light</v>
      </c>
      <c r="P604" t="str">
        <f>_xlfn.XLOOKUP(OrdersTable[[#This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orders!L605*orders!E605</f>
        <v>8.9550000000000001</v>
      </c>
      <c r="N605" t="str">
        <f t="shared" si="18"/>
        <v>Robusta</v>
      </c>
      <c r="O605" t="str">
        <f t="shared" si="19"/>
        <v>Medium</v>
      </c>
      <c r="P605" t="str">
        <f>_xlfn.XLOOKUP(OrdersTable[[#This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orders!L606*orders!E606</f>
        <v>119.13999999999999</v>
      </c>
      <c r="N606" t="str">
        <f t="shared" si="18"/>
        <v>Liberica</v>
      </c>
      <c r="O606" t="str">
        <f t="shared" si="19"/>
        <v>Dark</v>
      </c>
      <c r="P606" t="str">
        <f>_xlfn.XLOOKUP(OrdersTable[[#This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orders!L607*orders!E607</f>
        <v>148.92499999999998</v>
      </c>
      <c r="N607" t="str">
        <f t="shared" si="18"/>
        <v>Arabica</v>
      </c>
      <c r="O607" t="str">
        <f t="shared" si="19"/>
        <v>Light</v>
      </c>
      <c r="P607" t="str">
        <f>_xlfn.XLOOKUP(OrdersTable[[#This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orders!L608*orders!E608</f>
        <v>109.36499999999999</v>
      </c>
      <c r="N608" t="str">
        <f t="shared" si="18"/>
        <v>Liberica</v>
      </c>
      <c r="O608" t="str">
        <f t="shared" si="19"/>
        <v>Light</v>
      </c>
      <c r="P608" t="str">
        <f>_xlfn.XLOOKUP(OrdersTable[[#This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orders!L609*orders!E609</f>
        <v>3.645</v>
      </c>
      <c r="N609" t="str">
        <f t="shared" si="18"/>
        <v>Excelsa</v>
      </c>
      <c r="O609" t="str">
        <f t="shared" si="19"/>
        <v>Dark</v>
      </c>
      <c r="P609" t="str">
        <f>_xlfn.XLOOKUP(OrdersTable[[#This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orders!L610*orders!E610</f>
        <v>55.89</v>
      </c>
      <c r="N610" t="str">
        <f t="shared" si="18"/>
        <v>Excelsa</v>
      </c>
      <c r="O610" t="str">
        <f t="shared" si="19"/>
        <v>Dark</v>
      </c>
      <c r="P610" t="str">
        <f>_xlfn.XLOOKUP(OrdersTable[[#This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orders!L611*orders!E611</f>
        <v>26.19</v>
      </c>
      <c r="N611" t="str">
        <f t="shared" si="18"/>
        <v>Liberica</v>
      </c>
      <c r="O611" t="str">
        <f t="shared" si="19"/>
        <v>Medium</v>
      </c>
      <c r="P611" t="str">
        <f>_xlfn.XLOOKUP(OrdersTable[[#This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orders!L612*orders!E612</f>
        <v>39.799999999999997</v>
      </c>
      <c r="N612" t="str">
        <f t="shared" si="18"/>
        <v>Robusta</v>
      </c>
      <c r="O612" t="str">
        <f t="shared" si="19"/>
        <v>Medium</v>
      </c>
      <c r="P612" t="str">
        <f>_xlfn.XLOOKUP(OrdersTable[[#This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orders!L613*orders!E613</f>
        <v>68.309999999999988</v>
      </c>
      <c r="N613" t="str">
        <f t="shared" si="18"/>
        <v>Excelsa</v>
      </c>
      <c r="O613" t="str">
        <f t="shared" si="19"/>
        <v>Light</v>
      </c>
      <c r="P613" t="str">
        <f>_xlfn.XLOOKUP(OrdersTable[[#This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orders!L614*orders!E614</f>
        <v>13.5</v>
      </c>
      <c r="N614" t="str">
        <f t="shared" si="18"/>
        <v>Arabica</v>
      </c>
      <c r="O614" t="str">
        <f t="shared" si="19"/>
        <v>Medium</v>
      </c>
      <c r="P614" t="str">
        <f>_xlfn.XLOOKUP(OrdersTable[[#This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orders!L615*orders!E615</f>
        <v>5.97</v>
      </c>
      <c r="N615" t="str">
        <f t="shared" si="18"/>
        <v>Robusta</v>
      </c>
      <c r="O615" t="str">
        <f t="shared" si="19"/>
        <v>Medium</v>
      </c>
      <c r="P615" t="str">
        <f>_xlfn.XLOOKUP(OrdersTable[[#This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orders!L616*orders!E616</f>
        <v>29.849999999999998</v>
      </c>
      <c r="N616" t="str">
        <f t="shared" si="18"/>
        <v>Robusta</v>
      </c>
      <c r="O616" t="str">
        <f t="shared" si="19"/>
        <v>Medium</v>
      </c>
      <c r="P616" t="str">
        <f>_xlfn.XLOOKUP(OrdersTable[[#This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orders!L617*orders!E617</f>
        <v>72.91</v>
      </c>
      <c r="N617" t="str">
        <f t="shared" si="18"/>
        <v>Liberica</v>
      </c>
      <c r="O617" t="str">
        <f t="shared" si="19"/>
        <v>Light</v>
      </c>
      <c r="P617" t="str">
        <f>_xlfn.XLOOKUP(OrdersTable[[#This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orders!L618*orders!E618</f>
        <v>126.49999999999999</v>
      </c>
      <c r="N618" t="str">
        <f t="shared" si="18"/>
        <v>Excelsa</v>
      </c>
      <c r="O618" t="str">
        <f t="shared" si="19"/>
        <v>Medium</v>
      </c>
      <c r="P618" t="str">
        <f>_xlfn.XLOOKUP(OrdersTable[[#This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orders!L619*orders!E619</f>
        <v>33.464999999999996</v>
      </c>
      <c r="N619" t="str">
        <f t="shared" si="18"/>
        <v>Liberica</v>
      </c>
      <c r="O619" t="str">
        <f t="shared" si="19"/>
        <v>Medium</v>
      </c>
      <c r="P619" t="str">
        <f>_xlfn.XLOOKUP(OrdersTable[[#This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orders!L620*orders!E620</f>
        <v>72.900000000000006</v>
      </c>
      <c r="N620" t="str">
        <f t="shared" si="18"/>
        <v>Excelsa</v>
      </c>
      <c r="O620" t="str">
        <f t="shared" si="19"/>
        <v>Dark</v>
      </c>
      <c r="P620" t="str">
        <f>_xlfn.XLOOKUP(OrdersTable[[#This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orders!L621*orders!E621</f>
        <v>15.54</v>
      </c>
      <c r="N621" t="str">
        <f t="shared" si="18"/>
        <v>Liberica</v>
      </c>
      <c r="O621" t="str">
        <f t="shared" si="19"/>
        <v>Dark</v>
      </c>
      <c r="P621" t="str">
        <f>_xlfn.XLOOKUP(OrdersTable[[#This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orders!L622*orders!E622</f>
        <v>20.25</v>
      </c>
      <c r="N622" t="str">
        <f t="shared" si="18"/>
        <v>Arabica</v>
      </c>
      <c r="O622" t="str">
        <f t="shared" si="19"/>
        <v>Medium</v>
      </c>
      <c r="P622" t="str">
        <f>_xlfn.XLOOKUP(OrdersTable[[#This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orders!L623*orders!E623</f>
        <v>77.699999999999989</v>
      </c>
      <c r="N623" t="str">
        <f t="shared" si="18"/>
        <v>Arabica</v>
      </c>
      <c r="O623" t="str">
        <f t="shared" si="19"/>
        <v>Light</v>
      </c>
      <c r="P623" t="str">
        <f>_xlfn.XLOOKUP(OrdersTable[[#This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orders!L624*orders!E624</f>
        <v>133.85999999999999</v>
      </c>
      <c r="N624" t="str">
        <f t="shared" si="18"/>
        <v>Liberica</v>
      </c>
      <c r="O624" t="str">
        <f t="shared" si="19"/>
        <v>Medium</v>
      </c>
      <c r="P624" t="str">
        <f>_xlfn.XLOOKUP(OrdersTable[[#This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orders!L625*orders!E625</f>
        <v>12.15</v>
      </c>
      <c r="N625" t="str">
        <f t="shared" si="18"/>
        <v>Excelsa</v>
      </c>
      <c r="O625" t="str">
        <f t="shared" si="19"/>
        <v>Dark</v>
      </c>
      <c r="P625" t="str">
        <f>_xlfn.XLOOKUP(OrdersTable[[#This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orders!L626*orders!E626</f>
        <v>63.249999999999993</v>
      </c>
      <c r="N626" t="str">
        <f t="shared" si="18"/>
        <v>Excelsa</v>
      </c>
      <c r="O626" t="str">
        <f t="shared" si="19"/>
        <v>Medium</v>
      </c>
      <c r="P626" t="str">
        <f>_xlfn.XLOOKUP(OrdersTable[[#This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orders!L627*orders!E627</f>
        <v>35.849999999999994</v>
      </c>
      <c r="N627" t="str">
        <f t="shared" si="18"/>
        <v>Robusta</v>
      </c>
      <c r="O627" t="str">
        <f t="shared" si="19"/>
        <v>Light</v>
      </c>
      <c r="P627" t="str">
        <f>_xlfn.XLOOKUP(OrdersTable[[#This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orders!L628*orders!E628</f>
        <v>77.624999999999986</v>
      </c>
      <c r="N628" t="str">
        <f t="shared" si="18"/>
        <v>Arabica</v>
      </c>
      <c r="O628" t="str">
        <f t="shared" si="19"/>
        <v>Medium</v>
      </c>
      <c r="P628" t="str">
        <f>_xlfn.XLOOKUP(OrdersTable[[#This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orders!L629*orders!E629</f>
        <v>63.249999999999993</v>
      </c>
      <c r="N629" t="str">
        <f t="shared" si="18"/>
        <v>Excelsa</v>
      </c>
      <c r="O629" t="str">
        <f t="shared" si="19"/>
        <v>Medium</v>
      </c>
      <c r="P629" t="str">
        <f>_xlfn.XLOOKUP(OrdersTable[[#This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orders!L630*orders!E630</f>
        <v>26.73</v>
      </c>
      <c r="N630" t="str">
        <f t="shared" si="18"/>
        <v>Excelsa</v>
      </c>
      <c r="O630" t="str">
        <f t="shared" si="19"/>
        <v>Light</v>
      </c>
      <c r="P630" t="str">
        <f>_xlfn.XLOOKUP(OrdersTable[[#This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orders!L631*orders!E631</f>
        <v>31.08</v>
      </c>
      <c r="N631" t="str">
        <f t="shared" si="18"/>
        <v>Liberica</v>
      </c>
      <c r="O631" t="str">
        <f t="shared" si="19"/>
        <v>Dark</v>
      </c>
      <c r="P631" t="str">
        <f>_xlfn.XLOOKUP(OrdersTable[[#This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orders!L632*orders!E632</f>
        <v>2.9849999999999999</v>
      </c>
      <c r="N632" t="str">
        <f t="shared" si="18"/>
        <v>Arabica</v>
      </c>
      <c r="O632" t="str">
        <f t="shared" si="19"/>
        <v>Dark</v>
      </c>
      <c r="P632" t="str">
        <f>_xlfn.XLOOKUP(OrdersTable[[#This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orders!L633*orders!E633</f>
        <v>102.92499999999998</v>
      </c>
      <c r="N633" t="str">
        <f t="shared" si="18"/>
        <v>Robusta</v>
      </c>
      <c r="O633" t="str">
        <f t="shared" si="19"/>
        <v>Dark</v>
      </c>
      <c r="P633" t="str">
        <f>_xlfn.XLOOKUP(OrdersTable[[#This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orders!L634*orders!E634</f>
        <v>35.64</v>
      </c>
      <c r="N634" t="str">
        <f t="shared" si="18"/>
        <v>Excelsa</v>
      </c>
      <c r="O634" t="str">
        <f t="shared" si="19"/>
        <v>Light</v>
      </c>
      <c r="P634" t="str">
        <f>_xlfn.XLOOKUP(OrdersTable[[#This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orders!L635*orders!E635</f>
        <v>47.8</v>
      </c>
      <c r="N635" t="str">
        <f t="shared" si="18"/>
        <v>Robusta</v>
      </c>
      <c r="O635" t="str">
        <f t="shared" si="19"/>
        <v>Light</v>
      </c>
      <c r="P635" t="str">
        <f>_xlfn.XLOOKUP(OrdersTable[[#This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orders!L636*orders!E636</f>
        <v>43.650000000000006</v>
      </c>
      <c r="N636" t="str">
        <f t="shared" si="18"/>
        <v>Liberica</v>
      </c>
      <c r="O636" t="str">
        <f t="shared" si="19"/>
        <v>Medium</v>
      </c>
      <c r="P636" t="str">
        <f>_xlfn.XLOOKUP(OrdersTable[[#This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orders!L637*orders!E637</f>
        <v>35.64</v>
      </c>
      <c r="N637" t="str">
        <f t="shared" si="18"/>
        <v>Excelsa</v>
      </c>
      <c r="O637" t="str">
        <f t="shared" si="19"/>
        <v>Light</v>
      </c>
      <c r="P637" t="str">
        <f>_xlfn.XLOOKUP(OrdersTable[[#This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orders!L638*orders!E638</f>
        <v>95.1</v>
      </c>
      <c r="N638" t="str">
        <f t="shared" si="18"/>
        <v>Liberica</v>
      </c>
      <c r="O638" t="str">
        <f t="shared" si="19"/>
        <v>Light</v>
      </c>
      <c r="P638" t="str">
        <f>_xlfn.XLOOKUP(OrdersTable[[#This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orders!L639*orders!E639</f>
        <v>31.624999999999996</v>
      </c>
      <c r="N639" t="str">
        <f t="shared" si="18"/>
        <v>Excelsa</v>
      </c>
      <c r="O639" t="str">
        <f t="shared" si="19"/>
        <v>Medium</v>
      </c>
      <c r="P639" t="str">
        <f>_xlfn.XLOOKUP(OrdersTable[[#This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orders!L640*orders!E640</f>
        <v>77.624999999999986</v>
      </c>
      <c r="N640" t="str">
        <f t="shared" si="18"/>
        <v>Arabica</v>
      </c>
      <c r="O640" t="str">
        <f t="shared" si="19"/>
        <v>Medium</v>
      </c>
      <c r="P640" t="str">
        <f>_xlfn.XLOOKUP(OrdersTable[[#This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orders!L641*orders!E641</f>
        <v>3.8849999999999998</v>
      </c>
      <c r="N641" t="str">
        <f t="shared" si="18"/>
        <v>Liberica</v>
      </c>
      <c r="O641" t="str">
        <f t="shared" si="19"/>
        <v>Dark</v>
      </c>
      <c r="P641" t="str">
        <f>_xlfn.XLOOKUP(OrdersTable[[#This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orders!L642*orders!E642</f>
        <v>137.42499999999998</v>
      </c>
      <c r="N642" t="str">
        <f t="shared" si="18"/>
        <v>Robusta</v>
      </c>
      <c r="O642" t="str">
        <f t="shared" si="19"/>
        <v>Light</v>
      </c>
      <c r="P642" t="str">
        <f>_xlfn.XLOOKUP(OrdersTable[[#This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orders!L643*orders!E643</f>
        <v>35.849999999999994</v>
      </c>
      <c r="N643" t="str">
        <f t="shared" ref="N643:N706" si="20">IF(I643="Rob", "Robusta", IF(I643="Exc", "Excelsa",IF(I643="Ara", "Arabica", IF(I643="Lib", "Liberica", "'"))))</f>
        <v>Robusta</v>
      </c>
      <c r="O643" t="str">
        <f t="shared" ref="O643:O706" si="21">IF(J643="m","Medium", IF(J643 ="l", "Light", IF(J643="d","Dark","")))</f>
        <v>Light</v>
      </c>
      <c r="P643" t="str">
        <f>_xlfn.XLOOKUP(OrdersTable[[#This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orders!L644*orders!E644</f>
        <v>8.25</v>
      </c>
      <c r="N644" t="str">
        <f t="shared" si="20"/>
        <v>Excelsa</v>
      </c>
      <c r="O644" t="str">
        <f t="shared" si="21"/>
        <v>Medium</v>
      </c>
      <c r="P644" t="str">
        <f>_xlfn.XLOOKUP(OrdersTable[[#This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orders!L645*orders!E645</f>
        <v>102.46499999999997</v>
      </c>
      <c r="N645" t="str">
        <f t="shared" si="20"/>
        <v>Excelsa</v>
      </c>
      <c r="O645" t="str">
        <f t="shared" si="21"/>
        <v>Light</v>
      </c>
      <c r="P645" t="str">
        <f>_xlfn.XLOOKUP(OrdersTable[[#This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orders!L646*orders!E646</f>
        <v>41.169999999999995</v>
      </c>
      <c r="N646" t="str">
        <f t="shared" si="20"/>
        <v>Robusta</v>
      </c>
      <c r="O646" t="str">
        <f t="shared" si="21"/>
        <v>Dark</v>
      </c>
      <c r="P646" t="str">
        <f>_xlfn.XLOOKUP(OrdersTable[[#This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orders!L647*orders!E647</f>
        <v>68.655000000000001</v>
      </c>
      <c r="N647" t="str">
        <f t="shared" si="20"/>
        <v>Arabica</v>
      </c>
      <c r="O647" t="str">
        <f t="shared" si="21"/>
        <v>Dark</v>
      </c>
      <c r="P647" t="str">
        <f>_xlfn.XLOOKUP(OrdersTable[[#This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orders!L648*orders!E648</f>
        <v>9.9499999999999993</v>
      </c>
      <c r="N648" t="str">
        <f t="shared" si="20"/>
        <v>Arabica</v>
      </c>
      <c r="O648" t="str">
        <f t="shared" si="21"/>
        <v>Dark</v>
      </c>
      <c r="P648" t="str">
        <f>_xlfn.XLOOKUP(OrdersTable[[#This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orders!L649*orders!E649</f>
        <v>28.53</v>
      </c>
      <c r="N649" t="str">
        <f t="shared" si="20"/>
        <v>Liberica</v>
      </c>
      <c r="O649" t="str">
        <f t="shared" si="21"/>
        <v>Light</v>
      </c>
      <c r="P649" t="str">
        <f>_xlfn.XLOOKUP(OrdersTable[[#This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orders!L650*orders!E650</f>
        <v>16.11</v>
      </c>
      <c r="N650" t="str">
        <f t="shared" si="20"/>
        <v>Robusta</v>
      </c>
      <c r="O650" t="str">
        <f t="shared" si="21"/>
        <v>Dark</v>
      </c>
      <c r="P650" t="str">
        <f>_xlfn.XLOOKUP(OrdersTable[[#This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orders!L651*orders!E651</f>
        <v>95.1</v>
      </c>
      <c r="N651" t="str">
        <f t="shared" si="20"/>
        <v>Liberica</v>
      </c>
      <c r="O651" t="str">
        <f t="shared" si="21"/>
        <v>Light</v>
      </c>
      <c r="P651" t="str">
        <f>_xlfn.XLOOKUP(OrdersTable[[#This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orders!L652*orders!E652</f>
        <v>5.3699999999999992</v>
      </c>
      <c r="N652" t="str">
        <f t="shared" si="20"/>
        <v>Robusta</v>
      </c>
      <c r="O652" t="str">
        <f t="shared" si="21"/>
        <v>Dark</v>
      </c>
      <c r="P652" t="str">
        <f>_xlfn.XLOOKUP(OrdersTable[[#This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orders!L653*orders!E653</f>
        <v>47.8</v>
      </c>
      <c r="N653" t="str">
        <f t="shared" si="20"/>
        <v>Robusta</v>
      </c>
      <c r="O653" t="str">
        <f t="shared" si="21"/>
        <v>Light</v>
      </c>
      <c r="P653" t="str">
        <f>_xlfn.XLOOKUP(OrdersTable[[#This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orders!L654*orders!E654</f>
        <v>63.4</v>
      </c>
      <c r="N654" t="str">
        <f t="shared" si="20"/>
        <v>Liberica</v>
      </c>
      <c r="O654" t="str">
        <f t="shared" si="21"/>
        <v>Light</v>
      </c>
      <c r="P654" t="str">
        <f>_xlfn.XLOOKUP(OrdersTable[[#This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orders!L655*orders!E655</f>
        <v>103.49999999999999</v>
      </c>
      <c r="N655" t="str">
        <f t="shared" si="20"/>
        <v>Arabica</v>
      </c>
      <c r="O655" t="str">
        <f t="shared" si="21"/>
        <v>Medium</v>
      </c>
      <c r="P655" t="str">
        <f>_xlfn.XLOOKUP(OrdersTable[[#This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orders!L656*orders!E656</f>
        <v>68.655000000000001</v>
      </c>
      <c r="N656" t="str">
        <f t="shared" si="20"/>
        <v>Arabica</v>
      </c>
      <c r="O656" t="str">
        <f t="shared" si="21"/>
        <v>Dark</v>
      </c>
      <c r="P656" t="str">
        <f>_xlfn.XLOOKUP(OrdersTable[[#This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orders!L657*orders!E657</f>
        <v>45.769999999999996</v>
      </c>
      <c r="N657" t="str">
        <f t="shared" si="20"/>
        <v>Robusta</v>
      </c>
      <c r="O657" t="str">
        <f t="shared" si="21"/>
        <v>Medium</v>
      </c>
      <c r="P657" t="str">
        <f>_xlfn.XLOOKUP(OrdersTable[[#This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orders!L658*orders!E658</f>
        <v>51.8</v>
      </c>
      <c r="N658" t="str">
        <f t="shared" si="20"/>
        <v>Liberica</v>
      </c>
      <c r="O658" t="str">
        <f t="shared" si="21"/>
        <v>Dark</v>
      </c>
      <c r="P658" t="str">
        <f>_xlfn.XLOOKUP(OrdersTable[[#This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orders!L659*orders!E659</f>
        <v>13.5</v>
      </c>
      <c r="N659" t="str">
        <f t="shared" si="20"/>
        <v>Arabica</v>
      </c>
      <c r="O659" t="str">
        <f t="shared" si="21"/>
        <v>Medium</v>
      </c>
      <c r="P659" t="str">
        <f>_xlfn.XLOOKUP(OrdersTable[[#This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orders!L660*orders!E660</f>
        <v>24.75</v>
      </c>
      <c r="N660" t="str">
        <f t="shared" si="20"/>
        <v>Excelsa</v>
      </c>
      <c r="O660" t="str">
        <f t="shared" si="21"/>
        <v>Medium</v>
      </c>
      <c r="P660" t="str">
        <f>_xlfn.XLOOKUP(OrdersTable[[#This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orders!L661*orders!E661</f>
        <v>45.769999999999996</v>
      </c>
      <c r="N661" t="str">
        <f t="shared" si="20"/>
        <v>Arabica</v>
      </c>
      <c r="O661" t="str">
        <f t="shared" si="21"/>
        <v>Dark</v>
      </c>
      <c r="P661" t="str">
        <f>_xlfn.XLOOKUP(OrdersTable[[#This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orders!L662*orders!E662</f>
        <v>53.46</v>
      </c>
      <c r="N662" t="str">
        <f t="shared" si="20"/>
        <v>Excelsa</v>
      </c>
      <c r="O662" t="str">
        <f t="shared" si="21"/>
        <v>Light</v>
      </c>
      <c r="P662" t="str">
        <f>_xlfn.XLOOKUP(OrdersTable[[#This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orders!L663*orders!E663</f>
        <v>20.25</v>
      </c>
      <c r="N663" t="str">
        <f t="shared" si="20"/>
        <v>Arabica</v>
      </c>
      <c r="O663" t="str">
        <f t="shared" si="21"/>
        <v>Medium</v>
      </c>
      <c r="P663" t="str">
        <f>_xlfn.XLOOKUP(OrdersTable[[#This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orders!L664*orders!E664</f>
        <v>148.92499999999998</v>
      </c>
      <c r="N664" t="str">
        <f t="shared" si="20"/>
        <v>Liberica</v>
      </c>
      <c r="O664" t="str">
        <f t="shared" si="21"/>
        <v>Dark</v>
      </c>
      <c r="P664" t="str">
        <f>_xlfn.XLOOKUP(OrdersTable[[#This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orders!L665*orders!E665</f>
        <v>67.5</v>
      </c>
      <c r="N665" t="str">
        <f t="shared" si="20"/>
        <v>Arabica</v>
      </c>
      <c r="O665" t="str">
        <f t="shared" si="21"/>
        <v>Medium</v>
      </c>
      <c r="P665" t="str">
        <f>_xlfn.XLOOKUP(OrdersTable[[#This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orders!L666*orders!E666</f>
        <v>72.900000000000006</v>
      </c>
      <c r="N666" t="str">
        <f t="shared" si="20"/>
        <v>Excelsa</v>
      </c>
      <c r="O666" t="str">
        <f t="shared" si="21"/>
        <v>Dark</v>
      </c>
      <c r="P666" t="str">
        <f>_xlfn.XLOOKUP(OrdersTable[[#This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orders!L667*orders!E667</f>
        <v>7.77</v>
      </c>
      <c r="N667" t="str">
        <f t="shared" si="20"/>
        <v>Liberica</v>
      </c>
      <c r="O667" t="str">
        <f t="shared" si="21"/>
        <v>Dark</v>
      </c>
      <c r="P667" t="str">
        <f>_xlfn.XLOOKUP(OrdersTable[[#This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orders!L668*orders!E668</f>
        <v>91.539999999999992</v>
      </c>
      <c r="N668" t="str">
        <f t="shared" si="20"/>
        <v>Arabica</v>
      </c>
      <c r="O668" t="str">
        <f t="shared" si="21"/>
        <v>Dark</v>
      </c>
      <c r="P668" t="str">
        <f>_xlfn.XLOOKUP(OrdersTable[[#This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orders!L669*orders!E669</f>
        <v>59.699999999999996</v>
      </c>
      <c r="N669" t="str">
        <f t="shared" si="20"/>
        <v>Arabica</v>
      </c>
      <c r="O669" t="str">
        <f t="shared" si="21"/>
        <v>Dark</v>
      </c>
      <c r="P669" t="str">
        <f>_xlfn.XLOOKUP(OrdersTable[[#This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orders!L670*orders!E670</f>
        <v>137.42499999999998</v>
      </c>
      <c r="N670" t="str">
        <f t="shared" si="20"/>
        <v>Robusta</v>
      </c>
      <c r="O670" t="str">
        <f t="shared" si="21"/>
        <v>Light</v>
      </c>
      <c r="P670" t="str">
        <f>_xlfn.XLOOKUP(OrdersTable[[#This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orders!L671*orders!E671</f>
        <v>66.929999999999993</v>
      </c>
      <c r="N671" t="str">
        <f t="shared" si="20"/>
        <v>Liberica</v>
      </c>
      <c r="O671" t="str">
        <f t="shared" si="21"/>
        <v>Medium</v>
      </c>
      <c r="P671" t="str">
        <f>_xlfn.XLOOKUP(OrdersTable[[#This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orders!L672*orders!E672</f>
        <v>13.095000000000001</v>
      </c>
      <c r="N672" t="str">
        <f t="shared" si="20"/>
        <v>Liberica</v>
      </c>
      <c r="O672" t="str">
        <f t="shared" si="21"/>
        <v>Medium</v>
      </c>
      <c r="P672" t="str">
        <f>_xlfn.XLOOKUP(OrdersTable[[#This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orders!L673*orders!E673</f>
        <v>59.75</v>
      </c>
      <c r="N673" t="str">
        <f t="shared" si="20"/>
        <v>Robusta</v>
      </c>
      <c r="O673" t="str">
        <f t="shared" si="21"/>
        <v>Light</v>
      </c>
      <c r="P673" t="str">
        <f>_xlfn.XLOOKUP(OrdersTable[[#This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orders!L674*orders!E674</f>
        <v>43.650000000000006</v>
      </c>
      <c r="N674" t="str">
        <f t="shared" si="20"/>
        <v>Liberica</v>
      </c>
      <c r="O674" t="str">
        <f t="shared" si="21"/>
        <v>Medium</v>
      </c>
      <c r="P674" t="str">
        <f>_xlfn.XLOOKUP(OrdersTable[[#This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orders!L675*orders!E675</f>
        <v>82.5</v>
      </c>
      <c r="N675" t="str">
        <f t="shared" si="20"/>
        <v>Excelsa</v>
      </c>
      <c r="O675" t="str">
        <f t="shared" si="21"/>
        <v>Medium</v>
      </c>
      <c r="P675" t="str">
        <f>_xlfn.XLOOKUP(OrdersTable[[#This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orders!L676*orders!E676</f>
        <v>178.70999999999998</v>
      </c>
      <c r="N676" t="str">
        <f t="shared" si="20"/>
        <v>Arabica</v>
      </c>
      <c r="O676" t="str">
        <f t="shared" si="21"/>
        <v>Light</v>
      </c>
      <c r="P676" t="str">
        <f>_xlfn.XLOOKUP(OrdersTable[[#This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orders!L677*orders!E677</f>
        <v>119.13999999999999</v>
      </c>
      <c r="N677" t="str">
        <f t="shared" si="20"/>
        <v>Liberica</v>
      </c>
      <c r="O677" t="str">
        <f t="shared" si="21"/>
        <v>Dark</v>
      </c>
      <c r="P677" t="str">
        <f>_xlfn.XLOOKUP(OrdersTable[[#This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orders!L678*orders!E678</f>
        <v>47.55</v>
      </c>
      <c r="N678" t="str">
        <f t="shared" si="20"/>
        <v>Liberica</v>
      </c>
      <c r="O678" t="str">
        <f t="shared" si="21"/>
        <v>Light</v>
      </c>
      <c r="P678" t="str">
        <f>_xlfn.XLOOKUP(OrdersTable[[#This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orders!L679*orders!E679</f>
        <v>43.650000000000006</v>
      </c>
      <c r="N679" t="str">
        <f t="shared" si="20"/>
        <v>Liberica</v>
      </c>
      <c r="O679" t="str">
        <f t="shared" si="21"/>
        <v>Medium</v>
      </c>
      <c r="P679" t="str">
        <f>_xlfn.XLOOKUP(OrdersTable[[#This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orders!L680*orders!E680</f>
        <v>178.70999999999998</v>
      </c>
      <c r="N680" t="str">
        <f t="shared" si="20"/>
        <v>Arabica</v>
      </c>
      <c r="O680" t="str">
        <f t="shared" si="21"/>
        <v>Light</v>
      </c>
      <c r="P680" t="str">
        <f>_xlfn.XLOOKUP(OrdersTable[[#This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orders!L681*orders!E681</f>
        <v>27.484999999999996</v>
      </c>
      <c r="N681" t="str">
        <f t="shared" si="20"/>
        <v>Robusta</v>
      </c>
      <c r="O681" t="str">
        <f t="shared" si="21"/>
        <v>Light</v>
      </c>
      <c r="P681" t="str">
        <f>_xlfn.XLOOKUP(OrdersTable[[#This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orders!L682*orders!E682</f>
        <v>56.25</v>
      </c>
      <c r="N682" t="str">
        <f t="shared" si="20"/>
        <v>Arabica</v>
      </c>
      <c r="O682" t="str">
        <f t="shared" si="21"/>
        <v>Medium</v>
      </c>
      <c r="P682" t="str">
        <f>_xlfn.XLOOKUP(OrdersTable[[#This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orders!L683*orders!E683</f>
        <v>9.51</v>
      </c>
      <c r="N683" t="str">
        <f t="shared" si="20"/>
        <v>Liberica</v>
      </c>
      <c r="O683" t="str">
        <f t="shared" si="21"/>
        <v>Light</v>
      </c>
      <c r="P683" t="str">
        <f>_xlfn.XLOOKUP(OrdersTable[[#This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orders!L684*orders!E684</f>
        <v>8.25</v>
      </c>
      <c r="N684" t="str">
        <f t="shared" si="20"/>
        <v>Excelsa</v>
      </c>
      <c r="O684" t="str">
        <f t="shared" si="21"/>
        <v>Medium</v>
      </c>
      <c r="P684" t="str">
        <f>_xlfn.XLOOKUP(OrdersTable[[#This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orders!L685*orders!E685</f>
        <v>46.62</v>
      </c>
      <c r="N685" t="str">
        <f t="shared" si="20"/>
        <v>Liberica</v>
      </c>
      <c r="O685" t="str">
        <f t="shared" si="21"/>
        <v>Dark</v>
      </c>
      <c r="P685" t="str">
        <f>_xlfn.XLOOKUP(OrdersTable[[#This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orders!L686*orders!E686</f>
        <v>71.699999999999989</v>
      </c>
      <c r="N686" t="str">
        <f t="shared" si="20"/>
        <v>Robusta</v>
      </c>
      <c r="O686" t="str">
        <f t="shared" si="21"/>
        <v>Light</v>
      </c>
      <c r="P686" t="str">
        <f>_xlfn.XLOOKUP(OrdersTable[[#This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orders!L687*orders!E687</f>
        <v>72.91</v>
      </c>
      <c r="N687" t="str">
        <f t="shared" si="20"/>
        <v>Liberica</v>
      </c>
      <c r="O687" t="str">
        <f t="shared" si="21"/>
        <v>Light</v>
      </c>
      <c r="P687" t="str">
        <f>_xlfn.XLOOKUP(OrdersTable[[#This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orders!L688*orders!E688</f>
        <v>8.0549999999999997</v>
      </c>
      <c r="N688" t="str">
        <f t="shared" si="20"/>
        <v>Robusta</v>
      </c>
      <c r="O688" t="str">
        <f t="shared" si="21"/>
        <v>Dark</v>
      </c>
      <c r="P688" t="str">
        <f>_xlfn.XLOOKUP(OrdersTable[[#This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orders!L689*orders!E689</f>
        <v>16.5</v>
      </c>
      <c r="N689" t="str">
        <f t="shared" si="20"/>
        <v>Excelsa</v>
      </c>
      <c r="O689" t="str">
        <f t="shared" si="21"/>
        <v>Medium</v>
      </c>
      <c r="P689" t="str">
        <f>_xlfn.XLOOKUP(OrdersTable[[#This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orders!L690*orders!E690</f>
        <v>64.75</v>
      </c>
      <c r="N690" t="str">
        <f t="shared" si="20"/>
        <v>Arabica</v>
      </c>
      <c r="O690" t="str">
        <f t="shared" si="21"/>
        <v>Light</v>
      </c>
      <c r="P690" t="str">
        <f>_xlfn.XLOOKUP(OrdersTable[[#This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orders!L691*orders!E691</f>
        <v>33.75</v>
      </c>
      <c r="N691" t="str">
        <f t="shared" si="20"/>
        <v>Arabica</v>
      </c>
      <c r="O691" t="str">
        <f t="shared" si="21"/>
        <v>Medium</v>
      </c>
      <c r="P691" t="str">
        <f>_xlfn.XLOOKUP(OrdersTable[[#This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orders!L692*orders!E692</f>
        <v>178.70999999999998</v>
      </c>
      <c r="N692" t="str">
        <f t="shared" si="20"/>
        <v>Liberica</v>
      </c>
      <c r="O692" t="str">
        <f t="shared" si="21"/>
        <v>Dark</v>
      </c>
      <c r="P692" t="str">
        <f>_xlfn.XLOOKUP(OrdersTable[[#This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orders!L693*orders!E693</f>
        <v>22.5</v>
      </c>
      <c r="N693" t="str">
        <f t="shared" si="20"/>
        <v>Arabica</v>
      </c>
      <c r="O693" t="str">
        <f t="shared" si="21"/>
        <v>Medium</v>
      </c>
      <c r="P693" t="str">
        <f>_xlfn.XLOOKUP(OrdersTable[[#This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orders!L694*orders!E694</f>
        <v>12.95</v>
      </c>
      <c r="N694" t="str">
        <f t="shared" si="20"/>
        <v>Liberica</v>
      </c>
      <c r="O694" t="str">
        <f t="shared" si="21"/>
        <v>Dark</v>
      </c>
      <c r="P694" t="str">
        <f>_xlfn.XLOOKUP(OrdersTable[[#This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orders!L695*orders!E695</f>
        <v>51.749999999999993</v>
      </c>
      <c r="N695" t="str">
        <f t="shared" si="20"/>
        <v>Arabica</v>
      </c>
      <c r="O695" t="str">
        <f t="shared" si="21"/>
        <v>Medium</v>
      </c>
      <c r="P695" t="str">
        <f>_xlfn.XLOOKUP(OrdersTable[[#This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orders!L696*orders!E696</f>
        <v>36.450000000000003</v>
      </c>
      <c r="N696" t="str">
        <f t="shared" si="20"/>
        <v>Excelsa</v>
      </c>
      <c r="O696" t="str">
        <f t="shared" si="21"/>
        <v>Dark</v>
      </c>
      <c r="P696" t="str">
        <f>_xlfn.XLOOKUP(OrdersTable[[#This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orders!L697*orders!E697</f>
        <v>182.27499999999998</v>
      </c>
      <c r="N697" t="str">
        <f t="shared" si="20"/>
        <v>Liberica</v>
      </c>
      <c r="O697" t="str">
        <f t="shared" si="21"/>
        <v>Light</v>
      </c>
      <c r="P697" t="str">
        <f>_xlfn.XLOOKUP(OrdersTable[[#This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orders!L698*orders!E698</f>
        <v>31.08</v>
      </c>
      <c r="N698" t="str">
        <f t="shared" si="20"/>
        <v>Liberica</v>
      </c>
      <c r="O698" t="str">
        <f t="shared" si="21"/>
        <v>Dark</v>
      </c>
      <c r="P698" t="str">
        <f>_xlfn.XLOOKUP(OrdersTable[[#This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orders!L699*orders!E699</f>
        <v>20.25</v>
      </c>
      <c r="N699" t="str">
        <f t="shared" si="20"/>
        <v>Arabica</v>
      </c>
      <c r="O699" t="str">
        <f t="shared" si="21"/>
        <v>Medium</v>
      </c>
      <c r="P699" t="str">
        <f>_xlfn.XLOOKUP(OrdersTable[[#This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orders!L700*orders!E700</f>
        <v>25.9</v>
      </c>
      <c r="N700" t="str">
        <f t="shared" si="20"/>
        <v>Liberica</v>
      </c>
      <c r="O700" t="str">
        <f t="shared" si="21"/>
        <v>Dark</v>
      </c>
      <c r="P700" t="str">
        <f>_xlfn.XLOOKUP(OrdersTable[[#This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orders!L701*orders!E701</f>
        <v>23.88</v>
      </c>
      <c r="N701" t="str">
        <f t="shared" si="20"/>
        <v>Arabica</v>
      </c>
      <c r="O701" t="str">
        <f t="shared" si="21"/>
        <v>Dark</v>
      </c>
      <c r="P701" t="str">
        <f>_xlfn.XLOOKUP(OrdersTable[[#This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orders!L702*orders!E702</f>
        <v>19.02</v>
      </c>
      <c r="N702" t="str">
        <f t="shared" si="20"/>
        <v>Liberica</v>
      </c>
      <c r="O702" t="str">
        <f t="shared" si="21"/>
        <v>Light</v>
      </c>
      <c r="P702" t="str">
        <f>_xlfn.XLOOKUP(OrdersTable[[#This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orders!L703*orders!E703</f>
        <v>29.849999999999998</v>
      </c>
      <c r="N703" t="str">
        <f t="shared" si="20"/>
        <v>Arabica</v>
      </c>
      <c r="O703" t="str">
        <f t="shared" si="21"/>
        <v>Dark</v>
      </c>
      <c r="P703" t="str">
        <f>_xlfn.XLOOKUP(OrdersTable[[#This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orders!L704*orders!E704</f>
        <v>7.77</v>
      </c>
      <c r="N704" t="str">
        <f t="shared" si="20"/>
        <v>Arabica</v>
      </c>
      <c r="O704" t="str">
        <f t="shared" si="21"/>
        <v>Light</v>
      </c>
      <c r="P704" t="str">
        <f>_xlfn.XLOOKUP(OrdersTable[[#This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orders!L705*orders!E705</f>
        <v>119.13999999999999</v>
      </c>
      <c r="N705" t="str">
        <f t="shared" si="20"/>
        <v>Liberica</v>
      </c>
      <c r="O705" t="str">
        <f t="shared" si="21"/>
        <v>Dark</v>
      </c>
      <c r="P705" t="str">
        <f>_xlfn.XLOOKUP(OrdersTable[[#This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orders!L706*orders!E706</f>
        <v>21.87</v>
      </c>
      <c r="N706" t="str">
        <f t="shared" si="20"/>
        <v>Excelsa</v>
      </c>
      <c r="O706" t="str">
        <f t="shared" si="21"/>
        <v>Dark</v>
      </c>
      <c r="P706" t="str">
        <f>_xlfn.XLOOKUP(OrdersTable[[#This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orders!L707*orders!E707</f>
        <v>17.82</v>
      </c>
      <c r="N707" t="str">
        <f t="shared" ref="N707:N770" si="22">IF(I707="Rob", "Robusta", IF(I707="Exc", "Excelsa",IF(I707="Ara", "Arabica", IF(I707="Lib", "Liberica", "'"))))</f>
        <v>Excelsa</v>
      </c>
      <c r="O707" t="str">
        <f t="shared" ref="O707:O770" si="23">IF(J707="m","Medium", IF(J707 ="l", "Light", IF(J707="d","Dark","")))</f>
        <v>Light</v>
      </c>
      <c r="P707" t="str">
        <f>_xlfn.XLOOKUP(OrdersTable[[#This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orders!L708*orders!E708</f>
        <v>12.375</v>
      </c>
      <c r="N708" t="str">
        <f t="shared" si="22"/>
        <v>Excelsa</v>
      </c>
      <c r="O708" t="str">
        <f t="shared" si="23"/>
        <v>Medium</v>
      </c>
      <c r="P708" t="str">
        <f>_xlfn.XLOOKUP(OrdersTable[[#This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orders!L709*orders!E709</f>
        <v>25.9</v>
      </c>
      <c r="N709" t="str">
        <f t="shared" si="22"/>
        <v>Liberica</v>
      </c>
      <c r="O709" t="str">
        <f t="shared" si="23"/>
        <v>Dark</v>
      </c>
      <c r="P709" t="str">
        <f>_xlfn.XLOOKUP(OrdersTable[[#This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orders!L710*orders!E710</f>
        <v>13.5</v>
      </c>
      <c r="N710" t="str">
        <f t="shared" si="22"/>
        <v>Arabica</v>
      </c>
      <c r="O710" t="str">
        <f t="shared" si="23"/>
        <v>Medium</v>
      </c>
      <c r="P710" t="str">
        <f>_xlfn.XLOOKUP(OrdersTable[[#This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orders!L711*orders!E711</f>
        <v>17.82</v>
      </c>
      <c r="N711" t="str">
        <f t="shared" si="22"/>
        <v>Excelsa</v>
      </c>
      <c r="O711" t="str">
        <f t="shared" si="23"/>
        <v>Light</v>
      </c>
      <c r="P711" t="str">
        <f>_xlfn.XLOOKUP(OrdersTable[[#This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orders!L712*orders!E712</f>
        <v>24.75</v>
      </c>
      <c r="N712" t="str">
        <f t="shared" si="22"/>
        <v>Excelsa</v>
      </c>
      <c r="O712" t="str">
        <f t="shared" si="23"/>
        <v>Medium</v>
      </c>
      <c r="P712" t="str">
        <f>_xlfn.XLOOKUP(OrdersTable[[#This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orders!L713*orders!E713</f>
        <v>17.91</v>
      </c>
      <c r="N713" t="str">
        <f t="shared" si="22"/>
        <v>Robusta</v>
      </c>
      <c r="O713" t="str">
        <f t="shared" si="23"/>
        <v>Medium</v>
      </c>
      <c r="P713" t="str">
        <f>_xlfn.XLOOKUP(OrdersTable[[#This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orders!L714*orders!E714</f>
        <v>16.5</v>
      </c>
      <c r="N714" t="str">
        <f t="shared" si="22"/>
        <v>Excelsa</v>
      </c>
      <c r="O714" t="str">
        <f t="shared" si="23"/>
        <v>Medium</v>
      </c>
      <c r="P714" t="str">
        <f>_xlfn.XLOOKUP(OrdersTable[[#This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orders!L715*orders!E715</f>
        <v>2.9849999999999999</v>
      </c>
      <c r="N715" t="str">
        <f t="shared" si="22"/>
        <v>Robusta</v>
      </c>
      <c r="O715" t="str">
        <f t="shared" si="23"/>
        <v>Medium</v>
      </c>
      <c r="P715" t="str">
        <f>_xlfn.XLOOKUP(OrdersTable[[#This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orders!L716*orders!E716</f>
        <v>14.58</v>
      </c>
      <c r="N716" t="str">
        <f t="shared" si="22"/>
        <v>Excelsa</v>
      </c>
      <c r="O716" t="str">
        <f t="shared" si="23"/>
        <v>Dark</v>
      </c>
      <c r="P716" t="str">
        <f>_xlfn.XLOOKUP(OrdersTable[[#This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orders!L717*orders!E717</f>
        <v>89.1</v>
      </c>
      <c r="N717" t="str">
        <f t="shared" si="22"/>
        <v>Excelsa</v>
      </c>
      <c r="O717" t="str">
        <f t="shared" si="23"/>
        <v>Light</v>
      </c>
      <c r="P717" t="str">
        <f>_xlfn.XLOOKUP(OrdersTable[[#This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orders!L718*orders!E718</f>
        <v>35.849999999999994</v>
      </c>
      <c r="N718" t="str">
        <f t="shared" si="22"/>
        <v>Robusta</v>
      </c>
      <c r="O718" t="str">
        <f t="shared" si="23"/>
        <v>Light</v>
      </c>
      <c r="P718" t="str">
        <f>_xlfn.XLOOKUP(OrdersTable[[#This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orders!L719*orders!E719</f>
        <v>68.655000000000001</v>
      </c>
      <c r="N719" t="str">
        <f t="shared" si="22"/>
        <v>Arabica</v>
      </c>
      <c r="O719" t="str">
        <f t="shared" si="23"/>
        <v>Dark</v>
      </c>
      <c r="P719" t="str">
        <f>_xlfn.XLOOKUP(OrdersTable[[#This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orders!L720*orders!E720</f>
        <v>38.849999999999994</v>
      </c>
      <c r="N720" t="str">
        <f t="shared" si="22"/>
        <v>Liberica</v>
      </c>
      <c r="O720" t="str">
        <f t="shared" si="23"/>
        <v>Dark</v>
      </c>
      <c r="P720" t="str">
        <f>_xlfn.XLOOKUP(OrdersTable[[#This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orders!L721*orders!E721</f>
        <v>79.25</v>
      </c>
      <c r="N721" t="str">
        <f t="shared" si="22"/>
        <v>Liberica</v>
      </c>
      <c r="O721" t="str">
        <f t="shared" si="23"/>
        <v>Light</v>
      </c>
      <c r="P721" t="str">
        <f>_xlfn.XLOOKUP(OrdersTable[[#This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orders!L722*orders!E722</f>
        <v>36.450000000000003</v>
      </c>
      <c r="N722" t="str">
        <f t="shared" si="22"/>
        <v>Excelsa</v>
      </c>
      <c r="O722" t="str">
        <f t="shared" si="23"/>
        <v>Dark</v>
      </c>
      <c r="P722" t="str">
        <f>_xlfn.XLOOKUP(OrdersTable[[#This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orders!L723*orders!E723</f>
        <v>8.9550000000000001</v>
      </c>
      <c r="N723" t="str">
        <f t="shared" si="22"/>
        <v>Robusta</v>
      </c>
      <c r="O723" t="str">
        <f t="shared" si="23"/>
        <v>Medium</v>
      </c>
      <c r="P723" t="str">
        <f>_xlfn.XLOOKUP(OrdersTable[[#This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orders!L724*orders!E724</f>
        <v>24.3</v>
      </c>
      <c r="N724" t="str">
        <f t="shared" si="22"/>
        <v>Excelsa</v>
      </c>
      <c r="O724" t="str">
        <f t="shared" si="23"/>
        <v>Dark</v>
      </c>
      <c r="P724" t="str">
        <f>_xlfn.XLOOKUP(OrdersTable[[#This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orders!L725*orders!E725</f>
        <v>63.249999999999993</v>
      </c>
      <c r="N725" t="str">
        <f t="shared" si="22"/>
        <v>Excelsa</v>
      </c>
      <c r="O725" t="str">
        <f t="shared" si="23"/>
        <v>Medium</v>
      </c>
      <c r="P725" t="str">
        <f>_xlfn.XLOOKUP(OrdersTable[[#This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orders!L726*orders!E726</f>
        <v>6.75</v>
      </c>
      <c r="N726" t="str">
        <f t="shared" si="22"/>
        <v>Arabica</v>
      </c>
      <c r="O726" t="str">
        <f t="shared" si="23"/>
        <v>Medium</v>
      </c>
      <c r="P726" t="str">
        <f>_xlfn.XLOOKUP(OrdersTable[[#This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orders!L727*orders!E727</f>
        <v>23.31</v>
      </c>
      <c r="N727" t="str">
        <f t="shared" si="22"/>
        <v>Arabica</v>
      </c>
      <c r="O727" t="str">
        <f t="shared" si="23"/>
        <v>Light</v>
      </c>
      <c r="P727" t="str">
        <f>_xlfn.XLOOKUP(OrdersTable[[#This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orders!L728*orders!E728</f>
        <v>145.82</v>
      </c>
      <c r="N728" t="str">
        <f t="shared" si="22"/>
        <v>Liberica</v>
      </c>
      <c r="O728" t="str">
        <f t="shared" si="23"/>
        <v>Light</v>
      </c>
      <c r="P728" t="str">
        <f>_xlfn.XLOOKUP(OrdersTable[[#This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orders!L729*orders!E729</f>
        <v>29.849999999999998</v>
      </c>
      <c r="N729" t="str">
        <f t="shared" si="22"/>
        <v>Robusta</v>
      </c>
      <c r="O729" t="str">
        <f t="shared" si="23"/>
        <v>Medium</v>
      </c>
      <c r="P729" t="str">
        <f>_xlfn.XLOOKUP(OrdersTable[[#This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orders!L730*orders!E730</f>
        <v>21.87</v>
      </c>
      <c r="N730" t="str">
        <f t="shared" si="22"/>
        <v>Excelsa</v>
      </c>
      <c r="O730" t="str">
        <f t="shared" si="23"/>
        <v>Dark</v>
      </c>
      <c r="P730" t="str">
        <f>_xlfn.XLOOKUP(OrdersTable[[#This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orders!L731*orders!E731</f>
        <v>4.3650000000000002</v>
      </c>
      <c r="N731" t="str">
        <f t="shared" si="22"/>
        <v>Liberica</v>
      </c>
      <c r="O731" t="str">
        <f t="shared" si="23"/>
        <v>Medium</v>
      </c>
      <c r="P731" t="str">
        <f>_xlfn.XLOOKUP(OrdersTable[[#This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orders!L732*orders!E732</f>
        <v>36.454999999999998</v>
      </c>
      <c r="N732" t="str">
        <f t="shared" si="22"/>
        <v>Liberica</v>
      </c>
      <c r="O732" t="str">
        <f t="shared" si="23"/>
        <v>Light</v>
      </c>
      <c r="P732" t="str">
        <f>_xlfn.XLOOKUP(OrdersTable[[#This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orders!L733*orders!E733</f>
        <v>15.54</v>
      </c>
      <c r="N733" t="str">
        <f t="shared" si="22"/>
        <v>Liberica</v>
      </c>
      <c r="O733" t="str">
        <f t="shared" si="23"/>
        <v>Dark</v>
      </c>
      <c r="P733" t="str">
        <f>_xlfn.XLOOKUP(OrdersTable[[#This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orders!L734*orders!E734</f>
        <v>8.91</v>
      </c>
      <c r="N734" t="str">
        <f t="shared" si="22"/>
        <v>Excelsa</v>
      </c>
      <c r="O734" t="str">
        <f t="shared" si="23"/>
        <v>Light</v>
      </c>
      <c r="P734" t="str">
        <f>_xlfn.XLOOKUP(OrdersTable[[#This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orders!L735*orders!E735</f>
        <v>100.39499999999998</v>
      </c>
      <c r="N735" t="str">
        <f t="shared" si="22"/>
        <v>Liberica</v>
      </c>
      <c r="O735" t="str">
        <f t="shared" si="23"/>
        <v>Medium</v>
      </c>
      <c r="P735" t="str">
        <f>_xlfn.XLOOKUP(OrdersTable[[#This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orders!L736*orders!E736</f>
        <v>13.424999999999997</v>
      </c>
      <c r="N736" t="str">
        <f t="shared" si="22"/>
        <v>Robusta</v>
      </c>
      <c r="O736" t="str">
        <f t="shared" si="23"/>
        <v>Dark</v>
      </c>
      <c r="P736" t="str">
        <f>_xlfn.XLOOKUP(OrdersTable[[#This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orders!L737*orders!E737</f>
        <v>21.87</v>
      </c>
      <c r="N737" t="str">
        <f t="shared" si="22"/>
        <v>Excelsa</v>
      </c>
      <c r="O737" t="str">
        <f t="shared" si="23"/>
        <v>Dark</v>
      </c>
      <c r="P737" t="str">
        <f>_xlfn.XLOOKUP(OrdersTable[[#This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orders!L738*orders!E738</f>
        <v>25.9</v>
      </c>
      <c r="N738" t="str">
        <f t="shared" si="22"/>
        <v>Liberica</v>
      </c>
      <c r="O738" t="str">
        <f t="shared" si="23"/>
        <v>Dark</v>
      </c>
      <c r="P738" t="str">
        <f>_xlfn.XLOOKUP(OrdersTable[[#This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orders!L739*orders!E739</f>
        <v>56.25</v>
      </c>
      <c r="N739" t="str">
        <f t="shared" si="22"/>
        <v>Arabica</v>
      </c>
      <c r="O739" t="str">
        <f t="shared" si="23"/>
        <v>Medium</v>
      </c>
      <c r="P739" t="str">
        <f>_xlfn.XLOOKUP(OrdersTable[[#This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orders!L740*orders!E740</f>
        <v>10.754999999999999</v>
      </c>
      <c r="N740" t="str">
        <f t="shared" si="22"/>
        <v>Robusta</v>
      </c>
      <c r="O740" t="str">
        <f t="shared" si="23"/>
        <v>Light</v>
      </c>
      <c r="P740" t="str">
        <f>_xlfn.XLOOKUP(OrdersTable[[#This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orders!L741*orders!E741</f>
        <v>18.225000000000001</v>
      </c>
      <c r="N741" t="str">
        <f t="shared" si="22"/>
        <v>Excelsa</v>
      </c>
      <c r="O741" t="str">
        <f t="shared" si="23"/>
        <v>Dark</v>
      </c>
      <c r="P741" t="str">
        <f>_xlfn.XLOOKUP(OrdersTable[[#This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orders!L742*orders!E742</f>
        <v>28.679999999999996</v>
      </c>
      <c r="N742" t="str">
        <f t="shared" si="22"/>
        <v>Robusta</v>
      </c>
      <c r="O742" t="str">
        <f t="shared" si="23"/>
        <v>Light</v>
      </c>
      <c r="P742" t="str">
        <f>_xlfn.XLOOKUP(OrdersTable[[#This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orders!L743*orders!E743</f>
        <v>8.73</v>
      </c>
      <c r="N743" t="str">
        <f t="shared" si="22"/>
        <v>Liberica</v>
      </c>
      <c r="O743" t="str">
        <f t="shared" si="23"/>
        <v>Medium</v>
      </c>
      <c r="P743" t="str">
        <f>_xlfn.XLOOKUP(OrdersTable[[#This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orders!L744*orders!E744</f>
        <v>58.2</v>
      </c>
      <c r="N744" t="str">
        <f t="shared" si="22"/>
        <v>Liberica</v>
      </c>
      <c r="O744" t="str">
        <f t="shared" si="23"/>
        <v>Medium</v>
      </c>
      <c r="P744" t="str">
        <f>_xlfn.XLOOKUP(OrdersTable[[#This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orders!L745*orders!E745</f>
        <v>17.91</v>
      </c>
      <c r="N745" t="str">
        <f t="shared" si="22"/>
        <v>Arabica</v>
      </c>
      <c r="O745" t="str">
        <f t="shared" si="23"/>
        <v>Dark</v>
      </c>
      <c r="P745" t="str">
        <f>_xlfn.XLOOKUP(OrdersTable[[#This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orders!L746*orders!E746</f>
        <v>17.91</v>
      </c>
      <c r="N746" t="str">
        <f t="shared" si="22"/>
        <v>Robusta</v>
      </c>
      <c r="O746" t="str">
        <f t="shared" si="23"/>
        <v>Medium</v>
      </c>
      <c r="P746" t="str">
        <f>_xlfn.XLOOKUP(OrdersTable[[#This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orders!L747*orders!E747</f>
        <v>14.58</v>
      </c>
      <c r="N747" t="str">
        <f t="shared" si="22"/>
        <v>Excelsa</v>
      </c>
      <c r="O747" t="str">
        <f t="shared" si="23"/>
        <v>Dark</v>
      </c>
      <c r="P747" t="str">
        <f>_xlfn.XLOOKUP(OrdersTable[[#This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orders!L748*orders!E748</f>
        <v>33.75</v>
      </c>
      <c r="N748" t="str">
        <f t="shared" si="22"/>
        <v>Arabica</v>
      </c>
      <c r="O748" t="str">
        <f t="shared" si="23"/>
        <v>Medium</v>
      </c>
      <c r="P748" t="str">
        <f>_xlfn.XLOOKUP(OrdersTable[[#This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orders!L749*orders!E749</f>
        <v>34.92</v>
      </c>
      <c r="N749" t="str">
        <f t="shared" si="22"/>
        <v>Liberica</v>
      </c>
      <c r="O749" t="str">
        <f t="shared" si="23"/>
        <v>Medium</v>
      </c>
      <c r="P749" t="str">
        <f>_xlfn.XLOOKUP(OrdersTable[[#This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orders!L750*orders!E750</f>
        <v>14.58</v>
      </c>
      <c r="N750" t="str">
        <f t="shared" si="22"/>
        <v>Excelsa</v>
      </c>
      <c r="O750" t="str">
        <f t="shared" si="23"/>
        <v>Dark</v>
      </c>
      <c r="P750" t="str">
        <f>_xlfn.XLOOKUP(OrdersTable[[#This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orders!L751*orders!E751</f>
        <v>5.3699999999999992</v>
      </c>
      <c r="N751" t="str">
        <f t="shared" si="22"/>
        <v>Robusta</v>
      </c>
      <c r="O751" t="str">
        <f t="shared" si="23"/>
        <v>Dark</v>
      </c>
      <c r="P751" t="str">
        <f>_xlfn.XLOOKUP(OrdersTable[[#This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orders!L752*orders!E752</f>
        <v>5.97</v>
      </c>
      <c r="N752" t="str">
        <f t="shared" si="22"/>
        <v>Robusta</v>
      </c>
      <c r="O752" t="str">
        <f t="shared" si="23"/>
        <v>Medium</v>
      </c>
      <c r="P752" t="str">
        <f>_xlfn.XLOOKUP(OrdersTable[[#This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orders!L753*orders!E753</f>
        <v>19.02</v>
      </c>
      <c r="N753" t="str">
        <f t="shared" si="22"/>
        <v>Liberica</v>
      </c>
      <c r="O753" t="str">
        <f t="shared" si="23"/>
        <v>Light</v>
      </c>
      <c r="P753" t="str">
        <f>_xlfn.XLOOKUP(OrdersTable[[#This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orders!L754*orders!E754</f>
        <v>27.5</v>
      </c>
      <c r="N754" t="str">
        <f t="shared" si="22"/>
        <v>Excelsa</v>
      </c>
      <c r="O754" t="str">
        <f t="shared" si="23"/>
        <v>Medium</v>
      </c>
      <c r="P754" t="str">
        <f>_xlfn.XLOOKUP(OrdersTable[[#This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orders!L755*orders!E755</f>
        <v>29.849999999999998</v>
      </c>
      <c r="N755" t="str">
        <f t="shared" si="22"/>
        <v>Arabica</v>
      </c>
      <c r="O755" t="str">
        <f t="shared" si="23"/>
        <v>Dark</v>
      </c>
      <c r="P755" t="str">
        <f>_xlfn.XLOOKUP(OrdersTable[[#This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orders!L756*orders!E756</f>
        <v>17.91</v>
      </c>
      <c r="N756" t="str">
        <f t="shared" si="22"/>
        <v>Arabica</v>
      </c>
      <c r="O756" t="str">
        <f t="shared" si="23"/>
        <v>Dark</v>
      </c>
      <c r="P756" t="str">
        <f>_xlfn.XLOOKUP(OrdersTable[[#This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orders!L757*orders!E757</f>
        <v>28.53</v>
      </c>
      <c r="N757" t="str">
        <f t="shared" si="22"/>
        <v>Liberica</v>
      </c>
      <c r="O757" t="str">
        <f t="shared" si="23"/>
        <v>Light</v>
      </c>
      <c r="P757" t="str">
        <f>_xlfn.XLOOKUP(OrdersTable[[#This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orders!L758*orders!E758</f>
        <v>35.799999999999997</v>
      </c>
      <c r="N758" t="str">
        <f t="shared" si="22"/>
        <v>Robusta</v>
      </c>
      <c r="O758" t="str">
        <f t="shared" si="23"/>
        <v>Dark</v>
      </c>
      <c r="P758" t="str">
        <f>_xlfn.XLOOKUP(OrdersTable[[#This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orders!L759*orders!E759</f>
        <v>17.91</v>
      </c>
      <c r="N759" t="str">
        <f t="shared" si="22"/>
        <v>Arabica</v>
      </c>
      <c r="O759" t="str">
        <f t="shared" si="23"/>
        <v>Dark</v>
      </c>
      <c r="P759" t="str">
        <f>_xlfn.XLOOKUP(OrdersTable[[#This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orders!L760*orders!E760</f>
        <v>8.9499999999999993</v>
      </c>
      <c r="N760" t="str">
        <f t="shared" si="22"/>
        <v>Robusta</v>
      </c>
      <c r="O760" t="str">
        <f t="shared" si="23"/>
        <v>Dark</v>
      </c>
      <c r="P760" t="str">
        <f>_xlfn.XLOOKUP(OrdersTable[[#This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orders!L761*orders!E761</f>
        <v>29.784999999999997</v>
      </c>
      <c r="N761" t="str">
        <f t="shared" si="22"/>
        <v>Liberica</v>
      </c>
      <c r="O761" t="str">
        <f t="shared" si="23"/>
        <v>Dark</v>
      </c>
      <c r="P761" t="str">
        <f>_xlfn.XLOOKUP(OrdersTable[[#This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orders!L762*orders!E762</f>
        <v>44.55</v>
      </c>
      <c r="N762" t="str">
        <f t="shared" si="22"/>
        <v>Excelsa</v>
      </c>
      <c r="O762" t="str">
        <f t="shared" si="23"/>
        <v>Light</v>
      </c>
      <c r="P762" t="str">
        <f>_xlfn.XLOOKUP(OrdersTable[[#This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orders!L763*orders!E763</f>
        <v>89.1</v>
      </c>
      <c r="N763" t="str">
        <f t="shared" si="22"/>
        <v>Excelsa</v>
      </c>
      <c r="O763" t="str">
        <f t="shared" si="23"/>
        <v>Light</v>
      </c>
      <c r="P763" t="str">
        <f>_xlfn.XLOOKUP(OrdersTable[[#This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orders!L764*orders!E764</f>
        <v>43.650000000000006</v>
      </c>
      <c r="N764" t="str">
        <f t="shared" si="22"/>
        <v>Liberica</v>
      </c>
      <c r="O764" t="str">
        <f t="shared" si="23"/>
        <v>Medium</v>
      </c>
      <c r="P764" t="str">
        <f>_xlfn.XLOOKUP(OrdersTable[[#This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orders!L765*orders!E765</f>
        <v>23.31</v>
      </c>
      <c r="N765" t="str">
        <f t="shared" si="22"/>
        <v>Arabica</v>
      </c>
      <c r="O765" t="str">
        <f t="shared" si="23"/>
        <v>Light</v>
      </c>
      <c r="P765" t="str">
        <f>_xlfn.XLOOKUP(OrdersTable[[#This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orders!L766*orders!E766</f>
        <v>178.70999999999998</v>
      </c>
      <c r="N766" t="str">
        <f t="shared" si="22"/>
        <v>Arabica</v>
      </c>
      <c r="O766" t="str">
        <f t="shared" si="23"/>
        <v>Light</v>
      </c>
      <c r="P766" t="str">
        <f>_xlfn.XLOOKUP(OrdersTable[[#This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orders!L767*orders!E767</f>
        <v>59.699999999999996</v>
      </c>
      <c r="N767" t="str">
        <f t="shared" si="22"/>
        <v>Robusta</v>
      </c>
      <c r="O767" t="str">
        <f t="shared" si="23"/>
        <v>Medium</v>
      </c>
      <c r="P767" t="str">
        <f>_xlfn.XLOOKUP(OrdersTable[[#This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orders!L768*orders!E768</f>
        <v>15.54</v>
      </c>
      <c r="N768" t="str">
        <f t="shared" si="22"/>
        <v>Arabica</v>
      </c>
      <c r="O768" t="str">
        <f t="shared" si="23"/>
        <v>Light</v>
      </c>
      <c r="P768" t="str">
        <f>_xlfn.XLOOKUP(OrdersTable[[#This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orders!L769*orders!E769</f>
        <v>89.35499999999999</v>
      </c>
      <c r="N769" t="str">
        <f t="shared" si="22"/>
        <v>Arabica</v>
      </c>
      <c r="O769" t="str">
        <f t="shared" si="23"/>
        <v>Light</v>
      </c>
      <c r="P769" t="str">
        <f>_xlfn.XLOOKUP(OrdersTable[[#This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orders!L770*orders!E770</f>
        <v>23.9</v>
      </c>
      <c r="N770" t="str">
        <f t="shared" si="22"/>
        <v>Robusta</v>
      </c>
      <c r="O770" t="str">
        <f t="shared" si="23"/>
        <v>Light</v>
      </c>
      <c r="P770" t="str">
        <f>_xlfn.XLOOKUP(OrdersTable[[#This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orders!L771*orders!E771</f>
        <v>137.31</v>
      </c>
      <c r="N771" t="str">
        <f t="shared" ref="N771:N834" si="24">IF(I771="Rob", "Robusta", IF(I771="Exc", "Excelsa",IF(I771="Ara", "Arabica", IF(I771="Lib", "Liberica", "'"))))</f>
        <v>Robusta</v>
      </c>
      <c r="O771" t="str">
        <f t="shared" ref="O771:O834" si="25">IF(J771="m","Medium", IF(J771 ="l", "Light", IF(J771="d","Dark","")))</f>
        <v>Medium</v>
      </c>
      <c r="P771" t="str">
        <f>_xlfn.XLOOKUP(OrdersTable[[#This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orders!L772*orders!E772</f>
        <v>9.9499999999999993</v>
      </c>
      <c r="N772" t="str">
        <f t="shared" si="24"/>
        <v>Arabica</v>
      </c>
      <c r="O772" t="str">
        <f t="shared" si="25"/>
        <v>Dark</v>
      </c>
      <c r="P772" t="str">
        <f>_xlfn.XLOOKUP(OrdersTable[[#This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orders!L773*orders!E773</f>
        <v>21.509999999999998</v>
      </c>
      <c r="N773" t="str">
        <f t="shared" si="24"/>
        <v>Robusta</v>
      </c>
      <c r="O773" t="str">
        <f t="shared" si="25"/>
        <v>Light</v>
      </c>
      <c r="P773" t="str">
        <f>_xlfn.XLOOKUP(OrdersTable[[#This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orders!L774*orders!E774</f>
        <v>82.5</v>
      </c>
      <c r="N774" t="str">
        <f t="shared" si="24"/>
        <v>Excelsa</v>
      </c>
      <c r="O774" t="str">
        <f t="shared" si="25"/>
        <v>Medium</v>
      </c>
      <c r="P774" t="str">
        <f>_xlfn.XLOOKUP(OrdersTable[[#This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orders!L775*orders!E775</f>
        <v>8.73</v>
      </c>
      <c r="N775" t="str">
        <f t="shared" si="24"/>
        <v>Liberica</v>
      </c>
      <c r="O775" t="str">
        <f t="shared" si="25"/>
        <v>Medium</v>
      </c>
      <c r="P775" t="str">
        <f>_xlfn.XLOOKUP(OrdersTable[[#This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orders!L776*orders!E776</f>
        <v>19.899999999999999</v>
      </c>
      <c r="N776" t="str">
        <f t="shared" si="24"/>
        <v>Robusta</v>
      </c>
      <c r="O776" t="str">
        <f t="shared" si="25"/>
        <v>Medium</v>
      </c>
      <c r="P776" t="str">
        <f>_xlfn.XLOOKUP(OrdersTable[[#This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orders!L777*orders!E777</f>
        <v>17.82</v>
      </c>
      <c r="N777" t="str">
        <f t="shared" si="24"/>
        <v>Excelsa</v>
      </c>
      <c r="O777" t="str">
        <f t="shared" si="25"/>
        <v>Light</v>
      </c>
      <c r="P777" t="str">
        <f>_xlfn.XLOOKUP(OrdersTable[[#This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orders!L778*orders!E778</f>
        <v>20.25</v>
      </c>
      <c r="N778" t="str">
        <f t="shared" si="24"/>
        <v>Arabica</v>
      </c>
      <c r="O778" t="str">
        <f t="shared" si="25"/>
        <v>Medium</v>
      </c>
      <c r="P778" t="str">
        <f>_xlfn.XLOOKUP(OrdersTable[[#This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orders!L779*orders!E779</f>
        <v>59.569999999999993</v>
      </c>
      <c r="N779" t="str">
        <f t="shared" si="24"/>
        <v>Arabica</v>
      </c>
      <c r="O779" t="str">
        <f t="shared" si="25"/>
        <v>Light</v>
      </c>
      <c r="P779" t="str">
        <f>_xlfn.XLOOKUP(OrdersTable[[#This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orders!L780*orders!E780</f>
        <v>19.02</v>
      </c>
      <c r="N780" t="str">
        <f t="shared" si="24"/>
        <v>Liberica</v>
      </c>
      <c r="O780" t="str">
        <f t="shared" si="25"/>
        <v>Light</v>
      </c>
      <c r="P780" t="str">
        <f>_xlfn.XLOOKUP(OrdersTable[[#This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orders!L781*orders!E781</f>
        <v>77.699999999999989</v>
      </c>
      <c r="N781" t="str">
        <f t="shared" si="24"/>
        <v>Liberica</v>
      </c>
      <c r="O781" t="str">
        <f t="shared" si="25"/>
        <v>Dark</v>
      </c>
      <c r="P781" t="str">
        <f>_xlfn.XLOOKUP(OrdersTable[[#This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orders!L782*orders!E782</f>
        <v>41.25</v>
      </c>
      <c r="N782" t="str">
        <f t="shared" si="24"/>
        <v>Excelsa</v>
      </c>
      <c r="O782" t="str">
        <f t="shared" si="25"/>
        <v>Medium</v>
      </c>
      <c r="P782" t="str">
        <f>_xlfn.XLOOKUP(OrdersTable[[#This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orders!L783*orders!E783</f>
        <v>145.82</v>
      </c>
      <c r="N783" t="str">
        <f t="shared" si="24"/>
        <v>Liberica</v>
      </c>
      <c r="O783" t="str">
        <f t="shared" si="25"/>
        <v>Light</v>
      </c>
      <c r="P783" t="str">
        <f>_xlfn.XLOOKUP(OrdersTable[[#This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orders!L784*orders!E784</f>
        <v>26.73</v>
      </c>
      <c r="N784" t="str">
        <f t="shared" si="24"/>
        <v>Excelsa</v>
      </c>
      <c r="O784" t="str">
        <f t="shared" si="25"/>
        <v>Light</v>
      </c>
      <c r="P784" t="str">
        <f>_xlfn.XLOOKUP(OrdersTable[[#This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orders!L785*orders!E785</f>
        <v>43.650000000000006</v>
      </c>
      <c r="N785" t="str">
        <f t="shared" si="24"/>
        <v>Liberica</v>
      </c>
      <c r="O785" t="str">
        <f t="shared" si="25"/>
        <v>Medium</v>
      </c>
      <c r="P785" t="str">
        <f>_xlfn.XLOOKUP(OrdersTable[[#This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orders!L786*orders!E786</f>
        <v>31.7</v>
      </c>
      <c r="N786" t="str">
        <f t="shared" si="24"/>
        <v>Liberica</v>
      </c>
      <c r="O786" t="str">
        <f t="shared" si="25"/>
        <v>Light</v>
      </c>
      <c r="P786" t="str">
        <f>_xlfn.XLOOKUP(OrdersTable[[#This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orders!L787*orders!E787</f>
        <v>22.884999999999998</v>
      </c>
      <c r="N787" t="str">
        <f t="shared" si="24"/>
        <v>Arabica</v>
      </c>
      <c r="O787" t="str">
        <f t="shared" si="25"/>
        <v>Dark</v>
      </c>
      <c r="P787" t="str">
        <f>_xlfn.XLOOKUP(OrdersTable[[#This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orders!L788*orders!E788</f>
        <v>27.945</v>
      </c>
      <c r="N788" t="str">
        <f t="shared" si="24"/>
        <v>Excelsa</v>
      </c>
      <c r="O788" t="str">
        <f t="shared" si="25"/>
        <v>Dark</v>
      </c>
      <c r="P788" t="str">
        <f>_xlfn.XLOOKUP(OrdersTable[[#This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orders!L789*orders!E789</f>
        <v>82.5</v>
      </c>
      <c r="N789" t="str">
        <f t="shared" si="24"/>
        <v>Excelsa</v>
      </c>
      <c r="O789" t="str">
        <f t="shared" si="25"/>
        <v>Medium</v>
      </c>
      <c r="P789" t="str">
        <f>_xlfn.XLOOKUP(OrdersTable[[#This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orders!L790*orders!E790</f>
        <v>45.769999999999996</v>
      </c>
      <c r="N790" t="str">
        <f t="shared" si="24"/>
        <v>Robusta</v>
      </c>
      <c r="O790" t="str">
        <f t="shared" si="25"/>
        <v>Medium</v>
      </c>
      <c r="P790" t="str">
        <f>_xlfn.XLOOKUP(OrdersTable[[#This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orders!L791*orders!E791</f>
        <v>77.699999999999989</v>
      </c>
      <c r="N791" t="str">
        <f t="shared" si="24"/>
        <v>Arabica</v>
      </c>
      <c r="O791" t="str">
        <f t="shared" si="25"/>
        <v>Light</v>
      </c>
      <c r="P791" t="str">
        <f>_xlfn.XLOOKUP(OrdersTable[[#This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orders!L792*orders!E792</f>
        <v>23.31</v>
      </c>
      <c r="N792" t="str">
        <f t="shared" si="24"/>
        <v>Arabica</v>
      </c>
      <c r="O792" t="str">
        <f t="shared" si="25"/>
        <v>Light</v>
      </c>
      <c r="P792" t="str">
        <f>_xlfn.XLOOKUP(OrdersTable[[#This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orders!L793*orders!E793</f>
        <v>23.774999999999999</v>
      </c>
      <c r="N793" t="str">
        <f t="shared" si="24"/>
        <v>Liberica</v>
      </c>
      <c r="O793" t="str">
        <f t="shared" si="25"/>
        <v>Light</v>
      </c>
      <c r="P793" t="str">
        <f>_xlfn.XLOOKUP(OrdersTable[[#This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orders!L794*orders!E794</f>
        <v>52.38</v>
      </c>
      <c r="N794" t="str">
        <f t="shared" si="24"/>
        <v>Liberica</v>
      </c>
      <c r="O794" t="str">
        <f t="shared" si="25"/>
        <v>Medium</v>
      </c>
      <c r="P794" t="str">
        <f>_xlfn.XLOOKUP(OrdersTable[[#This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orders!L795*orders!E795</f>
        <v>17.924999999999997</v>
      </c>
      <c r="N795" t="str">
        <f t="shared" si="24"/>
        <v>Robusta</v>
      </c>
      <c r="O795" t="str">
        <f t="shared" si="25"/>
        <v>Light</v>
      </c>
      <c r="P795" t="str">
        <f>_xlfn.XLOOKUP(OrdersTable[[#This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orders!L796*orders!E796</f>
        <v>148.92499999999998</v>
      </c>
      <c r="N796" t="str">
        <f t="shared" si="24"/>
        <v>Arabica</v>
      </c>
      <c r="O796" t="str">
        <f t="shared" si="25"/>
        <v>Light</v>
      </c>
      <c r="P796" t="str">
        <f>_xlfn.XLOOKUP(OrdersTable[[#This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orders!L797*orders!E797</f>
        <v>28.679999999999996</v>
      </c>
      <c r="N797" t="str">
        <f t="shared" si="24"/>
        <v>Robusta</v>
      </c>
      <c r="O797" t="str">
        <f t="shared" si="25"/>
        <v>Light</v>
      </c>
      <c r="P797" t="str">
        <f>_xlfn.XLOOKUP(OrdersTable[[#This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orders!L798*orders!E798</f>
        <v>9.51</v>
      </c>
      <c r="N798" t="str">
        <f t="shared" si="24"/>
        <v>Liberica</v>
      </c>
      <c r="O798" t="str">
        <f t="shared" si="25"/>
        <v>Light</v>
      </c>
      <c r="P798" t="str">
        <f>_xlfn.XLOOKUP(OrdersTable[[#This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orders!L799*orders!E799</f>
        <v>31.08</v>
      </c>
      <c r="N799" t="str">
        <f t="shared" si="24"/>
        <v>Arabica</v>
      </c>
      <c r="O799" t="str">
        <f t="shared" si="25"/>
        <v>Light</v>
      </c>
      <c r="P799" t="str">
        <f>_xlfn.XLOOKUP(OrdersTable[[#This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orders!L800*orders!E800</f>
        <v>8.0549999999999997</v>
      </c>
      <c r="N800" t="str">
        <f t="shared" si="24"/>
        <v>Robusta</v>
      </c>
      <c r="O800" t="str">
        <f t="shared" si="25"/>
        <v>Dark</v>
      </c>
      <c r="P800" t="str">
        <f>_xlfn.XLOOKUP(OrdersTable[[#This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orders!L801*orders!E801</f>
        <v>36.450000000000003</v>
      </c>
      <c r="N801" t="str">
        <f t="shared" si="24"/>
        <v>Excelsa</v>
      </c>
      <c r="O801" t="str">
        <f t="shared" si="25"/>
        <v>Dark</v>
      </c>
      <c r="P801" t="str">
        <f>_xlfn.XLOOKUP(OrdersTable[[#This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orders!L802*orders!E802</f>
        <v>16.11</v>
      </c>
      <c r="N802" t="str">
        <f t="shared" si="24"/>
        <v>Robusta</v>
      </c>
      <c r="O802" t="str">
        <f t="shared" si="25"/>
        <v>Dark</v>
      </c>
      <c r="P802" t="str">
        <f>_xlfn.XLOOKUP(OrdersTable[[#This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orders!L803*orders!E803</f>
        <v>41.169999999999995</v>
      </c>
      <c r="N803" t="str">
        <f t="shared" si="24"/>
        <v>Robusta</v>
      </c>
      <c r="O803" t="str">
        <f t="shared" si="25"/>
        <v>Dark</v>
      </c>
      <c r="P803" t="str">
        <f>_xlfn.XLOOKUP(OrdersTable[[#This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orders!L804*orders!E804</f>
        <v>10.739999999999998</v>
      </c>
      <c r="N804" t="str">
        <f t="shared" si="24"/>
        <v>Robusta</v>
      </c>
      <c r="O804" t="str">
        <f t="shared" si="25"/>
        <v>Dark</v>
      </c>
      <c r="P804" t="str">
        <f>_xlfn.XLOOKUP(OrdersTable[[#This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orders!L805*orders!E805</f>
        <v>126.49999999999999</v>
      </c>
      <c r="N805" t="str">
        <f t="shared" si="24"/>
        <v>Excelsa</v>
      </c>
      <c r="O805" t="str">
        <f t="shared" si="25"/>
        <v>Medium</v>
      </c>
      <c r="P805" t="str">
        <f>_xlfn.XLOOKUP(OrdersTable[[#This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orders!L806*orders!E806</f>
        <v>23.9</v>
      </c>
      <c r="N806" t="str">
        <f t="shared" si="24"/>
        <v>Robusta</v>
      </c>
      <c r="O806" t="str">
        <f t="shared" si="25"/>
        <v>Light</v>
      </c>
      <c r="P806" t="str">
        <f>_xlfn.XLOOKUP(OrdersTable[[#This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orders!L807*orders!E807</f>
        <v>5.97</v>
      </c>
      <c r="N807" t="str">
        <f t="shared" si="24"/>
        <v>Robusta</v>
      </c>
      <c r="O807" t="str">
        <f t="shared" si="25"/>
        <v>Medium</v>
      </c>
      <c r="P807" t="str">
        <f>_xlfn.XLOOKUP(OrdersTable[[#This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orders!L808*orders!E808</f>
        <v>7.77</v>
      </c>
      <c r="N808" t="str">
        <f t="shared" si="24"/>
        <v>Liberica</v>
      </c>
      <c r="O808" t="str">
        <f t="shared" si="25"/>
        <v>Dark</v>
      </c>
      <c r="P808" t="str">
        <f>_xlfn.XLOOKUP(OrdersTable[[#This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orders!L809*orders!E809</f>
        <v>23.31</v>
      </c>
      <c r="N809" t="str">
        <f t="shared" si="24"/>
        <v>Liberica</v>
      </c>
      <c r="O809" t="str">
        <f t="shared" si="25"/>
        <v>Dark</v>
      </c>
      <c r="P809" t="str">
        <f>_xlfn.XLOOKUP(OrdersTable[[#This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orders!L810*orders!E810</f>
        <v>137.42499999999998</v>
      </c>
      <c r="N810" t="str">
        <f t="shared" si="24"/>
        <v>Robusta</v>
      </c>
      <c r="O810" t="str">
        <f t="shared" si="25"/>
        <v>Light</v>
      </c>
      <c r="P810" t="str">
        <f>_xlfn.XLOOKUP(OrdersTable[[#This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orders!L811*orders!E811</f>
        <v>8.0549999999999997</v>
      </c>
      <c r="N811" t="str">
        <f t="shared" si="24"/>
        <v>Robusta</v>
      </c>
      <c r="O811" t="str">
        <f t="shared" si="25"/>
        <v>Dark</v>
      </c>
      <c r="P811" t="str">
        <f>_xlfn.XLOOKUP(OrdersTable[[#This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orders!L812*orders!E812</f>
        <v>28.53</v>
      </c>
      <c r="N812" t="str">
        <f t="shared" si="24"/>
        <v>Liberica</v>
      </c>
      <c r="O812" t="str">
        <f t="shared" si="25"/>
        <v>Light</v>
      </c>
      <c r="P812" t="str">
        <f>_xlfn.XLOOKUP(OrdersTable[[#This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orders!L813*orders!E813</f>
        <v>67.5</v>
      </c>
      <c r="N813" t="str">
        <f t="shared" si="24"/>
        <v>Arabica</v>
      </c>
      <c r="O813" t="str">
        <f t="shared" si="25"/>
        <v>Medium</v>
      </c>
      <c r="P813" t="str">
        <f>_xlfn.XLOOKUP(OrdersTable[[#This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orders!L814*orders!E814</f>
        <v>178.70999999999998</v>
      </c>
      <c r="N814" t="str">
        <f t="shared" si="24"/>
        <v>Liberica</v>
      </c>
      <c r="O814" t="str">
        <f t="shared" si="25"/>
        <v>Dark</v>
      </c>
      <c r="P814" t="str">
        <f>_xlfn.XLOOKUP(OrdersTable[[#This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orders!L815*orders!E815</f>
        <v>31.624999999999996</v>
      </c>
      <c r="N815" t="str">
        <f t="shared" si="24"/>
        <v>Excelsa</v>
      </c>
      <c r="O815" t="str">
        <f t="shared" si="25"/>
        <v>Medium</v>
      </c>
      <c r="P815" t="str">
        <f>_xlfn.XLOOKUP(OrdersTable[[#This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orders!L816*orders!E816</f>
        <v>8.91</v>
      </c>
      <c r="N816" t="str">
        <f t="shared" si="24"/>
        <v>Excelsa</v>
      </c>
      <c r="O816" t="str">
        <f t="shared" si="25"/>
        <v>Light</v>
      </c>
      <c r="P816" t="str">
        <f>_xlfn.XLOOKUP(OrdersTable[[#This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orders!L817*orders!E817</f>
        <v>35.82</v>
      </c>
      <c r="N817" t="str">
        <f t="shared" si="24"/>
        <v>Robusta</v>
      </c>
      <c r="O817" t="str">
        <f t="shared" si="25"/>
        <v>Medium</v>
      </c>
      <c r="P817" t="str">
        <f>_xlfn.XLOOKUP(OrdersTable[[#This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orders!L818*orders!E818</f>
        <v>38.04</v>
      </c>
      <c r="N818" t="str">
        <f t="shared" si="24"/>
        <v>Liberica</v>
      </c>
      <c r="O818" t="str">
        <f t="shared" si="25"/>
        <v>Light</v>
      </c>
      <c r="P818" t="str">
        <f>_xlfn.XLOOKUP(OrdersTable[[#This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orders!L819*orders!E819</f>
        <v>15.54</v>
      </c>
      <c r="N819" t="str">
        <f t="shared" si="24"/>
        <v>Liberica</v>
      </c>
      <c r="O819" t="str">
        <f t="shared" si="25"/>
        <v>Dark</v>
      </c>
      <c r="P819" t="str">
        <f>_xlfn.XLOOKUP(OrdersTable[[#This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orders!L820*orders!E820</f>
        <v>79.25</v>
      </c>
      <c r="N820" t="str">
        <f t="shared" si="24"/>
        <v>Liberica</v>
      </c>
      <c r="O820" t="str">
        <f t="shared" si="25"/>
        <v>Light</v>
      </c>
      <c r="P820" t="str">
        <f>_xlfn.XLOOKUP(OrdersTable[[#This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orders!L821*orders!E821</f>
        <v>4.7549999999999999</v>
      </c>
      <c r="N821" t="str">
        <f t="shared" si="24"/>
        <v>Liberica</v>
      </c>
      <c r="O821" t="str">
        <f t="shared" si="25"/>
        <v>Light</v>
      </c>
      <c r="P821" t="str">
        <f>_xlfn.XLOOKUP(OrdersTable[[#This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orders!L822*orders!E822</f>
        <v>55</v>
      </c>
      <c r="N822" t="str">
        <f t="shared" si="24"/>
        <v>Excelsa</v>
      </c>
      <c r="O822" t="str">
        <f t="shared" si="25"/>
        <v>Medium</v>
      </c>
      <c r="P822" t="str">
        <f>_xlfn.XLOOKUP(OrdersTable[[#This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orders!L823*orders!E823</f>
        <v>26.849999999999994</v>
      </c>
      <c r="N823" t="str">
        <f t="shared" si="24"/>
        <v>Robusta</v>
      </c>
      <c r="O823" t="str">
        <f t="shared" si="25"/>
        <v>Dark</v>
      </c>
      <c r="P823" t="str">
        <f>_xlfn.XLOOKUP(OrdersTable[[#This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orders!L824*orders!E824</f>
        <v>136.61999999999998</v>
      </c>
      <c r="N824" t="str">
        <f t="shared" si="24"/>
        <v>Excelsa</v>
      </c>
      <c r="O824" t="str">
        <f t="shared" si="25"/>
        <v>Light</v>
      </c>
      <c r="P824" t="str">
        <f>_xlfn.XLOOKUP(OrdersTable[[#This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orders!L825*orders!E825</f>
        <v>47.55</v>
      </c>
      <c r="N825" t="str">
        <f t="shared" si="24"/>
        <v>Liberica</v>
      </c>
      <c r="O825" t="str">
        <f t="shared" si="25"/>
        <v>Light</v>
      </c>
      <c r="P825" t="str">
        <f>_xlfn.XLOOKUP(OrdersTable[[#This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orders!L826*orders!E826</f>
        <v>16.875</v>
      </c>
      <c r="N826" t="str">
        <f t="shared" si="24"/>
        <v>Arabica</v>
      </c>
      <c r="O826" t="str">
        <f t="shared" si="25"/>
        <v>Medium</v>
      </c>
      <c r="P826" t="str">
        <f>_xlfn.XLOOKUP(OrdersTable[[#This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orders!L827*orders!E827</f>
        <v>29.849999999999998</v>
      </c>
      <c r="N827" t="str">
        <f t="shared" si="24"/>
        <v>Arabica</v>
      </c>
      <c r="O827" t="str">
        <f t="shared" si="25"/>
        <v>Dark</v>
      </c>
      <c r="P827" t="str">
        <f>_xlfn.XLOOKUP(OrdersTable[[#This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orders!L828*orders!E828</f>
        <v>41.25</v>
      </c>
      <c r="N828" t="str">
        <f t="shared" si="24"/>
        <v>Excelsa</v>
      </c>
      <c r="O828" t="str">
        <f t="shared" si="25"/>
        <v>Medium</v>
      </c>
      <c r="P828" t="str">
        <f>_xlfn.XLOOKUP(OrdersTable[[#This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orders!L829*orders!E829</f>
        <v>20.625</v>
      </c>
      <c r="N829" t="str">
        <f t="shared" si="24"/>
        <v>Excelsa</v>
      </c>
      <c r="O829" t="str">
        <f t="shared" si="25"/>
        <v>Medium</v>
      </c>
      <c r="P829" t="str">
        <f>_xlfn.XLOOKUP(OrdersTable[[#This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orders!L830*orders!E830</f>
        <v>137.31</v>
      </c>
      <c r="N830" t="str">
        <f t="shared" si="24"/>
        <v>Arabica</v>
      </c>
      <c r="O830" t="str">
        <f t="shared" si="25"/>
        <v>Dark</v>
      </c>
      <c r="P830" t="str">
        <f>_xlfn.XLOOKUP(OrdersTable[[#This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orders!L831*orders!E831</f>
        <v>2.9849999999999999</v>
      </c>
      <c r="N831" t="str">
        <f t="shared" si="24"/>
        <v>Arabica</v>
      </c>
      <c r="O831" t="str">
        <f t="shared" si="25"/>
        <v>Dark</v>
      </c>
      <c r="P831" t="str">
        <f>_xlfn.XLOOKUP(OrdersTable[[#This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orders!L832*orders!E832</f>
        <v>27.5</v>
      </c>
      <c r="N832" t="str">
        <f t="shared" si="24"/>
        <v>Excelsa</v>
      </c>
      <c r="O832" t="str">
        <f t="shared" si="25"/>
        <v>Medium</v>
      </c>
      <c r="P832" t="str">
        <f>_xlfn.XLOOKUP(OrdersTable[[#This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orders!L833*orders!E833</f>
        <v>5.97</v>
      </c>
      <c r="N833" t="str">
        <f t="shared" si="24"/>
        <v>Arabica</v>
      </c>
      <c r="O833" t="str">
        <f t="shared" si="25"/>
        <v>Dark</v>
      </c>
      <c r="P833" t="str">
        <f>_xlfn.XLOOKUP(OrdersTable[[#This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orders!L834*orders!E834</f>
        <v>59.699999999999996</v>
      </c>
      <c r="N834" t="str">
        <f t="shared" si="24"/>
        <v>Robusta</v>
      </c>
      <c r="O834" t="str">
        <f t="shared" si="25"/>
        <v>Medium</v>
      </c>
      <c r="P834" t="str">
        <f>_xlfn.XLOOKUP(OrdersTable[[#This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orders!L835*orders!E835</f>
        <v>82.339999999999989</v>
      </c>
      <c r="N835" t="str">
        <f t="shared" ref="N835:N898" si="26">IF(I835="Rob", "Robusta", IF(I835="Exc", "Excelsa",IF(I835="Ara", "Arabica", IF(I835="Lib", "Liberica", "'"))))</f>
        <v>Robusta</v>
      </c>
      <c r="O835" t="str">
        <f t="shared" ref="O835:O898" si="27">IF(J835="m","Medium", IF(J835 ="l", "Light", IF(J835="d","Dark","")))</f>
        <v>Dark</v>
      </c>
      <c r="P835" t="str">
        <f>_xlfn.XLOOKUP(OrdersTable[[#This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orders!L836*orders!E836</f>
        <v>22.884999999999998</v>
      </c>
      <c r="N836" t="str">
        <f t="shared" si="26"/>
        <v>Arabica</v>
      </c>
      <c r="O836" t="str">
        <f t="shared" si="27"/>
        <v>Dark</v>
      </c>
      <c r="P836" t="str">
        <f>_xlfn.XLOOKUP(OrdersTable[[#This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orders!L837*orders!E837</f>
        <v>8.91</v>
      </c>
      <c r="N837" t="str">
        <f t="shared" si="26"/>
        <v>Excelsa</v>
      </c>
      <c r="O837" t="str">
        <f t="shared" si="27"/>
        <v>Light</v>
      </c>
      <c r="P837" t="str">
        <f>_xlfn.XLOOKUP(OrdersTable[[#This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orders!L838*orders!E838</f>
        <v>11.94</v>
      </c>
      <c r="N838" t="str">
        <f t="shared" si="26"/>
        <v>Arabica</v>
      </c>
      <c r="O838" t="str">
        <f t="shared" si="27"/>
        <v>Dark</v>
      </c>
      <c r="P838" t="str">
        <f>_xlfn.XLOOKUP(OrdersTable[[#This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orders!L839*orders!E839</f>
        <v>100.39499999999998</v>
      </c>
      <c r="N839" t="str">
        <f t="shared" si="26"/>
        <v>Liberica</v>
      </c>
      <c r="O839" t="str">
        <f t="shared" si="27"/>
        <v>Medium</v>
      </c>
      <c r="P839" t="str">
        <f>_xlfn.XLOOKUP(OrdersTable[[#This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orders!L840*orders!E840</f>
        <v>114.42499999999998</v>
      </c>
      <c r="N840" t="str">
        <f t="shared" si="26"/>
        <v>Arabica</v>
      </c>
      <c r="O840" t="str">
        <f t="shared" si="27"/>
        <v>Dark</v>
      </c>
      <c r="P840" t="str">
        <f>_xlfn.XLOOKUP(OrdersTable[[#This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orders!L841*orders!E841</f>
        <v>41.25</v>
      </c>
      <c r="N841" t="str">
        <f t="shared" si="26"/>
        <v>Excelsa</v>
      </c>
      <c r="O841" t="str">
        <f t="shared" si="27"/>
        <v>Medium</v>
      </c>
      <c r="P841" t="str">
        <f>_xlfn.XLOOKUP(OrdersTable[[#This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orders!L842*orders!E842</f>
        <v>28.679999999999996</v>
      </c>
      <c r="N842" t="str">
        <f t="shared" si="26"/>
        <v>Robusta</v>
      </c>
      <c r="O842" t="str">
        <f t="shared" si="27"/>
        <v>Light</v>
      </c>
      <c r="P842" t="str">
        <f>_xlfn.XLOOKUP(OrdersTable[[#This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orders!L843*orders!E843</f>
        <v>4.3650000000000002</v>
      </c>
      <c r="N843" t="str">
        <f t="shared" si="26"/>
        <v>Liberica</v>
      </c>
      <c r="O843" t="str">
        <f t="shared" si="27"/>
        <v>Medium</v>
      </c>
      <c r="P843" t="str">
        <f>_xlfn.XLOOKUP(OrdersTable[[#This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orders!L844*orders!E844</f>
        <v>8.25</v>
      </c>
      <c r="N844" t="str">
        <f t="shared" si="26"/>
        <v>Excelsa</v>
      </c>
      <c r="O844" t="str">
        <f t="shared" si="27"/>
        <v>Medium</v>
      </c>
      <c r="P844" t="str">
        <f>_xlfn.XLOOKUP(OrdersTable[[#This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orders!L845*orders!E845</f>
        <v>8.25</v>
      </c>
      <c r="N845" t="str">
        <f t="shared" si="26"/>
        <v>Excelsa</v>
      </c>
      <c r="O845" t="str">
        <f t="shared" si="27"/>
        <v>Medium</v>
      </c>
      <c r="P845" t="str">
        <f>_xlfn.XLOOKUP(OrdersTable[[#This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orders!L846*orders!E846</f>
        <v>35.82</v>
      </c>
      <c r="N846" t="str">
        <f t="shared" si="26"/>
        <v>Arabica</v>
      </c>
      <c r="O846" t="str">
        <f t="shared" si="27"/>
        <v>Dark</v>
      </c>
      <c r="P846" t="str">
        <f>_xlfn.XLOOKUP(OrdersTable[[#This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orders!L847*orders!E847</f>
        <v>167.67000000000002</v>
      </c>
      <c r="N847" t="str">
        <f t="shared" si="26"/>
        <v>Excelsa</v>
      </c>
      <c r="O847" t="str">
        <f t="shared" si="27"/>
        <v>Dark</v>
      </c>
      <c r="P847" t="str">
        <f>_xlfn.XLOOKUP(OrdersTable[[#This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orders!L848*orders!E848</f>
        <v>51.749999999999993</v>
      </c>
      <c r="N848" t="str">
        <f t="shared" si="26"/>
        <v>Arabica</v>
      </c>
      <c r="O848" t="str">
        <f t="shared" si="27"/>
        <v>Medium</v>
      </c>
      <c r="P848" t="str">
        <f>_xlfn.XLOOKUP(OrdersTable[[#This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orders!L849*orders!E849</f>
        <v>8.9550000000000001</v>
      </c>
      <c r="N849" t="str">
        <f t="shared" si="26"/>
        <v>Arabica</v>
      </c>
      <c r="O849" t="str">
        <f t="shared" si="27"/>
        <v>Dark</v>
      </c>
      <c r="P849" t="str">
        <f>_xlfn.XLOOKUP(OrdersTable[[#This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orders!L850*orders!E850</f>
        <v>53.46</v>
      </c>
      <c r="N850" t="str">
        <f t="shared" si="26"/>
        <v>Excelsa</v>
      </c>
      <c r="O850" t="str">
        <f t="shared" si="27"/>
        <v>Light</v>
      </c>
      <c r="P850" t="str">
        <f>_xlfn.XLOOKUP(OrdersTable[[#This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orders!L851*orders!E851</f>
        <v>23.31</v>
      </c>
      <c r="N851" t="str">
        <f t="shared" si="26"/>
        <v>Arabica</v>
      </c>
      <c r="O851" t="str">
        <f t="shared" si="27"/>
        <v>Light</v>
      </c>
      <c r="P851" t="str">
        <f>_xlfn.XLOOKUP(OrdersTable[[#This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orders!L852*orders!E852</f>
        <v>6.75</v>
      </c>
      <c r="N852" t="str">
        <f t="shared" si="26"/>
        <v>Arabica</v>
      </c>
      <c r="O852" t="str">
        <f t="shared" si="27"/>
        <v>Medium</v>
      </c>
      <c r="P852" t="str">
        <f>_xlfn.XLOOKUP(OrdersTable[[#This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orders!L853*orders!E853</f>
        <v>7.77</v>
      </c>
      <c r="N853" t="str">
        <f t="shared" si="26"/>
        <v>Liberica</v>
      </c>
      <c r="O853" t="str">
        <f t="shared" si="27"/>
        <v>Dark</v>
      </c>
      <c r="P853" t="str">
        <f>_xlfn.XLOOKUP(OrdersTable[[#This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orders!L854*orders!E854</f>
        <v>119.13999999999999</v>
      </c>
      <c r="N854" t="str">
        <f t="shared" si="26"/>
        <v>Liberica</v>
      </c>
      <c r="O854" t="str">
        <f t="shared" si="27"/>
        <v>Dark</v>
      </c>
      <c r="P854" t="str">
        <f>_xlfn.XLOOKUP(OrdersTable[[#This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orders!L855*orders!E855</f>
        <v>19.899999999999999</v>
      </c>
      <c r="N855" t="str">
        <f t="shared" si="26"/>
        <v>Arabica</v>
      </c>
      <c r="O855" t="str">
        <f t="shared" si="27"/>
        <v>Dark</v>
      </c>
      <c r="P855" t="str">
        <f>_xlfn.XLOOKUP(OrdersTable[[#This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orders!L856*orders!E856</f>
        <v>35.849999999999994</v>
      </c>
      <c r="N856" t="str">
        <f t="shared" si="26"/>
        <v>Robusta</v>
      </c>
      <c r="O856" t="str">
        <f t="shared" si="27"/>
        <v>Light</v>
      </c>
      <c r="P856" t="str">
        <f>_xlfn.XLOOKUP(OrdersTable[[#This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orders!L857*orders!E857</f>
        <v>89.35499999999999</v>
      </c>
      <c r="N857" t="str">
        <f t="shared" si="26"/>
        <v>Liberica</v>
      </c>
      <c r="O857" t="str">
        <f t="shared" si="27"/>
        <v>Dark</v>
      </c>
      <c r="P857" t="str">
        <f>_xlfn.XLOOKUP(OrdersTable[[#This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orders!L858*orders!E858</f>
        <v>8.73</v>
      </c>
      <c r="N858" t="str">
        <f t="shared" si="26"/>
        <v>Liberica</v>
      </c>
      <c r="O858" t="str">
        <f t="shared" si="27"/>
        <v>Medium</v>
      </c>
      <c r="P858" t="str">
        <f>_xlfn.XLOOKUP(OrdersTable[[#This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orders!L859*orders!E859</f>
        <v>137.42499999999998</v>
      </c>
      <c r="N859" t="str">
        <f t="shared" si="26"/>
        <v>Robusta</v>
      </c>
      <c r="O859" t="str">
        <f t="shared" si="27"/>
        <v>Light</v>
      </c>
      <c r="P859" t="str">
        <f>_xlfn.XLOOKUP(OrdersTable[[#This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orders!L860*orders!E860</f>
        <v>34.92</v>
      </c>
      <c r="N860" t="str">
        <f t="shared" si="26"/>
        <v>Liberica</v>
      </c>
      <c r="O860" t="str">
        <f t="shared" si="27"/>
        <v>Medium</v>
      </c>
      <c r="P860" t="str">
        <f>_xlfn.XLOOKUP(OrdersTable[[#This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orders!L861*orders!E861</f>
        <v>178.70999999999998</v>
      </c>
      <c r="N861" t="str">
        <f t="shared" si="26"/>
        <v>Arabica</v>
      </c>
      <c r="O861" t="str">
        <f t="shared" si="27"/>
        <v>Light</v>
      </c>
      <c r="P861" t="str">
        <f>_xlfn.XLOOKUP(OrdersTable[[#This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orders!L862*orders!E862</f>
        <v>25.874999999999996</v>
      </c>
      <c r="N862" t="str">
        <f t="shared" si="26"/>
        <v>Arabica</v>
      </c>
      <c r="O862" t="str">
        <f t="shared" si="27"/>
        <v>Medium</v>
      </c>
      <c r="P862" t="str">
        <f>_xlfn.XLOOKUP(OrdersTable[[#This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orders!L863*orders!E863</f>
        <v>77.699999999999989</v>
      </c>
      <c r="N863" t="str">
        <f t="shared" si="26"/>
        <v>Liberica</v>
      </c>
      <c r="O863" t="str">
        <f t="shared" si="27"/>
        <v>Dark</v>
      </c>
      <c r="P863" t="str">
        <f>_xlfn.XLOOKUP(OrdersTable[[#This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orders!L864*orders!E864</f>
        <v>9.9499999999999993</v>
      </c>
      <c r="N864" t="str">
        <f t="shared" si="26"/>
        <v>Robusta</v>
      </c>
      <c r="O864" t="str">
        <f t="shared" si="27"/>
        <v>Medium</v>
      </c>
      <c r="P864" t="str">
        <f>_xlfn.XLOOKUP(OrdersTable[[#This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orders!L865*orders!E865</f>
        <v>29.1</v>
      </c>
      <c r="N865" t="str">
        <f t="shared" si="26"/>
        <v>Liberica</v>
      </c>
      <c r="O865" t="str">
        <f t="shared" si="27"/>
        <v>Medium</v>
      </c>
      <c r="P865" t="str">
        <f>_xlfn.XLOOKUP(OrdersTable[[#This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orders!L866*orders!E866</f>
        <v>21.509999999999998</v>
      </c>
      <c r="N866" t="str">
        <f t="shared" si="26"/>
        <v>Robusta</v>
      </c>
      <c r="O866" t="str">
        <f t="shared" si="27"/>
        <v>Light</v>
      </c>
      <c r="P866" t="str">
        <f>_xlfn.XLOOKUP(OrdersTable[[#This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orders!L867*orders!E867</f>
        <v>6.75</v>
      </c>
      <c r="N867" t="str">
        <f t="shared" si="26"/>
        <v>Arabica</v>
      </c>
      <c r="O867" t="str">
        <f t="shared" si="27"/>
        <v>Medium</v>
      </c>
      <c r="P867" t="str">
        <f>_xlfn.XLOOKUP(OrdersTable[[#This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orders!L868*orders!E868</f>
        <v>17.91</v>
      </c>
      <c r="N868" t="str">
        <f t="shared" si="26"/>
        <v>Arabica</v>
      </c>
      <c r="O868" t="str">
        <f t="shared" si="27"/>
        <v>Dark</v>
      </c>
      <c r="P868" t="str">
        <f>_xlfn.XLOOKUP(OrdersTable[[#This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orders!L869*orders!E869</f>
        <v>29.784999999999997</v>
      </c>
      <c r="N869" t="str">
        <f t="shared" si="26"/>
        <v>Arabica</v>
      </c>
      <c r="O869" t="str">
        <f t="shared" si="27"/>
        <v>Light</v>
      </c>
      <c r="P869" t="str">
        <f>_xlfn.XLOOKUP(OrdersTable[[#This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orders!L870*orders!E870</f>
        <v>41.25</v>
      </c>
      <c r="N870" t="str">
        <f t="shared" si="26"/>
        <v>Excelsa</v>
      </c>
      <c r="O870" t="str">
        <f t="shared" si="27"/>
        <v>Medium</v>
      </c>
      <c r="P870" t="str">
        <f>_xlfn.XLOOKUP(OrdersTable[[#This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orders!L871*orders!E871</f>
        <v>17.91</v>
      </c>
      <c r="N871" t="str">
        <f t="shared" si="26"/>
        <v>Robusta</v>
      </c>
      <c r="O871" t="str">
        <f t="shared" si="27"/>
        <v>Medium</v>
      </c>
      <c r="P871" t="str">
        <f>_xlfn.XLOOKUP(OrdersTable[[#This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orders!L872*orders!E872</f>
        <v>7.29</v>
      </c>
      <c r="N872" t="str">
        <f t="shared" si="26"/>
        <v>Excelsa</v>
      </c>
      <c r="O872" t="str">
        <f t="shared" si="27"/>
        <v>Dark</v>
      </c>
      <c r="P872" t="str">
        <f>_xlfn.XLOOKUP(OrdersTable[[#This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orders!L873*orders!E873</f>
        <v>29.7</v>
      </c>
      <c r="N873" t="str">
        <f t="shared" si="26"/>
        <v>Excelsa</v>
      </c>
      <c r="O873" t="str">
        <f t="shared" si="27"/>
        <v>Light</v>
      </c>
      <c r="P873" t="str">
        <f>_xlfn.XLOOKUP(OrdersTable[[#This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orders!L874*orders!E874</f>
        <v>22.5</v>
      </c>
      <c r="N874" t="str">
        <f t="shared" si="26"/>
        <v>Arabica</v>
      </c>
      <c r="O874" t="str">
        <f t="shared" si="27"/>
        <v>Medium</v>
      </c>
      <c r="P874" t="str">
        <f>_xlfn.XLOOKUP(OrdersTable[[#This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orders!L875*orders!E875</f>
        <v>11.94</v>
      </c>
      <c r="N875" t="str">
        <f t="shared" si="26"/>
        <v>Robusta</v>
      </c>
      <c r="O875" t="str">
        <f t="shared" si="27"/>
        <v>Medium</v>
      </c>
      <c r="P875" t="str">
        <f>_xlfn.XLOOKUP(OrdersTable[[#This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orders!L876*orders!E876</f>
        <v>25.9</v>
      </c>
      <c r="N876" t="str">
        <f t="shared" si="26"/>
        <v>Arabica</v>
      </c>
      <c r="O876" t="str">
        <f t="shared" si="27"/>
        <v>Light</v>
      </c>
      <c r="P876" t="str">
        <f>_xlfn.XLOOKUP(OrdersTable[[#This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orders!L877*orders!E877</f>
        <v>43.650000000000006</v>
      </c>
      <c r="N877" t="str">
        <f t="shared" si="26"/>
        <v>Liberica</v>
      </c>
      <c r="O877" t="str">
        <f t="shared" si="27"/>
        <v>Medium</v>
      </c>
      <c r="P877" t="str">
        <f>_xlfn.XLOOKUP(OrdersTable[[#This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orders!L878*orders!E878</f>
        <v>46.62</v>
      </c>
      <c r="N878" t="str">
        <f t="shared" si="26"/>
        <v>Arabica</v>
      </c>
      <c r="O878" t="str">
        <f t="shared" si="27"/>
        <v>Light</v>
      </c>
      <c r="P878" t="str">
        <f>_xlfn.XLOOKUP(OrdersTable[[#This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orders!L879*orders!E879</f>
        <v>28.53</v>
      </c>
      <c r="N879" t="str">
        <f t="shared" si="26"/>
        <v>Liberica</v>
      </c>
      <c r="O879" t="str">
        <f t="shared" si="27"/>
        <v>Light</v>
      </c>
      <c r="P879" t="str">
        <f>_xlfn.XLOOKUP(OrdersTable[[#This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orders!L880*orders!E880</f>
        <v>27.484999999999996</v>
      </c>
      <c r="N880" t="str">
        <f t="shared" si="26"/>
        <v>Robusta</v>
      </c>
      <c r="O880" t="str">
        <f t="shared" si="27"/>
        <v>Light</v>
      </c>
      <c r="P880" t="str">
        <f>_xlfn.XLOOKUP(OrdersTable[[#This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orders!L881*orders!E881</f>
        <v>10.935</v>
      </c>
      <c r="N881" t="str">
        <f t="shared" si="26"/>
        <v>Excelsa</v>
      </c>
      <c r="O881" t="str">
        <f t="shared" si="27"/>
        <v>Dark</v>
      </c>
      <c r="P881" t="str">
        <f>_xlfn.XLOOKUP(OrdersTable[[#This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orders!L882*orders!E882</f>
        <v>7.169999999999999</v>
      </c>
      <c r="N882" t="str">
        <f t="shared" si="26"/>
        <v>Robusta</v>
      </c>
      <c r="O882" t="str">
        <f t="shared" si="27"/>
        <v>Light</v>
      </c>
      <c r="P882" t="str">
        <f>_xlfn.XLOOKUP(OrdersTable[[#This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orders!L883*orders!E883</f>
        <v>23.31</v>
      </c>
      <c r="N883" t="str">
        <f t="shared" si="26"/>
        <v>Arabica</v>
      </c>
      <c r="O883" t="str">
        <f t="shared" si="27"/>
        <v>Light</v>
      </c>
      <c r="P883" t="str">
        <f>_xlfn.XLOOKUP(OrdersTable[[#This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orders!L884*orders!E884</f>
        <v>114.42499999999998</v>
      </c>
      <c r="N884" t="str">
        <f t="shared" si="26"/>
        <v>Arabica</v>
      </c>
      <c r="O884" t="str">
        <f t="shared" si="27"/>
        <v>Dark</v>
      </c>
      <c r="P884" t="str">
        <f>_xlfn.XLOOKUP(OrdersTable[[#This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orders!L885*orders!E885</f>
        <v>77.624999999999986</v>
      </c>
      <c r="N885" t="str">
        <f t="shared" si="26"/>
        <v>Arabica</v>
      </c>
      <c r="O885" t="str">
        <f t="shared" si="27"/>
        <v>Medium</v>
      </c>
      <c r="P885" t="str">
        <f>_xlfn.XLOOKUP(OrdersTable[[#This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orders!L886*orders!E886</f>
        <v>5.3699999999999992</v>
      </c>
      <c r="N886" t="str">
        <f t="shared" si="26"/>
        <v>Robusta</v>
      </c>
      <c r="O886" t="str">
        <f t="shared" si="27"/>
        <v>Dark</v>
      </c>
      <c r="P886" t="str">
        <f>_xlfn.XLOOKUP(OrdersTable[[#This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orders!L887*orders!E887</f>
        <v>123.50999999999999</v>
      </c>
      <c r="N887" t="str">
        <f t="shared" si="26"/>
        <v>Robusta</v>
      </c>
      <c r="O887" t="str">
        <f t="shared" si="27"/>
        <v>Dark</v>
      </c>
      <c r="P887" t="str">
        <f>_xlfn.XLOOKUP(OrdersTable[[#This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orders!L888*orders!E888</f>
        <v>17.46</v>
      </c>
      <c r="N888" t="str">
        <f t="shared" si="26"/>
        <v>Liberica</v>
      </c>
      <c r="O888" t="str">
        <f t="shared" si="27"/>
        <v>Medium</v>
      </c>
      <c r="P888" t="str">
        <f>_xlfn.XLOOKUP(OrdersTable[[#This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orders!L889*orders!E889</f>
        <v>13.365</v>
      </c>
      <c r="N889" t="str">
        <f t="shared" si="26"/>
        <v>Excelsa</v>
      </c>
      <c r="O889" t="str">
        <f t="shared" si="27"/>
        <v>Light</v>
      </c>
      <c r="P889" t="str">
        <f>_xlfn.XLOOKUP(OrdersTable[[#This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orders!L890*orders!E890</f>
        <v>7.77</v>
      </c>
      <c r="N890" t="str">
        <f t="shared" si="26"/>
        <v>Arabica</v>
      </c>
      <c r="O890" t="str">
        <f t="shared" si="27"/>
        <v>Light</v>
      </c>
      <c r="P890" t="str">
        <f>_xlfn.XLOOKUP(OrdersTable[[#This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orders!L891*orders!E891</f>
        <v>2.6849999999999996</v>
      </c>
      <c r="N891" t="str">
        <f t="shared" si="26"/>
        <v>Robusta</v>
      </c>
      <c r="O891" t="str">
        <f t="shared" si="27"/>
        <v>Dark</v>
      </c>
      <c r="P891" t="str">
        <f>_xlfn.XLOOKUP(OrdersTable[[#This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orders!L892*orders!E892</f>
        <v>20.584999999999997</v>
      </c>
      <c r="N892" t="str">
        <f t="shared" si="26"/>
        <v>Robusta</v>
      </c>
      <c r="O892" t="str">
        <f t="shared" si="27"/>
        <v>Dark</v>
      </c>
      <c r="P892" t="str">
        <f>_xlfn.XLOOKUP(OrdersTable[[#This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orders!L893*orders!E893</f>
        <v>114.42499999999998</v>
      </c>
      <c r="N893" t="str">
        <f t="shared" si="26"/>
        <v>Arabica</v>
      </c>
      <c r="O893" t="str">
        <f t="shared" si="27"/>
        <v>Dark</v>
      </c>
      <c r="P893" t="str">
        <f>_xlfn.XLOOKUP(OrdersTable[[#This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orders!L894*orders!E894</f>
        <v>20.625</v>
      </c>
      <c r="N894" t="str">
        <f t="shared" si="26"/>
        <v>Excelsa</v>
      </c>
      <c r="O894" t="str">
        <f t="shared" si="27"/>
        <v>Medium</v>
      </c>
      <c r="P894" t="str">
        <f>_xlfn.XLOOKUP(OrdersTable[[#This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orders!L895*orders!E895</f>
        <v>57.06</v>
      </c>
      <c r="N895" t="str">
        <f t="shared" si="26"/>
        <v>Liberica</v>
      </c>
      <c r="O895" t="str">
        <f t="shared" si="27"/>
        <v>Light</v>
      </c>
      <c r="P895" t="str">
        <f>_xlfn.XLOOKUP(OrdersTable[[#This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orders!L896*orders!E896</f>
        <v>82.339999999999989</v>
      </c>
      <c r="N896" t="str">
        <f t="shared" si="26"/>
        <v>Robusta</v>
      </c>
      <c r="O896" t="str">
        <f t="shared" si="27"/>
        <v>Dark</v>
      </c>
      <c r="P896" t="str">
        <f>_xlfn.XLOOKUP(OrdersTable[[#This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orders!L897*orders!E897</f>
        <v>158.12499999999997</v>
      </c>
      <c r="N897" t="str">
        <f t="shared" si="26"/>
        <v>Excelsa</v>
      </c>
      <c r="O897" t="str">
        <f t="shared" si="27"/>
        <v>Medium</v>
      </c>
      <c r="P897" t="str">
        <f>_xlfn.XLOOKUP(OrdersTable[[#This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orders!L898*orders!E898</f>
        <v>32.22</v>
      </c>
      <c r="N898" t="str">
        <f t="shared" si="26"/>
        <v>Robusta</v>
      </c>
      <c r="O898" t="str">
        <f t="shared" si="27"/>
        <v>Dark</v>
      </c>
      <c r="P898" t="str">
        <f>_xlfn.XLOOKUP(OrdersTable[[#This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orders!L899*orders!E899</f>
        <v>24.3</v>
      </c>
      <c r="N899" t="str">
        <f t="shared" ref="N899:N962" si="28">IF(I899="Rob", "Robusta", IF(I899="Exc", "Excelsa",IF(I899="Ara", "Arabica", IF(I899="Lib", "Liberica", "'"))))</f>
        <v>Excelsa</v>
      </c>
      <c r="O899" t="str">
        <f t="shared" ref="O899:O962" si="29">IF(J899="m","Medium", IF(J899 ="l", "Light", IF(J899="d","Dark","")))</f>
        <v>Dark</v>
      </c>
      <c r="P899" t="str">
        <f>_xlfn.XLOOKUP(OrdersTable[[#This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orders!L900*orders!E900</f>
        <v>35.849999999999994</v>
      </c>
      <c r="N900" t="str">
        <f t="shared" si="28"/>
        <v>Robusta</v>
      </c>
      <c r="O900" t="str">
        <f t="shared" si="29"/>
        <v>Light</v>
      </c>
      <c r="P900" t="str">
        <f>_xlfn.XLOOKUP(OrdersTable[[#This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orders!L901*orders!E901</f>
        <v>72.75</v>
      </c>
      <c r="N901" t="str">
        <f t="shared" si="28"/>
        <v>Liberica</v>
      </c>
      <c r="O901" t="str">
        <f t="shared" si="29"/>
        <v>Medium</v>
      </c>
      <c r="P901" t="str">
        <f>_xlfn.XLOOKUP(OrdersTable[[#This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orders!L902*orders!E902</f>
        <v>47.55</v>
      </c>
      <c r="N902" t="str">
        <f t="shared" si="28"/>
        <v>Liberica</v>
      </c>
      <c r="O902" t="str">
        <f t="shared" si="29"/>
        <v>Light</v>
      </c>
      <c r="P902" t="str">
        <f>_xlfn.XLOOKUP(OrdersTable[[#This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orders!L903*orders!E903</f>
        <v>3.5849999999999995</v>
      </c>
      <c r="N903" t="str">
        <f t="shared" si="28"/>
        <v>Robusta</v>
      </c>
      <c r="O903" t="str">
        <f t="shared" si="29"/>
        <v>Light</v>
      </c>
      <c r="P903" t="str">
        <f>_xlfn.XLOOKUP(OrdersTable[[#This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orders!L904*orders!E904</f>
        <v>158.12499999999997</v>
      </c>
      <c r="N904" t="str">
        <f t="shared" si="28"/>
        <v>Excelsa</v>
      </c>
      <c r="O904" t="str">
        <f t="shared" si="29"/>
        <v>Medium</v>
      </c>
      <c r="P904" t="str">
        <f>_xlfn.XLOOKUP(OrdersTable[[#This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orders!L905*orders!E905</f>
        <v>17.46</v>
      </c>
      <c r="N905" t="str">
        <f t="shared" si="28"/>
        <v>Liberica</v>
      </c>
      <c r="O905" t="str">
        <f t="shared" si="29"/>
        <v>Medium</v>
      </c>
      <c r="P905" t="str">
        <f>_xlfn.XLOOKUP(OrdersTable[[#This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orders!L906*orders!E906</f>
        <v>148.92499999999998</v>
      </c>
      <c r="N906" t="str">
        <f t="shared" si="28"/>
        <v>Arabica</v>
      </c>
      <c r="O906" t="str">
        <f t="shared" si="29"/>
        <v>Light</v>
      </c>
      <c r="P906" t="str">
        <f>_xlfn.XLOOKUP(OrdersTable[[#This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orders!L907*orders!E907</f>
        <v>40.5</v>
      </c>
      <c r="N907" t="str">
        <f t="shared" si="28"/>
        <v>Arabica</v>
      </c>
      <c r="O907" t="str">
        <f t="shared" si="29"/>
        <v>Medium</v>
      </c>
      <c r="P907" t="str">
        <f>_xlfn.XLOOKUP(OrdersTable[[#This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orders!L908*orders!E908</f>
        <v>27</v>
      </c>
      <c r="N908" t="str">
        <f t="shared" si="28"/>
        <v>Arabica</v>
      </c>
      <c r="O908" t="str">
        <f t="shared" si="29"/>
        <v>Medium</v>
      </c>
      <c r="P908" t="str">
        <f>_xlfn.XLOOKUP(OrdersTable[[#This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orders!L909*orders!E909</f>
        <v>38.849999999999994</v>
      </c>
      <c r="N909" t="str">
        <f t="shared" si="28"/>
        <v>Liberica</v>
      </c>
      <c r="O909" t="str">
        <f t="shared" si="29"/>
        <v>Dark</v>
      </c>
      <c r="P909" t="str">
        <f>_xlfn.XLOOKUP(OrdersTable[[#This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orders!L910*orders!E910</f>
        <v>59.75</v>
      </c>
      <c r="N910" t="str">
        <f t="shared" si="28"/>
        <v>Robusta</v>
      </c>
      <c r="O910" t="str">
        <f t="shared" si="29"/>
        <v>Light</v>
      </c>
      <c r="P910" t="str">
        <f>_xlfn.XLOOKUP(OrdersTable[[#This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orders!L911*orders!E911</f>
        <v>10.754999999999999</v>
      </c>
      <c r="N911" t="str">
        <f t="shared" si="28"/>
        <v>Robusta</v>
      </c>
      <c r="O911" t="str">
        <f t="shared" si="29"/>
        <v>Light</v>
      </c>
      <c r="P911" t="str">
        <f>_xlfn.XLOOKUP(OrdersTable[[#This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orders!L912*orders!E912</f>
        <v>91.539999999999992</v>
      </c>
      <c r="N912" t="str">
        <f t="shared" si="28"/>
        <v>Arabica</v>
      </c>
      <c r="O912" t="str">
        <f t="shared" si="29"/>
        <v>Dark</v>
      </c>
      <c r="P912" t="str">
        <f>_xlfn.XLOOKUP(OrdersTable[[#This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orders!L913*orders!E913</f>
        <v>45</v>
      </c>
      <c r="N913" t="str">
        <f t="shared" si="28"/>
        <v>Arabica</v>
      </c>
      <c r="O913" t="str">
        <f t="shared" si="29"/>
        <v>Medium</v>
      </c>
      <c r="P913" t="str">
        <f>_xlfn.XLOOKUP(OrdersTable[[#This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orders!L914*orders!E914</f>
        <v>137.31</v>
      </c>
      <c r="N914" t="str">
        <f t="shared" si="28"/>
        <v>Robusta</v>
      </c>
      <c r="O914" t="str">
        <f t="shared" si="29"/>
        <v>Medium</v>
      </c>
      <c r="P914" t="str">
        <f>_xlfn.XLOOKUP(OrdersTable[[#This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orders!L915*orders!E915</f>
        <v>6.75</v>
      </c>
      <c r="N915" t="str">
        <f t="shared" si="28"/>
        <v>Arabica</v>
      </c>
      <c r="O915" t="str">
        <f t="shared" si="29"/>
        <v>Medium</v>
      </c>
      <c r="P915" t="str">
        <f>_xlfn.XLOOKUP(OrdersTable[[#This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orders!L916*orders!E916</f>
        <v>45</v>
      </c>
      <c r="N916" t="str">
        <f t="shared" si="28"/>
        <v>Arabica</v>
      </c>
      <c r="O916" t="str">
        <f t="shared" si="29"/>
        <v>Medium</v>
      </c>
      <c r="P916" t="str">
        <f>_xlfn.XLOOKUP(OrdersTable[[#This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orders!L917*orders!E917</f>
        <v>83.835000000000008</v>
      </c>
      <c r="N917" t="str">
        <f t="shared" si="28"/>
        <v>Excelsa</v>
      </c>
      <c r="O917" t="str">
        <f t="shared" si="29"/>
        <v>Dark</v>
      </c>
      <c r="P917" t="str">
        <f>_xlfn.XLOOKUP(OrdersTable[[#This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orders!L918*orders!E918</f>
        <v>3.645</v>
      </c>
      <c r="N918" t="str">
        <f t="shared" si="28"/>
        <v>Excelsa</v>
      </c>
      <c r="O918" t="str">
        <f t="shared" si="29"/>
        <v>Dark</v>
      </c>
      <c r="P918" t="str">
        <f>_xlfn.XLOOKUP(OrdersTable[[#This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orders!L919*orders!E919</f>
        <v>6.75</v>
      </c>
      <c r="N919" t="str">
        <f t="shared" si="28"/>
        <v>Arabica</v>
      </c>
      <c r="O919" t="str">
        <f t="shared" si="29"/>
        <v>Medium</v>
      </c>
      <c r="P919" t="str">
        <f>_xlfn.XLOOKUP(OrdersTable[[#This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orders!L920*orders!E920</f>
        <v>21.87</v>
      </c>
      <c r="N920" t="str">
        <f t="shared" si="28"/>
        <v>Excelsa</v>
      </c>
      <c r="O920" t="str">
        <f t="shared" si="29"/>
        <v>Dark</v>
      </c>
      <c r="P920" t="str">
        <f>_xlfn.XLOOKUP(OrdersTable[[#This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orders!L921*orders!E921</f>
        <v>13.424999999999997</v>
      </c>
      <c r="N921" t="str">
        <f t="shared" si="28"/>
        <v>Robusta</v>
      </c>
      <c r="O921" t="str">
        <f t="shared" si="29"/>
        <v>Dark</v>
      </c>
      <c r="P921" t="str">
        <f>_xlfn.XLOOKUP(OrdersTable[[#This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orders!L922*orders!E922</f>
        <v>123.50999999999999</v>
      </c>
      <c r="N922" t="str">
        <f t="shared" si="28"/>
        <v>Robusta</v>
      </c>
      <c r="O922" t="str">
        <f t="shared" si="29"/>
        <v>Dark</v>
      </c>
      <c r="P922" t="str">
        <f>_xlfn.XLOOKUP(OrdersTable[[#This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orders!L923*orders!E923</f>
        <v>7.77</v>
      </c>
      <c r="N923" t="str">
        <f t="shared" si="28"/>
        <v>Liberica</v>
      </c>
      <c r="O923" t="str">
        <f t="shared" si="29"/>
        <v>Dark</v>
      </c>
      <c r="P923" t="str">
        <f>_xlfn.XLOOKUP(OrdersTable[[#This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orders!L924*orders!E924</f>
        <v>67.5</v>
      </c>
      <c r="N924" t="str">
        <f t="shared" si="28"/>
        <v>Arabica</v>
      </c>
      <c r="O924" t="str">
        <f t="shared" si="29"/>
        <v>Medium</v>
      </c>
      <c r="P924" t="str">
        <f>_xlfn.XLOOKUP(OrdersTable[[#This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orders!L925*orders!E925</f>
        <v>27.945</v>
      </c>
      <c r="N925" t="str">
        <f t="shared" si="28"/>
        <v>Excelsa</v>
      </c>
      <c r="O925" t="str">
        <f t="shared" si="29"/>
        <v>Dark</v>
      </c>
      <c r="P925" t="str">
        <f>_xlfn.XLOOKUP(OrdersTable[[#This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orders!L926*orders!E926</f>
        <v>89.35499999999999</v>
      </c>
      <c r="N926" t="str">
        <f t="shared" si="28"/>
        <v>Arabica</v>
      </c>
      <c r="O926" t="str">
        <f t="shared" si="29"/>
        <v>Light</v>
      </c>
      <c r="P926" t="str">
        <f>_xlfn.XLOOKUP(OrdersTable[[#This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orders!L927*orders!E927</f>
        <v>20.25</v>
      </c>
      <c r="N927" t="str">
        <f t="shared" si="28"/>
        <v>Arabica</v>
      </c>
      <c r="O927" t="str">
        <f t="shared" si="29"/>
        <v>Medium</v>
      </c>
      <c r="P927" t="str">
        <f>_xlfn.XLOOKUP(OrdersTable[[#This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orders!L928*orders!E928</f>
        <v>33.75</v>
      </c>
      <c r="N928" t="str">
        <f t="shared" si="28"/>
        <v>Arabica</v>
      </c>
      <c r="O928" t="str">
        <f t="shared" si="29"/>
        <v>Medium</v>
      </c>
      <c r="P928" t="str">
        <f>_xlfn.XLOOKUP(OrdersTable[[#This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orders!L929*orders!E929</f>
        <v>111.78</v>
      </c>
      <c r="N929" t="str">
        <f t="shared" si="28"/>
        <v>Excelsa</v>
      </c>
      <c r="O929" t="str">
        <f t="shared" si="29"/>
        <v>Dark</v>
      </c>
      <c r="P929" t="str">
        <f>_xlfn.XLOOKUP(OrdersTable[[#This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orders!L930*orders!E930</f>
        <v>63.249999999999993</v>
      </c>
      <c r="N930" t="str">
        <f t="shared" si="28"/>
        <v>Excelsa</v>
      </c>
      <c r="O930" t="str">
        <f t="shared" si="29"/>
        <v>Medium</v>
      </c>
      <c r="P930" t="str">
        <f>_xlfn.XLOOKUP(OrdersTable[[#This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orders!L931*orders!E931</f>
        <v>8.91</v>
      </c>
      <c r="N931" t="str">
        <f t="shared" si="28"/>
        <v>Excelsa</v>
      </c>
      <c r="O931" t="str">
        <f t="shared" si="29"/>
        <v>Light</v>
      </c>
      <c r="P931" t="str">
        <f>_xlfn.XLOOKUP(OrdersTable[[#This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orders!L932*orders!E932</f>
        <v>12.15</v>
      </c>
      <c r="N932" t="str">
        <f t="shared" si="28"/>
        <v>Excelsa</v>
      </c>
      <c r="O932" t="str">
        <f t="shared" si="29"/>
        <v>Dark</v>
      </c>
      <c r="P932" t="str">
        <f>_xlfn.XLOOKUP(OrdersTable[[#This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orders!L933*orders!E933</f>
        <v>23.88</v>
      </c>
      <c r="N933" t="str">
        <f t="shared" si="28"/>
        <v>Arabica</v>
      </c>
      <c r="O933" t="str">
        <f t="shared" si="29"/>
        <v>Dark</v>
      </c>
      <c r="P933" t="str">
        <f>_xlfn.XLOOKUP(OrdersTable[[#This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orders!L934*orders!E934</f>
        <v>55</v>
      </c>
      <c r="N934" t="str">
        <f t="shared" si="28"/>
        <v>Excelsa</v>
      </c>
      <c r="O934" t="str">
        <f t="shared" si="29"/>
        <v>Medium</v>
      </c>
      <c r="P934" t="str">
        <f>_xlfn.XLOOKUP(OrdersTable[[#This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orders!L935*orders!E935</f>
        <v>26.849999999999998</v>
      </c>
      <c r="N935" t="str">
        <f t="shared" si="28"/>
        <v>Robusta</v>
      </c>
      <c r="O935" t="str">
        <f t="shared" si="29"/>
        <v>Dark</v>
      </c>
      <c r="P935" t="str">
        <f>_xlfn.XLOOKUP(OrdersTable[[#This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orders!L936*orders!E936</f>
        <v>114.42499999999998</v>
      </c>
      <c r="N936" t="str">
        <f t="shared" si="28"/>
        <v>Robusta</v>
      </c>
      <c r="O936" t="str">
        <f t="shared" si="29"/>
        <v>Medium</v>
      </c>
      <c r="P936" t="str">
        <f>_xlfn.XLOOKUP(OrdersTable[[#This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orders!L937*orders!E937</f>
        <v>155.24999999999997</v>
      </c>
      <c r="N937" t="str">
        <f t="shared" si="28"/>
        <v>Arabica</v>
      </c>
      <c r="O937" t="str">
        <f t="shared" si="29"/>
        <v>Medium</v>
      </c>
      <c r="P937" t="str">
        <f>_xlfn.XLOOKUP(OrdersTable[[#This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orders!L938*orders!E938</f>
        <v>23.31</v>
      </c>
      <c r="N938" t="str">
        <f t="shared" si="28"/>
        <v>Liberica</v>
      </c>
      <c r="O938" t="str">
        <f t="shared" si="29"/>
        <v>Dark</v>
      </c>
      <c r="P938" t="str">
        <f>_xlfn.XLOOKUP(OrdersTable[[#This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orders!L939*orders!E939</f>
        <v>91.539999999999992</v>
      </c>
      <c r="N939" t="str">
        <f t="shared" si="28"/>
        <v>Robusta</v>
      </c>
      <c r="O939" t="str">
        <f t="shared" si="29"/>
        <v>Medium</v>
      </c>
      <c r="P939" t="str">
        <f>_xlfn.XLOOKUP(OrdersTable[[#This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orders!L940*orders!E940</f>
        <v>74.25</v>
      </c>
      <c r="N940" t="str">
        <f t="shared" si="28"/>
        <v>Excelsa</v>
      </c>
      <c r="O940" t="str">
        <f t="shared" si="29"/>
        <v>Light</v>
      </c>
      <c r="P940" t="str">
        <f>_xlfn.XLOOKUP(OrdersTable[[#This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orders!L941*orders!E941</f>
        <v>28.53</v>
      </c>
      <c r="N941" t="str">
        <f t="shared" si="28"/>
        <v>Liberica</v>
      </c>
      <c r="O941" t="str">
        <f t="shared" si="29"/>
        <v>Light</v>
      </c>
      <c r="P941" t="str">
        <f>_xlfn.XLOOKUP(OrdersTable[[#This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orders!L942*orders!E942</f>
        <v>14.339999999999998</v>
      </c>
      <c r="N942" t="str">
        <f t="shared" si="28"/>
        <v>Robusta</v>
      </c>
      <c r="O942" t="str">
        <f t="shared" si="29"/>
        <v>Light</v>
      </c>
      <c r="P942" t="str">
        <f>_xlfn.XLOOKUP(OrdersTable[[#This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orders!L943*orders!E943</f>
        <v>15.54</v>
      </c>
      <c r="N943" t="str">
        <f t="shared" si="28"/>
        <v>Arabica</v>
      </c>
      <c r="O943" t="str">
        <f t="shared" si="29"/>
        <v>Light</v>
      </c>
      <c r="P943" t="str">
        <f>_xlfn.XLOOKUP(OrdersTable[[#This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orders!L944*orders!E944</f>
        <v>35.849999999999994</v>
      </c>
      <c r="N944" t="str">
        <f t="shared" si="28"/>
        <v>Robusta</v>
      </c>
      <c r="O944" t="str">
        <f t="shared" si="29"/>
        <v>Light</v>
      </c>
      <c r="P944" t="str">
        <f>_xlfn.XLOOKUP(OrdersTable[[#This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orders!L945*orders!E945</f>
        <v>46.62</v>
      </c>
      <c r="N945" t="str">
        <f t="shared" si="28"/>
        <v>Arabica</v>
      </c>
      <c r="O945" t="str">
        <f t="shared" si="29"/>
        <v>Light</v>
      </c>
      <c r="P945" t="str">
        <f>_xlfn.XLOOKUP(OrdersTable[[#This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orders!L946*orders!E946</f>
        <v>35.849999999999994</v>
      </c>
      <c r="N946" t="str">
        <f t="shared" si="28"/>
        <v>Robusta</v>
      </c>
      <c r="O946" t="str">
        <f t="shared" si="29"/>
        <v>Light</v>
      </c>
      <c r="P946" t="str">
        <f>_xlfn.XLOOKUP(OrdersTable[[#This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orders!L947*orders!E947</f>
        <v>119.13999999999999</v>
      </c>
      <c r="N947" t="str">
        <f t="shared" si="28"/>
        <v>Liberica</v>
      </c>
      <c r="O947" t="str">
        <f t="shared" si="29"/>
        <v>Dark</v>
      </c>
      <c r="P947" t="str">
        <f>_xlfn.XLOOKUP(OrdersTable[[#This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orders!L948*orders!E948</f>
        <v>23.31</v>
      </c>
      <c r="N948" t="str">
        <f t="shared" si="28"/>
        <v>Liberica</v>
      </c>
      <c r="O948" t="str">
        <f t="shared" si="29"/>
        <v>Dark</v>
      </c>
      <c r="P948" t="str">
        <f>_xlfn.XLOOKUP(OrdersTable[[#This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orders!L949*orders!E949</f>
        <v>11.25</v>
      </c>
      <c r="N949" t="str">
        <f t="shared" si="28"/>
        <v>Arabica</v>
      </c>
      <c r="O949" t="str">
        <f t="shared" si="29"/>
        <v>Medium</v>
      </c>
      <c r="P949" t="str">
        <f>_xlfn.XLOOKUP(OrdersTable[[#This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orders!L950*orders!E950</f>
        <v>83.835000000000008</v>
      </c>
      <c r="N950" t="str">
        <f t="shared" si="28"/>
        <v>Excelsa</v>
      </c>
      <c r="O950" t="str">
        <f t="shared" si="29"/>
        <v>Dark</v>
      </c>
      <c r="P950" t="str">
        <f>_xlfn.XLOOKUP(OrdersTable[[#This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orders!L951*orders!E951</f>
        <v>109.93999999999998</v>
      </c>
      <c r="N951" t="str">
        <f t="shared" si="28"/>
        <v>Robusta</v>
      </c>
      <c r="O951" t="str">
        <f t="shared" si="29"/>
        <v>Light</v>
      </c>
      <c r="P951" t="str">
        <f>_xlfn.XLOOKUP(OrdersTable[[#This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orders!L952*orders!E952</f>
        <v>14.339999999999998</v>
      </c>
      <c r="N952" t="str">
        <f t="shared" si="28"/>
        <v>Robusta</v>
      </c>
      <c r="O952" t="str">
        <f t="shared" si="29"/>
        <v>Light</v>
      </c>
      <c r="P952" t="str">
        <f>_xlfn.XLOOKUP(OrdersTable[[#This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orders!L953*orders!E953</f>
        <v>21.509999999999998</v>
      </c>
      <c r="N953" t="str">
        <f t="shared" si="28"/>
        <v>Robusta</v>
      </c>
      <c r="O953" t="str">
        <f t="shared" si="29"/>
        <v>Light</v>
      </c>
      <c r="P953" t="str">
        <f>_xlfn.XLOOKUP(OrdersTable[[#This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orders!L954*orders!E954</f>
        <v>22.5</v>
      </c>
      <c r="N954" t="str">
        <f t="shared" si="28"/>
        <v>Arabica</v>
      </c>
      <c r="O954" t="str">
        <f t="shared" si="29"/>
        <v>Medium</v>
      </c>
      <c r="P954" t="str">
        <f>_xlfn.XLOOKUP(OrdersTable[[#This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orders!L955*orders!E955</f>
        <v>3.8849999999999998</v>
      </c>
      <c r="N955" t="str">
        <f t="shared" si="28"/>
        <v>Arabica</v>
      </c>
      <c r="O955" t="str">
        <f t="shared" si="29"/>
        <v>Light</v>
      </c>
      <c r="P955" t="str">
        <f>_xlfn.XLOOKUP(OrdersTable[[#This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orders!L956*orders!E956</f>
        <v>27.945</v>
      </c>
      <c r="N956" t="str">
        <f t="shared" si="28"/>
        <v>Excelsa</v>
      </c>
      <c r="O956" t="str">
        <f t="shared" si="29"/>
        <v>Dark</v>
      </c>
      <c r="P956" t="str">
        <f>_xlfn.XLOOKUP(OrdersTable[[#This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orders!L957*orders!E957</f>
        <v>170.77499999999998</v>
      </c>
      <c r="N957" t="str">
        <f t="shared" si="28"/>
        <v>Excelsa</v>
      </c>
      <c r="O957" t="str">
        <f t="shared" si="29"/>
        <v>Light</v>
      </c>
      <c r="P957" t="str">
        <f>_xlfn.XLOOKUP(OrdersTable[[#This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orders!L958*orders!E958</f>
        <v>54.969999999999992</v>
      </c>
      <c r="N958" t="str">
        <f t="shared" si="28"/>
        <v>Robusta</v>
      </c>
      <c r="O958" t="str">
        <f t="shared" si="29"/>
        <v>Light</v>
      </c>
      <c r="P958" t="str">
        <f>_xlfn.XLOOKUP(OrdersTable[[#This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orders!L959*orders!E959</f>
        <v>14.85</v>
      </c>
      <c r="N959" t="str">
        <f t="shared" si="28"/>
        <v>Excelsa</v>
      </c>
      <c r="O959" t="str">
        <f t="shared" si="29"/>
        <v>Light</v>
      </c>
      <c r="P959" t="str">
        <f>_xlfn.XLOOKUP(OrdersTable[[#This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orders!L960*orders!E960</f>
        <v>7.77</v>
      </c>
      <c r="N960" t="str">
        <f t="shared" si="28"/>
        <v>Arabica</v>
      </c>
      <c r="O960" t="str">
        <f t="shared" si="29"/>
        <v>Light</v>
      </c>
      <c r="P960" t="str">
        <f>_xlfn.XLOOKUP(OrdersTable[[#This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orders!L961*orders!E961</f>
        <v>23.774999999999999</v>
      </c>
      <c r="N961" t="str">
        <f t="shared" si="28"/>
        <v>Liberica</v>
      </c>
      <c r="O961" t="str">
        <f t="shared" si="29"/>
        <v>Light</v>
      </c>
      <c r="P961" t="str">
        <f>_xlfn.XLOOKUP(OrdersTable[[#This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orders!L962*orders!E962</f>
        <v>79.25</v>
      </c>
      <c r="N962" t="str">
        <f t="shared" si="28"/>
        <v>Liberica</v>
      </c>
      <c r="O962" t="str">
        <f t="shared" si="29"/>
        <v>Light</v>
      </c>
      <c r="P962" t="str">
        <f>_xlfn.XLOOKUP(OrdersTable[[#This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orders!L963*orders!E963</f>
        <v>45.769999999999996</v>
      </c>
      <c r="N963" t="str">
        <f t="shared" ref="N963:N1001" si="30">IF(I963="Rob", "Robusta", IF(I963="Exc", "Excelsa",IF(I963="Ara", "Arabica", IF(I963="Lib", "Liberica", "'"))))</f>
        <v>Arabica</v>
      </c>
      <c r="O963" t="str">
        <f t="shared" ref="O963:O1001" si="31">IF(J963="m","Medium", IF(J963 ="l", "Light", IF(J963="d","Dark","")))</f>
        <v>Dark</v>
      </c>
      <c r="P963" t="str">
        <f>_xlfn.XLOOKUP(OrdersTable[[#This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orders!L964*orders!E964</f>
        <v>8.9499999999999993</v>
      </c>
      <c r="N964" t="str">
        <f t="shared" si="30"/>
        <v>Robusta</v>
      </c>
      <c r="O964" t="str">
        <f t="shared" si="31"/>
        <v>Dark</v>
      </c>
      <c r="P964" t="str">
        <f>_xlfn.XLOOKUP(OrdersTable[[#This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orders!L965*orders!E965</f>
        <v>23.88</v>
      </c>
      <c r="N965" t="str">
        <f t="shared" si="30"/>
        <v>Robusta</v>
      </c>
      <c r="O965" t="str">
        <f t="shared" si="31"/>
        <v>Medium</v>
      </c>
      <c r="P965" t="str">
        <f>_xlfn.XLOOKUP(OrdersTable[[#This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orders!L966*orders!E966</f>
        <v>22.274999999999999</v>
      </c>
      <c r="N966" t="str">
        <f t="shared" si="30"/>
        <v>Excelsa</v>
      </c>
      <c r="O966" t="str">
        <f t="shared" si="31"/>
        <v>Light</v>
      </c>
      <c r="P966" t="str">
        <f>_xlfn.XLOOKUP(OrdersTable[[#This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orders!L967*orders!E967</f>
        <v>29.849999999999998</v>
      </c>
      <c r="N967" t="str">
        <f t="shared" si="30"/>
        <v>Robusta</v>
      </c>
      <c r="O967" t="str">
        <f t="shared" si="31"/>
        <v>Medium</v>
      </c>
      <c r="P967" t="str">
        <f>_xlfn.XLOOKUP(OrdersTable[[#This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orders!L968*orders!E968</f>
        <v>53.46</v>
      </c>
      <c r="N968" t="str">
        <f t="shared" si="30"/>
        <v>Excelsa</v>
      </c>
      <c r="O968" t="str">
        <f t="shared" si="31"/>
        <v>Light</v>
      </c>
      <c r="P968" t="str">
        <f>_xlfn.XLOOKUP(OrdersTable[[#This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orders!L969*orders!E969</f>
        <v>2.6849999999999996</v>
      </c>
      <c r="N969" t="str">
        <f t="shared" si="30"/>
        <v>Robusta</v>
      </c>
      <c r="O969" t="str">
        <f t="shared" si="31"/>
        <v>Dark</v>
      </c>
      <c r="P969" t="str">
        <f>_xlfn.XLOOKUP(OrdersTable[[#This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orders!L970*orders!E970</f>
        <v>5.97</v>
      </c>
      <c r="N970" t="str">
        <f t="shared" si="30"/>
        <v>Robusta</v>
      </c>
      <c r="O970" t="str">
        <f t="shared" si="31"/>
        <v>Medium</v>
      </c>
      <c r="P970" t="str">
        <f>_xlfn.XLOOKUP(OrdersTable[[#This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orders!L971*orders!E971</f>
        <v>12.95</v>
      </c>
      <c r="N971" t="str">
        <f t="shared" si="30"/>
        <v>Liberica</v>
      </c>
      <c r="O971" t="str">
        <f t="shared" si="31"/>
        <v>Dark</v>
      </c>
      <c r="P971" t="str">
        <f>_xlfn.XLOOKUP(OrdersTable[[#This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orders!L972*orders!E972</f>
        <v>8.25</v>
      </c>
      <c r="N972" t="str">
        <f t="shared" si="30"/>
        <v>Excelsa</v>
      </c>
      <c r="O972" t="str">
        <f t="shared" si="31"/>
        <v>Medium</v>
      </c>
      <c r="P972" t="str">
        <f>_xlfn.XLOOKUP(OrdersTable[[#This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orders!L973*orders!E973</f>
        <v>148.92499999999998</v>
      </c>
      <c r="N973" t="str">
        <f t="shared" si="30"/>
        <v>Arabica</v>
      </c>
      <c r="O973" t="str">
        <f t="shared" si="31"/>
        <v>Light</v>
      </c>
      <c r="P973" t="str">
        <f>_xlfn.XLOOKUP(OrdersTable[[#This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orders!L974*orders!E974</f>
        <v>89.35499999999999</v>
      </c>
      <c r="N974" t="str">
        <f t="shared" si="30"/>
        <v>Arabica</v>
      </c>
      <c r="O974" t="str">
        <f t="shared" si="31"/>
        <v>Light</v>
      </c>
      <c r="P974" t="str">
        <f>_xlfn.XLOOKUP(OrdersTable[[#This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orders!L975*orders!E975</f>
        <v>87.300000000000011</v>
      </c>
      <c r="N975" t="str">
        <f t="shared" si="30"/>
        <v>Liberica</v>
      </c>
      <c r="O975" t="str">
        <f t="shared" si="31"/>
        <v>Medium</v>
      </c>
      <c r="P975" t="str">
        <f>_xlfn.XLOOKUP(OrdersTable[[#This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orders!L976*orders!E976</f>
        <v>5.3699999999999992</v>
      </c>
      <c r="N976" t="str">
        <f t="shared" si="30"/>
        <v>Robusta</v>
      </c>
      <c r="O976" t="str">
        <f t="shared" si="31"/>
        <v>Dark</v>
      </c>
      <c r="P976" t="str">
        <f>_xlfn.XLOOKUP(OrdersTable[[#This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orders!L977*orders!E977</f>
        <v>8.9550000000000001</v>
      </c>
      <c r="N977" t="str">
        <f t="shared" si="30"/>
        <v>Arabica</v>
      </c>
      <c r="O977" t="str">
        <f t="shared" si="31"/>
        <v>Dark</v>
      </c>
      <c r="P977" t="str">
        <f>_xlfn.XLOOKUP(OrdersTable[[#This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orders!L978*orders!E978</f>
        <v>137.42499999999998</v>
      </c>
      <c r="N978" t="str">
        <f t="shared" si="30"/>
        <v>Robusta</v>
      </c>
      <c r="O978" t="str">
        <f t="shared" si="31"/>
        <v>Light</v>
      </c>
      <c r="P978" t="str">
        <f>_xlfn.XLOOKUP(OrdersTable[[#This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orders!L979*orders!E979</f>
        <v>59.75</v>
      </c>
      <c r="N979" t="str">
        <f t="shared" si="30"/>
        <v>Robusta</v>
      </c>
      <c r="O979" t="str">
        <f t="shared" si="31"/>
        <v>Light</v>
      </c>
      <c r="P979" t="str">
        <f>_xlfn.XLOOKUP(OrdersTable[[#This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orders!L980*orders!E980</f>
        <v>23.31</v>
      </c>
      <c r="N980" t="str">
        <f t="shared" si="30"/>
        <v>Arabica</v>
      </c>
      <c r="O980" t="str">
        <f t="shared" si="31"/>
        <v>Light</v>
      </c>
      <c r="P980" t="str">
        <f>_xlfn.XLOOKUP(OrdersTable[[#This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orders!L981*orders!E981</f>
        <v>10.739999999999998</v>
      </c>
      <c r="N981" t="str">
        <f t="shared" si="30"/>
        <v>Robusta</v>
      </c>
      <c r="O981" t="str">
        <f t="shared" si="31"/>
        <v>Dark</v>
      </c>
      <c r="P981" t="str">
        <f>_xlfn.XLOOKUP(OrdersTable[[#This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orders!L982*orders!E982</f>
        <v>167.67000000000002</v>
      </c>
      <c r="N982" t="str">
        <f t="shared" si="30"/>
        <v>Excelsa</v>
      </c>
      <c r="O982" t="str">
        <f t="shared" si="31"/>
        <v>Dark</v>
      </c>
      <c r="P982" t="str">
        <f>_xlfn.XLOOKUP(OrdersTable[[#This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orders!L983*orders!E983</f>
        <v>21.87</v>
      </c>
      <c r="N983" t="str">
        <f t="shared" si="30"/>
        <v>Excelsa</v>
      </c>
      <c r="O983" t="str">
        <f t="shared" si="31"/>
        <v>Dark</v>
      </c>
      <c r="P983" t="str">
        <f>_xlfn.XLOOKUP(OrdersTable[[#This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orders!L984*orders!E984</f>
        <v>23.9</v>
      </c>
      <c r="N984" t="str">
        <f t="shared" si="30"/>
        <v>Robusta</v>
      </c>
      <c r="O984" t="str">
        <f t="shared" si="31"/>
        <v>Light</v>
      </c>
      <c r="P984" t="str">
        <f>_xlfn.XLOOKUP(OrdersTable[[#This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orders!L985*orders!E985</f>
        <v>6.75</v>
      </c>
      <c r="N985" t="str">
        <f t="shared" si="30"/>
        <v>Arabica</v>
      </c>
      <c r="O985" t="str">
        <f t="shared" si="31"/>
        <v>Medium</v>
      </c>
      <c r="P985" t="str">
        <f>_xlfn.XLOOKUP(OrdersTable[[#This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orders!L986*orders!E986</f>
        <v>31.624999999999996</v>
      </c>
      <c r="N986" t="str">
        <f t="shared" si="30"/>
        <v>Excelsa</v>
      </c>
      <c r="O986" t="str">
        <f t="shared" si="31"/>
        <v>Medium</v>
      </c>
      <c r="P986" t="str">
        <f>_xlfn.XLOOKUP(OrdersTable[[#This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orders!L987*orders!E987</f>
        <v>47.8</v>
      </c>
      <c r="N987" t="str">
        <f t="shared" si="30"/>
        <v>Robusta</v>
      </c>
      <c r="O987" t="str">
        <f t="shared" si="31"/>
        <v>Light</v>
      </c>
      <c r="P987" t="str">
        <f>_xlfn.XLOOKUP(OrdersTable[[#This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orders!L988*orders!E988</f>
        <v>33.464999999999996</v>
      </c>
      <c r="N988" t="str">
        <f t="shared" si="30"/>
        <v>Liberica</v>
      </c>
      <c r="O988" t="str">
        <f t="shared" si="31"/>
        <v>Medium</v>
      </c>
      <c r="P988" t="str">
        <f>_xlfn.XLOOKUP(OrdersTable[[#This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orders!L989*orders!E989</f>
        <v>29.849999999999998</v>
      </c>
      <c r="N989" t="str">
        <f t="shared" si="30"/>
        <v>Arabica</v>
      </c>
      <c r="O989" t="str">
        <f t="shared" si="31"/>
        <v>Dark</v>
      </c>
      <c r="P989" t="str">
        <f>_xlfn.XLOOKUP(OrdersTable[[#This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orders!L990*orders!E990</f>
        <v>29.849999999999998</v>
      </c>
      <c r="N990" t="str">
        <f t="shared" si="30"/>
        <v>Robusta</v>
      </c>
      <c r="O990" t="str">
        <f t="shared" si="31"/>
        <v>Medium</v>
      </c>
      <c r="P990" t="str">
        <f>_xlfn.XLOOKUP(OrdersTable[[#This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orders!L991*orders!E991</f>
        <v>155.24999999999997</v>
      </c>
      <c r="N991" t="str">
        <f t="shared" si="30"/>
        <v>Arabica</v>
      </c>
      <c r="O991" t="str">
        <f t="shared" si="31"/>
        <v>Medium</v>
      </c>
      <c r="P991" t="str">
        <f>_xlfn.XLOOKUP(OrdersTable[[#This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orders!L992*orders!E992</f>
        <v>18.225000000000001</v>
      </c>
      <c r="N992" t="str">
        <f t="shared" si="30"/>
        <v>Excelsa</v>
      </c>
      <c r="O992" t="str">
        <f t="shared" si="31"/>
        <v>Dark</v>
      </c>
      <c r="P992" t="str">
        <f>_xlfn.XLOOKUP(OrdersTable[[#This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orders!L993*orders!E993</f>
        <v>15.54</v>
      </c>
      <c r="N993" t="str">
        <f t="shared" si="30"/>
        <v>Liberica</v>
      </c>
      <c r="O993" t="str">
        <f t="shared" si="31"/>
        <v>Dark</v>
      </c>
      <c r="P993" t="str">
        <f>_xlfn.XLOOKUP(OrdersTable[[#This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orders!L994*orders!E994</f>
        <v>109.36499999999999</v>
      </c>
      <c r="N994" t="str">
        <f t="shared" si="30"/>
        <v>Liberica</v>
      </c>
      <c r="O994" t="str">
        <f t="shared" si="31"/>
        <v>Light</v>
      </c>
      <c r="P994" t="str">
        <f>_xlfn.XLOOKUP(OrdersTable[[#This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orders!L995*orders!E995</f>
        <v>77.699999999999989</v>
      </c>
      <c r="N995" t="str">
        <f t="shared" si="30"/>
        <v>Arabica</v>
      </c>
      <c r="O995" t="str">
        <f t="shared" si="31"/>
        <v>Light</v>
      </c>
      <c r="P995" t="str">
        <f>_xlfn.XLOOKUP(OrdersTable[[#This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orders!L996*orders!E996</f>
        <v>8.9550000000000001</v>
      </c>
      <c r="N996" t="str">
        <f t="shared" si="30"/>
        <v>Arabica</v>
      </c>
      <c r="O996" t="str">
        <f t="shared" si="31"/>
        <v>Dark</v>
      </c>
      <c r="P996" t="str">
        <f>_xlfn.XLOOKUP(OrdersTable[[#This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orders!L997*orders!E997</f>
        <v>27.484999999999996</v>
      </c>
      <c r="N997" t="str">
        <f t="shared" si="30"/>
        <v>Robusta</v>
      </c>
      <c r="O997" t="str">
        <f t="shared" si="31"/>
        <v>Light</v>
      </c>
      <c r="P997" t="str">
        <f>_xlfn.XLOOKUP(OrdersTable[[#This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orders!L998*orders!E998</f>
        <v>29.849999999999998</v>
      </c>
      <c r="N998" t="str">
        <f t="shared" si="30"/>
        <v>Robusta</v>
      </c>
      <c r="O998" t="str">
        <f t="shared" si="31"/>
        <v>Medium</v>
      </c>
      <c r="P998" t="str">
        <f>_xlfn.XLOOKUP(OrdersTable[[#This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orders!L999*orders!E999</f>
        <v>27</v>
      </c>
      <c r="N999" t="str">
        <f t="shared" si="30"/>
        <v>Arabica</v>
      </c>
      <c r="O999" t="str">
        <f t="shared" si="31"/>
        <v>Medium</v>
      </c>
      <c r="P999" t="str">
        <f>_xlfn.XLOOKUP(OrdersTable[[#This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orders!L1000*orders!E1000</f>
        <v>9.9499999999999993</v>
      </c>
      <c r="N1000" t="str">
        <f t="shared" si="30"/>
        <v>Arabica</v>
      </c>
      <c r="O1000" t="str">
        <f t="shared" si="31"/>
        <v>Dark</v>
      </c>
      <c r="P1000" t="str">
        <f>_xlfn.XLOOKUP(OrdersTable[[#This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orders!L1001*orders!E1001</f>
        <v>12.375</v>
      </c>
      <c r="N1001" t="str">
        <f t="shared" si="30"/>
        <v>Excelsa</v>
      </c>
      <c r="O1001" t="str">
        <f t="shared" si="31"/>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kaushik</cp:lastModifiedBy>
  <cp:revision/>
  <dcterms:created xsi:type="dcterms:W3CDTF">2022-11-26T09:51:45Z</dcterms:created>
  <dcterms:modified xsi:type="dcterms:W3CDTF">2024-03-27T18:10:58Z</dcterms:modified>
  <cp:category/>
  <cp:contentStatus/>
</cp:coreProperties>
</file>