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rohitkochar/Downloads/"/>
    </mc:Choice>
  </mc:AlternateContent>
  <xr:revisionPtr revIDLastSave="0" documentId="13_ncr:1_{093F8804-651B-304B-B7FC-379E54B975B8}" xr6:coauthVersionLast="47" xr6:coauthVersionMax="47" xr10:uidLastSave="{00000000-0000-0000-0000-000000000000}"/>
  <bookViews>
    <workbookView xWindow="0" yWindow="760" windowWidth="34560" windowHeight="20260" activeTab="5" xr2:uid="{00000000-000D-0000-FFFF-FFFF00000000}"/>
  </bookViews>
  <sheets>
    <sheet name="Business Plan" sheetId="1" r:id="rId1"/>
    <sheet name="LD Content Gen - service" sheetId="3" r:id="rId2"/>
    <sheet name="HR L&amp;D Product" sheetId="4" r:id="rId3"/>
    <sheet name="Services - AI Solutions" sheetId="5" r:id="rId4"/>
    <sheet name="Partner Roles" sheetId="6" r:id="rId5"/>
    <sheet name="HR L&amp;D Product (2)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7" l="1"/>
  <c r="Q22" i="7"/>
  <c r="R22" i="7"/>
  <c r="S22" i="7"/>
  <c r="F22" i="7"/>
  <c r="G22" i="7"/>
  <c r="H22" i="7"/>
  <c r="I22" i="7"/>
  <c r="J22" i="7"/>
  <c r="K22" i="7"/>
  <c r="L22" i="7"/>
  <c r="M22" i="7"/>
  <c r="N22" i="7"/>
  <c r="O22" i="7"/>
  <c r="E22" i="7"/>
  <c r="D22" i="7"/>
  <c r="T21" i="7"/>
  <c r="D31" i="7"/>
  <c r="Q31" i="7"/>
  <c r="R31" i="7"/>
  <c r="S31" i="7"/>
  <c r="F31" i="7"/>
  <c r="G31" i="7"/>
  <c r="H31" i="7"/>
  <c r="I31" i="7"/>
  <c r="J31" i="7"/>
  <c r="K31" i="7"/>
  <c r="L31" i="7"/>
  <c r="M31" i="7"/>
  <c r="N31" i="7"/>
  <c r="O31" i="7"/>
  <c r="P31" i="7"/>
  <c r="E31" i="7"/>
  <c r="C29" i="7"/>
  <c r="B29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T25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C22" i="7" s="1"/>
  <c r="C27" i="7" s="1"/>
  <c r="B20" i="7"/>
  <c r="B22" i="7" s="1"/>
  <c r="T19" i="7"/>
  <c r="T18" i="7"/>
  <c r="T17" i="7"/>
  <c r="T16" i="7"/>
  <c r="T15" i="7"/>
  <c r="T14" i="7"/>
  <c r="T13" i="7"/>
  <c r="T12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T8" i="7"/>
  <c r="T7" i="7"/>
  <c r="T6" i="7"/>
  <c r="T5" i="7"/>
  <c r="T4" i="7"/>
  <c r="T3" i="7"/>
  <c r="T2" i="7"/>
  <c r="N29" i="5"/>
  <c r="O29" i="5"/>
  <c r="P29" i="5"/>
  <c r="Q29" i="5"/>
  <c r="R29" i="5"/>
  <c r="S29" i="5"/>
  <c r="C29" i="5"/>
  <c r="D29" i="5"/>
  <c r="E29" i="5"/>
  <c r="F29" i="5"/>
  <c r="G29" i="5"/>
  <c r="H29" i="5"/>
  <c r="I29" i="5"/>
  <c r="J29" i="5"/>
  <c r="K29" i="5"/>
  <c r="L29" i="5"/>
  <c r="M29" i="5"/>
  <c r="B29" i="5"/>
  <c r="T25" i="5"/>
  <c r="T17" i="5"/>
  <c r="T27" i="5"/>
  <c r="T28" i="5"/>
  <c r="T26" i="5"/>
  <c r="T24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T18" i="5"/>
  <c r="T16" i="5"/>
  <c r="T15" i="5"/>
  <c r="T14" i="5"/>
  <c r="T13" i="5"/>
  <c r="T3" i="5"/>
  <c r="T4" i="5"/>
  <c r="T5" i="5"/>
  <c r="T6" i="5"/>
  <c r="T7" i="5"/>
  <c r="T8" i="5"/>
  <c r="T2" i="5"/>
  <c r="J9" i="5"/>
  <c r="J22" i="5" s="1"/>
  <c r="J31" i="5" s="1"/>
  <c r="K9" i="5"/>
  <c r="L9" i="5"/>
  <c r="M9" i="5"/>
  <c r="M22" i="5" s="1"/>
  <c r="N9" i="5"/>
  <c r="O9" i="5"/>
  <c r="O22" i="5" s="1"/>
  <c r="P9" i="5"/>
  <c r="Q9" i="5"/>
  <c r="R9" i="5"/>
  <c r="R22" i="5" s="1"/>
  <c r="S9" i="5"/>
  <c r="E9" i="5"/>
  <c r="F9" i="5"/>
  <c r="G9" i="5"/>
  <c r="G22" i="5" s="1"/>
  <c r="H9" i="5"/>
  <c r="I9" i="5"/>
  <c r="C9" i="5"/>
  <c r="D9" i="5"/>
  <c r="B9" i="5"/>
  <c r="B22" i="5" s="1"/>
  <c r="Q18" i="3"/>
  <c r="Q19" i="3"/>
  <c r="T18" i="4"/>
  <c r="Q20" i="3"/>
  <c r="T3" i="4"/>
  <c r="T4" i="4"/>
  <c r="T5" i="4"/>
  <c r="T6" i="4"/>
  <c r="T7" i="4"/>
  <c r="T8" i="4"/>
  <c r="T2" i="4"/>
  <c r="P27" i="4"/>
  <c r="Q27" i="4"/>
  <c r="R27" i="4"/>
  <c r="S27" i="4"/>
  <c r="T25" i="4"/>
  <c r="Q20" i="4"/>
  <c r="R20" i="4"/>
  <c r="S20" i="4"/>
  <c r="T13" i="4"/>
  <c r="T14" i="4"/>
  <c r="T15" i="4"/>
  <c r="T16" i="4"/>
  <c r="T17" i="4"/>
  <c r="T19" i="4"/>
  <c r="T12" i="4"/>
  <c r="Q9" i="4"/>
  <c r="R9" i="4"/>
  <c r="S9" i="4"/>
  <c r="G27" i="4"/>
  <c r="H27" i="4"/>
  <c r="I27" i="4"/>
  <c r="J27" i="4"/>
  <c r="K27" i="4"/>
  <c r="L27" i="4"/>
  <c r="M27" i="4"/>
  <c r="N27" i="4"/>
  <c r="O27" i="4"/>
  <c r="F27" i="4"/>
  <c r="F20" i="4"/>
  <c r="G20" i="4"/>
  <c r="H20" i="4"/>
  <c r="I20" i="4"/>
  <c r="J20" i="4"/>
  <c r="K20" i="4"/>
  <c r="L20" i="4"/>
  <c r="M20" i="4"/>
  <c r="N20" i="4"/>
  <c r="O20" i="4"/>
  <c r="P20" i="4"/>
  <c r="E20" i="4"/>
  <c r="C29" i="4"/>
  <c r="B29" i="4"/>
  <c r="E9" i="4"/>
  <c r="F9" i="4"/>
  <c r="G9" i="4"/>
  <c r="H9" i="4"/>
  <c r="I9" i="4"/>
  <c r="J9" i="4"/>
  <c r="K9" i="4"/>
  <c r="L9" i="4"/>
  <c r="M9" i="4"/>
  <c r="N9" i="4"/>
  <c r="O9" i="4"/>
  <c r="P9" i="4"/>
  <c r="D20" i="4"/>
  <c r="C20" i="4"/>
  <c r="C22" i="4" s="1"/>
  <c r="B20" i="4"/>
  <c r="B22" i="4" s="1"/>
  <c r="D9" i="4"/>
  <c r="Q17" i="3"/>
  <c r="Q15" i="3"/>
  <c r="Q16" i="3"/>
  <c r="Q33" i="3"/>
  <c r="O35" i="3"/>
  <c r="P35" i="3"/>
  <c r="L35" i="3"/>
  <c r="M35" i="3"/>
  <c r="N35" i="3"/>
  <c r="F35" i="3"/>
  <c r="G35" i="3"/>
  <c r="H35" i="3"/>
  <c r="I35" i="3"/>
  <c r="J35" i="3"/>
  <c r="K35" i="3"/>
  <c r="C35" i="3"/>
  <c r="D35" i="3"/>
  <c r="E35" i="3"/>
  <c r="B35" i="3"/>
  <c r="O21" i="3"/>
  <c r="P21" i="3"/>
  <c r="C21" i="3"/>
  <c r="D21" i="3"/>
  <c r="E21" i="3"/>
  <c r="F21" i="3"/>
  <c r="G21" i="3"/>
  <c r="H21" i="3"/>
  <c r="I21" i="3"/>
  <c r="J21" i="3"/>
  <c r="K21" i="3"/>
  <c r="L21" i="3"/>
  <c r="M21" i="3"/>
  <c r="N21" i="3"/>
  <c r="B21" i="3"/>
  <c r="Q26" i="3"/>
  <c r="Q31" i="3"/>
  <c r="Q30" i="3"/>
  <c r="Q29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0" i="3"/>
  <c r="Q9" i="3"/>
  <c r="Q8" i="3"/>
  <c r="Q7" i="3"/>
  <c r="Q6" i="3"/>
  <c r="Q5" i="3"/>
  <c r="Q4" i="3"/>
  <c r="Q3" i="3"/>
  <c r="Q2" i="3"/>
  <c r="F73" i="1"/>
  <c r="G73" i="1"/>
  <c r="H73" i="1"/>
  <c r="I73" i="1"/>
  <c r="J73" i="1"/>
  <c r="K73" i="1"/>
  <c r="L73" i="1"/>
  <c r="M73" i="1"/>
  <c r="N73" i="1"/>
  <c r="E73" i="1"/>
  <c r="D73" i="1"/>
  <c r="E72" i="1"/>
  <c r="F72" i="1"/>
  <c r="G72" i="1"/>
  <c r="H72" i="1"/>
  <c r="I72" i="1"/>
  <c r="J72" i="1"/>
  <c r="K72" i="1"/>
  <c r="L72" i="1"/>
  <c r="M72" i="1"/>
  <c r="N72" i="1"/>
  <c r="D72" i="1"/>
  <c r="P70" i="1"/>
  <c r="E70" i="1"/>
  <c r="F70" i="1"/>
  <c r="G70" i="1"/>
  <c r="H70" i="1"/>
  <c r="I70" i="1"/>
  <c r="J70" i="1"/>
  <c r="K70" i="1"/>
  <c r="L70" i="1"/>
  <c r="M70" i="1"/>
  <c r="N70" i="1"/>
  <c r="O70" i="1"/>
  <c r="Q70" i="1"/>
  <c r="D70" i="1"/>
  <c r="E71" i="1"/>
  <c r="F71" i="1"/>
  <c r="G71" i="1"/>
  <c r="H71" i="1"/>
  <c r="I71" i="1"/>
  <c r="J71" i="1"/>
  <c r="K71" i="1"/>
  <c r="L71" i="1"/>
  <c r="M71" i="1"/>
  <c r="N71" i="1"/>
  <c r="O71" i="1"/>
  <c r="O72" i="1" s="1"/>
  <c r="O73" i="1" s="1"/>
  <c r="P71" i="1"/>
  <c r="P72" i="1" s="1"/>
  <c r="D71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D69" i="1"/>
  <c r="Q20" i="1"/>
  <c r="K56" i="1"/>
  <c r="L56" i="1"/>
  <c r="M56" i="1"/>
  <c r="N56" i="1"/>
  <c r="O56" i="1"/>
  <c r="P56" i="1"/>
  <c r="Q52" i="1"/>
  <c r="D56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43" i="1"/>
  <c r="Q49" i="1"/>
  <c r="Q45" i="1"/>
  <c r="Q46" i="1"/>
  <c r="Q35" i="1"/>
  <c r="Q34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7" i="1"/>
  <c r="F25" i="1"/>
  <c r="G25" i="1"/>
  <c r="H25" i="1"/>
  <c r="I25" i="1" s="1"/>
  <c r="J25" i="1" s="1"/>
  <c r="K25" i="1" s="1"/>
  <c r="L25" i="1" s="1"/>
  <c r="M25" i="1" s="1"/>
  <c r="N25" i="1"/>
  <c r="O25" i="1" s="1"/>
  <c r="P25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7" i="1"/>
  <c r="Q26" i="1"/>
  <c r="Q18" i="1"/>
  <c r="Q19" i="1"/>
  <c r="C12" i="1"/>
  <c r="D12" i="1"/>
  <c r="E12" i="1"/>
  <c r="E39" i="1" s="1"/>
  <c r="F12" i="1"/>
  <c r="F39" i="1" s="1"/>
  <c r="G12" i="1"/>
  <c r="G39" i="1" s="1"/>
  <c r="H12" i="1"/>
  <c r="H39" i="1" s="1"/>
  <c r="I12" i="1"/>
  <c r="I39" i="1" s="1"/>
  <c r="J12" i="1"/>
  <c r="J39" i="1" s="1"/>
  <c r="K12" i="1"/>
  <c r="K39" i="1" s="1"/>
  <c r="L12" i="1"/>
  <c r="L39" i="1" s="1"/>
  <c r="M12" i="1"/>
  <c r="M39" i="1" s="1"/>
  <c r="N12" i="1"/>
  <c r="N39" i="1" s="1"/>
  <c r="O12" i="1"/>
  <c r="O39" i="1" s="1"/>
  <c r="P12" i="1"/>
  <c r="P39" i="1" s="1"/>
  <c r="B12" i="1"/>
  <c r="F53" i="1"/>
  <c r="G53" i="1" s="1"/>
  <c r="H53" i="1" s="1"/>
  <c r="I53" i="1" s="1"/>
  <c r="J53" i="1" s="1"/>
  <c r="E54" i="1"/>
  <c r="C56" i="1"/>
  <c r="B56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1" i="1"/>
  <c r="Q44" i="1"/>
  <c r="Q47" i="1"/>
  <c r="Q48" i="1"/>
  <c r="Q53" i="1"/>
  <c r="Q4" i="1"/>
  <c r="Q5" i="1"/>
  <c r="Q6" i="1"/>
  <c r="Q7" i="1"/>
  <c r="Q8" i="1"/>
  <c r="Q9" i="1"/>
  <c r="Q10" i="1"/>
  <c r="Q14" i="1"/>
  <c r="Q15" i="1"/>
  <c r="Q16" i="1"/>
  <c r="Q17" i="1"/>
  <c r="Q29" i="1"/>
  <c r="Q24" i="1"/>
  <c r="Q30" i="1"/>
  <c r="Q31" i="1"/>
  <c r="Q32" i="1"/>
  <c r="Q25" i="1"/>
  <c r="Q33" i="1"/>
  <c r="Q3" i="1"/>
  <c r="Q2" i="1"/>
  <c r="Q12" i="1" s="1"/>
  <c r="T31" i="7" l="1"/>
  <c r="D29" i="7"/>
  <c r="E29" i="7"/>
  <c r="E32" i="7" s="1"/>
  <c r="E33" i="7" s="1"/>
  <c r="G29" i="7"/>
  <c r="G32" i="7" s="1"/>
  <c r="H29" i="7"/>
  <c r="H32" i="7" s="1"/>
  <c r="R29" i="7"/>
  <c r="R32" i="7" s="1"/>
  <c r="Q29" i="7"/>
  <c r="Q32" i="7" s="1"/>
  <c r="I29" i="7"/>
  <c r="I32" i="7" s="1"/>
  <c r="S29" i="7"/>
  <c r="S32" i="7" s="1"/>
  <c r="T9" i="7"/>
  <c r="K29" i="7"/>
  <c r="K32" i="7" s="1"/>
  <c r="L29" i="7"/>
  <c r="L32" i="7" s="1"/>
  <c r="M29" i="7"/>
  <c r="M32" i="7" s="1"/>
  <c r="N29" i="7"/>
  <c r="N32" i="7" s="1"/>
  <c r="F29" i="7"/>
  <c r="F32" i="7" s="1"/>
  <c r="P29" i="7"/>
  <c r="P32" i="7" s="1"/>
  <c r="T20" i="7"/>
  <c r="J29" i="7"/>
  <c r="J32" i="7" s="1"/>
  <c r="O29" i="7"/>
  <c r="O32" i="7" s="1"/>
  <c r="B27" i="7"/>
  <c r="T27" i="7"/>
  <c r="K22" i="5"/>
  <c r="O31" i="5"/>
  <c r="F22" i="5"/>
  <c r="H22" i="5"/>
  <c r="H31" i="5" s="1"/>
  <c r="Q22" i="5"/>
  <c r="I22" i="5"/>
  <c r="I31" i="5" s="1"/>
  <c r="E22" i="5"/>
  <c r="E31" i="5" s="1"/>
  <c r="L22" i="5"/>
  <c r="L31" i="5" s="1"/>
  <c r="K31" i="5"/>
  <c r="R31" i="5"/>
  <c r="C22" i="5"/>
  <c r="C31" i="5" s="1"/>
  <c r="N22" i="5"/>
  <c r="N31" i="5" s="1"/>
  <c r="P22" i="5"/>
  <c r="P31" i="5" s="1"/>
  <c r="G31" i="5"/>
  <c r="M31" i="5"/>
  <c r="S22" i="5"/>
  <c r="S31" i="5" s="1"/>
  <c r="Q31" i="5"/>
  <c r="D22" i="5"/>
  <c r="D31" i="5" s="1"/>
  <c r="F31" i="5"/>
  <c r="S22" i="4"/>
  <c r="S29" i="4" s="1"/>
  <c r="I23" i="3"/>
  <c r="B31" i="5"/>
  <c r="T29" i="5"/>
  <c r="T20" i="5"/>
  <c r="T9" i="5"/>
  <c r="T22" i="5" s="1"/>
  <c r="R22" i="4"/>
  <c r="R29" i="4" s="1"/>
  <c r="Q22" i="4"/>
  <c r="Q29" i="4" s="1"/>
  <c r="T20" i="4"/>
  <c r="T27" i="4"/>
  <c r="K22" i="4"/>
  <c r="K29" i="4" s="1"/>
  <c r="L22" i="4"/>
  <c r="L29" i="4" s="1"/>
  <c r="H22" i="4"/>
  <c r="H29" i="4" s="1"/>
  <c r="B27" i="4"/>
  <c r="G22" i="4"/>
  <c r="G29" i="4" s="1"/>
  <c r="T9" i="4"/>
  <c r="O22" i="4"/>
  <c r="O29" i="4" s="1"/>
  <c r="M22" i="4"/>
  <c r="M29" i="4" s="1"/>
  <c r="N22" i="4"/>
  <c r="N29" i="4" s="1"/>
  <c r="C27" i="4"/>
  <c r="E22" i="4"/>
  <c r="E29" i="4" s="1"/>
  <c r="P22" i="4"/>
  <c r="P29" i="4" s="1"/>
  <c r="F22" i="4"/>
  <c r="F29" i="4" s="1"/>
  <c r="I22" i="4"/>
  <c r="I29" i="4" s="1"/>
  <c r="J22" i="4"/>
  <c r="J29" i="4" s="1"/>
  <c r="D22" i="4"/>
  <c r="O23" i="3"/>
  <c r="O38" i="3" s="1"/>
  <c r="E23" i="3"/>
  <c r="E38" i="3" s="1"/>
  <c r="F23" i="3"/>
  <c r="F38" i="3" s="1"/>
  <c r="D23" i="3"/>
  <c r="D38" i="3" s="1"/>
  <c r="N23" i="3"/>
  <c r="N38" i="3" s="1"/>
  <c r="P23" i="3"/>
  <c r="H23" i="3"/>
  <c r="H38" i="3" s="1"/>
  <c r="K23" i="3"/>
  <c r="K38" i="3" s="1"/>
  <c r="L23" i="3"/>
  <c r="L38" i="3" s="1"/>
  <c r="J23" i="3"/>
  <c r="J38" i="3" s="1"/>
  <c r="C23" i="3"/>
  <c r="C38" i="3" s="1"/>
  <c r="G23" i="3"/>
  <c r="G38" i="3" s="1"/>
  <c r="M23" i="3"/>
  <c r="M38" i="3" s="1"/>
  <c r="I38" i="3"/>
  <c r="Q21" i="3"/>
  <c r="P38" i="3"/>
  <c r="Q35" i="3"/>
  <c r="B23" i="3"/>
  <c r="Q12" i="3"/>
  <c r="P73" i="1"/>
  <c r="F54" i="1"/>
  <c r="E56" i="1"/>
  <c r="Q27" i="1"/>
  <c r="B39" i="1"/>
  <c r="D39" i="1"/>
  <c r="C39" i="1"/>
  <c r="Q39" i="1"/>
  <c r="Q37" i="1"/>
  <c r="Q21" i="1"/>
  <c r="B58" i="1"/>
  <c r="P58" i="1"/>
  <c r="P60" i="1" s="1"/>
  <c r="O58" i="1"/>
  <c r="O60" i="1" s="1"/>
  <c r="N58" i="1"/>
  <c r="N60" i="1" s="1"/>
  <c r="M58" i="1"/>
  <c r="M60" i="1" s="1"/>
  <c r="L58" i="1"/>
  <c r="L60" i="1" s="1"/>
  <c r="K58" i="1"/>
  <c r="K60" i="1" s="1"/>
  <c r="E58" i="1"/>
  <c r="E60" i="1" s="1"/>
  <c r="D58" i="1"/>
  <c r="C58" i="1"/>
  <c r="Q51" i="1"/>
  <c r="F33" i="7" l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D30" i="7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D32" i="7"/>
  <c r="T22" i="7"/>
  <c r="T29" i="7" s="1"/>
  <c r="T31" i="5"/>
  <c r="D29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22" i="4"/>
  <c r="T29" i="4" s="1"/>
  <c r="Q23" i="3"/>
  <c r="B38" i="3"/>
  <c r="Q38" i="3" s="1"/>
  <c r="G54" i="1"/>
  <c r="F56" i="1"/>
  <c r="F58" i="1" s="1"/>
  <c r="F60" i="1" s="1"/>
  <c r="C60" i="1"/>
  <c r="D60" i="1"/>
  <c r="B60" i="1"/>
  <c r="B62" i="1" s="1"/>
  <c r="H54" i="1" l="1"/>
  <c r="G56" i="1"/>
  <c r="G58" i="1" s="1"/>
  <c r="G60" i="1" s="1"/>
  <c r="C62" i="1"/>
  <c r="D62" i="1" s="1"/>
  <c r="E62" i="1" s="1"/>
  <c r="F62" i="1" s="1"/>
  <c r="G62" i="1" s="1"/>
  <c r="I54" i="1" l="1"/>
  <c r="H56" i="1"/>
  <c r="H58" i="1" s="1"/>
  <c r="H60" i="1" s="1"/>
  <c r="H62" i="1" s="1"/>
  <c r="J54" i="1" l="1"/>
  <c r="I56" i="1"/>
  <c r="I58" i="1" s="1"/>
  <c r="I60" i="1" s="1"/>
  <c r="I62" i="1" s="1"/>
  <c r="J56" i="1" l="1"/>
  <c r="J58" i="1" s="1"/>
  <c r="J60" i="1" s="1"/>
  <c r="J62" i="1" s="1"/>
  <c r="K62" i="1" s="1"/>
  <c r="L62" i="1" s="1"/>
  <c r="M62" i="1" s="1"/>
  <c r="N62" i="1" s="1"/>
  <c r="O62" i="1" s="1"/>
  <c r="P62" i="1" s="1"/>
  <c r="Q54" i="1"/>
  <c r="Q56" i="1" l="1"/>
  <c r="Q58" i="1" s="1"/>
  <c r="Q62" i="1" s="1"/>
  <c r="Q71" i="1"/>
  <c r="Q72" i="1" s="1"/>
</calcChain>
</file>

<file path=xl/sharedStrings.xml><?xml version="1.0" encoding="utf-8"?>
<sst xmlns="http://schemas.openxmlformats.org/spreadsheetml/2006/main" count="403" uniqueCount="174">
  <si>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</si>
  <si>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</si>
  <si>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</si>
  <si>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</si>
  <si>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</si>
  <si>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</si>
  <si>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</si>
  <si>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</si>
  <si>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</si>
  <si>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</si>
  <si>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</si>
  <si>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</si>
  <si>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</si>
  <si>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Noor Sai</t>
  </si>
  <si>
    <t>Yawar Khan</t>
  </si>
  <si>
    <t>Rajat Mohite</t>
  </si>
  <si>
    <t>Debasmita Das</t>
  </si>
  <si>
    <t>Prasad Kaware</t>
  </si>
  <si>
    <t>Shaili Das</t>
  </si>
  <si>
    <t>Renuka</t>
  </si>
  <si>
    <t>Website Developer</t>
  </si>
  <si>
    <t xml:space="preserve">Shohini </t>
  </si>
  <si>
    <t>HR &amp; L&amp;D</t>
  </si>
  <si>
    <t>Ishwari</t>
  </si>
  <si>
    <t>MERN Dev</t>
  </si>
  <si>
    <t>Tech interns</t>
  </si>
  <si>
    <t>Low code Team</t>
  </si>
  <si>
    <t>Sanjoy</t>
  </si>
  <si>
    <t>Rohit</t>
  </si>
  <si>
    <t>Product Team(LowCode+L&amp;D+Code+MERN Dev)</t>
  </si>
  <si>
    <t>Tech Team</t>
  </si>
  <si>
    <t>Interns Marketing</t>
  </si>
  <si>
    <t>Marketing + Sales Cost (Only Products)</t>
  </si>
  <si>
    <t>Sales Partner</t>
  </si>
  <si>
    <t xml:space="preserve">Total Marketing </t>
  </si>
  <si>
    <t>Sagar</t>
  </si>
  <si>
    <t>Subscription</t>
  </si>
  <si>
    <t>Travel Cost</t>
  </si>
  <si>
    <t xml:space="preserve">Office Cost </t>
  </si>
  <si>
    <t>Operation Cost</t>
  </si>
  <si>
    <t>Partner Cost</t>
  </si>
  <si>
    <t>Audit etc</t>
  </si>
  <si>
    <t>Total Ops Cost</t>
  </si>
  <si>
    <t>Total Cost</t>
  </si>
  <si>
    <t>Projected Revenue</t>
  </si>
  <si>
    <t>Training</t>
  </si>
  <si>
    <t>SKF - Tech / Low Code</t>
  </si>
  <si>
    <t>HR GPT - TEch</t>
  </si>
  <si>
    <t>D2D -Tech / LnD</t>
  </si>
  <si>
    <t>Adda 24/7 - LNd</t>
  </si>
  <si>
    <t>RSP - LnD</t>
  </si>
  <si>
    <t>PK De Sarkar - LnD</t>
  </si>
  <si>
    <t>Exiting Pipeline</t>
  </si>
  <si>
    <t>Product Hr , Lnd Suite + Content + Mtg content</t>
  </si>
  <si>
    <t>New Buisness (HR&amp;LnD) - service + Product - only course content</t>
  </si>
  <si>
    <t>Service Business (Tech and Agent)</t>
  </si>
  <si>
    <t>Total New Business</t>
  </si>
  <si>
    <t>Total Revenue</t>
  </si>
  <si>
    <t>Profit / Loss Month Wise</t>
  </si>
  <si>
    <t xml:space="preserve">Cash Flow : Cummulative </t>
  </si>
  <si>
    <t>Paying 50K for Home expenses to sanjoy to shift to bengaluru</t>
  </si>
  <si>
    <t xml:space="preserve"> </t>
  </si>
  <si>
    <t xml:space="preserve">Ideallywe sould raise 50 Lac </t>
  </si>
  <si>
    <t>Product Back Office Cost</t>
  </si>
  <si>
    <t>Product Marketing Cost</t>
  </si>
  <si>
    <t>Product Revenue</t>
  </si>
  <si>
    <t>Profit</t>
  </si>
  <si>
    <t>Cash Flow</t>
  </si>
  <si>
    <t>Current Pipeline</t>
  </si>
  <si>
    <t>In-Progress Projects</t>
  </si>
  <si>
    <t>Marketing</t>
  </si>
  <si>
    <t>Sales Partner (Shohini)</t>
  </si>
  <si>
    <t xml:space="preserve"> Sales Partner (Rohit) </t>
  </si>
  <si>
    <t>Sales Team</t>
  </si>
  <si>
    <t>New Business</t>
  </si>
  <si>
    <t>Total Sales Cost</t>
  </si>
  <si>
    <t>Service - L&amp;D content generation</t>
  </si>
  <si>
    <t>D2D -L&amp;D</t>
  </si>
  <si>
    <t>TechSurge</t>
  </si>
  <si>
    <t>Additional team expense</t>
  </si>
  <si>
    <t>Cost of Content Service Team</t>
  </si>
  <si>
    <t>Cost of L&amp;D product Team</t>
  </si>
  <si>
    <t>Team</t>
  </si>
  <si>
    <t>HR L&amp;D Prodict Sale</t>
  </si>
  <si>
    <t>L&amp;D Expert (100%)</t>
  </si>
  <si>
    <t>Tech Expert (Sanjoy) (20%)</t>
  </si>
  <si>
    <t>Product Owner (Shohini) (20%)</t>
  </si>
  <si>
    <t>AI Developer (Ishwari) (50%)</t>
  </si>
  <si>
    <t>B2B</t>
  </si>
  <si>
    <t>one time</t>
  </si>
  <si>
    <t>recurring</t>
  </si>
  <si>
    <t>1000 per employee</t>
  </si>
  <si>
    <t>Min - 25000</t>
  </si>
  <si>
    <t>Max - 1,00,000</t>
  </si>
  <si>
    <t>500 per month per employee</t>
  </si>
  <si>
    <t>Shohini (33%)</t>
  </si>
  <si>
    <t>Sales Partner (Shohini) (33%)</t>
  </si>
  <si>
    <t>Sales Partner (Shohini) 15% - 20%</t>
  </si>
  <si>
    <t xml:space="preserve">Sales Partner (Rohit) </t>
  </si>
  <si>
    <t>Social Media / Campaigns</t>
  </si>
  <si>
    <t>Account / Implementation Manager (L&amp;D Expert)</t>
  </si>
  <si>
    <t>sales breakeven</t>
  </si>
  <si>
    <t>business breakeven</t>
  </si>
  <si>
    <t>Money needed for 2 years - 25/25 Lakhs</t>
  </si>
  <si>
    <t>Travel cost</t>
  </si>
  <si>
    <t>How to expedite sales break even faster</t>
  </si>
  <si>
    <t>Project Mgr + Tech Expert backup (Rohit 20%)</t>
  </si>
  <si>
    <t>Service - Tech Team Cost</t>
  </si>
  <si>
    <t>Rohit (Project mgr + Tech) 50%</t>
  </si>
  <si>
    <t>Ishwari (50%)</t>
  </si>
  <si>
    <t>Sales Partner (Rohit) (30%)</t>
  </si>
  <si>
    <t>Sales Partner (Sanjoy) (20%)</t>
  </si>
  <si>
    <t>Sanjoy - 40%</t>
  </si>
  <si>
    <t>Sales Partner (Sanjoy) - 20%</t>
  </si>
  <si>
    <t>Low code Team - 3 persons</t>
  </si>
  <si>
    <t>Sales Partner (Ajay) (33%)</t>
  </si>
  <si>
    <t>Sales Partner (Ajay) - 33%</t>
  </si>
  <si>
    <t>Offerings?</t>
  </si>
  <si>
    <t>D2D -Tech</t>
  </si>
  <si>
    <t>Account manager</t>
  </si>
  <si>
    <t>Profit / Loss month wise</t>
  </si>
  <si>
    <t>Total cost</t>
  </si>
  <si>
    <t>Revenue figures - money in bank in that month</t>
  </si>
  <si>
    <t>Target Audience</t>
  </si>
  <si>
    <t>Pricing Model</t>
  </si>
  <si>
    <t>Points to discuss</t>
  </si>
  <si>
    <t>Things to do:</t>
  </si>
  <si>
    <t>E-learning platforms / Publishing houses / Corporate trainings development / Marketing agencies / Non profits / SaaS companies - documentation</t>
  </si>
  <si>
    <t>one time / subscription based / Tiered pricing</t>
  </si>
  <si>
    <t>Team is in place?</t>
  </si>
  <si>
    <t>content marketing – articles / videos, social marketing, email marketing – newsletters, partnerships, online targeted ads, Webinars – showcase</t>
  </si>
  <si>
    <t>Customer value proposition</t>
  </si>
  <si>
    <t>speed, cost, quality, consistency – tone and style, scalable, customization, integrate with LMS – link to the product</t>
  </si>
  <si>
    <t>KPIs</t>
  </si>
  <si>
    <t>Project plan for in-progress projects</t>
  </si>
  <si>
    <t>Status tracking for in-pipeline projects</t>
  </si>
  <si>
    <t>Marketing Plan - Lead mgmt</t>
  </si>
  <si>
    <t>When</t>
  </si>
  <si>
    <t>Who</t>
  </si>
  <si>
    <t>Shohini / Sanjoy / Ajay</t>
  </si>
  <si>
    <t>Shohini / Sanjoy / Rohit</t>
  </si>
  <si>
    <t>Shohini / Sanjoy</t>
  </si>
  <si>
    <t>MVP is only sales training content / L&amp;D</t>
  </si>
  <si>
    <t>Product MVP documentation</t>
  </si>
  <si>
    <t>Project plan for product MVP development</t>
  </si>
  <si>
    <t>Recruitment part of the product will be done by March end</t>
  </si>
  <si>
    <t>L&amp;D part of the product will take 3 months with the current team</t>
  </si>
  <si>
    <t>Hiring - MERN Dev</t>
  </si>
  <si>
    <t>Any business that has a dedicated sales team</t>
  </si>
  <si>
    <t>After sales - implementation process - customer support</t>
  </si>
  <si>
    <t>Shohini / Rohit</t>
  </si>
  <si>
    <t>revenue growth, customer acq cost, CLTV, content volume generated, customer retention rate, customer feedback – surveys, conversion rates – lead to paying</t>
  </si>
  <si>
    <t>Marketing?</t>
  </si>
  <si>
    <t>Demo agents needed</t>
  </si>
  <si>
    <t>Pricing model</t>
  </si>
  <si>
    <t xml:space="preserve">     Microsoft power platform</t>
  </si>
  <si>
    <t xml:space="preserve">     Agents - single task agents</t>
  </si>
  <si>
    <t xml:space="preserve">     AI Solution - multi agents</t>
  </si>
  <si>
    <t>Ajay / Sanjoy / Rohit</t>
  </si>
  <si>
    <t>Sanjoy / Rohit</t>
  </si>
  <si>
    <t>Partner</t>
  </si>
  <si>
    <t>Roles &amp; Responsibilities</t>
  </si>
  <si>
    <t>Shohini</t>
  </si>
  <si>
    <t>Ajay</t>
  </si>
  <si>
    <t>L&amp;D Product manager, Managing content team, marketing/sales for content service and L&amp;D product</t>
  </si>
  <si>
    <t>Tech guidance for L&amp;D product and Coding based AI solutions, Trainings,  marketing/sales for content service and L&amp;D product and AI Solutions service</t>
  </si>
  <si>
    <t xml:space="preserve"> marketing/sales for content service and L&amp;D product and AI Solutions service, training</t>
  </si>
  <si>
    <t>Tech guidance for low code / no code solutions, developing solutions, Program mgmt for 3 revenue streams, process and SOPs definition, marketing / sales for AI solutions</t>
  </si>
  <si>
    <t>Operations / Accounting / Client follow ups??</t>
  </si>
  <si>
    <t>Agents (new business)</t>
  </si>
  <si>
    <t>partner cost</t>
  </si>
  <si>
    <t>Actual Profit / Loss</t>
  </si>
  <si>
    <t>Actual Cash Flow</t>
  </si>
  <si>
    <t>Operational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</si>
</sst>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#,##0.00_);[Red]\(&quot;₹&quot;#,##0.00\)"/>
    <numFmt numFmtId="164" formatCode="_ [$₹-439]* #,##0.00_ ;_ [$₹-439]* \-#,##0.00_ ;_ [$₹-439]* &quot;-&quot;??_ ;_ @_ "/>
  </numFmts>
  <fonts count="11" x14ac:knownFonts="1">
    <font>
      <sz val="11"/>
      <color theme="1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0"/>
      <color theme="1"/>
      <name val="Helvetica"/>
      <family val="2"/>
    </font>
    <font>
      <b/>
      <sz val="10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2" fillId="2" borderId="0" xfId="0" applyNumberFormat="1" applyFont="1" applyFill="1"/>
    <xf numFmtId="164" fontId="3" fillId="2" borderId="0" xfId="0" applyNumberFormat="1" applyFont="1" applyFill="1"/>
    <xf numFmtId="164" fontId="0" fillId="3" borderId="0" xfId="0" applyNumberFormat="1" applyFill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8" fontId="0" fillId="0" borderId="0" xfId="0" applyNumberFormat="1"/>
    <xf numFmtId="164" fontId="7" fillId="0" borderId="0" xfId="0" applyNumberFormat="1" applyFont="1"/>
    <xf numFmtId="164" fontId="3" fillId="0" borderId="0" xfId="0" applyNumberFormat="1" applyFont="1" applyFill="1"/>
    <xf numFmtId="0" fontId="8" fillId="0" borderId="0" xfId="0" applyFont="1"/>
    <xf numFmtId="164" fontId="7" fillId="4" borderId="0" xfId="0" applyNumberFormat="1" applyFont="1" applyFill="1"/>
    <xf numFmtId="164" fontId="4" fillId="4" borderId="0" xfId="0" applyNumberFormat="1" applyFont="1" applyFill="1"/>
    <xf numFmtId="164" fontId="7" fillId="5" borderId="0" xfId="0" applyNumberFormat="1" applyFont="1" applyFill="1"/>
    <xf numFmtId="164" fontId="4" fillId="5" borderId="0" xfId="0" applyNumberFormat="1" applyFont="1" applyFill="1"/>
    <xf numFmtId="0" fontId="4" fillId="6" borderId="0" xfId="0" applyFont="1" applyFill="1"/>
    <xf numFmtId="164" fontId="7" fillId="6" borderId="0" xfId="0" applyNumberFormat="1" applyFont="1" applyFill="1"/>
    <xf numFmtId="164" fontId="3" fillId="7" borderId="0" xfId="0" applyNumberFormat="1" applyFont="1" applyFill="1"/>
    <xf numFmtId="164" fontId="4" fillId="7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8" borderId="0" xfId="0" applyFont="1" applyFill="1"/>
    <xf numFmtId="164" fontId="4" fillId="8" borderId="0" xfId="0" applyNumberFormat="1" applyFont="1" applyFill="1"/>
    <xf numFmtId="8" fontId="4" fillId="2" borderId="0" xfId="0" applyNumberFormat="1" applyFont="1" applyFill="1"/>
    <xf numFmtId="8" fontId="8" fillId="0" borderId="0" xfId="0" applyNumberFormat="1" applyFont="1"/>
    <xf numFmtId="8" fontId="4" fillId="0" borderId="0" xfId="0" applyNumberFormat="1" applyFont="1"/>
    <xf numFmtId="0" fontId="4" fillId="9" borderId="0" xfId="0" applyFont="1" applyFill="1"/>
    <xf numFmtId="8" fontId="4" fillId="9" borderId="0" xfId="0" applyNumberFormat="1" applyFont="1" applyFill="1"/>
    <xf numFmtId="164" fontId="7" fillId="0" borderId="0" xfId="0" applyNumberFormat="1" applyFont="1" applyFill="1"/>
    <xf numFmtId="164" fontId="4" fillId="0" borderId="0" xfId="0" applyNumberFormat="1" applyFont="1" applyFill="1"/>
    <xf numFmtId="0" fontId="4" fillId="7" borderId="0" xfId="0" applyFont="1" applyFill="1"/>
    <xf numFmtId="8" fontId="4" fillId="7" borderId="0" xfId="0" applyNumberFormat="1" applyFont="1" applyFill="1"/>
    <xf numFmtId="0" fontId="4" fillId="0" borderId="0" xfId="0" applyFont="1" applyFill="1"/>
    <xf numFmtId="8" fontId="4" fillId="0" borderId="0" xfId="0" applyNumberFormat="1" applyFont="1" applyFill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9" borderId="0" xfId="0" applyFont="1" applyFill="1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baseColWidth="10" defaultColWidth="8.83203125" defaultRowHeight="15" x14ac:dyDescent="0.2"/>
  <cols>
    <col min="1" max="1" width="54.1640625" bestFit="1" customWidth="1"/>
    <col min="2" max="2" width="16.6640625" customWidth="1"/>
    <col min="3" max="3" width="17.1640625" customWidth="1"/>
    <col min="4" max="4" width="17.5" customWidth="1"/>
    <col min="5" max="5" width="19" customWidth="1"/>
    <col min="6" max="6" width="18.33203125" customWidth="1"/>
    <col min="7" max="7" width="17.33203125" customWidth="1"/>
    <col min="8" max="8" width="17.5" customWidth="1"/>
    <col min="9" max="9" width="18.1640625" customWidth="1"/>
    <col min="10" max="10" width="19.6640625" customWidth="1"/>
    <col min="11" max="11" width="19" customWidth="1"/>
    <col min="12" max="12" width="19.6640625" customWidth="1"/>
    <col min="13" max="13" width="19.5" customWidth="1"/>
    <col min="14" max="14" width="19" customWidth="1"/>
    <col min="15" max="15" width="21.5" customWidth="1"/>
    <col min="16" max="17" width="20.6640625" customWidth="1"/>
  </cols>
  <sheetData>
    <row r="1" spans="1:1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0</v>
      </c>
      <c r="O1" s="1" t="s">
        <v>1</v>
      </c>
      <c r="P1" s="1" t="s">
        <v>2</v>
      </c>
      <c r="Q1" t="s">
        <v>12</v>
      </c>
    </row>
    <row r="2" spans="1:17" x14ac:dyDescent="0.2">
      <c r="A2" s="2" t="s">
        <v>13</v>
      </c>
      <c r="B2" s="2">
        <v>25000</v>
      </c>
      <c r="C2" s="2">
        <v>25000</v>
      </c>
      <c r="D2" s="2">
        <v>25000</v>
      </c>
      <c r="E2" s="2">
        <v>25000</v>
      </c>
      <c r="F2" s="2">
        <v>25000</v>
      </c>
      <c r="G2" s="2">
        <v>25000</v>
      </c>
      <c r="H2" s="2">
        <v>25000</v>
      </c>
      <c r="I2" s="2">
        <v>25000</v>
      </c>
      <c r="J2" s="2">
        <v>25000</v>
      </c>
      <c r="K2" s="2">
        <v>25000</v>
      </c>
      <c r="L2" s="2">
        <v>25000</v>
      </c>
      <c r="M2" s="2">
        <v>25000</v>
      </c>
      <c r="N2" s="2">
        <v>25000</v>
      </c>
      <c r="O2" s="2">
        <v>25000</v>
      </c>
      <c r="P2" s="2">
        <v>25000</v>
      </c>
      <c r="Q2" s="1">
        <f>SUM(B2:P2)</f>
        <v>375000</v>
      </c>
    </row>
    <row r="3" spans="1:17" x14ac:dyDescent="0.2">
      <c r="A3" s="2" t="s">
        <v>14</v>
      </c>
      <c r="B3" s="2">
        <v>25000</v>
      </c>
      <c r="C3" s="2">
        <v>25000</v>
      </c>
      <c r="D3" s="1">
        <v>22000</v>
      </c>
      <c r="E3" s="1">
        <v>25000</v>
      </c>
      <c r="F3" s="1">
        <v>25000</v>
      </c>
      <c r="G3" s="1">
        <v>25000</v>
      </c>
      <c r="H3" s="1">
        <v>25000</v>
      </c>
      <c r="I3" s="1">
        <v>25000</v>
      </c>
      <c r="J3" s="1">
        <v>25000</v>
      </c>
      <c r="K3" s="1">
        <v>25000</v>
      </c>
      <c r="L3" s="1">
        <v>25000</v>
      </c>
      <c r="M3" s="1">
        <v>25000</v>
      </c>
      <c r="N3" s="1">
        <v>25000</v>
      </c>
      <c r="O3" s="1">
        <v>25000</v>
      </c>
      <c r="P3" s="1">
        <v>25000</v>
      </c>
      <c r="Q3" s="1">
        <f>SUM(B3:P3)</f>
        <v>372000</v>
      </c>
    </row>
    <row r="4" spans="1:17" x14ac:dyDescent="0.2">
      <c r="A4" s="2" t="s">
        <v>15</v>
      </c>
      <c r="B4" s="2">
        <v>25000</v>
      </c>
      <c r="C4" s="2">
        <v>25000</v>
      </c>
      <c r="D4" s="2">
        <v>25000</v>
      </c>
      <c r="E4" s="2">
        <v>25000</v>
      </c>
      <c r="F4" s="2">
        <v>25000</v>
      </c>
      <c r="G4" s="2">
        <v>25000</v>
      </c>
      <c r="H4" s="2">
        <v>25000</v>
      </c>
      <c r="I4" s="2">
        <v>25000</v>
      </c>
      <c r="J4" s="2">
        <v>25000</v>
      </c>
      <c r="K4" s="2">
        <v>25000</v>
      </c>
      <c r="L4" s="2">
        <v>25000</v>
      </c>
      <c r="M4" s="2">
        <v>25000</v>
      </c>
      <c r="N4" s="2">
        <v>25000</v>
      </c>
      <c r="O4" s="2">
        <v>25000</v>
      </c>
      <c r="P4" s="2">
        <v>25000</v>
      </c>
      <c r="Q4" s="1">
        <f t="shared" ref="Q4:Q35" si="0">SUM(B4:P4)</f>
        <v>375000</v>
      </c>
    </row>
    <row r="5" spans="1:17" x14ac:dyDescent="0.2">
      <c r="A5" s="2" t="s">
        <v>16</v>
      </c>
      <c r="B5" s="2">
        <v>35000</v>
      </c>
      <c r="C5" s="2">
        <v>35000</v>
      </c>
      <c r="D5" s="2">
        <v>35000</v>
      </c>
      <c r="E5" s="2">
        <v>35000</v>
      </c>
      <c r="F5" s="2">
        <v>35000</v>
      </c>
      <c r="G5" s="2">
        <v>35000</v>
      </c>
      <c r="H5" s="2">
        <v>35000</v>
      </c>
      <c r="I5" s="2">
        <v>35000</v>
      </c>
      <c r="J5" s="2">
        <v>35000</v>
      </c>
      <c r="K5" s="2">
        <v>35000</v>
      </c>
      <c r="L5" s="2">
        <v>35000</v>
      </c>
      <c r="M5" s="2">
        <v>35000</v>
      </c>
      <c r="N5" s="2">
        <v>35000</v>
      </c>
      <c r="O5" s="2">
        <v>35000</v>
      </c>
      <c r="P5" s="2">
        <v>35000</v>
      </c>
      <c r="Q5" s="1">
        <f t="shared" si="0"/>
        <v>525000</v>
      </c>
    </row>
    <row r="6" spans="1:17" x14ac:dyDescent="0.2">
      <c r="A6" s="2" t="s">
        <v>17</v>
      </c>
      <c r="B6" s="2">
        <v>25000</v>
      </c>
      <c r="C6" s="2">
        <v>25000</v>
      </c>
      <c r="D6" s="2">
        <v>25000</v>
      </c>
      <c r="E6" s="2">
        <v>25000</v>
      </c>
      <c r="F6" s="2">
        <v>25000</v>
      </c>
      <c r="G6" s="2">
        <v>25000</v>
      </c>
      <c r="H6" s="2">
        <v>25000</v>
      </c>
      <c r="I6" s="2">
        <v>25000</v>
      </c>
      <c r="J6" s="2">
        <v>25000</v>
      </c>
      <c r="K6" s="2">
        <v>25000</v>
      </c>
      <c r="L6" s="2">
        <v>25000</v>
      </c>
      <c r="M6" s="2">
        <v>25000</v>
      </c>
      <c r="N6" s="2">
        <v>25000</v>
      </c>
      <c r="O6" s="2">
        <v>25000</v>
      </c>
      <c r="P6" s="2">
        <v>25000</v>
      </c>
      <c r="Q6" s="1">
        <f t="shared" si="0"/>
        <v>375000</v>
      </c>
    </row>
    <row r="7" spans="1:17" x14ac:dyDescent="0.2">
      <c r="A7" s="2" t="s">
        <v>18</v>
      </c>
      <c r="B7" s="2">
        <v>10000</v>
      </c>
      <c r="C7" s="2">
        <v>10000</v>
      </c>
      <c r="D7" s="2">
        <v>10000</v>
      </c>
      <c r="E7" s="2">
        <v>10000</v>
      </c>
      <c r="F7" s="2">
        <v>10000</v>
      </c>
      <c r="G7" s="2">
        <v>10000</v>
      </c>
      <c r="H7" s="2">
        <v>10000</v>
      </c>
      <c r="I7" s="2">
        <v>10000</v>
      </c>
      <c r="J7" s="2">
        <v>10000</v>
      </c>
      <c r="K7" s="2">
        <v>10000</v>
      </c>
      <c r="L7" s="2">
        <v>10000</v>
      </c>
      <c r="M7" s="2">
        <v>10000</v>
      </c>
      <c r="N7" s="2">
        <v>10000</v>
      </c>
      <c r="O7" s="2">
        <v>10000</v>
      </c>
      <c r="P7" s="2">
        <v>10000</v>
      </c>
      <c r="Q7" s="1">
        <f t="shared" si="0"/>
        <v>150000</v>
      </c>
    </row>
    <row r="8" spans="1:17" x14ac:dyDescent="0.2">
      <c r="A8" s="2" t="s">
        <v>19</v>
      </c>
      <c r="B8" s="2">
        <v>10000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10000</v>
      </c>
      <c r="J8" s="2">
        <v>10000</v>
      </c>
      <c r="K8" s="2">
        <v>10000</v>
      </c>
      <c r="L8" s="2">
        <v>10000</v>
      </c>
      <c r="M8" s="2">
        <v>10000</v>
      </c>
      <c r="N8" s="2">
        <v>10000</v>
      </c>
      <c r="O8" s="2">
        <v>10000</v>
      </c>
      <c r="P8" s="2">
        <v>10000</v>
      </c>
      <c r="Q8" s="1">
        <f t="shared" si="0"/>
        <v>150000</v>
      </c>
    </row>
    <row r="9" spans="1:17" x14ac:dyDescent="0.2">
      <c r="A9" s="2" t="s">
        <v>20</v>
      </c>
      <c r="B9" s="2">
        <v>15000</v>
      </c>
      <c r="C9" s="2">
        <v>15000</v>
      </c>
      <c r="D9" s="2">
        <v>15000</v>
      </c>
      <c r="E9" s="2">
        <v>15000</v>
      </c>
      <c r="F9" s="2">
        <v>15000</v>
      </c>
      <c r="G9" s="2">
        <v>15000</v>
      </c>
      <c r="H9" s="2">
        <v>15000</v>
      </c>
      <c r="I9" s="2">
        <v>15000</v>
      </c>
      <c r="J9" s="2">
        <v>15000</v>
      </c>
      <c r="K9" s="2">
        <v>15000</v>
      </c>
      <c r="L9" s="2">
        <v>15000</v>
      </c>
      <c r="M9" s="2">
        <v>15000</v>
      </c>
      <c r="N9" s="2">
        <v>15000</v>
      </c>
      <c r="O9" s="2">
        <v>15000</v>
      </c>
      <c r="P9" s="2">
        <v>15000</v>
      </c>
      <c r="Q9" s="1">
        <f t="shared" si="0"/>
        <v>225000</v>
      </c>
    </row>
    <row r="10" spans="1:17" x14ac:dyDescent="0.2">
      <c r="A10" s="2" t="s">
        <v>21</v>
      </c>
      <c r="B10" s="2">
        <v>100000</v>
      </c>
      <c r="C10" s="2">
        <v>100000</v>
      </c>
      <c r="D10" s="2">
        <v>100000</v>
      </c>
      <c r="E10" s="2">
        <v>100000</v>
      </c>
      <c r="F10" s="2">
        <v>100000</v>
      </c>
      <c r="G10" s="2">
        <v>100000</v>
      </c>
      <c r="H10" s="2">
        <v>100000</v>
      </c>
      <c r="I10" s="2">
        <v>100000</v>
      </c>
      <c r="J10" s="2">
        <v>100000</v>
      </c>
      <c r="K10" s="2">
        <v>100000</v>
      </c>
      <c r="L10" s="2">
        <v>100000</v>
      </c>
      <c r="M10" s="2">
        <v>100000</v>
      </c>
      <c r="N10" s="2">
        <v>100000</v>
      </c>
      <c r="O10" s="2">
        <v>100000</v>
      </c>
      <c r="P10" s="2">
        <v>100000</v>
      </c>
      <c r="Q10" s="1">
        <f t="shared" si="0"/>
        <v>1500000</v>
      </c>
    </row>
    <row r="11" spans="1:17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</row>
    <row r="12" spans="1:17" x14ac:dyDescent="0.2">
      <c r="A12" s="3" t="s">
        <v>22</v>
      </c>
      <c r="B12" s="3">
        <f>SUM(B2:B11)</f>
        <v>270000</v>
      </c>
      <c r="C12" s="3">
        <f t="shared" ref="C12:Q12" si="1">SUM(C2:C11)</f>
        <v>270000</v>
      </c>
      <c r="D12" s="3">
        <f t="shared" si="1"/>
        <v>267000</v>
      </c>
      <c r="E12" s="3">
        <f t="shared" si="1"/>
        <v>270000</v>
      </c>
      <c r="F12" s="3">
        <f t="shared" si="1"/>
        <v>270000</v>
      </c>
      <c r="G12" s="3">
        <f t="shared" si="1"/>
        <v>270000</v>
      </c>
      <c r="H12" s="3">
        <f t="shared" si="1"/>
        <v>270000</v>
      </c>
      <c r="I12" s="3">
        <f t="shared" si="1"/>
        <v>270000</v>
      </c>
      <c r="J12" s="3">
        <f t="shared" si="1"/>
        <v>270000</v>
      </c>
      <c r="K12" s="3">
        <f t="shared" si="1"/>
        <v>270000</v>
      </c>
      <c r="L12" s="3">
        <f t="shared" si="1"/>
        <v>270000</v>
      </c>
      <c r="M12" s="3">
        <f t="shared" si="1"/>
        <v>270000</v>
      </c>
      <c r="N12" s="3">
        <f t="shared" si="1"/>
        <v>270000</v>
      </c>
      <c r="O12" s="3">
        <f t="shared" si="1"/>
        <v>270000</v>
      </c>
      <c r="P12" s="3">
        <f t="shared" si="1"/>
        <v>270000</v>
      </c>
      <c r="Q12" s="3">
        <f t="shared" si="1"/>
        <v>4047000</v>
      </c>
    </row>
    <row r="13" spans="1:17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</row>
    <row r="14" spans="1:17" x14ac:dyDescent="0.2">
      <c r="A14" s="2" t="s">
        <v>23</v>
      </c>
      <c r="B14" s="2">
        <v>60000</v>
      </c>
      <c r="C14" s="2">
        <v>60000</v>
      </c>
      <c r="D14" s="1">
        <v>60000</v>
      </c>
      <c r="E14" s="1">
        <v>60000</v>
      </c>
      <c r="F14" s="1">
        <v>60000</v>
      </c>
      <c r="G14" s="1">
        <v>60000</v>
      </c>
      <c r="H14" s="1">
        <v>60000</v>
      </c>
      <c r="I14" s="1">
        <v>60000</v>
      </c>
      <c r="J14" s="1">
        <v>60000</v>
      </c>
      <c r="K14" s="1">
        <v>60000</v>
      </c>
      <c r="L14" s="1">
        <v>60000</v>
      </c>
      <c r="M14" s="1">
        <v>60000</v>
      </c>
      <c r="N14" s="1">
        <v>60000</v>
      </c>
      <c r="O14" s="1">
        <v>60000</v>
      </c>
      <c r="P14" s="1">
        <v>60000</v>
      </c>
      <c r="Q14" s="1">
        <f t="shared" si="0"/>
        <v>900000</v>
      </c>
    </row>
    <row r="15" spans="1:17" x14ac:dyDescent="0.2">
      <c r="A15" s="2" t="s">
        <v>24</v>
      </c>
      <c r="B15" s="2">
        <v>30000</v>
      </c>
      <c r="C15" s="2">
        <v>50000</v>
      </c>
      <c r="D15" s="1">
        <v>50000</v>
      </c>
      <c r="E15" s="1">
        <v>50000</v>
      </c>
      <c r="F15" s="1">
        <v>50000</v>
      </c>
      <c r="G15" s="1">
        <v>50000</v>
      </c>
      <c r="H15" s="1">
        <v>50000</v>
      </c>
      <c r="I15" s="1">
        <v>50000</v>
      </c>
      <c r="J15" s="1">
        <v>50000</v>
      </c>
      <c r="K15" s="1">
        <v>50000</v>
      </c>
      <c r="L15" s="1">
        <v>50000</v>
      </c>
      <c r="M15" s="1">
        <v>50000</v>
      </c>
      <c r="N15" s="1">
        <v>50000</v>
      </c>
      <c r="O15" s="1">
        <v>50000</v>
      </c>
      <c r="P15" s="1">
        <v>50000</v>
      </c>
      <c r="Q15" s="1">
        <f t="shared" si="0"/>
        <v>730000</v>
      </c>
    </row>
    <row r="16" spans="1:17" x14ac:dyDescent="0.2">
      <c r="A16" s="2" t="s">
        <v>25</v>
      </c>
      <c r="B16" s="2"/>
      <c r="C16" s="2">
        <v>20000</v>
      </c>
      <c r="D16" s="1">
        <v>20000</v>
      </c>
      <c r="E16" s="1">
        <v>20000</v>
      </c>
      <c r="F16" s="1">
        <v>20000</v>
      </c>
      <c r="G16" s="1">
        <v>20000</v>
      </c>
      <c r="H16" s="1">
        <v>20000</v>
      </c>
      <c r="I16" s="1">
        <v>20000</v>
      </c>
      <c r="J16" s="1">
        <v>20000</v>
      </c>
      <c r="K16" s="1">
        <v>20000</v>
      </c>
      <c r="L16" s="1">
        <v>20000</v>
      </c>
      <c r="M16" s="1">
        <v>20000</v>
      </c>
      <c r="N16" s="1">
        <v>20000</v>
      </c>
      <c r="O16" s="1">
        <v>20000</v>
      </c>
      <c r="P16" s="1">
        <v>20000</v>
      </c>
      <c r="Q16" s="1">
        <f t="shared" si="0"/>
        <v>280000</v>
      </c>
    </row>
    <row r="17" spans="1:17" x14ac:dyDescent="0.2">
      <c r="A17" s="2" t="s">
        <v>26</v>
      </c>
      <c r="B17" s="2"/>
      <c r="C17" s="2"/>
      <c r="D17" s="1">
        <v>50000</v>
      </c>
      <c r="E17" s="1">
        <v>50000</v>
      </c>
      <c r="F17" s="1">
        <v>50000</v>
      </c>
      <c r="G17" s="1">
        <v>50000</v>
      </c>
      <c r="H17" s="1">
        <v>50000</v>
      </c>
      <c r="I17" s="1">
        <v>50000</v>
      </c>
      <c r="J17" s="1">
        <v>100000</v>
      </c>
      <c r="K17" s="1">
        <v>100000</v>
      </c>
      <c r="L17" s="1">
        <v>100000</v>
      </c>
      <c r="M17" s="1">
        <v>100000</v>
      </c>
      <c r="N17" s="1">
        <v>100000</v>
      </c>
      <c r="O17" s="1">
        <v>100000</v>
      </c>
      <c r="P17" s="1">
        <v>100000</v>
      </c>
      <c r="Q17" s="1">
        <f t="shared" si="0"/>
        <v>1000000</v>
      </c>
    </row>
    <row r="18" spans="1:17" x14ac:dyDescent="0.2">
      <c r="A18" s="2" t="s">
        <v>27</v>
      </c>
      <c r="B18" s="2">
        <v>100000</v>
      </c>
      <c r="C18" s="2">
        <v>100000</v>
      </c>
      <c r="D18" s="2">
        <v>100000</v>
      </c>
      <c r="E18" s="2">
        <v>100000</v>
      </c>
      <c r="F18" s="2">
        <v>100000</v>
      </c>
      <c r="G18" s="2">
        <v>100000</v>
      </c>
      <c r="H18" s="2">
        <v>100000</v>
      </c>
      <c r="I18" s="2">
        <v>100000</v>
      </c>
      <c r="J18" s="2">
        <v>100000</v>
      </c>
      <c r="K18" s="2">
        <v>100000</v>
      </c>
      <c r="L18" s="2">
        <v>100000</v>
      </c>
      <c r="M18" s="2">
        <v>100000</v>
      </c>
      <c r="N18" s="2">
        <v>100000</v>
      </c>
      <c r="O18" s="2">
        <v>100000</v>
      </c>
      <c r="P18" s="2">
        <v>100000</v>
      </c>
      <c r="Q18" s="1">
        <f t="shared" si="0"/>
        <v>1500000</v>
      </c>
    </row>
    <row r="19" spans="1:17" x14ac:dyDescent="0.2">
      <c r="A19" s="2" t="s">
        <v>28</v>
      </c>
      <c r="B19" s="2">
        <v>0</v>
      </c>
      <c r="C19" s="2">
        <v>0</v>
      </c>
      <c r="D19" s="2">
        <v>0</v>
      </c>
      <c r="E19" s="2">
        <v>100000</v>
      </c>
      <c r="F19" s="2">
        <v>100000</v>
      </c>
      <c r="G19" s="2">
        <v>100000</v>
      </c>
      <c r="H19" s="2">
        <v>100000</v>
      </c>
      <c r="I19" s="2">
        <v>100000</v>
      </c>
      <c r="J19" s="2">
        <v>100000</v>
      </c>
      <c r="K19" s="2">
        <v>100000</v>
      </c>
      <c r="L19" s="2">
        <v>100000</v>
      </c>
      <c r="M19" s="2">
        <v>100000</v>
      </c>
      <c r="N19" s="2">
        <v>100000</v>
      </c>
      <c r="O19" s="2">
        <v>100000</v>
      </c>
      <c r="P19" s="2">
        <v>100000</v>
      </c>
      <c r="Q19" s="1">
        <f t="shared" si="0"/>
        <v>1200000</v>
      </c>
    </row>
    <row r="20" spans="1:17" x14ac:dyDescent="0.2">
      <c r="A20" s="2" t="s">
        <v>29</v>
      </c>
      <c r="B20" s="2"/>
      <c r="C20" s="2"/>
      <c r="D20" s="2">
        <v>150000</v>
      </c>
      <c r="E20" s="2">
        <v>150000</v>
      </c>
      <c r="F20" s="2">
        <v>150000</v>
      </c>
      <c r="G20" s="2">
        <v>150000</v>
      </c>
      <c r="H20" s="2">
        <v>150000</v>
      </c>
      <c r="I20" s="2">
        <v>150000</v>
      </c>
      <c r="J20" s="2">
        <v>150000</v>
      </c>
      <c r="K20" s="2">
        <v>150000</v>
      </c>
      <c r="L20" s="2">
        <v>150000</v>
      </c>
      <c r="M20" s="2">
        <v>150000</v>
      </c>
      <c r="N20" s="2">
        <v>150000</v>
      </c>
      <c r="O20" s="2">
        <v>150000</v>
      </c>
      <c r="P20" s="2">
        <v>150000</v>
      </c>
      <c r="Q20" s="1">
        <f t="shared" si="0"/>
        <v>1950000</v>
      </c>
    </row>
    <row r="21" spans="1:17" x14ac:dyDescent="0.2">
      <c r="A21" s="3" t="s">
        <v>30</v>
      </c>
      <c r="B21" s="3">
        <f t="shared" ref="B21:P21" si="2">SUM(B14:B20)</f>
        <v>190000</v>
      </c>
      <c r="C21" s="3">
        <f t="shared" si="2"/>
        <v>230000</v>
      </c>
      <c r="D21" s="3">
        <f t="shared" si="2"/>
        <v>430000</v>
      </c>
      <c r="E21" s="3">
        <f t="shared" si="2"/>
        <v>530000</v>
      </c>
      <c r="F21" s="3">
        <f t="shared" si="2"/>
        <v>530000</v>
      </c>
      <c r="G21" s="3">
        <f t="shared" si="2"/>
        <v>530000</v>
      </c>
      <c r="H21" s="3">
        <f t="shared" si="2"/>
        <v>530000</v>
      </c>
      <c r="I21" s="3">
        <f t="shared" si="2"/>
        <v>530000</v>
      </c>
      <c r="J21" s="3">
        <f t="shared" si="2"/>
        <v>580000</v>
      </c>
      <c r="K21" s="3">
        <f t="shared" si="2"/>
        <v>580000</v>
      </c>
      <c r="L21" s="3">
        <f t="shared" si="2"/>
        <v>580000</v>
      </c>
      <c r="M21" s="3">
        <f t="shared" si="2"/>
        <v>580000</v>
      </c>
      <c r="N21" s="3">
        <f t="shared" si="2"/>
        <v>580000</v>
      </c>
      <c r="O21" s="3">
        <f t="shared" si="2"/>
        <v>580000</v>
      </c>
      <c r="P21" s="3">
        <f t="shared" si="2"/>
        <v>580000</v>
      </c>
      <c r="Q21" s="3">
        <f t="shared" ref="Q21" si="3">SUM(Q14:Q19)</f>
        <v>5610000</v>
      </c>
    </row>
    <row r="22" spans="1:17" x14ac:dyDescent="0.2">
      <c r="A22" s="2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2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2" t="s">
        <v>31</v>
      </c>
      <c r="B24" s="2">
        <v>10000</v>
      </c>
      <c r="C24" s="2">
        <v>20000</v>
      </c>
      <c r="D24" s="2">
        <v>20000</v>
      </c>
      <c r="E24" s="2">
        <v>20000</v>
      </c>
      <c r="F24" s="2">
        <v>20000</v>
      </c>
      <c r="G24" s="2">
        <v>20000</v>
      </c>
      <c r="H24" s="2">
        <v>20000</v>
      </c>
      <c r="I24" s="2">
        <v>20000</v>
      </c>
      <c r="J24" s="2">
        <v>20000</v>
      </c>
      <c r="K24" s="2">
        <v>20000</v>
      </c>
      <c r="L24" s="2">
        <v>20000</v>
      </c>
      <c r="M24" s="2">
        <v>20000</v>
      </c>
      <c r="N24" s="2">
        <v>20000</v>
      </c>
      <c r="O24" s="2">
        <v>20000</v>
      </c>
      <c r="P24" s="2">
        <v>20000</v>
      </c>
      <c r="Q24" s="1">
        <f>SUM(B24:P24)</f>
        <v>290000</v>
      </c>
    </row>
    <row r="25" spans="1:17" x14ac:dyDescent="0.2">
      <c r="A25" s="1" t="s">
        <v>32</v>
      </c>
      <c r="B25" s="2"/>
      <c r="C25" s="2">
        <v>0</v>
      </c>
      <c r="D25" s="2">
        <v>100000</v>
      </c>
      <c r="E25" s="2">
        <v>250000</v>
      </c>
      <c r="F25" s="2">
        <f>E25+50000</f>
        <v>300000</v>
      </c>
      <c r="G25" s="2">
        <f t="shared" ref="G25:N25" si="4">F25+100000</f>
        <v>400000</v>
      </c>
      <c r="H25" s="2">
        <f t="shared" si="4"/>
        <v>500000</v>
      </c>
      <c r="I25" s="2">
        <f>H25</f>
        <v>500000</v>
      </c>
      <c r="J25" s="2">
        <f>I25</f>
        <v>500000</v>
      </c>
      <c r="K25" s="2">
        <f>J25+100000</f>
        <v>600000</v>
      </c>
      <c r="L25" s="2">
        <f>K25</f>
        <v>600000</v>
      </c>
      <c r="M25" s="2">
        <f>L25</f>
        <v>600000</v>
      </c>
      <c r="N25" s="2">
        <f t="shared" si="4"/>
        <v>700000</v>
      </c>
      <c r="O25" s="2">
        <f>N25</f>
        <v>700000</v>
      </c>
      <c r="P25" s="2">
        <f>O25</f>
        <v>700000</v>
      </c>
      <c r="Q25" s="5">
        <f>SUM(B25:P25)</f>
        <v>6450000</v>
      </c>
    </row>
    <row r="26" spans="1:17" x14ac:dyDescent="0.2">
      <c r="A26" s="2" t="s">
        <v>33</v>
      </c>
      <c r="B26" s="2">
        <v>100000</v>
      </c>
      <c r="C26" s="2">
        <v>150000</v>
      </c>
      <c r="D26" s="2">
        <v>150000</v>
      </c>
      <c r="E26" s="2">
        <v>300000</v>
      </c>
      <c r="F26" s="2">
        <v>300000</v>
      </c>
      <c r="G26" s="2">
        <v>300000</v>
      </c>
      <c r="H26" s="2">
        <v>300000</v>
      </c>
      <c r="I26" s="2">
        <v>300000</v>
      </c>
      <c r="J26" s="2">
        <v>300000</v>
      </c>
      <c r="K26" s="2">
        <v>300000</v>
      </c>
      <c r="L26" s="2">
        <v>300000</v>
      </c>
      <c r="M26" s="2">
        <v>300000</v>
      </c>
      <c r="N26" s="2">
        <v>300000</v>
      </c>
      <c r="O26" s="2">
        <v>300000</v>
      </c>
      <c r="P26" s="2">
        <v>300000</v>
      </c>
      <c r="Q26" s="1">
        <f>SUM(B26:P26)</f>
        <v>4000000</v>
      </c>
    </row>
    <row r="27" spans="1:17" s="7" customFormat="1" x14ac:dyDescent="0.2">
      <c r="A27" s="6" t="s">
        <v>34</v>
      </c>
      <c r="B27" s="6">
        <f>SUM(B24:B26)</f>
        <v>110000</v>
      </c>
      <c r="C27" s="6">
        <f t="shared" ref="C27:Q27" si="5">SUM(C24:C26)</f>
        <v>170000</v>
      </c>
      <c r="D27" s="6">
        <f t="shared" si="5"/>
        <v>270000</v>
      </c>
      <c r="E27" s="6">
        <f t="shared" si="5"/>
        <v>570000</v>
      </c>
      <c r="F27" s="6">
        <f t="shared" si="5"/>
        <v>620000</v>
      </c>
      <c r="G27" s="6">
        <f t="shared" si="5"/>
        <v>720000</v>
      </c>
      <c r="H27" s="6">
        <f t="shared" si="5"/>
        <v>820000</v>
      </c>
      <c r="I27" s="6">
        <f t="shared" si="5"/>
        <v>820000</v>
      </c>
      <c r="J27" s="6">
        <f t="shared" si="5"/>
        <v>820000</v>
      </c>
      <c r="K27" s="6">
        <f t="shared" si="5"/>
        <v>920000</v>
      </c>
      <c r="L27" s="6">
        <f t="shared" si="5"/>
        <v>920000</v>
      </c>
      <c r="M27" s="6">
        <f t="shared" si="5"/>
        <v>920000</v>
      </c>
      <c r="N27" s="6">
        <f t="shared" si="5"/>
        <v>1020000</v>
      </c>
      <c r="O27" s="6">
        <f t="shared" si="5"/>
        <v>1020000</v>
      </c>
      <c r="P27" s="6">
        <f t="shared" si="5"/>
        <v>1020000</v>
      </c>
      <c r="Q27" s="6">
        <f t="shared" si="5"/>
        <v>10740000</v>
      </c>
    </row>
    <row r="28" spans="1:1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</row>
    <row r="29" spans="1:17" x14ac:dyDescent="0.2">
      <c r="A29" s="2" t="s">
        <v>35</v>
      </c>
      <c r="B29" s="2">
        <v>15000</v>
      </c>
      <c r="C29" s="2">
        <v>15000</v>
      </c>
      <c r="D29" s="1">
        <v>15000</v>
      </c>
      <c r="E29" s="1">
        <v>15000</v>
      </c>
      <c r="F29" s="1">
        <v>15000</v>
      </c>
      <c r="G29" s="1">
        <v>15000</v>
      </c>
      <c r="H29" s="1">
        <v>15000</v>
      </c>
      <c r="I29" s="1">
        <v>15000</v>
      </c>
      <c r="J29" s="1">
        <v>15000</v>
      </c>
      <c r="K29" s="1">
        <v>15000</v>
      </c>
      <c r="L29" s="1">
        <v>15000</v>
      </c>
      <c r="M29" s="1">
        <v>15000</v>
      </c>
      <c r="N29" s="1">
        <v>15000</v>
      </c>
      <c r="O29" s="1">
        <v>15000</v>
      </c>
      <c r="P29" s="1">
        <v>15000</v>
      </c>
      <c r="Q29" s="1">
        <f t="shared" si="0"/>
        <v>225000</v>
      </c>
    </row>
    <row r="30" spans="1:17" x14ac:dyDescent="0.2">
      <c r="A30" s="2" t="s">
        <v>36</v>
      </c>
      <c r="B30" s="2">
        <v>40000</v>
      </c>
      <c r="C30" s="2">
        <v>50000</v>
      </c>
      <c r="D30" s="2">
        <v>50000</v>
      </c>
      <c r="E30" s="2">
        <v>50000</v>
      </c>
      <c r="F30" s="2">
        <v>50000</v>
      </c>
      <c r="G30" s="2">
        <v>50000</v>
      </c>
      <c r="H30" s="2">
        <v>50000</v>
      </c>
      <c r="I30" s="2">
        <v>50000</v>
      </c>
      <c r="J30" s="2">
        <v>50000</v>
      </c>
      <c r="K30" s="2">
        <v>50000</v>
      </c>
      <c r="L30" s="2">
        <v>50000</v>
      </c>
      <c r="M30" s="2">
        <v>50000</v>
      </c>
      <c r="N30" s="2">
        <v>50000</v>
      </c>
      <c r="O30" s="2">
        <v>50000</v>
      </c>
      <c r="P30" s="2">
        <v>50000</v>
      </c>
      <c r="Q30" s="1">
        <f t="shared" si="0"/>
        <v>740000</v>
      </c>
    </row>
    <row r="31" spans="1:17" x14ac:dyDescent="0.2">
      <c r="A31" s="1" t="s">
        <v>37</v>
      </c>
      <c r="B31" s="2">
        <v>25000</v>
      </c>
      <c r="C31" s="2">
        <v>25000</v>
      </c>
      <c r="D31" s="2">
        <v>25000</v>
      </c>
      <c r="E31" s="2">
        <v>25000</v>
      </c>
      <c r="F31" s="2">
        <v>25000</v>
      </c>
      <c r="G31" s="2">
        <v>25000</v>
      </c>
      <c r="H31" s="2">
        <v>25000</v>
      </c>
      <c r="I31" s="2">
        <v>25000</v>
      </c>
      <c r="J31" s="2">
        <v>25000</v>
      </c>
      <c r="K31" s="2">
        <v>25000</v>
      </c>
      <c r="L31" s="2">
        <v>25000</v>
      </c>
      <c r="M31" s="2">
        <v>25000</v>
      </c>
      <c r="N31" s="2">
        <v>25000</v>
      </c>
      <c r="O31" s="2">
        <v>25000</v>
      </c>
      <c r="P31" s="2">
        <v>25000</v>
      </c>
      <c r="Q31" s="1">
        <f t="shared" si="0"/>
        <v>375000</v>
      </c>
    </row>
    <row r="32" spans="1:17" x14ac:dyDescent="0.2">
      <c r="A32" s="1" t="s">
        <v>38</v>
      </c>
      <c r="B32" s="2"/>
      <c r="C32" s="2"/>
      <c r="D32" s="2">
        <v>50000</v>
      </c>
      <c r="E32" s="2">
        <v>50000</v>
      </c>
      <c r="F32" s="2">
        <v>50000</v>
      </c>
      <c r="G32" s="2">
        <v>50000</v>
      </c>
      <c r="H32" s="2">
        <v>50000</v>
      </c>
      <c r="I32" s="2">
        <v>50000</v>
      </c>
      <c r="J32" s="2">
        <v>50000</v>
      </c>
      <c r="K32" s="2">
        <v>50000</v>
      </c>
      <c r="L32" s="2">
        <v>50000</v>
      </c>
      <c r="M32" s="2">
        <v>50000</v>
      </c>
      <c r="N32" s="2">
        <v>50000</v>
      </c>
      <c r="O32" s="2">
        <v>50000</v>
      </c>
      <c r="P32" s="2">
        <v>50000</v>
      </c>
      <c r="Q32" s="1">
        <f t="shared" si="0"/>
        <v>650000</v>
      </c>
    </row>
    <row r="33" spans="1:17" x14ac:dyDescent="0.2">
      <c r="A33" s="1" t="s">
        <v>39</v>
      </c>
      <c r="B33" s="2"/>
      <c r="C33" s="2"/>
      <c r="D33" s="2">
        <v>35000</v>
      </c>
      <c r="E33" s="2">
        <v>35000</v>
      </c>
      <c r="F33" s="2">
        <v>35000</v>
      </c>
      <c r="G33" s="2">
        <v>35000</v>
      </c>
      <c r="H33" s="2">
        <v>35000</v>
      </c>
      <c r="I33" s="2">
        <v>35000</v>
      </c>
      <c r="J33" s="2">
        <v>35000</v>
      </c>
      <c r="K33" s="2">
        <v>35000</v>
      </c>
      <c r="L33" s="2">
        <v>35000</v>
      </c>
      <c r="M33" s="2">
        <v>35000</v>
      </c>
      <c r="N33" s="2">
        <v>35000</v>
      </c>
      <c r="O33" s="2">
        <v>35000</v>
      </c>
      <c r="P33" s="2">
        <v>35000</v>
      </c>
      <c r="Q33" s="1">
        <f t="shared" si="0"/>
        <v>455000</v>
      </c>
    </row>
    <row r="34" spans="1:17" x14ac:dyDescent="0.2">
      <c r="A34" s="1" t="s">
        <v>40</v>
      </c>
      <c r="B34" s="2">
        <v>0</v>
      </c>
      <c r="C34" s="2">
        <v>0</v>
      </c>
      <c r="D34" s="2">
        <v>50000</v>
      </c>
      <c r="E34" s="2">
        <v>50000</v>
      </c>
      <c r="F34" s="2">
        <v>50000</v>
      </c>
      <c r="G34" s="2">
        <v>50000</v>
      </c>
      <c r="H34" s="2">
        <v>50000</v>
      </c>
      <c r="I34" s="2">
        <v>50000</v>
      </c>
      <c r="J34" s="2">
        <v>50000</v>
      </c>
      <c r="K34" s="2">
        <v>50000</v>
      </c>
      <c r="L34" s="2">
        <v>50000</v>
      </c>
      <c r="M34" s="2">
        <v>50000</v>
      </c>
      <c r="N34" s="2">
        <v>50000</v>
      </c>
      <c r="O34" s="2">
        <v>50000</v>
      </c>
      <c r="P34" s="2">
        <v>50000</v>
      </c>
      <c r="Q34" s="1">
        <f t="shared" si="0"/>
        <v>650000</v>
      </c>
    </row>
    <row r="35" spans="1:17" x14ac:dyDescent="0.2">
      <c r="A35" s="1" t="s">
        <v>41</v>
      </c>
      <c r="B35" s="2">
        <v>10000</v>
      </c>
      <c r="C35" s="2">
        <v>10000</v>
      </c>
      <c r="D35" s="2">
        <v>10000</v>
      </c>
      <c r="E35" s="2">
        <v>10000</v>
      </c>
      <c r="F35" s="2">
        <v>10000</v>
      </c>
      <c r="G35" s="2">
        <v>10000</v>
      </c>
      <c r="H35" s="2">
        <v>10000</v>
      </c>
      <c r="I35" s="2">
        <v>10000</v>
      </c>
      <c r="J35" s="2">
        <v>10000</v>
      </c>
      <c r="K35" s="2">
        <v>10000</v>
      </c>
      <c r="L35" s="2">
        <v>10000</v>
      </c>
      <c r="M35" s="2">
        <v>10000</v>
      </c>
      <c r="N35" s="2">
        <v>10000</v>
      </c>
      <c r="O35" s="2">
        <v>10000</v>
      </c>
      <c r="P35" s="2">
        <v>10000</v>
      </c>
      <c r="Q35" s="1">
        <f t="shared" si="0"/>
        <v>150000</v>
      </c>
    </row>
    <row r="36" spans="1:17" x14ac:dyDescent="0.2">
      <c r="A36" s="1"/>
      <c r="B36" s="2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4" t="s">
        <v>42</v>
      </c>
      <c r="B37" s="3">
        <f>SUM(B29:B35)</f>
        <v>90000</v>
      </c>
      <c r="C37" s="3">
        <f t="shared" ref="C37:P37" si="6">SUM(C29:C35)</f>
        <v>100000</v>
      </c>
      <c r="D37" s="3">
        <f t="shared" si="6"/>
        <v>235000</v>
      </c>
      <c r="E37" s="3">
        <f t="shared" si="6"/>
        <v>235000</v>
      </c>
      <c r="F37" s="3">
        <f t="shared" si="6"/>
        <v>235000</v>
      </c>
      <c r="G37" s="3">
        <f t="shared" si="6"/>
        <v>235000</v>
      </c>
      <c r="H37" s="3">
        <f t="shared" si="6"/>
        <v>235000</v>
      </c>
      <c r="I37" s="3">
        <f t="shared" si="6"/>
        <v>235000</v>
      </c>
      <c r="J37" s="3">
        <f t="shared" si="6"/>
        <v>235000</v>
      </c>
      <c r="K37" s="3">
        <f t="shared" si="6"/>
        <v>235000</v>
      </c>
      <c r="L37" s="3">
        <f t="shared" si="6"/>
        <v>235000</v>
      </c>
      <c r="M37" s="3">
        <f t="shared" si="6"/>
        <v>235000</v>
      </c>
      <c r="N37" s="3">
        <f t="shared" si="6"/>
        <v>235000</v>
      </c>
      <c r="O37" s="3">
        <f t="shared" si="6"/>
        <v>235000</v>
      </c>
      <c r="P37" s="3">
        <f t="shared" si="6"/>
        <v>235000</v>
      </c>
      <c r="Q37" s="3">
        <f t="shared" ref="Q37" si="7">SUM(Q29:Q34)</f>
        <v>3095000</v>
      </c>
    </row>
    <row r="38" spans="1:17" x14ac:dyDescent="0.2">
      <c r="A38" s="1"/>
      <c r="B38" s="2"/>
      <c r="C38" s="2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7" x14ac:dyDescent="0.2">
      <c r="A39" s="4" t="s">
        <v>43</v>
      </c>
      <c r="B39" s="3">
        <f t="shared" ref="B39:P39" si="8">B12+B21+B27+B37</f>
        <v>660000</v>
      </c>
      <c r="C39" s="3">
        <f t="shared" si="8"/>
        <v>770000</v>
      </c>
      <c r="D39" s="3">
        <f t="shared" si="8"/>
        <v>1202000</v>
      </c>
      <c r="E39" s="3">
        <f t="shared" si="8"/>
        <v>1605000</v>
      </c>
      <c r="F39" s="3">
        <f t="shared" si="8"/>
        <v>1655000</v>
      </c>
      <c r="G39" s="3">
        <f t="shared" si="8"/>
        <v>1755000</v>
      </c>
      <c r="H39" s="3">
        <f t="shared" si="8"/>
        <v>1855000</v>
      </c>
      <c r="I39" s="3">
        <f t="shared" si="8"/>
        <v>1855000</v>
      </c>
      <c r="J39" s="3">
        <f t="shared" si="8"/>
        <v>1905000</v>
      </c>
      <c r="K39" s="3">
        <f t="shared" si="8"/>
        <v>2005000</v>
      </c>
      <c r="L39" s="3">
        <f t="shared" si="8"/>
        <v>2005000</v>
      </c>
      <c r="M39" s="3">
        <f t="shared" si="8"/>
        <v>2005000</v>
      </c>
      <c r="N39" s="3">
        <f t="shared" si="8"/>
        <v>2105000</v>
      </c>
      <c r="O39" s="3">
        <f t="shared" si="8"/>
        <v>2105000</v>
      </c>
      <c r="P39" s="3">
        <f t="shared" si="8"/>
        <v>2105000</v>
      </c>
      <c r="Q39" s="3">
        <f>SUM(B39:P39)</f>
        <v>25592000</v>
      </c>
    </row>
    <row r="40" spans="1:17" x14ac:dyDescent="0.2">
      <c r="A40" s="1"/>
      <c r="B40" s="2"/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7" x14ac:dyDescent="0.2">
      <c r="A41" s="1"/>
      <c r="B41" s="2"/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7" x14ac:dyDescent="0.2">
      <c r="A42" s="1" t="s">
        <v>44</v>
      </c>
      <c r="B42" s="2"/>
      <c r="C42" s="2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 x14ac:dyDescent="0.2">
      <c r="A43" s="1" t="s">
        <v>45</v>
      </c>
      <c r="B43" s="2">
        <v>150000</v>
      </c>
      <c r="C43" s="2">
        <v>150000</v>
      </c>
      <c r="D43" s="2">
        <v>150000</v>
      </c>
      <c r="E43" s="2">
        <v>150000</v>
      </c>
      <c r="F43" s="2">
        <v>150000</v>
      </c>
      <c r="G43" s="2">
        <v>150000</v>
      </c>
      <c r="H43" s="2">
        <v>150000</v>
      </c>
      <c r="I43" s="1"/>
      <c r="J43" s="1"/>
      <c r="K43" s="1"/>
      <c r="L43" s="1"/>
      <c r="M43" s="1"/>
      <c r="N43" s="1"/>
      <c r="O43" s="1"/>
      <c r="P43" s="1"/>
      <c r="Q43" s="1">
        <f t="shared" ref="Q43:Q46" si="9">SUM(B43:P43)</f>
        <v>1050000</v>
      </c>
    </row>
    <row r="44" spans="1:17" x14ac:dyDescent="0.2">
      <c r="A44" s="1" t="s">
        <v>46</v>
      </c>
      <c r="B44" s="2"/>
      <c r="C44" s="2">
        <v>200000</v>
      </c>
      <c r="D44" s="2">
        <v>300000</v>
      </c>
      <c r="E44" s="2">
        <v>300000</v>
      </c>
      <c r="F44" s="2">
        <v>200000</v>
      </c>
      <c r="G44" s="2">
        <v>200000</v>
      </c>
      <c r="H44" s="2">
        <v>200000</v>
      </c>
      <c r="I44" s="1">
        <v>300000</v>
      </c>
      <c r="J44" s="1">
        <v>300000</v>
      </c>
      <c r="K44" s="1">
        <v>300000</v>
      </c>
      <c r="L44" s="1">
        <v>500000</v>
      </c>
      <c r="M44" s="1">
        <v>500000</v>
      </c>
      <c r="N44" s="1">
        <v>500000</v>
      </c>
      <c r="O44" s="1">
        <v>500000</v>
      </c>
      <c r="P44" s="1">
        <v>500000</v>
      </c>
      <c r="Q44" s="1">
        <f t="shared" si="9"/>
        <v>4800000</v>
      </c>
    </row>
    <row r="45" spans="1:17" x14ac:dyDescent="0.2">
      <c r="A45" s="1" t="s">
        <v>47</v>
      </c>
      <c r="B45" s="2">
        <v>100000</v>
      </c>
      <c r="C45" s="2">
        <v>100000</v>
      </c>
      <c r="D45" s="2">
        <v>100000</v>
      </c>
      <c r="E45" s="2">
        <v>100000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f t="shared" si="9"/>
        <v>400000</v>
      </c>
    </row>
    <row r="46" spans="1:17" x14ac:dyDescent="0.2">
      <c r="A46" s="1" t="s">
        <v>48</v>
      </c>
      <c r="B46" s="2">
        <v>150000</v>
      </c>
      <c r="C46" s="2">
        <v>150000</v>
      </c>
      <c r="D46" s="2">
        <v>150000</v>
      </c>
      <c r="E46" s="2">
        <v>100000</v>
      </c>
      <c r="F46" s="2">
        <v>100000</v>
      </c>
      <c r="G46" s="2">
        <v>100000</v>
      </c>
      <c r="H46" s="2">
        <v>100000</v>
      </c>
      <c r="I46" s="2">
        <v>100000</v>
      </c>
      <c r="J46" s="2">
        <v>100000</v>
      </c>
      <c r="K46" s="2">
        <v>100000</v>
      </c>
      <c r="L46" s="2">
        <v>100000</v>
      </c>
      <c r="M46" s="2">
        <v>100000</v>
      </c>
      <c r="N46" s="2">
        <v>100000</v>
      </c>
      <c r="O46" s="2">
        <v>100000</v>
      </c>
      <c r="P46" s="2">
        <v>100000</v>
      </c>
      <c r="Q46" s="1">
        <f t="shared" si="9"/>
        <v>1650000</v>
      </c>
    </row>
    <row r="47" spans="1:17" x14ac:dyDescent="0.2">
      <c r="A47" s="1" t="s">
        <v>49</v>
      </c>
      <c r="B47" s="2"/>
      <c r="C47" s="2"/>
      <c r="D47" s="2">
        <v>50000</v>
      </c>
      <c r="E47" s="2">
        <v>50000</v>
      </c>
      <c r="F47" s="2">
        <v>50000</v>
      </c>
      <c r="G47" s="1">
        <v>100000</v>
      </c>
      <c r="H47" s="1">
        <v>100000</v>
      </c>
      <c r="I47" s="1">
        <v>100000</v>
      </c>
      <c r="J47" s="1">
        <v>150000</v>
      </c>
      <c r="K47" s="1">
        <v>150000</v>
      </c>
      <c r="L47" s="1">
        <v>150000</v>
      </c>
      <c r="M47" s="1">
        <v>200000</v>
      </c>
      <c r="N47" s="1">
        <v>200000</v>
      </c>
      <c r="O47" s="1">
        <v>200000</v>
      </c>
      <c r="P47" s="1">
        <v>200000</v>
      </c>
      <c r="Q47" s="1">
        <f t="shared" ref="Q47" si="10">SUM(B47:P47)</f>
        <v>1700000</v>
      </c>
    </row>
    <row r="48" spans="1:17" x14ac:dyDescent="0.2">
      <c r="A48" s="1" t="s">
        <v>50</v>
      </c>
      <c r="B48" s="2"/>
      <c r="C48" s="2"/>
      <c r="D48" s="2"/>
      <c r="E48" s="2"/>
      <c r="F48" s="1"/>
      <c r="G48" s="1">
        <v>200000</v>
      </c>
      <c r="H48" s="1">
        <v>200000</v>
      </c>
      <c r="I48" s="1">
        <v>200000</v>
      </c>
      <c r="J48" s="1">
        <v>200000</v>
      </c>
      <c r="K48" s="1">
        <v>200000</v>
      </c>
      <c r="L48" s="1">
        <v>200000</v>
      </c>
      <c r="M48" s="1">
        <v>200000</v>
      </c>
      <c r="N48" s="1">
        <v>200000</v>
      </c>
      <c r="O48" s="1">
        <v>200000</v>
      </c>
      <c r="P48" s="1">
        <v>200000</v>
      </c>
      <c r="Q48" s="1">
        <f t="shared" ref="Q48:Q49" si="11">SUM(B48:P48)</f>
        <v>2000000</v>
      </c>
    </row>
    <row r="49" spans="1:17" x14ac:dyDescent="0.2">
      <c r="A49" s="1" t="s">
        <v>51</v>
      </c>
      <c r="B49" s="2"/>
      <c r="C49" s="2"/>
      <c r="D49" s="2">
        <v>100000</v>
      </c>
      <c r="E49" s="2">
        <v>100000</v>
      </c>
      <c r="F49" s="2">
        <v>100000</v>
      </c>
      <c r="G49" s="2">
        <v>100000</v>
      </c>
      <c r="H49" s="2">
        <v>100000</v>
      </c>
      <c r="I49" s="2">
        <v>100000</v>
      </c>
      <c r="J49" s="1"/>
      <c r="K49" s="1"/>
      <c r="L49" s="1"/>
      <c r="M49" s="1"/>
      <c r="N49" s="1"/>
      <c r="O49" s="1"/>
      <c r="P49" s="1"/>
      <c r="Q49" s="1">
        <f t="shared" si="11"/>
        <v>600000</v>
      </c>
    </row>
    <row r="50" spans="1:17" x14ac:dyDescent="0.2">
      <c r="A50" s="1"/>
      <c r="B50" s="2"/>
      <c r="C50" s="2"/>
      <c r="D50" s="2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</row>
    <row r="51" spans="1:17" x14ac:dyDescent="0.2">
      <c r="A51" s="4" t="s">
        <v>52</v>
      </c>
      <c r="B51" s="3">
        <f>SUM(B43:B49)</f>
        <v>400000</v>
      </c>
      <c r="C51" s="3">
        <f t="shared" ref="C51:Q51" si="12">SUM(C43:C49)</f>
        <v>600000</v>
      </c>
      <c r="D51" s="3">
        <f t="shared" si="12"/>
        <v>850000</v>
      </c>
      <c r="E51" s="3">
        <f t="shared" si="12"/>
        <v>800000</v>
      </c>
      <c r="F51" s="3">
        <f t="shared" si="12"/>
        <v>600000</v>
      </c>
      <c r="G51" s="3">
        <f t="shared" si="12"/>
        <v>850000</v>
      </c>
      <c r="H51" s="3">
        <f t="shared" si="12"/>
        <v>850000</v>
      </c>
      <c r="I51" s="3">
        <f t="shared" si="12"/>
        <v>800000</v>
      </c>
      <c r="J51" s="3">
        <f t="shared" si="12"/>
        <v>750000</v>
      </c>
      <c r="K51" s="3">
        <f t="shared" si="12"/>
        <v>750000</v>
      </c>
      <c r="L51" s="3">
        <f t="shared" si="12"/>
        <v>950000</v>
      </c>
      <c r="M51" s="3">
        <f t="shared" si="12"/>
        <v>1000000</v>
      </c>
      <c r="N51" s="3">
        <f t="shared" si="12"/>
        <v>1000000</v>
      </c>
      <c r="O51" s="3">
        <f t="shared" si="12"/>
        <v>1000000</v>
      </c>
      <c r="P51" s="3">
        <f t="shared" si="12"/>
        <v>1000000</v>
      </c>
      <c r="Q51" s="3">
        <f t="shared" si="12"/>
        <v>12200000</v>
      </c>
    </row>
    <row r="52" spans="1:17" x14ac:dyDescent="0.2">
      <c r="A52" s="1" t="s">
        <v>53</v>
      </c>
      <c r="B52" s="2"/>
      <c r="C52" s="2"/>
      <c r="D52" s="2">
        <v>300000</v>
      </c>
      <c r="E52" s="2">
        <v>300000</v>
      </c>
      <c r="F52" s="2">
        <v>300000</v>
      </c>
      <c r="G52" s="2">
        <v>300000</v>
      </c>
      <c r="H52" s="2">
        <v>300000</v>
      </c>
      <c r="I52" s="2">
        <v>300000</v>
      </c>
      <c r="J52" s="2">
        <v>300000</v>
      </c>
      <c r="K52" s="1"/>
      <c r="L52" s="1"/>
      <c r="M52" s="1"/>
      <c r="N52" s="1"/>
      <c r="O52" s="1"/>
      <c r="P52" s="1"/>
      <c r="Q52" s="1">
        <f>SUM(B52:P52)</f>
        <v>2100000</v>
      </c>
    </row>
    <row r="53" spans="1:17" x14ac:dyDescent="0.2">
      <c r="A53" s="1" t="s">
        <v>54</v>
      </c>
      <c r="B53" s="2"/>
      <c r="C53" s="2"/>
      <c r="D53" s="2"/>
      <c r="E53" s="2">
        <v>100000</v>
      </c>
      <c r="F53" s="2">
        <f>E53+50000</f>
        <v>150000</v>
      </c>
      <c r="G53" s="2">
        <f t="shared" ref="G53:J53" si="13">F53+50000</f>
        <v>200000</v>
      </c>
      <c r="H53" s="2">
        <f t="shared" si="13"/>
        <v>250000</v>
      </c>
      <c r="I53" s="2">
        <f t="shared" si="13"/>
        <v>300000</v>
      </c>
      <c r="J53" s="2">
        <f t="shared" si="13"/>
        <v>350000</v>
      </c>
      <c r="K53" s="1">
        <v>400000</v>
      </c>
      <c r="L53" s="1">
        <v>450000</v>
      </c>
      <c r="M53" s="1">
        <v>500000</v>
      </c>
      <c r="N53" s="1">
        <v>600000</v>
      </c>
      <c r="O53" s="1">
        <v>700000</v>
      </c>
      <c r="P53" s="1">
        <v>800000</v>
      </c>
      <c r="Q53" s="1">
        <f t="shared" ref="Q53" si="14">SUM(B53:P53)</f>
        <v>4800000</v>
      </c>
    </row>
    <row r="54" spans="1:17" x14ac:dyDescent="0.2">
      <c r="A54" s="1" t="s">
        <v>55</v>
      </c>
      <c r="B54" s="2"/>
      <c r="C54" s="2"/>
      <c r="D54" s="2">
        <v>100000</v>
      </c>
      <c r="E54" s="2">
        <f>D54+50000</f>
        <v>150000</v>
      </c>
      <c r="F54" s="2">
        <f>E54+50000</f>
        <v>200000</v>
      </c>
      <c r="G54" s="2">
        <f t="shared" ref="G54:I54" si="15">F54+50000</f>
        <v>250000</v>
      </c>
      <c r="H54" s="2">
        <f t="shared" si="15"/>
        <v>300000</v>
      </c>
      <c r="I54" s="2">
        <f t="shared" si="15"/>
        <v>350000</v>
      </c>
      <c r="J54" s="2">
        <f>I54+50000</f>
        <v>400000</v>
      </c>
      <c r="K54" s="1">
        <v>450000</v>
      </c>
      <c r="L54" s="1">
        <v>450000</v>
      </c>
      <c r="M54" s="1">
        <v>450000</v>
      </c>
      <c r="N54" s="1">
        <v>600000</v>
      </c>
      <c r="O54" s="1">
        <v>700000</v>
      </c>
      <c r="P54" s="1">
        <v>800000</v>
      </c>
      <c r="Q54" s="1">
        <f t="shared" ref="Q54" si="16">SUM(B54:P54)</f>
        <v>5200000</v>
      </c>
    </row>
    <row r="55" spans="1:17" x14ac:dyDescent="0.2">
      <c r="A55" s="1"/>
      <c r="B55" s="2"/>
      <c r="C55" s="2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7" x14ac:dyDescent="0.2">
      <c r="A56" s="4" t="s">
        <v>56</v>
      </c>
      <c r="B56" s="3">
        <f>B54+B53</f>
        <v>0</v>
      </c>
      <c r="C56" s="3">
        <f t="shared" ref="C56" si="17">C54+C53</f>
        <v>0</v>
      </c>
      <c r="D56" s="3">
        <f t="shared" ref="D56:Q56" si="18">D54+D53+D52</f>
        <v>400000</v>
      </c>
      <c r="E56" s="3">
        <f t="shared" si="18"/>
        <v>550000</v>
      </c>
      <c r="F56" s="3">
        <f t="shared" si="18"/>
        <v>650000</v>
      </c>
      <c r="G56" s="3">
        <f t="shared" si="18"/>
        <v>750000</v>
      </c>
      <c r="H56" s="3">
        <f t="shared" si="18"/>
        <v>850000</v>
      </c>
      <c r="I56" s="3">
        <f t="shared" si="18"/>
        <v>950000</v>
      </c>
      <c r="J56" s="3">
        <f t="shared" si="18"/>
        <v>1050000</v>
      </c>
      <c r="K56" s="3">
        <f t="shared" si="18"/>
        <v>850000</v>
      </c>
      <c r="L56" s="3">
        <f t="shared" si="18"/>
        <v>900000</v>
      </c>
      <c r="M56" s="3">
        <f t="shared" si="18"/>
        <v>950000</v>
      </c>
      <c r="N56" s="3">
        <f t="shared" si="18"/>
        <v>1200000</v>
      </c>
      <c r="O56" s="3">
        <f t="shared" si="18"/>
        <v>1400000</v>
      </c>
      <c r="P56" s="3">
        <f t="shared" si="18"/>
        <v>1600000</v>
      </c>
      <c r="Q56" s="3">
        <f t="shared" si="18"/>
        <v>12100000</v>
      </c>
    </row>
    <row r="57" spans="1:17" x14ac:dyDescent="0.2">
      <c r="A57" s="1"/>
      <c r="B57" s="2"/>
      <c r="C57" s="2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7" x14ac:dyDescent="0.2">
      <c r="A58" s="4" t="s">
        <v>57</v>
      </c>
      <c r="B58" s="3">
        <f>B56+B51</f>
        <v>400000</v>
      </c>
      <c r="C58" s="3">
        <f t="shared" ref="C58:P58" si="19">C56+C51</f>
        <v>600000</v>
      </c>
      <c r="D58" s="3">
        <f t="shared" si="19"/>
        <v>1250000</v>
      </c>
      <c r="E58" s="3">
        <f t="shared" si="19"/>
        <v>1350000</v>
      </c>
      <c r="F58" s="3">
        <f t="shared" si="19"/>
        <v>1250000</v>
      </c>
      <c r="G58" s="3">
        <f t="shared" si="19"/>
        <v>1600000</v>
      </c>
      <c r="H58" s="3">
        <f t="shared" si="19"/>
        <v>1700000</v>
      </c>
      <c r="I58" s="3">
        <f t="shared" si="19"/>
        <v>1750000</v>
      </c>
      <c r="J58" s="3">
        <f t="shared" si="19"/>
        <v>1800000</v>
      </c>
      <c r="K58" s="3">
        <f t="shared" si="19"/>
        <v>1600000</v>
      </c>
      <c r="L58" s="3">
        <f t="shared" si="19"/>
        <v>1850000</v>
      </c>
      <c r="M58" s="3">
        <f t="shared" si="19"/>
        <v>1950000</v>
      </c>
      <c r="N58" s="3">
        <f t="shared" si="19"/>
        <v>2200000</v>
      </c>
      <c r="O58" s="3">
        <f t="shared" si="19"/>
        <v>2400000</v>
      </c>
      <c r="P58" s="3">
        <f t="shared" si="19"/>
        <v>2600000</v>
      </c>
      <c r="Q58" s="4">
        <f>Q51+Q56</f>
        <v>24300000</v>
      </c>
    </row>
    <row r="59" spans="1:17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7" x14ac:dyDescent="0.2">
      <c r="A60" s="4" t="s">
        <v>58</v>
      </c>
      <c r="B60" s="3">
        <f>B58-B39</f>
        <v>-260000</v>
      </c>
      <c r="C60" s="3">
        <f t="shared" ref="C60:P60" si="20">C58-C39</f>
        <v>-170000</v>
      </c>
      <c r="D60" s="3">
        <f t="shared" si="20"/>
        <v>48000</v>
      </c>
      <c r="E60" s="3">
        <f t="shared" si="20"/>
        <v>-255000</v>
      </c>
      <c r="F60" s="3">
        <f t="shared" si="20"/>
        <v>-405000</v>
      </c>
      <c r="G60" s="3">
        <f t="shared" si="20"/>
        <v>-155000</v>
      </c>
      <c r="H60" s="3">
        <f t="shared" si="20"/>
        <v>-155000</v>
      </c>
      <c r="I60" s="3">
        <f t="shared" si="20"/>
        <v>-105000</v>
      </c>
      <c r="J60" s="3">
        <f t="shared" si="20"/>
        <v>-105000</v>
      </c>
      <c r="K60" s="3">
        <f t="shared" si="20"/>
        <v>-405000</v>
      </c>
      <c r="L60" s="3">
        <f t="shared" si="20"/>
        <v>-155000</v>
      </c>
      <c r="M60" s="3">
        <f t="shared" si="20"/>
        <v>-55000</v>
      </c>
      <c r="N60" s="3">
        <f t="shared" si="20"/>
        <v>95000</v>
      </c>
      <c r="O60" s="3">
        <f t="shared" si="20"/>
        <v>295000</v>
      </c>
      <c r="P60" s="3">
        <f t="shared" si="20"/>
        <v>495000</v>
      </c>
    </row>
    <row r="61" spans="1:17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7" x14ac:dyDescent="0.2">
      <c r="A62" s="4" t="s">
        <v>59</v>
      </c>
      <c r="B62" s="3">
        <f>B60</f>
        <v>-260000</v>
      </c>
      <c r="C62" s="3">
        <f>C60+B62</f>
        <v>-430000</v>
      </c>
      <c r="D62" s="3">
        <f t="shared" ref="D62:P62" si="21">D60+C62</f>
        <v>-382000</v>
      </c>
      <c r="E62" s="3">
        <f t="shared" si="21"/>
        <v>-637000</v>
      </c>
      <c r="F62" s="3">
        <f t="shared" si="21"/>
        <v>-1042000</v>
      </c>
      <c r="G62" s="3">
        <f t="shared" si="21"/>
        <v>-1197000</v>
      </c>
      <c r="H62" s="3">
        <f t="shared" si="21"/>
        <v>-1352000</v>
      </c>
      <c r="I62" s="3">
        <f t="shared" si="21"/>
        <v>-1457000</v>
      </c>
      <c r="J62" s="3">
        <f t="shared" si="21"/>
        <v>-1562000</v>
      </c>
      <c r="K62" s="3">
        <f t="shared" si="21"/>
        <v>-1967000</v>
      </c>
      <c r="L62" s="3">
        <f t="shared" si="21"/>
        <v>-2122000</v>
      </c>
      <c r="M62" s="3">
        <f t="shared" si="21"/>
        <v>-2177000</v>
      </c>
      <c r="N62" s="3">
        <f t="shared" si="21"/>
        <v>-2082000</v>
      </c>
      <c r="O62" s="3">
        <f t="shared" si="21"/>
        <v>-1787000</v>
      </c>
      <c r="P62" s="3">
        <f t="shared" si="21"/>
        <v>-1292000</v>
      </c>
      <c r="Q62" s="1">
        <f>Q58-Q39</f>
        <v>-1292000</v>
      </c>
    </row>
    <row r="64" spans="1:17" x14ac:dyDescent="0.2">
      <c r="A64" t="s">
        <v>60</v>
      </c>
      <c r="N64" s="1" t="s">
        <v>61</v>
      </c>
    </row>
    <row r="65" spans="1:17" x14ac:dyDescent="0.2">
      <c r="N65" s="1" t="s">
        <v>61</v>
      </c>
      <c r="P65" s="1" t="s">
        <v>61</v>
      </c>
    </row>
    <row r="66" spans="1:17" x14ac:dyDescent="0.2">
      <c r="A66" t="s">
        <v>62</v>
      </c>
    </row>
    <row r="67" spans="1:17" x14ac:dyDescent="0.2">
      <c r="P67" s="1" t="s">
        <v>61</v>
      </c>
    </row>
    <row r="69" spans="1:17" x14ac:dyDescent="0.2">
      <c r="A69" t="s">
        <v>63</v>
      </c>
      <c r="B69" s="1"/>
      <c r="C69" s="1"/>
      <c r="D69" s="1">
        <f>D20+50000+50000+D17</f>
        <v>300000</v>
      </c>
      <c r="E69" s="1">
        <f t="shared" ref="E69:Q69" si="22">E20+50000+50000+E17</f>
        <v>300000</v>
      </c>
      <c r="F69" s="1">
        <f t="shared" si="22"/>
        <v>300000</v>
      </c>
      <c r="G69" s="1">
        <f t="shared" si="22"/>
        <v>300000</v>
      </c>
      <c r="H69" s="1">
        <f t="shared" si="22"/>
        <v>300000</v>
      </c>
      <c r="I69" s="1">
        <f t="shared" si="22"/>
        <v>300000</v>
      </c>
      <c r="J69" s="1">
        <f t="shared" si="22"/>
        <v>350000</v>
      </c>
      <c r="K69" s="1">
        <f t="shared" si="22"/>
        <v>350000</v>
      </c>
      <c r="L69" s="1">
        <f t="shared" si="22"/>
        <v>350000</v>
      </c>
      <c r="M69" s="1">
        <f t="shared" si="22"/>
        <v>350000</v>
      </c>
      <c r="N69" s="1">
        <f t="shared" si="22"/>
        <v>350000</v>
      </c>
      <c r="O69" s="1">
        <f t="shared" si="22"/>
        <v>350000</v>
      </c>
      <c r="P69" s="1">
        <f t="shared" si="22"/>
        <v>350000</v>
      </c>
      <c r="Q69" s="1">
        <f t="shared" si="22"/>
        <v>3050000</v>
      </c>
    </row>
    <row r="70" spans="1:17" x14ac:dyDescent="0.2">
      <c r="A70" t="s">
        <v>64</v>
      </c>
      <c r="B70" s="1"/>
      <c r="C70" s="1"/>
      <c r="D70" s="1">
        <f>D27</f>
        <v>270000</v>
      </c>
      <c r="E70" s="1">
        <f t="shared" ref="E70:Q70" si="23">E27</f>
        <v>570000</v>
      </c>
      <c r="F70" s="1">
        <f t="shared" si="23"/>
        <v>620000</v>
      </c>
      <c r="G70" s="1">
        <f t="shared" si="23"/>
        <v>720000</v>
      </c>
      <c r="H70" s="1">
        <f t="shared" si="23"/>
        <v>820000</v>
      </c>
      <c r="I70" s="1">
        <f t="shared" si="23"/>
        <v>820000</v>
      </c>
      <c r="J70" s="1">
        <f t="shared" si="23"/>
        <v>820000</v>
      </c>
      <c r="K70" s="1">
        <f t="shared" si="23"/>
        <v>920000</v>
      </c>
      <c r="L70" s="1">
        <f t="shared" si="23"/>
        <v>920000</v>
      </c>
      <c r="M70" s="1">
        <f t="shared" si="23"/>
        <v>920000</v>
      </c>
      <c r="N70" s="1">
        <f t="shared" si="23"/>
        <v>1020000</v>
      </c>
      <c r="O70" s="1">
        <f t="shared" si="23"/>
        <v>1020000</v>
      </c>
      <c r="P70" s="1">
        <f>P27</f>
        <v>1020000</v>
      </c>
      <c r="Q70" s="1">
        <f t="shared" si="23"/>
        <v>10740000</v>
      </c>
    </row>
    <row r="71" spans="1:17" x14ac:dyDescent="0.2">
      <c r="A71" t="s">
        <v>65</v>
      </c>
      <c r="D71" s="1">
        <f>D53+D54</f>
        <v>100000</v>
      </c>
      <c r="E71" s="1">
        <f t="shared" ref="E71:Q71" si="24">E53+E54</f>
        <v>250000</v>
      </c>
      <c r="F71" s="1">
        <f t="shared" si="24"/>
        <v>350000</v>
      </c>
      <c r="G71" s="1">
        <f t="shared" si="24"/>
        <v>450000</v>
      </c>
      <c r="H71" s="1">
        <f t="shared" si="24"/>
        <v>550000</v>
      </c>
      <c r="I71" s="1">
        <f t="shared" si="24"/>
        <v>650000</v>
      </c>
      <c r="J71" s="1">
        <f t="shared" si="24"/>
        <v>750000</v>
      </c>
      <c r="K71" s="1">
        <f t="shared" si="24"/>
        <v>850000</v>
      </c>
      <c r="L71" s="1">
        <f t="shared" si="24"/>
        <v>900000</v>
      </c>
      <c r="M71" s="1">
        <f t="shared" si="24"/>
        <v>950000</v>
      </c>
      <c r="N71" s="1">
        <f t="shared" si="24"/>
        <v>1200000</v>
      </c>
      <c r="O71" s="1">
        <f t="shared" si="24"/>
        <v>1400000</v>
      </c>
      <c r="P71" s="1">
        <f t="shared" si="24"/>
        <v>1600000</v>
      </c>
      <c r="Q71" s="1">
        <f t="shared" si="24"/>
        <v>10000000</v>
      </c>
    </row>
    <row r="72" spans="1:17" x14ac:dyDescent="0.2">
      <c r="A72" t="s">
        <v>66</v>
      </c>
      <c r="D72" s="1">
        <f>D71-(D69+D70)</f>
        <v>-470000</v>
      </c>
      <c r="E72" s="1">
        <f t="shared" ref="E72:Q72" si="25">E71-(E69+E70)</f>
        <v>-620000</v>
      </c>
      <c r="F72" s="1">
        <f t="shared" si="25"/>
        <v>-570000</v>
      </c>
      <c r="G72" s="1">
        <f t="shared" si="25"/>
        <v>-570000</v>
      </c>
      <c r="H72" s="1">
        <f t="shared" si="25"/>
        <v>-570000</v>
      </c>
      <c r="I72" s="1">
        <f t="shared" si="25"/>
        <v>-470000</v>
      </c>
      <c r="J72" s="1">
        <f t="shared" si="25"/>
        <v>-420000</v>
      </c>
      <c r="K72" s="1">
        <f t="shared" si="25"/>
        <v>-420000</v>
      </c>
      <c r="L72" s="1">
        <f t="shared" si="25"/>
        <v>-370000</v>
      </c>
      <c r="M72" s="1">
        <f t="shared" si="25"/>
        <v>-320000</v>
      </c>
      <c r="N72" s="1">
        <f t="shared" si="25"/>
        <v>-170000</v>
      </c>
      <c r="O72" s="1">
        <f t="shared" si="25"/>
        <v>30000</v>
      </c>
      <c r="P72" s="1">
        <f t="shared" si="25"/>
        <v>230000</v>
      </c>
      <c r="Q72" s="1">
        <f t="shared" si="25"/>
        <v>-3790000</v>
      </c>
    </row>
    <row r="73" spans="1:17" x14ac:dyDescent="0.2">
      <c r="A73" t="s">
        <v>67</v>
      </c>
      <c r="D73" s="1">
        <f>D72</f>
        <v>-470000</v>
      </c>
      <c r="E73" s="1">
        <f>D73+E72</f>
        <v>-1090000</v>
      </c>
      <c r="F73" s="1">
        <f t="shared" ref="F73:P73" si="26">E73+F72</f>
        <v>-1660000</v>
      </c>
      <c r="G73" s="1">
        <f t="shared" si="26"/>
        <v>-2230000</v>
      </c>
      <c r="H73" s="1">
        <f t="shared" si="26"/>
        <v>-2800000</v>
      </c>
      <c r="I73" s="1">
        <f t="shared" si="26"/>
        <v>-3270000</v>
      </c>
      <c r="J73" s="1">
        <f t="shared" si="26"/>
        <v>-3690000</v>
      </c>
      <c r="K73" s="1">
        <f t="shared" si="26"/>
        <v>-4110000</v>
      </c>
      <c r="L73" s="1">
        <f t="shared" si="26"/>
        <v>-4480000</v>
      </c>
      <c r="M73" s="1">
        <f t="shared" si="26"/>
        <v>-4800000</v>
      </c>
      <c r="N73" s="1">
        <f t="shared" si="26"/>
        <v>-4970000</v>
      </c>
      <c r="O73" s="1">
        <f t="shared" si="26"/>
        <v>-4940000</v>
      </c>
      <c r="P73" s="1">
        <f t="shared" si="26"/>
        <v>-4710000</v>
      </c>
      <c r="Q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2C3E-A20B-494A-85C6-C9199B61072D}">
  <dimension ref="A1:Q52"/>
  <sheetViews>
    <sheetView zoomScale="130" zoomScaleNormal="130" workbookViewId="0">
      <pane ySplit="1" topLeftCell="A2" activePane="bottomLeft" state="frozen"/>
      <selection pane="bottomLeft" activeCell="D28" sqref="D28"/>
    </sheetView>
  </sheetViews>
  <sheetFormatPr baseColWidth="10" defaultRowHeight="15" x14ac:dyDescent="0.2"/>
  <cols>
    <col min="1" max="1" width="35" customWidth="1"/>
    <col min="2" max="2" width="15.5" customWidth="1"/>
    <col min="3" max="17" width="13.5" customWidth="1"/>
    <col min="18" max="18" width="10.83203125" customWidth="1"/>
  </cols>
  <sheetData>
    <row r="1" spans="1:17" x14ac:dyDescent="0.2">
      <c r="A1" s="9" t="s">
        <v>82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0</v>
      </c>
      <c r="O1" s="9" t="s">
        <v>1</v>
      </c>
      <c r="P1" s="9" t="s">
        <v>2</v>
      </c>
      <c r="Q1" s="8" t="s">
        <v>12</v>
      </c>
    </row>
    <row r="2" spans="1:17" x14ac:dyDescent="0.2">
      <c r="A2" s="2" t="s">
        <v>13</v>
      </c>
      <c r="B2" s="2">
        <v>25000</v>
      </c>
      <c r="C2" s="2">
        <v>25000</v>
      </c>
      <c r="D2" s="2">
        <v>25000</v>
      </c>
      <c r="E2" s="2">
        <v>25000</v>
      </c>
      <c r="F2" s="2">
        <v>25000</v>
      </c>
      <c r="G2" s="2">
        <v>25000</v>
      </c>
      <c r="H2" s="2">
        <v>25000</v>
      </c>
      <c r="I2" s="2">
        <v>25000</v>
      </c>
      <c r="J2" s="2">
        <v>25000</v>
      </c>
      <c r="K2" s="2">
        <v>25000</v>
      </c>
      <c r="L2" s="2">
        <v>25000</v>
      </c>
      <c r="M2" s="2">
        <v>25000</v>
      </c>
      <c r="N2" s="2">
        <v>25000</v>
      </c>
      <c r="O2" s="2">
        <v>25000</v>
      </c>
      <c r="P2" s="2">
        <v>25000</v>
      </c>
      <c r="Q2" s="1">
        <f>SUM(B2:P2)</f>
        <v>375000</v>
      </c>
    </row>
    <row r="3" spans="1:17" x14ac:dyDescent="0.2">
      <c r="A3" s="2" t="s">
        <v>14</v>
      </c>
      <c r="B3" s="2">
        <v>25000</v>
      </c>
      <c r="C3" s="2">
        <v>25000</v>
      </c>
      <c r="D3" s="1">
        <v>22000</v>
      </c>
      <c r="E3" s="1">
        <v>25000</v>
      </c>
      <c r="F3" s="1">
        <v>25000</v>
      </c>
      <c r="G3" s="1">
        <v>25000</v>
      </c>
      <c r="H3" s="1">
        <v>25000</v>
      </c>
      <c r="I3" s="1">
        <v>25000</v>
      </c>
      <c r="J3" s="1">
        <v>25000</v>
      </c>
      <c r="K3" s="1">
        <v>25000</v>
      </c>
      <c r="L3" s="1">
        <v>25000</v>
      </c>
      <c r="M3" s="1">
        <v>25000</v>
      </c>
      <c r="N3" s="1">
        <v>25000</v>
      </c>
      <c r="O3" s="1">
        <v>25000</v>
      </c>
      <c r="P3" s="1">
        <v>25000</v>
      </c>
      <c r="Q3" s="1">
        <f>SUM(B3:P3)</f>
        <v>372000</v>
      </c>
    </row>
    <row r="4" spans="1:17" x14ac:dyDescent="0.2">
      <c r="A4" s="2" t="s">
        <v>15</v>
      </c>
      <c r="B4" s="2">
        <v>25000</v>
      </c>
      <c r="C4" s="2">
        <v>25000</v>
      </c>
      <c r="D4" s="2">
        <v>25000</v>
      </c>
      <c r="E4" s="2">
        <v>25000</v>
      </c>
      <c r="F4" s="2">
        <v>25000</v>
      </c>
      <c r="G4" s="2">
        <v>25000</v>
      </c>
      <c r="H4" s="2">
        <v>25000</v>
      </c>
      <c r="I4" s="2">
        <v>25000</v>
      </c>
      <c r="J4" s="2">
        <v>25000</v>
      </c>
      <c r="K4" s="2">
        <v>25000</v>
      </c>
      <c r="L4" s="2">
        <v>25000</v>
      </c>
      <c r="M4" s="2">
        <v>25000</v>
      </c>
      <c r="N4" s="2">
        <v>25000</v>
      </c>
      <c r="O4" s="2">
        <v>25000</v>
      </c>
      <c r="P4" s="2">
        <v>25000</v>
      </c>
      <c r="Q4" s="1">
        <f t="shared" ref="Q4:Q10" si="0">SUM(B4:P4)</f>
        <v>375000</v>
      </c>
    </row>
    <row r="5" spans="1:17" x14ac:dyDescent="0.2">
      <c r="A5" s="2" t="s">
        <v>16</v>
      </c>
      <c r="B5" s="2">
        <v>35000</v>
      </c>
      <c r="C5" s="2">
        <v>35000</v>
      </c>
      <c r="D5" s="2">
        <v>35000</v>
      </c>
      <c r="E5" s="2">
        <v>35000</v>
      </c>
      <c r="F5" s="2">
        <v>35000</v>
      </c>
      <c r="G5" s="2">
        <v>35000</v>
      </c>
      <c r="H5" s="2">
        <v>35000</v>
      </c>
      <c r="I5" s="2">
        <v>35000</v>
      </c>
      <c r="J5" s="2">
        <v>35000</v>
      </c>
      <c r="K5" s="2">
        <v>35000</v>
      </c>
      <c r="L5" s="2">
        <v>35000</v>
      </c>
      <c r="M5" s="2">
        <v>35000</v>
      </c>
      <c r="N5" s="2">
        <v>35000</v>
      </c>
      <c r="O5" s="2">
        <v>35000</v>
      </c>
      <c r="P5" s="2">
        <v>35000</v>
      </c>
      <c r="Q5" s="1">
        <f t="shared" si="0"/>
        <v>525000</v>
      </c>
    </row>
    <row r="6" spans="1:17" x14ac:dyDescent="0.2">
      <c r="A6" s="2" t="s">
        <v>17</v>
      </c>
      <c r="B6" s="2">
        <v>25000</v>
      </c>
      <c r="C6" s="2">
        <v>25000</v>
      </c>
      <c r="D6" s="2">
        <v>25000</v>
      </c>
      <c r="E6" s="2">
        <v>25000</v>
      </c>
      <c r="F6" s="2">
        <v>25000</v>
      </c>
      <c r="G6" s="2">
        <v>25000</v>
      </c>
      <c r="H6" s="2">
        <v>25000</v>
      </c>
      <c r="I6" s="2">
        <v>25000</v>
      </c>
      <c r="J6" s="2">
        <v>25000</v>
      </c>
      <c r="K6" s="2">
        <v>25000</v>
      </c>
      <c r="L6" s="2">
        <v>25000</v>
      </c>
      <c r="M6" s="2">
        <v>25000</v>
      </c>
      <c r="N6" s="2">
        <v>25000</v>
      </c>
      <c r="O6" s="2">
        <v>25000</v>
      </c>
      <c r="P6" s="2">
        <v>25000</v>
      </c>
      <c r="Q6" s="1">
        <f t="shared" si="0"/>
        <v>375000</v>
      </c>
    </row>
    <row r="7" spans="1:17" x14ac:dyDescent="0.2">
      <c r="A7" s="2" t="s">
        <v>18</v>
      </c>
      <c r="B7" s="2">
        <v>10000</v>
      </c>
      <c r="C7" s="2">
        <v>10000</v>
      </c>
      <c r="D7" s="2">
        <v>10000</v>
      </c>
      <c r="E7" s="2">
        <v>10000</v>
      </c>
      <c r="F7" s="2">
        <v>10000</v>
      </c>
      <c r="G7" s="2">
        <v>10000</v>
      </c>
      <c r="H7" s="2">
        <v>10000</v>
      </c>
      <c r="I7" s="2">
        <v>10000</v>
      </c>
      <c r="J7" s="2">
        <v>10000</v>
      </c>
      <c r="K7" s="2">
        <v>10000</v>
      </c>
      <c r="L7" s="2">
        <v>10000</v>
      </c>
      <c r="M7" s="2">
        <v>10000</v>
      </c>
      <c r="N7" s="2">
        <v>10000</v>
      </c>
      <c r="O7" s="2">
        <v>10000</v>
      </c>
      <c r="P7" s="2">
        <v>10000</v>
      </c>
      <c r="Q7" s="1">
        <f t="shared" si="0"/>
        <v>150000</v>
      </c>
    </row>
    <row r="8" spans="1:17" x14ac:dyDescent="0.2">
      <c r="A8" s="2" t="s">
        <v>19</v>
      </c>
      <c r="B8" s="2">
        <v>10000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10000</v>
      </c>
      <c r="J8" s="2">
        <v>10000</v>
      </c>
      <c r="K8" s="2">
        <v>10000</v>
      </c>
      <c r="L8" s="2">
        <v>10000</v>
      </c>
      <c r="M8" s="2">
        <v>10000</v>
      </c>
      <c r="N8" s="2">
        <v>10000</v>
      </c>
      <c r="O8" s="2">
        <v>10000</v>
      </c>
      <c r="P8" s="2">
        <v>10000</v>
      </c>
      <c r="Q8" s="1">
        <f t="shared" si="0"/>
        <v>150000</v>
      </c>
    </row>
    <row r="9" spans="1:17" x14ac:dyDescent="0.2">
      <c r="A9" s="2" t="s">
        <v>20</v>
      </c>
      <c r="B9" s="2">
        <v>15000</v>
      </c>
      <c r="C9" s="2">
        <v>15000</v>
      </c>
      <c r="D9" s="2">
        <v>15000</v>
      </c>
      <c r="E9" s="2">
        <v>15000</v>
      </c>
      <c r="F9" s="2">
        <v>15000</v>
      </c>
      <c r="G9" s="2">
        <v>15000</v>
      </c>
      <c r="H9" s="2">
        <v>15000</v>
      </c>
      <c r="I9" s="2">
        <v>15000</v>
      </c>
      <c r="J9" s="2">
        <v>15000</v>
      </c>
      <c r="K9" s="2">
        <v>15000</v>
      </c>
      <c r="L9" s="2">
        <v>15000</v>
      </c>
      <c r="M9" s="2">
        <v>15000</v>
      </c>
      <c r="N9" s="2">
        <v>15000</v>
      </c>
      <c r="O9" s="2">
        <v>15000</v>
      </c>
      <c r="P9" s="2">
        <v>15000</v>
      </c>
      <c r="Q9" s="1">
        <f t="shared" si="0"/>
        <v>225000</v>
      </c>
    </row>
    <row r="10" spans="1:17" x14ac:dyDescent="0.2">
      <c r="A10" s="2" t="s">
        <v>95</v>
      </c>
      <c r="B10" s="2">
        <v>50000</v>
      </c>
      <c r="C10" s="2">
        <v>50000</v>
      </c>
      <c r="D10" s="2">
        <v>50000</v>
      </c>
      <c r="E10" s="2">
        <v>50000</v>
      </c>
      <c r="F10" s="2">
        <v>50000</v>
      </c>
      <c r="G10" s="2">
        <v>50000</v>
      </c>
      <c r="H10" s="2">
        <v>50000</v>
      </c>
      <c r="I10" s="2">
        <v>50000</v>
      </c>
      <c r="J10" s="2">
        <v>50000</v>
      </c>
      <c r="K10" s="2">
        <v>50000</v>
      </c>
      <c r="L10" s="2">
        <v>50000</v>
      </c>
      <c r="M10" s="2">
        <v>50000</v>
      </c>
      <c r="N10" s="2">
        <v>50000</v>
      </c>
      <c r="O10" s="2">
        <v>50000</v>
      </c>
      <c r="P10" s="2">
        <v>50000</v>
      </c>
      <c r="Q10" s="1">
        <f t="shared" si="0"/>
        <v>750000</v>
      </c>
    </row>
    <row r="11" spans="1:17" x14ac:dyDescent="0.2">
      <c r="A11" s="2" t="s">
        <v>79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</row>
    <row r="12" spans="1:17" x14ac:dyDescent="0.2">
      <c r="A12" s="3" t="s">
        <v>80</v>
      </c>
      <c r="B12" s="3">
        <f>SUM(B2:B11)</f>
        <v>220000</v>
      </c>
      <c r="C12" s="3">
        <f t="shared" ref="C12:Q12" si="1">SUM(C2:C11)</f>
        <v>220000</v>
      </c>
      <c r="D12" s="3">
        <f t="shared" si="1"/>
        <v>217000</v>
      </c>
      <c r="E12" s="3">
        <f t="shared" si="1"/>
        <v>220000</v>
      </c>
      <c r="F12" s="3">
        <f t="shared" si="1"/>
        <v>220000</v>
      </c>
      <c r="G12" s="3">
        <f t="shared" si="1"/>
        <v>220000</v>
      </c>
      <c r="H12" s="3">
        <f t="shared" si="1"/>
        <v>220000</v>
      </c>
      <c r="I12" s="3">
        <f t="shared" si="1"/>
        <v>220000</v>
      </c>
      <c r="J12" s="3">
        <f t="shared" si="1"/>
        <v>220000</v>
      </c>
      <c r="K12" s="3">
        <f t="shared" si="1"/>
        <v>220000</v>
      </c>
      <c r="L12" s="3">
        <f t="shared" si="1"/>
        <v>220000</v>
      </c>
      <c r="M12" s="3">
        <f t="shared" si="1"/>
        <v>220000</v>
      </c>
      <c r="N12" s="3">
        <f t="shared" si="1"/>
        <v>220000</v>
      </c>
      <c r="O12" s="3">
        <f t="shared" si="1"/>
        <v>220000</v>
      </c>
      <c r="P12" s="3">
        <f t="shared" si="1"/>
        <v>220000</v>
      </c>
      <c r="Q12" s="3">
        <f t="shared" si="1"/>
        <v>3297000</v>
      </c>
    </row>
    <row r="14" spans="1:17" x14ac:dyDescent="0.2">
      <c r="A14" s="9" t="s">
        <v>70</v>
      </c>
    </row>
    <row r="15" spans="1:17" x14ac:dyDescent="0.2">
      <c r="A15" s="2" t="s">
        <v>96</v>
      </c>
      <c r="B15" s="2">
        <v>50000</v>
      </c>
      <c r="C15" s="2">
        <v>50000</v>
      </c>
      <c r="D15" s="2">
        <v>50000</v>
      </c>
      <c r="E15" s="2">
        <v>50000</v>
      </c>
      <c r="F15" s="2">
        <v>50000</v>
      </c>
      <c r="G15" s="2">
        <v>50000</v>
      </c>
      <c r="H15" s="2">
        <v>50000</v>
      </c>
      <c r="I15" s="2">
        <v>50000</v>
      </c>
      <c r="J15" s="2">
        <v>50000</v>
      </c>
      <c r="K15" s="2">
        <v>50000</v>
      </c>
      <c r="L15" s="2">
        <v>50000</v>
      </c>
      <c r="M15" s="2">
        <v>50000</v>
      </c>
      <c r="N15" s="2">
        <v>50000</v>
      </c>
      <c r="O15" s="2">
        <v>50000</v>
      </c>
      <c r="P15" s="2">
        <v>50000</v>
      </c>
      <c r="Q15" s="1">
        <f>SUM(B15:P15)</f>
        <v>750000</v>
      </c>
    </row>
    <row r="16" spans="1:17" x14ac:dyDescent="0.2">
      <c r="A16" s="2" t="s">
        <v>111</v>
      </c>
      <c r="B16" s="2">
        <v>30000</v>
      </c>
      <c r="C16" s="2">
        <v>30000</v>
      </c>
      <c r="D16" s="2">
        <v>30000</v>
      </c>
      <c r="E16" s="2">
        <v>30000</v>
      </c>
      <c r="F16" s="2">
        <v>30000</v>
      </c>
      <c r="G16" s="2">
        <v>30000</v>
      </c>
      <c r="H16" s="2">
        <v>30000</v>
      </c>
      <c r="I16" s="2">
        <v>30000</v>
      </c>
      <c r="J16" s="2">
        <v>30000</v>
      </c>
      <c r="K16" s="2">
        <v>30000</v>
      </c>
      <c r="L16" s="2">
        <v>30000</v>
      </c>
      <c r="M16" s="2">
        <v>30000</v>
      </c>
      <c r="N16" s="2">
        <v>30000</v>
      </c>
      <c r="O16" s="2">
        <v>30000</v>
      </c>
      <c r="P16" s="2">
        <v>30000</v>
      </c>
      <c r="Q16" s="1">
        <f>SUM(B16:P16)</f>
        <v>450000</v>
      </c>
    </row>
    <row r="17" spans="1:17" x14ac:dyDescent="0.2">
      <c r="A17" s="10" t="s">
        <v>115</v>
      </c>
      <c r="B17" s="2">
        <v>50000</v>
      </c>
      <c r="C17" s="2">
        <v>50000</v>
      </c>
      <c r="D17" s="2">
        <v>50000</v>
      </c>
      <c r="E17" s="2">
        <v>50000</v>
      </c>
      <c r="F17" s="2">
        <v>50000</v>
      </c>
      <c r="G17" s="2">
        <v>50000</v>
      </c>
      <c r="H17" s="2">
        <v>50000</v>
      </c>
      <c r="I17" s="2">
        <v>50000</v>
      </c>
      <c r="J17" s="2">
        <v>50000</v>
      </c>
      <c r="K17" s="2">
        <v>50000</v>
      </c>
      <c r="L17" s="2">
        <v>50000</v>
      </c>
      <c r="M17" s="2">
        <v>50000</v>
      </c>
      <c r="N17" s="2">
        <v>50000</v>
      </c>
      <c r="O17" s="2">
        <v>50000</v>
      </c>
      <c r="P17" s="2">
        <v>50000</v>
      </c>
      <c r="Q17" s="1">
        <f>SUM(B17:P17)</f>
        <v>750000</v>
      </c>
    </row>
    <row r="18" spans="1:17" x14ac:dyDescent="0.2">
      <c r="A18" s="10" t="s">
        <v>72</v>
      </c>
      <c r="Q18" s="1">
        <f t="shared" ref="Q18:Q19" si="2">SUM(B18:P18)</f>
        <v>0</v>
      </c>
    </row>
    <row r="19" spans="1:17" x14ac:dyDescent="0.2">
      <c r="A19" s="10" t="s">
        <v>37</v>
      </c>
      <c r="E19" s="2">
        <v>50000</v>
      </c>
      <c r="F19" s="2">
        <v>50000</v>
      </c>
      <c r="G19" s="2">
        <v>50000</v>
      </c>
      <c r="H19" s="2">
        <v>50000</v>
      </c>
      <c r="I19" s="2">
        <v>50000</v>
      </c>
      <c r="J19" s="2">
        <v>50000</v>
      </c>
      <c r="K19" s="2">
        <v>50000</v>
      </c>
      <c r="L19" s="2">
        <v>50000</v>
      </c>
      <c r="M19" s="2">
        <v>50000</v>
      </c>
      <c r="N19" s="2">
        <v>50000</v>
      </c>
      <c r="O19" s="2">
        <v>50000</v>
      </c>
      <c r="P19" s="2">
        <v>50000</v>
      </c>
      <c r="Q19" s="1">
        <f t="shared" si="2"/>
        <v>600000</v>
      </c>
    </row>
    <row r="20" spans="1:17" x14ac:dyDescent="0.2">
      <c r="A20" s="10" t="s">
        <v>73</v>
      </c>
      <c r="E20" s="2">
        <v>50000</v>
      </c>
      <c r="F20" s="2">
        <v>50000</v>
      </c>
      <c r="G20" s="2">
        <v>50000</v>
      </c>
      <c r="H20" s="2">
        <v>50000</v>
      </c>
      <c r="I20" s="2">
        <v>50000</v>
      </c>
      <c r="J20" s="2">
        <v>50000</v>
      </c>
      <c r="K20" s="2">
        <v>50000</v>
      </c>
      <c r="L20" s="2">
        <v>50000</v>
      </c>
      <c r="M20" s="2">
        <v>50000</v>
      </c>
      <c r="N20" s="2">
        <v>50000</v>
      </c>
      <c r="O20" s="2">
        <v>50000</v>
      </c>
      <c r="P20" s="2">
        <v>50000</v>
      </c>
      <c r="Q20" s="1">
        <f>SUM(E20:P20)</f>
        <v>600000</v>
      </c>
    </row>
    <row r="21" spans="1:17" x14ac:dyDescent="0.2">
      <c r="A21" s="16" t="s">
        <v>75</v>
      </c>
      <c r="B21" s="17">
        <f>SUM(B15:B20)</f>
        <v>130000</v>
      </c>
      <c r="C21" s="17">
        <f t="shared" ref="C21:N21" si="3">SUM(C15:C20)</f>
        <v>130000</v>
      </c>
      <c r="D21" s="17">
        <f t="shared" si="3"/>
        <v>130000</v>
      </c>
      <c r="E21" s="17">
        <f t="shared" si="3"/>
        <v>230000</v>
      </c>
      <c r="F21" s="17">
        <f t="shared" si="3"/>
        <v>230000</v>
      </c>
      <c r="G21" s="17">
        <f t="shared" si="3"/>
        <v>230000</v>
      </c>
      <c r="H21" s="17">
        <f t="shared" si="3"/>
        <v>230000</v>
      </c>
      <c r="I21" s="17">
        <f t="shared" si="3"/>
        <v>230000</v>
      </c>
      <c r="J21" s="17">
        <f t="shared" si="3"/>
        <v>230000</v>
      </c>
      <c r="K21" s="17">
        <f t="shared" si="3"/>
        <v>230000</v>
      </c>
      <c r="L21" s="17">
        <f t="shared" si="3"/>
        <v>230000</v>
      </c>
      <c r="M21" s="17">
        <f t="shared" si="3"/>
        <v>230000</v>
      </c>
      <c r="N21" s="17">
        <f t="shared" si="3"/>
        <v>230000</v>
      </c>
      <c r="O21" s="17">
        <f>SUM(O15:O20)</f>
        <v>230000</v>
      </c>
      <c r="P21" s="17">
        <f t="shared" ref="P21" si="4">SUM(P15:P20)</f>
        <v>230000</v>
      </c>
      <c r="Q21" s="17">
        <f>SUM(B21:P21)</f>
        <v>3150000</v>
      </c>
    </row>
    <row r="22" spans="1:17" x14ac:dyDescent="0.2">
      <c r="A22" s="10"/>
    </row>
    <row r="23" spans="1:17" x14ac:dyDescent="0.2">
      <c r="A23" s="18" t="s">
        <v>43</v>
      </c>
      <c r="B23" s="19">
        <f>B12+B21</f>
        <v>350000</v>
      </c>
      <c r="C23" s="19">
        <f t="shared" ref="C23:P23" si="5">C12+C21</f>
        <v>350000</v>
      </c>
      <c r="D23" s="19">
        <f t="shared" si="5"/>
        <v>347000</v>
      </c>
      <c r="E23" s="19">
        <f t="shared" si="5"/>
        <v>450000</v>
      </c>
      <c r="F23" s="19">
        <f t="shared" si="5"/>
        <v>450000</v>
      </c>
      <c r="G23" s="19">
        <f t="shared" si="5"/>
        <v>450000</v>
      </c>
      <c r="H23" s="19">
        <f t="shared" si="5"/>
        <v>450000</v>
      </c>
      <c r="I23" s="19">
        <f t="shared" si="5"/>
        <v>450000</v>
      </c>
      <c r="J23" s="19">
        <f t="shared" si="5"/>
        <v>450000</v>
      </c>
      <c r="K23" s="19">
        <f t="shared" si="5"/>
        <v>450000</v>
      </c>
      <c r="L23" s="19">
        <f t="shared" si="5"/>
        <v>450000</v>
      </c>
      <c r="M23" s="19">
        <f t="shared" si="5"/>
        <v>450000</v>
      </c>
      <c r="N23" s="19">
        <f t="shared" si="5"/>
        <v>450000</v>
      </c>
      <c r="O23" s="19">
        <f t="shared" si="5"/>
        <v>450000</v>
      </c>
      <c r="P23" s="19">
        <f t="shared" si="5"/>
        <v>450000</v>
      </c>
      <c r="Q23" s="19">
        <f>SUM(B23:P23)</f>
        <v>6447000</v>
      </c>
    </row>
    <row r="24" spans="1:17" x14ac:dyDescent="0.2">
      <c r="A24" s="13"/>
    </row>
    <row r="25" spans="1:17" x14ac:dyDescent="0.2">
      <c r="A25" s="6" t="s">
        <v>69</v>
      </c>
    </row>
    <row r="26" spans="1:17" x14ac:dyDescent="0.2">
      <c r="A26" s="1" t="s">
        <v>77</v>
      </c>
      <c r="B26" s="2"/>
      <c r="C26" s="2"/>
      <c r="D26" s="12">
        <v>50000</v>
      </c>
      <c r="E26" s="12">
        <v>50000</v>
      </c>
      <c r="F26" s="12">
        <v>50000</v>
      </c>
      <c r="G26" s="12">
        <v>50000</v>
      </c>
      <c r="H26" s="12">
        <v>50000</v>
      </c>
      <c r="I26" s="12">
        <v>50000</v>
      </c>
      <c r="J26" s="12">
        <v>50000</v>
      </c>
      <c r="K26" s="12">
        <v>50000</v>
      </c>
      <c r="L26" s="12">
        <v>50000</v>
      </c>
      <c r="M26" s="12">
        <v>50000</v>
      </c>
      <c r="N26" s="12">
        <v>50000</v>
      </c>
      <c r="O26" s="12">
        <v>50000</v>
      </c>
      <c r="P26" s="12">
        <v>50000</v>
      </c>
      <c r="Q26" s="1">
        <f t="shared" ref="Q26" si="6">SUM(B26:P26)</f>
        <v>650000</v>
      </c>
    </row>
    <row r="27" spans="1:17" x14ac:dyDescent="0.2">
      <c r="A27" t="s">
        <v>78</v>
      </c>
      <c r="B27" s="2">
        <v>30000</v>
      </c>
      <c r="C27" s="10">
        <v>100000</v>
      </c>
      <c r="D27" s="10">
        <v>100000</v>
      </c>
      <c r="E27" s="2">
        <v>100000</v>
      </c>
    </row>
    <row r="28" spans="1:17" x14ac:dyDescent="0.2">
      <c r="A28" s="6" t="s">
        <v>68</v>
      </c>
    </row>
    <row r="29" spans="1:17" x14ac:dyDescent="0.2">
      <c r="A29" s="1" t="s">
        <v>49</v>
      </c>
      <c r="B29" s="2"/>
      <c r="C29" s="2"/>
      <c r="D29" s="2"/>
      <c r="E29" s="2">
        <v>50000</v>
      </c>
      <c r="F29" s="2">
        <v>100000</v>
      </c>
      <c r="G29" s="1">
        <v>100000</v>
      </c>
      <c r="H29" s="1">
        <v>100000</v>
      </c>
      <c r="I29" s="1">
        <v>100000</v>
      </c>
      <c r="J29" s="1">
        <v>150000</v>
      </c>
      <c r="K29" s="1">
        <v>150000</v>
      </c>
      <c r="L29" s="1">
        <v>150000</v>
      </c>
      <c r="M29" s="1">
        <v>200000</v>
      </c>
      <c r="N29" s="1">
        <v>200000</v>
      </c>
      <c r="O29" s="1">
        <v>200000</v>
      </c>
      <c r="P29" s="1">
        <v>200000</v>
      </c>
      <c r="Q29" s="1">
        <f t="shared" ref="Q29:Q31" si="7">SUM(B29:P29)</f>
        <v>1700000</v>
      </c>
    </row>
    <row r="30" spans="1:17" x14ac:dyDescent="0.2">
      <c r="A30" s="1" t="s">
        <v>50</v>
      </c>
      <c r="B30" s="2"/>
      <c r="C30" s="2"/>
      <c r="D30" s="2"/>
      <c r="E30" s="2"/>
      <c r="F30" s="1"/>
      <c r="G30" s="1">
        <v>200000</v>
      </c>
      <c r="H30" s="1">
        <v>200000</v>
      </c>
      <c r="I30" s="1">
        <v>200000</v>
      </c>
      <c r="J30" s="1">
        <v>200000</v>
      </c>
      <c r="K30" s="1">
        <v>200000</v>
      </c>
      <c r="L30" s="1">
        <v>200000</v>
      </c>
      <c r="M30" s="1">
        <v>200000</v>
      </c>
      <c r="N30" s="1">
        <v>200000</v>
      </c>
      <c r="O30" s="1">
        <v>200000</v>
      </c>
      <c r="P30" s="1">
        <v>200000</v>
      </c>
      <c r="Q30" s="1">
        <f t="shared" si="7"/>
        <v>2000000</v>
      </c>
    </row>
    <row r="31" spans="1:17" x14ac:dyDescent="0.2">
      <c r="A31" s="1" t="s">
        <v>51</v>
      </c>
      <c r="B31" s="2"/>
      <c r="C31" s="2"/>
      <c r="D31" s="2">
        <v>100000</v>
      </c>
      <c r="E31" s="2">
        <v>100000</v>
      </c>
      <c r="F31" s="2">
        <v>100000</v>
      </c>
      <c r="G31" s="2">
        <v>100000</v>
      </c>
      <c r="H31" s="2">
        <v>100000</v>
      </c>
      <c r="I31" s="2">
        <v>100000</v>
      </c>
      <c r="J31" s="1"/>
      <c r="K31" s="1"/>
      <c r="L31" s="1"/>
      <c r="M31" s="1"/>
      <c r="N31" s="1"/>
      <c r="O31" s="1"/>
      <c r="P31" s="1"/>
      <c r="Q31" s="1">
        <f t="shared" si="7"/>
        <v>600000</v>
      </c>
    </row>
    <row r="32" spans="1:17" x14ac:dyDescent="0.2">
      <c r="A32" s="13" t="s">
        <v>74</v>
      </c>
    </row>
    <row r="33" spans="1:17" x14ac:dyDescent="0.2">
      <c r="A33" s="11" t="s">
        <v>76</v>
      </c>
      <c r="B33" s="10"/>
      <c r="C33" s="10"/>
      <c r="D33" s="12">
        <v>100000</v>
      </c>
      <c r="E33" s="12">
        <v>200000</v>
      </c>
      <c r="F33" s="12">
        <v>300000</v>
      </c>
      <c r="G33" s="12">
        <v>300000</v>
      </c>
      <c r="H33" s="12">
        <v>300000</v>
      </c>
      <c r="I33" s="12">
        <v>300000</v>
      </c>
      <c r="J33" s="12">
        <v>300000</v>
      </c>
      <c r="K33" s="12">
        <v>300000</v>
      </c>
      <c r="L33" s="12">
        <v>300000</v>
      </c>
      <c r="M33" s="12">
        <v>300000</v>
      </c>
      <c r="N33" s="12">
        <v>300000</v>
      </c>
      <c r="O33" s="12">
        <v>300000</v>
      </c>
      <c r="P33" s="12">
        <v>300000</v>
      </c>
      <c r="Q33" s="11">
        <f>SUM(D33:P33)</f>
        <v>3600000</v>
      </c>
    </row>
    <row r="34" spans="1:17" x14ac:dyDescent="0.2">
      <c r="A34" s="11"/>
      <c r="B34" s="10"/>
      <c r="C34" s="10"/>
      <c r="D34" s="10"/>
      <c r="E34" s="10"/>
      <c r="F34" s="10"/>
      <c r="G34" s="10"/>
      <c r="H34" s="10"/>
      <c r="I34" s="10"/>
      <c r="J34" s="10"/>
      <c r="K34" s="11"/>
      <c r="L34" s="11"/>
      <c r="M34" s="11"/>
      <c r="N34" s="11"/>
      <c r="O34" s="11"/>
      <c r="P34" s="11"/>
      <c r="Q34" s="11"/>
    </row>
    <row r="35" spans="1:17" x14ac:dyDescent="0.2">
      <c r="A35" s="20" t="s">
        <v>57</v>
      </c>
      <c r="B35" s="21">
        <f>SUM(B26:B33)</f>
        <v>30000</v>
      </c>
      <c r="C35" s="21">
        <f>SUM(C26:C33)</f>
        <v>100000</v>
      </c>
      <c r="D35" s="21">
        <f>SUM(D26:D33)</f>
        <v>350000</v>
      </c>
      <c r="E35" s="21">
        <f>SUM(E26:E33)</f>
        <v>500000</v>
      </c>
      <c r="F35" s="21">
        <f>SUM(F26:F33)</f>
        <v>550000</v>
      </c>
      <c r="G35" s="21">
        <f>SUM(G26:G33)</f>
        <v>750000</v>
      </c>
      <c r="H35" s="21">
        <f>SUM(H26:H33)</f>
        <v>750000</v>
      </c>
      <c r="I35" s="21">
        <f>SUM(I26:I33)</f>
        <v>750000</v>
      </c>
      <c r="J35" s="21">
        <f>SUM(J26:J33)</f>
        <v>700000</v>
      </c>
      <c r="K35" s="21">
        <f>SUM(K26:K33)</f>
        <v>700000</v>
      </c>
      <c r="L35" s="21">
        <f>SUM(L26:L33)</f>
        <v>700000</v>
      </c>
      <c r="M35" s="21">
        <f>SUM(M26:M33)</f>
        <v>750000</v>
      </c>
      <c r="N35" s="21">
        <f>SUM(N26:N33)</f>
        <v>750000</v>
      </c>
      <c r="O35" s="21">
        <f>SUM(O26:O33)</f>
        <v>750000</v>
      </c>
      <c r="P35" s="21">
        <f>SUM(P26:P33)</f>
        <v>750000</v>
      </c>
      <c r="Q35" s="21">
        <f>SUM(B35:P35)</f>
        <v>8880000</v>
      </c>
    </row>
    <row r="38" spans="1:17" x14ac:dyDescent="0.2">
      <c r="A38" s="22" t="s">
        <v>58</v>
      </c>
      <c r="B38" s="23">
        <f>B35-B23</f>
        <v>-320000</v>
      </c>
      <c r="C38" s="23">
        <f>C35-C23</f>
        <v>-250000</v>
      </c>
      <c r="D38" s="23">
        <f>D35-D23</f>
        <v>3000</v>
      </c>
      <c r="E38" s="23">
        <f>E35-E23</f>
        <v>50000</v>
      </c>
      <c r="F38" s="23">
        <f>F35-F23</f>
        <v>100000</v>
      </c>
      <c r="G38" s="23">
        <f>G35-G23</f>
        <v>300000</v>
      </c>
      <c r="H38" s="23">
        <f>H35-H23</f>
        <v>300000</v>
      </c>
      <c r="I38" s="23">
        <f>I35-I23</f>
        <v>300000</v>
      </c>
      <c r="J38" s="23">
        <f>J35-J23</f>
        <v>250000</v>
      </c>
      <c r="K38" s="23">
        <f>K35-K23</f>
        <v>250000</v>
      </c>
      <c r="L38" s="23">
        <f>L35-L23</f>
        <v>250000</v>
      </c>
      <c r="M38" s="23">
        <f>M35-M23</f>
        <v>300000</v>
      </c>
      <c r="N38" s="23">
        <f>N35-N23</f>
        <v>300000</v>
      </c>
      <c r="O38" s="23">
        <f>O35-O23</f>
        <v>300000</v>
      </c>
      <c r="P38" s="23">
        <f>P35-P23</f>
        <v>300000</v>
      </c>
      <c r="Q38" s="23">
        <f>SUM(B38:P38)</f>
        <v>2433000</v>
      </c>
    </row>
    <row r="39" spans="1:17" x14ac:dyDescent="0.2">
      <c r="A39" s="14"/>
    </row>
    <row r="40" spans="1:17" x14ac:dyDescent="0.2">
      <c r="A40" s="14" t="s">
        <v>125</v>
      </c>
    </row>
    <row r="41" spans="1:17" x14ac:dyDescent="0.2">
      <c r="A41" t="s">
        <v>122</v>
      </c>
    </row>
    <row r="42" spans="1:17" x14ac:dyDescent="0.2">
      <c r="A42" t="s">
        <v>129</v>
      </c>
    </row>
    <row r="43" spans="1:17" x14ac:dyDescent="0.2">
      <c r="A43" t="s">
        <v>123</v>
      </c>
      <c r="B43" s="39" t="s">
        <v>127</v>
      </c>
    </row>
    <row r="44" spans="1:17" x14ac:dyDescent="0.2">
      <c r="A44" t="s">
        <v>124</v>
      </c>
      <c r="B44" t="s">
        <v>128</v>
      </c>
    </row>
    <row r="45" spans="1:17" x14ac:dyDescent="0.2">
      <c r="A45" t="s">
        <v>70</v>
      </c>
      <c r="B45" s="39" t="s">
        <v>130</v>
      </c>
    </row>
    <row r="46" spans="1:17" x14ac:dyDescent="0.2">
      <c r="A46" t="s">
        <v>131</v>
      </c>
      <c r="B46" s="39" t="s">
        <v>132</v>
      </c>
    </row>
    <row r="47" spans="1:17" x14ac:dyDescent="0.2">
      <c r="A47" t="s">
        <v>133</v>
      </c>
      <c r="B47" s="39" t="s">
        <v>151</v>
      </c>
    </row>
    <row r="48" spans="1:17" x14ac:dyDescent="0.2">
      <c r="B48" s="39"/>
    </row>
    <row r="49" spans="1:3" x14ac:dyDescent="0.2">
      <c r="A49" s="8" t="s">
        <v>126</v>
      </c>
      <c r="B49" s="40" t="s">
        <v>137</v>
      </c>
      <c r="C49" s="7" t="s">
        <v>138</v>
      </c>
    </row>
    <row r="50" spans="1:3" x14ac:dyDescent="0.2">
      <c r="A50" t="s">
        <v>136</v>
      </c>
      <c r="B50" s="39" t="s">
        <v>2</v>
      </c>
      <c r="C50" t="s">
        <v>139</v>
      </c>
    </row>
    <row r="51" spans="1:3" x14ac:dyDescent="0.2">
      <c r="A51" t="s">
        <v>134</v>
      </c>
      <c r="B51" s="39" t="s">
        <v>2</v>
      </c>
      <c r="C51" t="s">
        <v>140</v>
      </c>
    </row>
    <row r="52" spans="1:3" x14ac:dyDescent="0.2">
      <c r="A52" t="s">
        <v>135</v>
      </c>
      <c r="B52" s="39" t="s">
        <v>2</v>
      </c>
      <c r="C5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B348-6822-0F4F-93D7-5BC58E5D6BC5}">
  <dimension ref="A1:T53"/>
  <sheetViews>
    <sheetView zoomScale="130" zoomScaleNormal="130" workbookViewId="0">
      <pane ySplit="1" topLeftCell="A2" activePane="bottomLeft" state="frozen"/>
      <selection pane="bottomLeft" activeCell="A7" sqref="A7"/>
    </sheetView>
  </sheetViews>
  <sheetFormatPr baseColWidth="10" defaultRowHeight="15" x14ac:dyDescent="0.2"/>
  <cols>
    <col min="1" max="1" width="30.33203125" customWidth="1"/>
    <col min="2" max="2" width="7.6640625" customWidth="1"/>
    <col min="3" max="3" width="8.33203125" customWidth="1"/>
    <col min="4" max="14" width="13" customWidth="1"/>
    <col min="15" max="16" width="15.1640625" customWidth="1"/>
    <col min="17" max="17" width="14.6640625" customWidth="1"/>
    <col min="18" max="18" width="13.5" customWidth="1"/>
    <col min="19" max="19" width="14.6640625" customWidth="1"/>
    <col min="20" max="20" width="12.6640625" customWidth="1"/>
  </cols>
  <sheetData>
    <row r="1" spans="1:20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0</v>
      </c>
      <c r="O1" s="9" t="s">
        <v>1</v>
      </c>
      <c r="P1" s="9" t="s">
        <v>2</v>
      </c>
      <c r="Q1" s="9" t="s">
        <v>3</v>
      </c>
      <c r="R1" s="9" t="s">
        <v>4</v>
      </c>
      <c r="S1" s="9" t="s">
        <v>5</v>
      </c>
      <c r="T1" s="8" t="s">
        <v>12</v>
      </c>
    </row>
    <row r="2" spans="1:20" x14ac:dyDescent="0.2">
      <c r="A2" t="s">
        <v>87</v>
      </c>
      <c r="D2" s="2">
        <v>30000</v>
      </c>
      <c r="E2" s="2">
        <v>30000</v>
      </c>
      <c r="F2" s="2">
        <v>30000</v>
      </c>
      <c r="G2" s="2">
        <v>30000</v>
      </c>
      <c r="H2" s="2">
        <v>30000</v>
      </c>
      <c r="I2" s="2">
        <v>30000</v>
      </c>
      <c r="J2" s="2">
        <v>30000</v>
      </c>
      <c r="K2" s="2">
        <v>30000</v>
      </c>
      <c r="L2" s="2">
        <v>30000</v>
      </c>
      <c r="M2" s="2">
        <v>30000</v>
      </c>
      <c r="N2" s="2">
        <v>30000</v>
      </c>
      <c r="O2" s="2">
        <v>30000</v>
      </c>
      <c r="P2" s="2">
        <v>30000</v>
      </c>
      <c r="Q2" s="2">
        <v>30000</v>
      </c>
      <c r="R2" s="2">
        <v>30000</v>
      </c>
      <c r="S2" s="2">
        <v>30000</v>
      </c>
      <c r="T2" s="1">
        <f>SUM(D2:S2)</f>
        <v>480000</v>
      </c>
    </row>
    <row r="3" spans="1:20" x14ac:dyDescent="0.2">
      <c r="A3" s="2" t="s">
        <v>24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30000</v>
      </c>
      <c r="L3" s="2">
        <v>30000</v>
      </c>
      <c r="M3" s="2">
        <v>30000</v>
      </c>
      <c r="N3" s="2">
        <v>30000</v>
      </c>
      <c r="O3" s="2">
        <v>30000</v>
      </c>
      <c r="P3" s="2">
        <v>30000</v>
      </c>
      <c r="Q3" s="2">
        <v>30000</v>
      </c>
      <c r="R3" s="2">
        <v>30000</v>
      </c>
      <c r="S3" s="2">
        <v>30000</v>
      </c>
      <c r="T3" s="1">
        <f>SUM(D3:S3)</f>
        <v>480000</v>
      </c>
    </row>
    <row r="4" spans="1:20" x14ac:dyDescent="0.2">
      <c r="A4" t="s">
        <v>84</v>
      </c>
      <c r="D4" s="2">
        <v>25000</v>
      </c>
      <c r="E4" s="2">
        <v>25000</v>
      </c>
      <c r="F4" s="2">
        <v>25000</v>
      </c>
      <c r="G4" s="2">
        <v>25000</v>
      </c>
      <c r="H4" s="2">
        <v>25000</v>
      </c>
      <c r="I4" s="2">
        <v>25000</v>
      </c>
      <c r="J4" s="2">
        <v>25000</v>
      </c>
      <c r="K4" s="2">
        <v>25000</v>
      </c>
      <c r="L4" s="2">
        <v>25000</v>
      </c>
      <c r="M4" s="2">
        <v>25000</v>
      </c>
      <c r="N4" s="2">
        <v>25000</v>
      </c>
      <c r="O4" s="2">
        <v>25000</v>
      </c>
      <c r="P4" s="2">
        <v>25000</v>
      </c>
      <c r="Q4" s="2">
        <v>25000</v>
      </c>
      <c r="R4" s="2">
        <v>25000</v>
      </c>
      <c r="S4" s="2">
        <v>25000</v>
      </c>
      <c r="T4" s="1">
        <f>SUM(D4:S4)</f>
        <v>400000</v>
      </c>
    </row>
    <row r="5" spans="1:20" x14ac:dyDescent="0.2">
      <c r="A5" t="s">
        <v>106</v>
      </c>
      <c r="D5" s="2">
        <v>30000</v>
      </c>
      <c r="E5" s="2">
        <v>30000</v>
      </c>
      <c r="F5" s="2">
        <v>30000</v>
      </c>
      <c r="G5" s="2">
        <v>30000</v>
      </c>
      <c r="H5" s="2">
        <v>30000</v>
      </c>
      <c r="I5" s="2">
        <v>30000</v>
      </c>
      <c r="J5" s="2">
        <v>30000</v>
      </c>
      <c r="K5" s="2">
        <v>30000</v>
      </c>
      <c r="L5" s="2">
        <v>30000</v>
      </c>
      <c r="M5" s="2">
        <v>30000</v>
      </c>
      <c r="N5" s="2">
        <v>30000</v>
      </c>
      <c r="O5" s="2">
        <v>30000</v>
      </c>
      <c r="P5" s="2">
        <v>30000</v>
      </c>
      <c r="Q5" s="2">
        <v>30000</v>
      </c>
      <c r="R5" s="2">
        <v>30000</v>
      </c>
      <c r="S5" s="2">
        <v>30000</v>
      </c>
      <c r="T5" s="1">
        <f>SUM(D5:S5)</f>
        <v>480000</v>
      </c>
    </row>
    <row r="6" spans="1:20" x14ac:dyDescent="0.2">
      <c r="A6" t="s">
        <v>85</v>
      </c>
      <c r="D6" s="2">
        <v>30000</v>
      </c>
      <c r="E6" s="2">
        <v>30000</v>
      </c>
      <c r="F6" s="2">
        <v>30000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>
        <f>SUM(D6:S6)</f>
        <v>90000</v>
      </c>
    </row>
    <row r="7" spans="1:20" x14ac:dyDescent="0.2">
      <c r="A7" t="s">
        <v>100</v>
      </c>
      <c r="D7" s="2"/>
      <c r="E7" s="2"/>
      <c r="F7" s="2"/>
      <c r="G7" s="2"/>
      <c r="H7" s="2"/>
      <c r="I7" s="2">
        <v>25000</v>
      </c>
      <c r="J7" s="2">
        <v>25000</v>
      </c>
      <c r="K7" s="2">
        <v>25000</v>
      </c>
      <c r="L7" s="2">
        <v>50000</v>
      </c>
      <c r="M7" s="2">
        <v>50000</v>
      </c>
      <c r="N7" s="2">
        <v>75000</v>
      </c>
      <c r="O7" s="2">
        <v>75000</v>
      </c>
      <c r="P7" s="2">
        <v>75000</v>
      </c>
      <c r="Q7" s="12">
        <v>100000</v>
      </c>
      <c r="R7" s="12">
        <v>100000</v>
      </c>
      <c r="S7" s="12">
        <v>100000</v>
      </c>
      <c r="T7" s="1">
        <f>SUM(D7:S7)</f>
        <v>700000</v>
      </c>
    </row>
    <row r="8" spans="1:20" x14ac:dyDescent="0.2">
      <c r="A8" t="s">
        <v>86</v>
      </c>
      <c r="D8" s="2">
        <v>30000</v>
      </c>
      <c r="E8" s="2">
        <v>30000</v>
      </c>
      <c r="F8" s="2">
        <v>30000</v>
      </c>
      <c r="G8" s="2">
        <v>30000</v>
      </c>
      <c r="H8" s="2">
        <v>30000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>
        <f>SUM(D8:S8)</f>
        <v>150000</v>
      </c>
    </row>
    <row r="9" spans="1:20" x14ac:dyDescent="0.2">
      <c r="A9" s="24" t="s">
        <v>81</v>
      </c>
      <c r="B9" s="24"/>
      <c r="C9" s="24"/>
      <c r="D9" s="25">
        <f>SUM(D2:D8)</f>
        <v>175000</v>
      </c>
      <c r="E9" s="25">
        <f t="shared" ref="E9:T9" si="0">SUM(E2:E8)</f>
        <v>175000</v>
      </c>
      <c r="F9" s="25">
        <f t="shared" si="0"/>
        <v>175000</v>
      </c>
      <c r="G9" s="25">
        <f t="shared" si="0"/>
        <v>145000</v>
      </c>
      <c r="H9" s="25">
        <f t="shared" si="0"/>
        <v>145000</v>
      </c>
      <c r="I9" s="25">
        <f t="shared" si="0"/>
        <v>140000</v>
      </c>
      <c r="J9" s="25">
        <f t="shared" si="0"/>
        <v>140000</v>
      </c>
      <c r="K9" s="25">
        <f t="shared" si="0"/>
        <v>140000</v>
      </c>
      <c r="L9" s="25">
        <f t="shared" si="0"/>
        <v>165000</v>
      </c>
      <c r="M9" s="25">
        <f t="shared" si="0"/>
        <v>165000</v>
      </c>
      <c r="N9" s="25">
        <f t="shared" si="0"/>
        <v>190000</v>
      </c>
      <c r="O9" s="25">
        <f t="shared" si="0"/>
        <v>190000</v>
      </c>
      <c r="P9" s="25">
        <f t="shared" si="0"/>
        <v>190000</v>
      </c>
      <c r="Q9" s="25">
        <f t="shared" ref="Q9" si="1">SUM(Q2:Q8)</f>
        <v>215000</v>
      </c>
      <c r="R9" s="25">
        <f t="shared" ref="R9" si="2">SUM(R2:R8)</f>
        <v>215000</v>
      </c>
      <c r="S9" s="25">
        <f t="shared" ref="S9" si="3">SUM(S2:S8)</f>
        <v>215000</v>
      </c>
      <c r="T9" s="25">
        <f t="shared" si="0"/>
        <v>2780000</v>
      </c>
    </row>
    <row r="11" spans="1:20" x14ac:dyDescent="0.2">
      <c r="A11" s="9" t="s">
        <v>70</v>
      </c>
    </row>
    <row r="12" spans="1:20" x14ac:dyDescent="0.2">
      <c r="A12" s="2" t="s">
        <v>97</v>
      </c>
      <c r="B12" s="2"/>
      <c r="C12" s="2"/>
      <c r="D12" s="2"/>
      <c r="E12" s="2">
        <v>25000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v>50000</v>
      </c>
      <c r="L12" s="2">
        <v>50000</v>
      </c>
      <c r="M12" s="2">
        <v>50000</v>
      </c>
      <c r="N12" s="2">
        <v>50000</v>
      </c>
      <c r="O12" s="2">
        <v>50000</v>
      </c>
      <c r="P12" s="2">
        <v>50000</v>
      </c>
      <c r="Q12" s="2">
        <v>50000</v>
      </c>
      <c r="R12" s="2">
        <v>50000</v>
      </c>
      <c r="S12" s="2">
        <v>50000</v>
      </c>
      <c r="T12" s="1">
        <f>SUM(E12:S12)</f>
        <v>725000</v>
      </c>
    </row>
    <row r="13" spans="1:20" x14ac:dyDescent="0.2">
      <c r="A13" s="2" t="s">
        <v>113</v>
      </c>
      <c r="B13" s="2"/>
      <c r="C13" s="2"/>
      <c r="D13" s="2"/>
      <c r="E13" s="2">
        <v>30000</v>
      </c>
      <c r="F13" s="2">
        <v>30000</v>
      </c>
      <c r="G13" s="2">
        <v>30000</v>
      </c>
      <c r="H13" s="2">
        <v>30000</v>
      </c>
      <c r="I13" s="2">
        <v>30000</v>
      </c>
      <c r="J13" s="2">
        <v>30000</v>
      </c>
      <c r="K13" s="2">
        <v>30000</v>
      </c>
      <c r="L13" s="2">
        <v>30000</v>
      </c>
      <c r="M13" s="2">
        <v>30000</v>
      </c>
      <c r="N13" s="2">
        <v>30000</v>
      </c>
      <c r="O13" s="2">
        <v>30000</v>
      </c>
      <c r="P13" s="2">
        <v>30000</v>
      </c>
      <c r="Q13" s="2">
        <v>30000</v>
      </c>
      <c r="R13" s="2">
        <v>30000</v>
      </c>
      <c r="S13" s="2">
        <v>30000</v>
      </c>
      <c r="T13" s="1">
        <f>SUM(E13:S13)</f>
        <v>450000</v>
      </c>
    </row>
    <row r="14" spans="1:20" x14ac:dyDescent="0.2">
      <c r="A14" s="10" t="s">
        <v>116</v>
      </c>
      <c r="B14" s="2"/>
      <c r="C14" s="2"/>
      <c r="D14" s="2"/>
      <c r="E14" s="2">
        <v>50000</v>
      </c>
      <c r="F14" s="2">
        <v>50000</v>
      </c>
      <c r="G14" s="2">
        <v>50000</v>
      </c>
      <c r="H14" s="2">
        <v>50000</v>
      </c>
      <c r="I14" s="2">
        <v>50000</v>
      </c>
      <c r="J14" s="2">
        <v>50000</v>
      </c>
      <c r="K14" s="2">
        <v>50000</v>
      </c>
      <c r="L14" s="2">
        <v>50000</v>
      </c>
      <c r="M14" s="2">
        <v>50000</v>
      </c>
      <c r="N14" s="2">
        <v>50000</v>
      </c>
      <c r="O14" s="2">
        <v>50000</v>
      </c>
      <c r="P14" s="2">
        <v>50000</v>
      </c>
      <c r="Q14" s="2">
        <v>50000</v>
      </c>
      <c r="R14" s="2">
        <v>50000</v>
      </c>
      <c r="S14" s="2">
        <v>50000</v>
      </c>
      <c r="T14" s="1">
        <f>SUM(E14:S14)</f>
        <v>750000</v>
      </c>
    </row>
    <row r="15" spans="1:20" x14ac:dyDescent="0.2">
      <c r="A15" s="10" t="s">
        <v>98</v>
      </c>
      <c r="T15" s="1">
        <f>SUM(E15:S15)</f>
        <v>0</v>
      </c>
    </row>
    <row r="16" spans="1:20" x14ac:dyDescent="0.2">
      <c r="A16" s="10" t="s">
        <v>73</v>
      </c>
      <c r="E16" s="2">
        <v>50000</v>
      </c>
      <c r="F16" s="2">
        <v>50000</v>
      </c>
      <c r="G16" s="2">
        <v>50000</v>
      </c>
      <c r="H16" s="2">
        <v>50000</v>
      </c>
      <c r="I16" s="2">
        <v>50000</v>
      </c>
      <c r="J16" s="2">
        <v>50000</v>
      </c>
      <c r="K16" s="2">
        <v>50000</v>
      </c>
      <c r="L16" s="2">
        <v>50000</v>
      </c>
      <c r="M16" s="2">
        <v>50000</v>
      </c>
      <c r="N16" s="2">
        <v>75000</v>
      </c>
      <c r="O16" s="2">
        <v>75000</v>
      </c>
      <c r="P16" s="2">
        <v>75000</v>
      </c>
      <c r="Q16" s="2">
        <v>75000</v>
      </c>
      <c r="R16" s="2">
        <v>75000</v>
      </c>
      <c r="S16" s="2">
        <v>75000</v>
      </c>
      <c r="T16" s="1">
        <f>SUM(E16:S16)</f>
        <v>900000</v>
      </c>
    </row>
    <row r="17" spans="1:20" x14ac:dyDescent="0.2">
      <c r="A17" s="10" t="s">
        <v>99</v>
      </c>
      <c r="E17" s="2">
        <v>25000</v>
      </c>
      <c r="F17" s="2">
        <v>50000</v>
      </c>
      <c r="G17" s="2">
        <v>75000</v>
      </c>
      <c r="H17" s="2">
        <v>100000</v>
      </c>
      <c r="I17" s="2">
        <v>125000</v>
      </c>
      <c r="J17" s="2">
        <v>150000</v>
      </c>
      <c r="K17" s="2">
        <v>175000</v>
      </c>
      <c r="L17" s="2">
        <v>200000</v>
      </c>
      <c r="M17" s="2">
        <v>225000</v>
      </c>
      <c r="N17" s="2">
        <v>250000</v>
      </c>
      <c r="O17" s="2">
        <v>275000</v>
      </c>
      <c r="P17" s="2">
        <v>300000</v>
      </c>
      <c r="Q17" s="2">
        <v>325000</v>
      </c>
      <c r="R17" s="2">
        <v>350000</v>
      </c>
      <c r="S17" s="2">
        <v>375000</v>
      </c>
      <c r="T17" s="1">
        <f>SUM(E17:S17)</f>
        <v>3000000</v>
      </c>
    </row>
    <row r="18" spans="1:20" x14ac:dyDescent="0.2">
      <c r="A18" s="10" t="s">
        <v>104</v>
      </c>
      <c r="E18" s="2"/>
      <c r="F18" s="2"/>
      <c r="G18" s="2">
        <v>50000</v>
      </c>
      <c r="H18" s="2">
        <v>50000</v>
      </c>
      <c r="I18" s="2">
        <v>50000</v>
      </c>
      <c r="J18" s="2">
        <v>50000</v>
      </c>
      <c r="K18" s="2">
        <v>50000</v>
      </c>
      <c r="L18" s="2">
        <v>50000</v>
      </c>
      <c r="M18" s="2">
        <v>50000</v>
      </c>
      <c r="N18" s="12">
        <v>100000</v>
      </c>
      <c r="O18" s="12">
        <v>100000</v>
      </c>
      <c r="P18" s="12">
        <v>100000</v>
      </c>
      <c r="Q18" s="12">
        <v>100000</v>
      </c>
      <c r="R18" s="12">
        <v>100000</v>
      </c>
      <c r="S18" s="12">
        <v>100000</v>
      </c>
      <c r="T18" s="1">
        <f>SUM(E18:S18)</f>
        <v>950000</v>
      </c>
    </row>
    <row r="19" spans="1:20" x14ac:dyDescent="0.2">
      <c r="T19" s="1">
        <f>SUM(E19:S19)</f>
        <v>0</v>
      </c>
    </row>
    <row r="20" spans="1:20" x14ac:dyDescent="0.2">
      <c r="A20" s="16" t="s">
        <v>75</v>
      </c>
      <c r="B20" s="17">
        <f>SUM(B12:B16)</f>
        <v>0</v>
      </c>
      <c r="C20" s="17">
        <f>SUM(C12:C16)</f>
        <v>0</v>
      </c>
      <c r="D20" s="17">
        <f>SUM(D12:D16)</f>
        <v>0</v>
      </c>
      <c r="E20" s="17">
        <f>SUM(E12:E19)</f>
        <v>180000</v>
      </c>
      <c r="F20" s="17">
        <f t="shared" ref="F20:P20" si="4">SUM(F12:F19)</f>
        <v>230000</v>
      </c>
      <c r="G20" s="17">
        <f t="shared" si="4"/>
        <v>305000</v>
      </c>
      <c r="H20" s="17">
        <f t="shared" si="4"/>
        <v>330000</v>
      </c>
      <c r="I20" s="17">
        <f t="shared" si="4"/>
        <v>355000</v>
      </c>
      <c r="J20" s="17">
        <f t="shared" si="4"/>
        <v>380000</v>
      </c>
      <c r="K20" s="17">
        <f t="shared" si="4"/>
        <v>405000</v>
      </c>
      <c r="L20" s="17">
        <f t="shared" si="4"/>
        <v>430000</v>
      </c>
      <c r="M20" s="17">
        <f t="shared" si="4"/>
        <v>455000</v>
      </c>
      <c r="N20" s="17">
        <f t="shared" si="4"/>
        <v>555000</v>
      </c>
      <c r="O20" s="17">
        <f t="shared" si="4"/>
        <v>580000</v>
      </c>
      <c r="P20" s="17">
        <f t="shared" si="4"/>
        <v>605000</v>
      </c>
      <c r="Q20" s="17">
        <f t="shared" ref="Q20" si="5">SUM(Q12:Q19)</f>
        <v>630000</v>
      </c>
      <c r="R20" s="17">
        <f t="shared" ref="R20" si="6">SUM(R12:R19)</f>
        <v>655000</v>
      </c>
      <c r="S20" s="17">
        <f t="shared" ref="S20" si="7">SUM(S12:S19)</f>
        <v>680000</v>
      </c>
      <c r="T20" s="17">
        <f>SUM(B20:S20)</f>
        <v>6775000</v>
      </c>
    </row>
    <row r="22" spans="1:20" x14ac:dyDescent="0.2">
      <c r="A22" s="18" t="s">
        <v>43</v>
      </c>
      <c r="B22" s="19">
        <f>B9+B20</f>
        <v>0</v>
      </c>
      <c r="C22" s="19">
        <f t="shared" ref="C22:S22" si="8">C9+C20</f>
        <v>0</v>
      </c>
      <c r="D22" s="19">
        <f t="shared" si="8"/>
        <v>175000</v>
      </c>
      <c r="E22" s="19">
        <f t="shared" si="8"/>
        <v>355000</v>
      </c>
      <c r="F22" s="19">
        <f t="shared" si="8"/>
        <v>405000</v>
      </c>
      <c r="G22" s="19">
        <f t="shared" si="8"/>
        <v>450000</v>
      </c>
      <c r="H22" s="19">
        <f t="shared" si="8"/>
        <v>475000</v>
      </c>
      <c r="I22" s="19">
        <f t="shared" si="8"/>
        <v>495000</v>
      </c>
      <c r="J22" s="19">
        <f t="shared" si="8"/>
        <v>520000</v>
      </c>
      <c r="K22" s="19">
        <f t="shared" si="8"/>
        <v>545000</v>
      </c>
      <c r="L22" s="19">
        <f t="shared" si="8"/>
        <v>595000</v>
      </c>
      <c r="M22" s="19">
        <f t="shared" si="8"/>
        <v>620000</v>
      </c>
      <c r="N22" s="19">
        <f t="shared" si="8"/>
        <v>745000</v>
      </c>
      <c r="O22" s="19">
        <f t="shared" si="8"/>
        <v>770000</v>
      </c>
      <c r="P22" s="19">
        <f t="shared" si="8"/>
        <v>795000</v>
      </c>
      <c r="Q22" s="19">
        <f t="shared" si="8"/>
        <v>845000</v>
      </c>
      <c r="R22" s="19">
        <f t="shared" si="8"/>
        <v>870000</v>
      </c>
      <c r="S22" s="19">
        <f t="shared" si="8"/>
        <v>895000</v>
      </c>
      <c r="T22" s="19">
        <f>SUM(B22:S22)</f>
        <v>9555000</v>
      </c>
    </row>
    <row r="24" spans="1:20" x14ac:dyDescent="0.2">
      <c r="A24" s="8" t="s">
        <v>74</v>
      </c>
    </row>
    <row r="25" spans="1:20" x14ac:dyDescent="0.2">
      <c r="A25" t="s">
        <v>83</v>
      </c>
      <c r="E25" s="12"/>
      <c r="F25" s="12">
        <v>50000</v>
      </c>
      <c r="G25" s="12">
        <v>100000</v>
      </c>
      <c r="H25" s="12">
        <v>150000</v>
      </c>
      <c r="I25" s="12">
        <v>200000</v>
      </c>
      <c r="J25" s="12">
        <v>250000</v>
      </c>
      <c r="K25" s="12">
        <v>300000</v>
      </c>
      <c r="L25" s="12">
        <v>375000</v>
      </c>
      <c r="M25" s="12">
        <v>475000</v>
      </c>
      <c r="N25" s="12">
        <v>600000</v>
      </c>
      <c r="O25" s="12">
        <v>700000</v>
      </c>
      <c r="P25" s="12">
        <v>800000</v>
      </c>
      <c r="Q25" s="12">
        <v>900000</v>
      </c>
      <c r="R25" s="12">
        <v>1000000</v>
      </c>
      <c r="S25" s="12">
        <v>1100000</v>
      </c>
      <c r="T25" s="12">
        <f>SUM(E25:S25)</f>
        <v>7000000</v>
      </c>
    </row>
    <row r="27" spans="1:20" x14ac:dyDescent="0.2">
      <c r="A27" s="20" t="s">
        <v>57</v>
      </c>
      <c r="B27" s="21">
        <f>SUM(B15:B25)</f>
        <v>0</v>
      </c>
      <c r="C27" s="21">
        <f>SUM(C15:C25)</f>
        <v>0</v>
      </c>
      <c r="D27" s="21"/>
      <c r="E27" s="21"/>
      <c r="F27" s="21">
        <f>SUM(F25:F26)</f>
        <v>50000</v>
      </c>
      <c r="G27" s="21">
        <f t="shared" ref="G27:O27" si="9">SUM(G25:G26)</f>
        <v>100000</v>
      </c>
      <c r="H27" s="21">
        <f t="shared" si="9"/>
        <v>150000</v>
      </c>
      <c r="I27" s="21">
        <f t="shared" si="9"/>
        <v>200000</v>
      </c>
      <c r="J27" s="21">
        <f t="shared" si="9"/>
        <v>250000</v>
      </c>
      <c r="K27" s="21">
        <f t="shared" si="9"/>
        <v>300000</v>
      </c>
      <c r="L27" s="21">
        <f t="shared" si="9"/>
        <v>375000</v>
      </c>
      <c r="M27" s="21">
        <f t="shared" si="9"/>
        <v>475000</v>
      </c>
      <c r="N27" s="21">
        <f t="shared" si="9"/>
        <v>600000</v>
      </c>
      <c r="O27" s="21">
        <f t="shared" si="9"/>
        <v>700000</v>
      </c>
      <c r="P27" s="21">
        <f>SUM(P25:P26)</f>
        <v>800000</v>
      </c>
      <c r="Q27" s="21">
        <f t="shared" ref="Q27" si="10">SUM(Q25:Q26)</f>
        <v>900000</v>
      </c>
      <c r="R27" s="21">
        <f t="shared" ref="R27" si="11">SUM(R25:R26)</f>
        <v>1000000</v>
      </c>
      <c r="S27" s="21">
        <f t="shared" ref="S27" si="12">SUM(S25:S26)</f>
        <v>1100000</v>
      </c>
      <c r="T27" s="21">
        <f>SUM(F27:S27)</f>
        <v>7000000</v>
      </c>
    </row>
    <row r="29" spans="1:20" x14ac:dyDescent="0.2">
      <c r="A29" s="22" t="s">
        <v>58</v>
      </c>
      <c r="B29" s="23">
        <f>B26-B11</f>
        <v>0</v>
      </c>
      <c r="C29" s="23">
        <f>C26-C11</f>
        <v>0</v>
      </c>
      <c r="D29" s="23">
        <f>D27-D22</f>
        <v>-175000</v>
      </c>
      <c r="E29" s="23">
        <f t="shared" ref="E29:S29" si="13">E27-E22</f>
        <v>-355000</v>
      </c>
      <c r="F29" s="23">
        <f t="shared" si="13"/>
        <v>-355000</v>
      </c>
      <c r="G29" s="23">
        <f t="shared" si="13"/>
        <v>-350000</v>
      </c>
      <c r="H29" s="23">
        <f t="shared" si="13"/>
        <v>-325000</v>
      </c>
      <c r="I29" s="23">
        <f t="shared" si="13"/>
        <v>-295000</v>
      </c>
      <c r="J29" s="23">
        <f>J27-J22</f>
        <v>-270000</v>
      </c>
      <c r="K29" s="23">
        <f t="shared" si="13"/>
        <v>-245000</v>
      </c>
      <c r="L29" s="23">
        <f t="shared" si="13"/>
        <v>-220000</v>
      </c>
      <c r="M29" s="23">
        <f t="shared" si="13"/>
        <v>-145000</v>
      </c>
      <c r="N29" s="23">
        <f t="shared" si="13"/>
        <v>-145000</v>
      </c>
      <c r="O29" s="23">
        <f>O27-O22</f>
        <v>-70000</v>
      </c>
      <c r="P29" s="23">
        <f t="shared" si="13"/>
        <v>5000</v>
      </c>
      <c r="Q29" s="23">
        <f t="shared" si="13"/>
        <v>55000</v>
      </c>
      <c r="R29" s="23">
        <f t="shared" si="13"/>
        <v>130000</v>
      </c>
      <c r="S29" s="23">
        <f t="shared" si="13"/>
        <v>205000</v>
      </c>
      <c r="T29" s="23">
        <f>T27-T22</f>
        <v>-2555000</v>
      </c>
    </row>
    <row r="30" spans="1:20" x14ac:dyDescent="0.2">
      <c r="A30" s="26" t="s">
        <v>67</v>
      </c>
      <c r="B30" s="26"/>
      <c r="C30" s="26"/>
      <c r="D30" s="27">
        <f>D29</f>
        <v>-175000</v>
      </c>
      <c r="E30" s="27">
        <f>E29+D30</f>
        <v>-530000</v>
      </c>
      <c r="F30" s="27">
        <f t="shared" ref="F30:P30" si="14">F29+E30</f>
        <v>-885000</v>
      </c>
      <c r="G30" s="27">
        <f t="shared" si="14"/>
        <v>-1235000</v>
      </c>
      <c r="H30" s="27">
        <f t="shared" si="14"/>
        <v>-1560000</v>
      </c>
      <c r="I30" s="27">
        <f t="shared" si="14"/>
        <v>-1855000</v>
      </c>
      <c r="J30" s="27">
        <f t="shared" si="14"/>
        <v>-2125000</v>
      </c>
      <c r="K30" s="27">
        <f t="shared" si="14"/>
        <v>-2370000</v>
      </c>
      <c r="L30" s="27">
        <f t="shared" si="14"/>
        <v>-2590000</v>
      </c>
      <c r="M30" s="27">
        <f t="shared" si="14"/>
        <v>-2735000</v>
      </c>
      <c r="N30" s="27">
        <f t="shared" si="14"/>
        <v>-2880000</v>
      </c>
      <c r="O30" s="27">
        <f t="shared" si="14"/>
        <v>-2950000</v>
      </c>
      <c r="P30" s="27">
        <f t="shared" si="14"/>
        <v>-2945000</v>
      </c>
      <c r="Q30" s="27">
        <f>Q29+P30</f>
        <v>-2890000</v>
      </c>
      <c r="R30" s="27">
        <f t="shared" ref="R30" si="15">R29+Q30</f>
        <v>-2760000</v>
      </c>
      <c r="S30" s="27">
        <f t="shared" ref="S30" si="16">S29+R30</f>
        <v>-2555000</v>
      </c>
      <c r="T30" s="27"/>
    </row>
    <row r="31" spans="1:20" x14ac:dyDescent="0.2">
      <c r="D31" s="1"/>
      <c r="E31" s="1"/>
      <c r="F31" s="1"/>
      <c r="G31" s="1"/>
      <c r="H31" s="1"/>
      <c r="I31" s="1"/>
      <c r="J31" s="1"/>
      <c r="K31" s="1"/>
      <c r="M31" s="1"/>
      <c r="N31" s="5" t="s">
        <v>101</v>
      </c>
      <c r="P31" s="5" t="s">
        <v>102</v>
      </c>
      <c r="Q31" s="1"/>
      <c r="R31" s="1"/>
      <c r="S31" s="1"/>
      <c r="T31" s="1"/>
    </row>
    <row r="32" spans="1:20" x14ac:dyDescent="0.2">
      <c r="A32" s="14" t="s">
        <v>125</v>
      </c>
      <c r="D32" s="1"/>
      <c r="E32" s="1"/>
      <c r="F32" s="1"/>
      <c r="G32" s="1"/>
      <c r="H32" s="1"/>
      <c r="I32" s="1"/>
      <c r="J32" s="1"/>
      <c r="K32" s="1"/>
      <c r="M32" s="1"/>
      <c r="N32" s="5"/>
      <c r="P32" s="5"/>
      <c r="Q32" s="1"/>
      <c r="R32" s="1"/>
      <c r="S32" s="1"/>
      <c r="T32" s="1"/>
    </row>
    <row r="33" spans="1:6" x14ac:dyDescent="0.2">
      <c r="A33" t="s">
        <v>142</v>
      </c>
    </row>
    <row r="34" spans="1:6" ht="32" x14ac:dyDescent="0.2">
      <c r="A34" s="42" t="s">
        <v>145</v>
      </c>
    </row>
    <row r="35" spans="1:6" ht="32" x14ac:dyDescent="0.2">
      <c r="A35" s="42" t="s">
        <v>146</v>
      </c>
    </row>
    <row r="36" spans="1:6" x14ac:dyDescent="0.2">
      <c r="A36" t="s">
        <v>123</v>
      </c>
      <c r="B36" s="39" t="s">
        <v>148</v>
      </c>
    </row>
    <row r="37" spans="1:6" x14ac:dyDescent="0.2">
      <c r="A37" t="s">
        <v>124</v>
      </c>
    </row>
    <row r="38" spans="1:6" x14ac:dyDescent="0.2">
      <c r="A38" t="s">
        <v>88</v>
      </c>
      <c r="B38" t="s">
        <v>89</v>
      </c>
      <c r="C38" t="s">
        <v>91</v>
      </c>
      <c r="E38" t="s">
        <v>92</v>
      </c>
      <c r="F38" t="s">
        <v>93</v>
      </c>
    </row>
    <row r="39" spans="1:6" x14ac:dyDescent="0.2">
      <c r="B39" t="s">
        <v>90</v>
      </c>
      <c r="C39" t="s">
        <v>94</v>
      </c>
    </row>
    <row r="40" spans="1:6" x14ac:dyDescent="0.2">
      <c r="A40" t="s">
        <v>103</v>
      </c>
    </row>
    <row r="41" spans="1:6" x14ac:dyDescent="0.2">
      <c r="A41" t="s">
        <v>105</v>
      </c>
    </row>
    <row r="42" spans="1:6" x14ac:dyDescent="0.2">
      <c r="A42" t="s">
        <v>129</v>
      </c>
    </row>
    <row r="43" spans="1:6" x14ac:dyDescent="0.2">
      <c r="A43" t="s">
        <v>70</v>
      </c>
      <c r="B43" s="39" t="s">
        <v>130</v>
      </c>
    </row>
    <row r="44" spans="1:6" x14ac:dyDescent="0.2">
      <c r="A44" t="s">
        <v>131</v>
      </c>
      <c r="B44" s="39" t="s">
        <v>132</v>
      </c>
    </row>
    <row r="45" spans="1:6" x14ac:dyDescent="0.2">
      <c r="A45" t="s">
        <v>133</v>
      </c>
      <c r="B45" s="39" t="s">
        <v>151</v>
      </c>
    </row>
    <row r="46" spans="1:6" x14ac:dyDescent="0.2">
      <c r="B46" s="39"/>
    </row>
    <row r="47" spans="1:6" x14ac:dyDescent="0.2">
      <c r="A47" s="8" t="s">
        <v>126</v>
      </c>
      <c r="B47" s="40" t="s">
        <v>137</v>
      </c>
      <c r="C47" s="7" t="s">
        <v>138</v>
      </c>
    </row>
    <row r="48" spans="1:6" x14ac:dyDescent="0.2">
      <c r="A48" s="15" t="s">
        <v>143</v>
      </c>
      <c r="B48" s="39" t="s">
        <v>2</v>
      </c>
      <c r="C48" t="s">
        <v>141</v>
      </c>
      <c r="D48" s="41"/>
    </row>
    <row r="49" spans="1:3" x14ac:dyDescent="0.2">
      <c r="A49" t="s">
        <v>144</v>
      </c>
      <c r="B49" s="39" t="s">
        <v>2</v>
      </c>
      <c r="C49" t="s">
        <v>140</v>
      </c>
    </row>
    <row r="50" spans="1:3" x14ac:dyDescent="0.2">
      <c r="A50" t="s">
        <v>147</v>
      </c>
      <c r="B50" s="39" t="s">
        <v>2</v>
      </c>
      <c r="C50" t="s">
        <v>27</v>
      </c>
    </row>
    <row r="51" spans="1:3" x14ac:dyDescent="0.2">
      <c r="A51" t="s">
        <v>136</v>
      </c>
      <c r="B51" s="39" t="s">
        <v>2</v>
      </c>
      <c r="C51" t="s">
        <v>139</v>
      </c>
    </row>
    <row r="52" spans="1:3" ht="32" x14ac:dyDescent="0.2">
      <c r="A52" s="42" t="s">
        <v>149</v>
      </c>
      <c r="B52" s="39" t="s">
        <v>3</v>
      </c>
      <c r="C52" t="s">
        <v>150</v>
      </c>
    </row>
    <row r="53" spans="1:3" x14ac:dyDescent="0.2">
      <c r="A53" t="s">
        <v>135</v>
      </c>
      <c r="B53" s="39" t="s">
        <v>2</v>
      </c>
      <c r="C53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1EE0-6D08-A749-B35B-24DF8C910F75}">
  <dimension ref="A1:T47"/>
  <sheetViews>
    <sheetView zoomScale="140" zoomScaleNormal="140" workbookViewId="0">
      <pane ySplit="1" topLeftCell="A2" activePane="bottomLeft" state="frozen"/>
      <selection pane="bottomLeft" activeCell="F33" sqref="F33"/>
    </sheetView>
  </sheetViews>
  <sheetFormatPr baseColWidth="10" defaultRowHeight="15" x14ac:dyDescent="0.2"/>
  <cols>
    <col min="1" max="1" width="22.6640625" customWidth="1"/>
    <col min="2" max="19" width="13.33203125" customWidth="1"/>
    <col min="20" max="20" width="15" style="8" customWidth="1"/>
  </cols>
  <sheetData>
    <row r="1" spans="1:20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0</v>
      </c>
      <c r="O1" s="9" t="s">
        <v>1</v>
      </c>
      <c r="P1" s="9" t="s">
        <v>2</v>
      </c>
      <c r="Q1" s="9" t="s">
        <v>3</v>
      </c>
      <c r="R1" s="9" t="s">
        <v>4</v>
      </c>
      <c r="S1" s="9" t="s">
        <v>5</v>
      </c>
      <c r="T1" s="8" t="s">
        <v>12</v>
      </c>
    </row>
    <row r="2" spans="1:20" x14ac:dyDescent="0.2">
      <c r="A2" t="s">
        <v>109</v>
      </c>
      <c r="B2" s="12">
        <v>30000</v>
      </c>
      <c r="C2" s="12">
        <v>30000</v>
      </c>
      <c r="D2" s="12">
        <v>30000</v>
      </c>
      <c r="E2" s="12">
        <v>30000</v>
      </c>
      <c r="F2" s="12">
        <v>30000</v>
      </c>
      <c r="G2" s="12">
        <v>30000</v>
      </c>
      <c r="H2" s="12">
        <v>30000</v>
      </c>
      <c r="I2" s="12">
        <v>30000</v>
      </c>
      <c r="J2" s="12">
        <v>30000</v>
      </c>
      <c r="K2" s="12">
        <v>30000</v>
      </c>
      <c r="L2" s="12">
        <v>30000</v>
      </c>
      <c r="M2" s="12">
        <v>30000</v>
      </c>
      <c r="N2" s="12">
        <v>30000</v>
      </c>
      <c r="O2" s="12">
        <v>30000</v>
      </c>
      <c r="P2" s="12">
        <v>30000</v>
      </c>
      <c r="Q2" s="12">
        <v>30000</v>
      </c>
      <c r="R2" s="12">
        <v>30000</v>
      </c>
      <c r="S2" s="12">
        <v>30000</v>
      </c>
      <c r="T2" s="29">
        <f>SUM(B2:S2)</f>
        <v>540000</v>
      </c>
    </row>
    <row r="3" spans="1:20" x14ac:dyDescent="0.2">
      <c r="A3" t="s">
        <v>24</v>
      </c>
      <c r="B3" s="12">
        <v>30000</v>
      </c>
      <c r="C3" s="12">
        <v>30000</v>
      </c>
      <c r="D3" s="12">
        <v>30000</v>
      </c>
      <c r="E3" s="12">
        <v>30000</v>
      </c>
      <c r="F3" s="12">
        <v>30000</v>
      </c>
      <c r="G3" s="12">
        <v>30000</v>
      </c>
      <c r="H3" s="12">
        <v>30000</v>
      </c>
      <c r="I3" s="12">
        <v>30000</v>
      </c>
      <c r="J3" s="12">
        <v>30000</v>
      </c>
      <c r="K3" s="12">
        <v>30000</v>
      </c>
      <c r="L3" s="12">
        <v>30000</v>
      </c>
      <c r="M3" s="12">
        <v>30000</v>
      </c>
      <c r="N3" s="12">
        <v>30000</v>
      </c>
      <c r="O3" s="12">
        <v>30000</v>
      </c>
      <c r="P3" s="12">
        <v>30000</v>
      </c>
      <c r="Q3" s="12">
        <v>30000</v>
      </c>
      <c r="R3" s="12">
        <v>30000</v>
      </c>
      <c r="S3" s="12">
        <v>30000</v>
      </c>
      <c r="T3" s="29">
        <f t="shared" ref="T3:T8" si="0">SUM(B3:S3)</f>
        <v>540000</v>
      </c>
    </row>
    <row r="4" spans="1:20" x14ac:dyDescent="0.2">
      <c r="A4" t="s">
        <v>25</v>
      </c>
      <c r="C4" s="12">
        <v>20000</v>
      </c>
      <c r="D4" s="12">
        <v>20000</v>
      </c>
      <c r="E4" s="12">
        <v>20000</v>
      </c>
      <c r="F4" s="12">
        <v>20000</v>
      </c>
      <c r="G4" s="12">
        <v>20000</v>
      </c>
      <c r="H4" s="12">
        <v>20000</v>
      </c>
      <c r="I4" s="12">
        <v>20000</v>
      </c>
      <c r="J4" s="12">
        <v>20000</v>
      </c>
      <c r="K4" s="12">
        <v>20000</v>
      </c>
      <c r="L4" s="12">
        <v>20000</v>
      </c>
      <c r="M4" s="12">
        <v>20000</v>
      </c>
      <c r="N4" s="12">
        <v>20000</v>
      </c>
      <c r="O4" s="12">
        <v>20000</v>
      </c>
      <c r="P4" s="12">
        <v>20000</v>
      </c>
      <c r="Q4" s="12">
        <v>20000</v>
      </c>
      <c r="R4" s="12">
        <v>20000</v>
      </c>
      <c r="S4" s="12">
        <v>20000</v>
      </c>
      <c r="T4" s="29">
        <f t="shared" si="0"/>
        <v>340000</v>
      </c>
    </row>
    <row r="5" spans="1:20" x14ac:dyDescent="0.2">
      <c r="A5" t="s">
        <v>114</v>
      </c>
      <c r="D5" s="12">
        <v>50000</v>
      </c>
      <c r="E5" s="12">
        <v>50000</v>
      </c>
      <c r="F5" s="12">
        <v>50000</v>
      </c>
      <c r="G5" s="12">
        <v>50000</v>
      </c>
      <c r="H5" s="12">
        <v>50000</v>
      </c>
      <c r="I5" s="12">
        <v>50000</v>
      </c>
      <c r="J5" s="12">
        <v>100000</v>
      </c>
      <c r="K5" s="12">
        <v>100000</v>
      </c>
      <c r="L5" s="12">
        <v>100000</v>
      </c>
      <c r="M5" s="12">
        <v>100000</v>
      </c>
      <c r="N5" s="12">
        <v>100000</v>
      </c>
      <c r="O5" s="12">
        <v>100000</v>
      </c>
      <c r="P5" s="12">
        <v>100000</v>
      </c>
      <c r="Q5" s="12">
        <v>100000</v>
      </c>
      <c r="R5" s="12">
        <v>100000</v>
      </c>
      <c r="S5" s="12">
        <v>100000</v>
      </c>
      <c r="T5" s="29">
        <f t="shared" si="0"/>
        <v>1300000</v>
      </c>
    </row>
    <row r="6" spans="1:20" x14ac:dyDescent="0.2">
      <c r="A6" t="s">
        <v>112</v>
      </c>
      <c r="B6" s="12">
        <v>60000</v>
      </c>
      <c r="C6" s="12">
        <v>60000</v>
      </c>
      <c r="D6" s="12">
        <v>60000</v>
      </c>
      <c r="E6" s="12">
        <v>60000</v>
      </c>
      <c r="F6" s="12">
        <v>60000</v>
      </c>
      <c r="G6" s="12">
        <v>60000</v>
      </c>
      <c r="H6" s="12">
        <v>60000</v>
      </c>
      <c r="I6" s="12">
        <v>60000</v>
      </c>
      <c r="J6" s="12">
        <v>60000</v>
      </c>
      <c r="K6" s="12">
        <v>60000</v>
      </c>
      <c r="L6" s="12">
        <v>60000</v>
      </c>
      <c r="M6" s="12">
        <v>60000</v>
      </c>
      <c r="N6" s="12">
        <v>60000</v>
      </c>
      <c r="O6" s="12">
        <v>60000</v>
      </c>
      <c r="P6" s="12">
        <v>60000</v>
      </c>
      <c r="Q6" s="12">
        <v>60000</v>
      </c>
      <c r="R6" s="12">
        <v>60000</v>
      </c>
      <c r="S6" s="12">
        <v>60000</v>
      </c>
      <c r="T6" s="29">
        <f t="shared" si="0"/>
        <v>1080000</v>
      </c>
    </row>
    <row r="7" spans="1:20" x14ac:dyDescent="0.2">
      <c r="A7" t="s">
        <v>108</v>
      </c>
      <c r="E7" s="12">
        <v>75000</v>
      </c>
      <c r="F7" s="12">
        <v>75000</v>
      </c>
      <c r="G7" s="12">
        <v>75000</v>
      </c>
      <c r="H7" s="12">
        <v>75000</v>
      </c>
      <c r="I7" s="12">
        <v>75000</v>
      </c>
      <c r="J7" s="12">
        <v>75000</v>
      </c>
      <c r="K7" s="12">
        <v>75000</v>
      </c>
      <c r="L7" s="12">
        <v>75000</v>
      </c>
      <c r="M7" s="12">
        <v>75000</v>
      </c>
      <c r="N7" s="12">
        <v>75000</v>
      </c>
      <c r="O7" s="12">
        <v>75000</v>
      </c>
      <c r="P7" s="12">
        <v>75000</v>
      </c>
      <c r="Q7" s="12">
        <v>75000</v>
      </c>
      <c r="R7" s="12">
        <v>75000</v>
      </c>
      <c r="S7" s="12">
        <v>75000</v>
      </c>
      <c r="T7" s="29">
        <f t="shared" si="0"/>
        <v>1125000</v>
      </c>
    </row>
    <row r="8" spans="1:20" x14ac:dyDescent="0.2">
      <c r="A8" t="s">
        <v>119</v>
      </c>
      <c r="E8" s="12">
        <v>30000</v>
      </c>
      <c r="F8" s="12">
        <v>30000</v>
      </c>
      <c r="G8" s="12">
        <v>30000</v>
      </c>
      <c r="H8" s="12">
        <v>30000</v>
      </c>
      <c r="I8" s="12">
        <v>30000</v>
      </c>
      <c r="J8" s="12">
        <v>30000</v>
      </c>
      <c r="K8" s="12">
        <v>30000</v>
      </c>
      <c r="L8" s="12">
        <v>30000</v>
      </c>
      <c r="M8" s="12">
        <v>30000</v>
      </c>
      <c r="N8" s="12">
        <v>30000</v>
      </c>
      <c r="O8" s="12">
        <v>30000</v>
      </c>
      <c r="P8" s="12">
        <v>30000</v>
      </c>
      <c r="Q8" s="12">
        <v>30000</v>
      </c>
      <c r="R8" s="12">
        <v>30000</v>
      </c>
      <c r="S8" s="12">
        <v>30000</v>
      </c>
      <c r="T8" s="29">
        <f t="shared" si="0"/>
        <v>450000</v>
      </c>
    </row>
    <row r="9" spans="1:20" x14ac:dyDescent="0.2">
      <c r="A9" s="24" t="s">
        <v>107</v>
      </c>
      <c r="B9" s="28">
        <f>SUM(B2:B8)</f>
        <v>120000</v>
      </c>
      <c r="C9" s="28">
        <f>SUM(C2:C8)</f>
        <v>140000</v>
      </c>
      <c r="D9" s="28">
        <f>SUM(D2:D8)</f>
        <v>190000</v>
      </c>
      <c r="E9" s="28">
        <f>SUM(E2:E8)</f>
        <v>295000</v>
      </c>
      <c r="F9" s="28">
        <f>SUM(F2:F8)</f>
        <v>295000</v>
      </c>
      <c r="G9" s="28">
        <f>SUM(G2:G8)</f>
        <v>295000</v>
      </c>
      <c r="H9" s="28">
        <f>SUM(H2:H8)</f>
        <v>295000</v>
      </c>
      <c r="I9" s="28">
        <f>SUM(I2:I8)</f>
        <v>295000</v>
      </c>
      <c r="J9" s="28">
        <f>SUM(J2:J8)</f>
        <v>345000</v>
      </c>
      <c r="K9" s="28">
        <f>SUM(K2:K8)</f>
        <v>345000</v>
      </c>
      <c r="L9" s="28">
        <f>SUM(L2:L8)</f>
        <v>345000</v>
      </c>
      <c r="M9" s="28">
        <f>SUM(M2:M8)</f>
        <v>345000</v>
      </c>
      <c r="N9" s="28">
        <f>SUM(N2:N8)</f>
        <v>345000</v>
      </c>
      <c r="O9" s="28">
        <f>SUM(O2:O8)</f>
        <v>345000</v>
      </c>
      <c r="P9" s="28">
        <f>SUM(P2:P8)</f>
        <v>345000</v>
      </c>
      <c r="Q9" s="28">
        <f>SUM(Q2:Q8)</f>
        <v>345000</v>
      </c>
      <c r="R9" s="28">
        <f>SUM(R2:R8)</f>
        <v>345000</v>
      </c>
      <c r="S9" s="28">
        <f>SUM(S2:S8)</f>
        <v>345000</v>
      </c>
      <c r="T9" s="28">
        <f>SUM(B9:S9)</f>
        <v>5375000</v>
      </c>
    </row>
    <row r="11" spans="1:20" x14ac:dyDescent="0.2">
      <c r="A11" s="9" t="s">
        <v>70</v>
      </c>
      <c r="T11"/>
    </row>
    <row r="12" spans="1:20" x14ac:dyDescent="0.2">
      <c r="A12" s="2" t="s">
        <v>71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x14ac:dyDescent="0.2">
      <c r="A13" s="2" t="s">
        <v>113</v>
      </c>
      <c r="B13" s="2"/>
      <c r="C13" s="2"/>
      <c r="D13" s="2"/>
      <c r="E13" s="2">
        <v>30000</v>
      </c>
      <c r="F13" s="2">
        <v>30000</v>
      </c>
      <c r="G13" s="2">
        <v>30000</v>
      </c>
      <c r="H13" s="2">
        <v>30000</v>
      </c>
      <c r="I13" s="2">
        <v>30000</v>
      </c>
      <c r="J13" s="2">
        <v>30000</v>
      </c>
      <c r="K13" s="2">
        <v>30000</v>
      </c>
      <c r="L13" s="2">
        <v>30000</v>
      </c>
      <c r="M13" s="2">
        <v>30000</v>
      </c>
      <c r="N13" s="2">
        <v>30000</v>
      </c>
      <c r="O13" s="2">
        <v>30000</v>
      </c>
      <c r="P13" s="2">
        <v>30000</v>
      </c>
      <c r="Q13" s="2">
        <v>30000</v>
      </c>
      <c r="R13" s="2">
        <v>30000</v>
      </c>
      <c r="S13" s="2">
        <v>30000</v>
      </c>
      <c r="T13" s="1">
        <f>SUM(E13:S13)</f>
        <v>450000</v>
      </c>
    </row>
    <row r="14" spans="1:20" x14ac:dyDescent="0.2">
      <c r="A14" s="10" t="s">
        <v>116</v>
      </c>
      <c r="B14" s="2"/>
      <c r="C14" s="2"/>
      <c r="D14" s="2"/>
      <c r="E14" s="2">
        <v>50000</v>
      </c>
      <c r="F14" s="2">
        <v>50000</v>
      </c>
      <c r="G14" s="2">
        <v>50000</v>
      </c>
      <c r="H14" s="2">
        <v>50000</v>
      </c>
      <c r="I14" s="2">
        <v>50000</v>
      </c>
      <c r="J14" s="2">
        <v>50000</v>
      </c>
      <c r="K14" s="2">
        <v>50000</v>
      </c>
      <c r="L14" s="2">
        <v>50000</v>
      </c>
      <c r="M14" s="2">
        <v>50000</v>
      </c>
      <c r="N14" s="2">
        <v>50000</v>
      </c>
      <c r="O14" s="2">
        <v>50000</v>
      </c>
      <c r="P14" s="2">
        <v>50000</v>
      </c>
      <c r="Q14" s="2">
        <v>50000</v>
      </c>
      <c r="R14" s="2">
        <v>50000</v>
      </c>
      <c r="S14" s="2">
        <v>50000</v>
      </c>
      <c r="T14" s="1">
        <f>SUM(E14:S14)</f>
        <v>750000</v>
      </c>
    </row>
    <row r="15" spans="1:20" x14ac:dyDescent="0.2">
      <c r="A15" s="10" t="s">
        <v>110</v>
      </c>
      <c r="E15" s="2">
        <v>45000</v>
      </c>
      <c r="F15" s="2">
        <v>45000</v>
      </c>
      <c r="G15" s="2">
        <v>45000</v>
      </c>
      <c r="H15" s="2">
        <v>45000</v>
      </c>
      <c r="I15" s="2">
        <v>45000</v>
      </c>
      <c r="J15" s="2">
        <v>45000</v>
      </c>
      <c r="K15" s="2">
        <v>45000</v>
      </c>
      <c r="L15" s="2">
        <v>45000</v>
      </c>
      <c r="M15" s="2">
        <v>45000</v>
      </c>
      <c r="N15" s="2">
        <v>45000</v>
      </c>
      <c r="O15" s="2">
        <v>45000</v>
      </c>
      <c r="P15" s="2">
        <v>45000</v>
      </c>
      <c r="Q15" s="2">
        <v>45000</v>
      </c>
      <c r="R15" s="2">
        <v>45000</v>
      </c>
      <c r="S15" s="2">
        <v>45000</v>
      </c>
      <c r="T15" s="1">
        <f>SUM(E15:S15)</f>
        <v>675000</v>
      </c>
    </row>
    <row r="16" spans="1:20" x14ac:dyDescent="0.2">
      <c r="A16" s="10" t="s">
        <v>73</v>
      </c>
      <c r="E16" s="2">
        <v>50000</v>
      </c>
      <c r="F16" s="2">
        <v>50000</v>
      </c>
      <c r="G16" s="2">
        <v>50000</v>
      </c>
      <c r="H16" s="2">
        <v>50000</v>
      </c>
      <c r="I16" s="2">
        <v>50000</v>
      </c>
      <c r="J16" s="2">
        <v>50000</v>
      </c>
      <c r="K16" s="2">
        <v>50000</v>
      </c>
      <c r="L16" s="2">
        <v>50000</v>
      </c>
      <c r="M16" s="2">
        <v>50000</v>
      </c>
      <c r="N16" s="2">
        <v>75000</v>
      </c>
      <c r="O16" s="2">
        <v>75000</v>
      </c>
      <c r="P16" s="2">
        <v>75000</v>
      </c>
      <c r="Q16" s="2">
        <v>75000</v>
      </c>
      <c r="R16" s="2">
        <v>75000</v>
      </c>
      <c r="S16" s="2">
        <v>75000</v>
      </c>
      <c r="T16" s="1">
        <f>SUM(E16:S16)</f>
        <v>900000</v>
      </c>
    </row>
    <row r="17" spans="1:20" x14ac:dyDescent="0.2">
      <c r="A17" s="10" t="s">
        <v>99</v>
      </c>
      <c r="E17" s="2">
        <v>25000</v>
      </c>
      <c r="F17" s="2">
        <v>25000</v>
      </c>
      <c r="G17" s="2">
        <v>50000</v>
      </c>
      <c r="H17" s="2">
        <v>50000</v>
      </c>
      <c r="I17" s="2">
        <v>50000</v>
      </c>
      <c r="J17" s="2">
        <v>50000</v>
      </c>
      <c r="K17" s="2">
        <v>50000</v>
      </c>
      <c r="L17" s="2">
        <v>50000</v>
      </c>
      <c r="M17" s="2">
        <v>50000</v>
      </c>
      <c r="N17" s="2">
        <v>50000</v>
      </c>
      <c r="O17" s="2">
        <v>50000</v>
      </c>
      <c r="P17" s="2">
        <v>50000</v>
      </c>
      <c r="Q17" s="2">
        <v>50000</v>
      </c>
      <c r="R17" s="2">
        <v>50000</v>
      </c>
      <c r="S17" s="2">
        <v>50000</v>
      </c>
      <c r="T17" s="1">
        <f>SUM(E17:S17)</f>
        <v>700000</v>
      </c>
    </row>
    <row r="18" spans="1:20" x14ac:dyDescent="0.2">
      <c r="A18" s="10" t="s">
        <v>104</v>
      </c>
      <c r="E18" s="2">
        <v>50000</v>
      </c>
      <c r="F18" s="2">
        <v>50000</v>
      </c>
      <c r="G18" s="2">
        <v>50000</v>
      </c>
      <c r="H18" s="2">
        <v>50000</v>
      </c>
      <c r="I18" s="2">
        <v>50000</v>
      </c>
      <c r="J18" s="12">
        <v>100000</v>
      </c>
      <c r="K18" s="12">
        <v>100000</v>
      </c>
      <c r="L18" s="12">
        <v>100000</v>
      </c>
      <c r="M18" s="12">
        <v>100000</v>
      </c>
      <c r="N18" s="12">
        <v>100000</v>
      </c>
      <c r="O18" s="12">
        <v>100000</v>
      </c>
      <c r="P18" s="12">
        <v>100000</v>
      </c>
      <c r="Q18" s="12">
        <v>100000</v>
      </c>
      <c r="R18" s="12">
        <v>100000</v>
      </c>
      <c r="S18" s="12">
        <v>100000</v>
      </c>
      <c r="T18" s="1">
        <f>SUM(E18:S18)</f>
        <v>1250000</v>
      </c>
    </row>
    <row r="20" spans="1:20" x14ac:dyDescent="0.2">
      <c r="A20" s="16" t="s">
        <v>75</v>
      </c>
      <c r="B20" s="17">
        <f>SUM(B12:B16)</f>
        <v>0</v>
      </c>
      <c r="C20" s="17">
        <f>SUM(C12:C16)</f>
        <v>0</v>
      </c>
      <c r="D20" s="17">
        <f>SUM(D12:D16)</f>
        <v>0</v>
      </c>
      <c r="E20" s="17">
        <f>SUM(E12:E19)</f>
        <v>250000</v>
      </c>
      <c r="F20" s="17">
        <f t="shared" ref="F20:S20" si="1">SUM(F12:F19)</f>
        <v>250000</v>
      </c>
      <c r="G20" s="17">
        <f t="shared" si="1"/>
        <v>275000</v>
      </c>
      <c r="H20" s="17">
        <f t="shared" si="1"/>
        <v>275000</v>
      </c>
      <c r="I20" s="17">
        <f t="shared" si="1"/>
        <v>275000</v>
      </c>
      <c r="J20" s="17">
        <f t="shared" si="1"/>
        <v>325000</v>
      </c>
      <c r="K20" s="17">
        <f t="shared" si="1"/>
        <v>325000</v>
      </c>
      <c r="L20" s="17">
        <f t="shared" si="1"/>
        <v>325000</v>
      </c>
      <c r="M20" s="17">
        <f t="shared" si="1"/>
        <v>325000</v>
      </c>
      <c r="N20" s="17">
        <f t="shared" si="1"/>
        <v>350000</v>
      </c>
      <c r="O20" s="17">
        <f t="shared" si="1"/>
        <v>350000</v>
      </c>
      <c r="P20" s="17">
        <f t="shared" si="1"/>
        <v>350000</v>
      </c>
      <c r="Q20" s="17">
        <f t="shared" si="1"/>
        <v>350000</v>
      </c>
      <c r="R20" s="17">
        <f t="shared" si="1"/>
        <v>350000</v>
      </c>
      <c r="S20" s="17">
        <f t="shared" si="1"/>
        <v>350000</v>
      </c>
      <c r="T20" s="17">
        <f>SUM(E20:S20)</f>
        <v>4725000</v>
      </c>
    </row>
    <row r="21" spans="1:20" x14ac:dyDescent="0.2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x14ac:dyDescent="0.2">
      <c r="A22" s="18" t="s">
        <v>121</v>
      </c>
      <c r="B22" s="19">
        <f>B9+B20</f>
        <v>120000</v>
      </c>
      <c r="C22" s="19">
        <f t="shared" ref="C22:T22" si="2">C9+C20</f>
        <v>140000</v>
      </c>
      <c r="D22" s="19">
        <f t="shared" si="2"/>
        <v>190000</v>
      </c>
      <c r="E22" s="19">
        <f t="shared" si="2"/>
        <v>545000</v>
      </c>
      <c r="F22" s="19">
        <f t="shared" si="2"/>
        <v>545000</v>
      </c>
      <c r="G22" s="19">
        <f t="shared" si="2"/>
        <v>570000</v>
      </c>
      <c r="H22" s="19">
        <f t="shared" si="2"/>
        <v>570000</v>
      </c>
      <c r="I22" s="19">
        <f t="shared" si="2"/>
        <v>570000</v>
      </c>
      <c r="J22" s="19">
        <f t="shared" si="2"/>
        <v>670000</v>
      </c>
      <c r="K22" s="19">
        <f t="shared" si="2"/>
        <v>670000</v>
      </c>
      <c r="L22" s="19">
        <f t="shared" si="2"/>
        <v>670000</v>
      </c>
      <c r="M22" s="19">
        <f>M9+M20</f>
        <v>670000</v>
      </c>
      <c r="N22" s="19">
        <f t="shared" si="2"/>
        <v>695000</v>
      </c>
      <c r="O22" s="19">
        <f t="shared" si="2"/>
        <v>695000</v>
      </c>
      <c r="P22" s="19">
        <f t="shared" si="2"/>
        <v>695000</v>
      </c>
      <c r="Q22" s="19">
        <f t="shared" si="2"/>
        <v>695000</v>
      </c>
      <c r="R22" s="19">
        <f t="shared" si="2"/>
        <v>695000</v>
      </c>
      <c r="S22" s="19">
        <f t="shared" si="2"/>
        <v>695000</v>
      </c>
      <c r="T22" s="19">
        <f t="shared" si="2"/>
        <v>10100000</v>
      </c>
    </row>
    <row r="24" spans="1:20" x14ac:dyDescent="0.2">
      <c r="A24" t="s">
        <v>45</v>
      </c>
      <c r="B24" s="12">
        <v>150000</v>
      </c>
      <c r="C24" s="12">
        <v>150000</v>
      </c>
      <c r="D24" s="12">
        <v>150000</v>
      </c>
      <c r="E24" s="12">
        <v>150000</v>
      </c>
      <c r="F24" s="12">
        <v>150000</v>
      </c>
      <c r="G24" s="12">
        <v>150000</v>
      </c>
      <c r="H24" s="12">
        <v>150000</v>
      </c>
      <c r="T24" s="30">
        <f>SUM(B24:S24)</f>
        <v>1050000</v>
      </c>
    </row>
    <row r="25" spans="1:20" x14ac:dyDescent="0.2">
      <c r="A25" t="s">
        <v>46</v>
      </c>
      <c r="D25" s="12">
        <v>200000</v>
      </c>
      <c r="E25" s="12">
        <v>300000</v>
      </c>
      <c r="F25" s="12">
        <v>350000</v>
      </c>
      <c r="G25" s="12">
        <v>400000</v>
      </c>
      <c r="H25" s="12">
        <v>200000</v>
      </c>
      <c r="I25" s="12">
        <v>200000</v>
      </c>
      <c r="J25" s="12">
        <v>200000</v>
      </c>
      <c r="K25" s="12">
        <v>200000</v>
      </c>
      <c r="L25" s="12">
        <v>200000</v>
      </c>
      <c r="M25" s="12">
        <v>200000</v>
      </c>
      <c r="N25" s="12">
        <v>200000</v>
      </c>
      <c r="O25" s="12">
        <v>200000</v>
      </c>
      <c r="P25" s="12">
        <v>200000</v>
      </c>
      <c r="Q25" s="12">
        <v>200000</v>
      </c>
      <c r="R25" s="12">
        <v>200000</v>
      </c>
      <c r="S25" s="12">
        <v>200000</v>
      </c>
      <c r="T25" s="30">
        <f>SUM(D25:S25)</f>
        <v>3650000</v>
      </c>
    </row>
    <row r="26" spans="1:20" x14ac:dyDescent="0.2">
      <c r="A26" t="s">
        <v>47</v>
      </c>
      <c r="B26" s="12">
        <v>100000</v>
      </c>
      <c r="C26" s="12">
        <v>100000</v>
      </c>
      <c r="D26" s="12">
        <v>100000</v>
      </c>
      <c r="E26" s="12">
        <v>100000</v>
      </c>
      <c r="T26" s="30">
        <f>SUM(B26:S26)</f>
        <v>400000</v>
      </c>
    </row>
    <row r="27" spans="1:20" x14ac:dyDescent="0.2">
      <c r="A27" t="s">
        <v>118</v>
      </c>
      <c r="B27" s="12">
        <v>100000</v>
      </c>
      <c r="C27" s="12">
        <v>100000</v>
      </c>
      <c r="D27" s="12">
        <v>100000</v>
      </c>
      <c r="E27" s="12">
        <v>50000</v>
      </c>
      <c r="F27" s="12">
        <v>50000</v>
      </c>
      <c r="G27" s="12">
        <v>50000</v>
      </c>
      <c r="H27" s="12">
        <v>50000</v>
      </c>
      <c r="I27" s="12">
        <v>50000</v>
      </c>
      <c r="J27" s="12">
        <v>50000</v>
      </c>
      <c r="K27" s="12">
        <v>50000</v>
      </c>
      <c r="L27" s="12">
        <v>50000</v>
      </c>
      <c r="M27" s="12">
        <v>50000</v>
      </c>
      <c r="N27" s="12">
        <v>50000</v>
      </c>
      <c r="O27" s="12">
        <v>50000</v>
      </c>
      <c r="P27" s="12">
        <v>50000</v>
      </c>
      <c r="T27" s="30">
        <f t="shared" ref="T27:T28" si="3">SUM(B27:S27)</f>
        <v>900000</v>
      </c>
    </row>
    <row r="28" spans="1:20" x14ac:dyDescent="0.2">
      <c r="A28" t="s">
        <v>169</v>
      </c>
      <c r="D28" s="12">
        <v>200000</v>
      </c>
      <c r="E28" s="12">
        <v>250000</v>
      </c>
      <c r="F28" s="12">
        <v>300000</v>
      </c>
      <c r="G28" s="12">
        <v>350000</v>
      </c>
      <c r="H28" s="12">
        <v>400000</v>
      </c>
      <c r="I28" s="12">
        <v>450000</v>
      </c>
      <c r="J28" s="12">
        <v>500000</v>
      </c>
      <c r="K28" s="12">
        <v>600000</v>
      </c>
      <c r="L28" s="12">
        <v>600000</v>
      </c>
      <c r="M28" s="12">
        <v>600000</v>
      </c>
      <c r="N28" s="12">
        <v>600000</v>
      </c>
      <c r="O28" s="12">
        <v>600000</v>
      </c>
      <c r="P28" s="12">
        <v>600000</v>
      </c>
      <c r="Q28" s="12">
        <v>600000</v>
      </c>
      <c r="R28" s="12">
        <v>600000</v>
      </c>
      <c r="S28" s="12">
        <v>600000</v>
      </c>
      <c r="T28" s="30">
        <f t="shared" si="3"/>
        <v>7850000</v>
      </c>
    </row>
    <row r="29" spans="1:20" x14ac:dyDescent="0.2">
      <c r="A29" s="31" t="s">
        <v>57</v>
      </c>
      <c r="B29" s="32">
        <f>SUM(B24:B28)</f>
        <v>350000</v>
      </c>
      <c r="C29" s="32">
        <f t="shared" ref="C29:M29" si="4">SUM(C24:C28)</f>
        <v>350000</v>
      </c>
      <c r="D29" s="32">
        <f t="shared" si="4"/>
        <v>750000</v>
      </c>
      <c r="E29" s="32">
        <f t="shared" si="4"/>
        <v>850000</v>
      </c>
      <c r="F29" s="32">
        <f t="shared" si="4"/>
        <v>850000</v>
      </c>
      <c r="G29" s="32">
        <f t="shared" si="4"/>
        <v>950000</v>
      </c>
      <c r="H29" s="32">
        <f t="shared" si="4"/>
        <v>800000</v>
      </c>
      <c r="I29" s="32">
        <f t="shared" si="4"/>
        <v>700000</v>
      </c>
      <c r="J29" s="32">
        <f t="shared" si="4"/>
        <v>750000</v>
      </c>
      <c r="K29" s="32">
        <f t="shared" si="4"/>
        <v>850000</v>
      </c>
      <c r="L29" s="32">
        <f t="shared" si="4"/>
        <v>850000</v>
      </c>
      <c r="M29" s="32">
        <f t="shared" si="4"/>
        <v>850000</v>
      </c>
      <c r="N29" s="32">
        <f>SUM(N24:N28)</f>
        <v>850000</v>
      </c>
      <c r="O29" s="32">
        <f t="shared" ref="O29" si="5">SUM(O24:O28)</f>
        <v>850000</v>
      </c>
      <c r="P29" s="32">
        <f t="shared" ref="P29" si="6">SUM(P24:P28)</f>
        <v>850000</v>
      </c>
      <c r="Q29" s="32">
        <f t="shared" ref="Q29" si="7">SUM(Q24:Q28)</f>
        <v>800000</v>
      </c>
      <c r="R29" s="32">
        <f t="shared" ref="R29" si="8">SUM(R24:R28)</f>
        <v>800000</v>
      </c>
      <c r="S29" s="32">
        <f t="shared" ref="S29" si="9">SUM(S24:S28)</f>
        <v>800000</v>
      </c>
      <c r="T29" s="32">
        <f>SUM(T24:T28)</f>
        <v>13850000</v>
      </c>
    </row>
    <row r="30" spans="1:20" x14ac:dyDescent="0.2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 spans="1:20" x14ac:dyDescent="0.2">
      <c r="A31" s="35" t="s">
        <v>120</v>
      </c>
      <c r="B31" s="36">
        <f>B29-B22</f>
        <v>230000</v>
      </c>
      <c r="C31" s="36">
        <f t="shared" ref="C31:J31" si="10">C29-C22</f>
        <v>210000</v>
      </c>
      <c r="D31" s="36">
        <f t="shared" si="10"/>
        <v>560000</v>
      </c>
      <c r="E31" s="36">
        <f t="shared" si="10"/>
        <v>305000</v>
      </c>
      <c r="F31" s="36">
        <f t="shared" si="10"/>
        <v>305000</v>
      </c>
      <c r="G31" s="36">
        <f t="shared" si="10"/>
        <v>380000</v>
      </c>
      <c r="H31" s="36">
        <f t="shared" si="10"/>
        <v>230000</v>
      </c>
      <c r="I31" s="36">
        <f t="shared" si="10"/>
        <v>130000</v>
      </c>
      <c r="J31" s="36">
        <f t="shared" si="10"/>
        <v>80000</v>
      </c>
      <c r="K31" s="36">
        <f>K29-K22</f>
        <v>180000</v>
      </c>
      <c r="L31" s="36">
        <f t="shared" ref="L31" si="11">L29-L22</f>
        <v>180000</v>
      </c>
      <c r="M31" s="36">
        <f t="shared" ref="M31" si="12">M29-M22</f>
        <v>180000</v>
      </c>
      <c r="N31" s="36">
        <f t="shared" ref="N31" si="13">N29-N22</f>
        <v>155000</v>
      </c>
      <c r="O31" s="36">
        <f t="shared" ref="O31" si="14">O29-O22</f>
        <v>155000</v>
      </c>
      <c r="P31" s="36">
        <f t="shared" ref="P31" si="15">P29-P22</f>
        <v>155000</v>
      </c>
      <c r="Q31" s="36">
        <f>Q29-Q22</f>
        <v>105000</v>
      </c>
      <c r="R31" s="36">
        <f t="shared" ref="R31" si="16">R29-R22</f>
        <v>105000</v>
      </c>
      <c r="S31" s="36">
        <f t="shared" ref="S31" si="17">S29-S22</f>
        <v>105000</v>
      </c>
      <c r="T31" s="36">
        <f>SUM(B31:S31)</f>
        <v>3750000</v>
      </c>
    </row>
    <row r="32" spans="1:20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">
      <c r="A33" s="14" t="s">
        <v>125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">
      <c r="A34" t="s">
        <v>117</v>
      </c>
    </row>
    <row r="35" spans="1:16" x14ac:dyDescent="0.2">
      <c r="A35" t="s">
        <v>155</v>
      </c>
    </row>
    <row r="36" spans="1:16" x14ac:dyDescent="0.2">
      <c r="A36" t="s">
        <v>156</v>
      </c>
    </row>
    <row r="37" spans="1:16" x14ac:dyDescent="0.2">
      <c r="A37" t="s">
        <v>157</v>
      </c>
    </row>
    <row r="38" spans="1:16" x14ac:dyDescent="0.2">
      <c r="A38" t="s">
        <v>123</v>
      </c>
      <c r="B38" s="39" t="s">
        <v>148</v>
      </c>
    </row>
    <row r="39" spans="1:16" x14ac:dyDescent="0.2">
      <c r="A39" t="s">
        <v>154</v>
      </c>
      <c r="B39" s="39"/>
    </row>
    <row r="40" spans="1:16" x14ac:dyDescent="0.2">
      <c r="A40" t="s">
        <v>152</v>
      </c>
    </row>
    <row r="41" spans="1:16" x14ac:dyDescent="0.2">
      <c r="A41" t="s">
        <v>153</v>
      </c>
    </row>
    <row r="42" spans="1:16" x14ac:dyDescent="0.2">
      <c r="A42" t="s">
        <v>129</v>
      </c>
    </row>
    <row r="44" spans="1:16" x14ac:dyDescent="0.2">
      <c r="A44" s="8" t="s">
        <v>126</v>
      </c>
      <c r="B44" s="40" t="s">
        <v>137</v>
      </c>
      <c r="C44" s="7" t="s">
        <v>138</v>
      </c>
    </row>
    <row r="45" spans="1:16" x14ac:dyDescent="0.2">
      <c r="A45" t="s">
        <v>136</v>
      </c>
      <c r="B45" s="39" t="s">
        <v>2</v>
      </c>
      <c r="C45" t="s">
        <v>158</v>
      </c>
    </row>
    <row r="46" spans="1:16" ht="32" x14ac:dyDescent="0.2">
      <c r="A46" s="42" t="s">
        <v>134</v>
      </c>
      <c r="B46" s="39" t="s">
        <v>2</v>
      </c>
      <c r="C46" t="s">
        <v>159</v>
      </c>
    </row>
    <row r="47" spans="1:16" ht="32" x14ac:dyDescent="0.2">
      <c r="A47" s="42" t="s">
        <v>135</v>
      </c>
      <c r="B47" s="39" t="s">
        <v>2</v>
      </c>
      <c r="C47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721E-6B21-F441-A2BC-CDF864E8BE7E}">
  <dimension ref="A1:B7"/>
  <sheetViews>
    <sheetView zoomScale="140" zoomScaleNormal="140" workbookViewId="0">
      <selection activeCell="B9" sqref="B9"/>
    </sheetView>
  </sheetViews>
  <sheetFormatPr baseColWidth="10" defaultRowHeight="15" x14ac:dyDescent="0.2"/>
  <cols>
    <col min="1" max="1" width="24.5" customWidth="1"/>
    <col min="2" max="2" width="122" customWidth="1"/>
  </cols>
  <sheetData>
    <row r="1" spans="1:2" x14ac:dyDescent="0.2">
      <c r="A1" s="43" t="s">
        <v>160</v>
      </c>
      <c r="B1" s="43" t="s">
        <v>161</v>
      </c>
    </row>
    <row r="2" spans="1:2" x14ac:dyDescent="0.2">
      <c r="A2" t="s">
        <v>162</v>
      </c>
      <c r="B2" t="s">
        <v>164</v>
      </c>
    </row>
    <row r="3" spans="1:2" x14ac:dyDescent="0.2">
      <c r="A3" t="s">
        <v>27</v>
      </c>
      <c r="B3" t="s">
        <v>165</v>
      </c>
    </row>
    <row r="4" spans="1:2" x14ac:dyDescent="0.2">
      <c r="A4" t="s">
        <v>163</v>
      </c>
      <c r="B4" t="s">
        <v>166</v>
      </c>
    </row>
    <row r="5" spans="1:2" x14ac:dyDescent="0.2">
      <c r="A5" t="s">
        <v>28</v>
      </c>
      <c r="B5" t="s">
        <v>167</v>
      </c>
    </row>
    <row r="7" spans="1:2" x14ac:dyDescent="0.2">
      <c r="B7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A569-0ACB-3E42-B85C-458A25912AFD}">
  <dimension ref="A1:T56"/>
  <sheetViews>
    <sheetView tabSelected="1" zoomScale="130" zoomScaleNormal="130" workbookViewId="0">
      <pane ySplit="1" topLeftCell="A2" activePane="bottomLeft" state="frozen"/>
      <selection pane="bottomLeft" activeCell="D22" sqref="D22:S22"/>
    </sheetView>
  </sheetViews>
  <sheetFormatPr baseColWidth="10" defaultRowHeight="15" x14ac:dyDescent="0.2"/>
  <cols>
    <col min="1" max="1" width="30.33203125" customWidth="1"/>
    <col min="2" max="2" width="7.6640625" customWidth="1"/>
    <col min="3" max="3" width="8.33203125" customWidth="1"/>
    <col min="4" max="14" width="13" customWidth="1"/>
    <col min="15" max="16" width="15.1640625" customWidth="1"/>
    <col min="17" max="17" width="14.6640625" customWidth="1"/>
    <col min="18" max="18" width="13.5" customWidth="1"/>
    <col min="19" max="19" width="14.6640625" customWidth="1"/>
    <col min="20" max="20" width="12.6640625" customWidth="1"/>
  </cols>
  <sheetData>
    <row r="1" spans="1:20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0</v>
      </c>
      <c r="O1" s="9" t="s">
        <v>1</v>
      </c>
      <c r="P1" s="9" t="s">
        <v>2</v>
      </c>
      <c r="Q1" s="9" t="s">
        <v>3</v>
      </c>
      <c r="R1" s="9" t="s">
        <v>4</v>
      </c>
      <c r="S1" s="9" t="s">
        <v>5</v>
      </c>
      <c r="T1" s="8" t="s">
        <v>12</v>
      </c>
    </row>
    <row r="2" spans="1:20" x14ac:dyDescent="0.2">
      <c r="A2" t="s">
        <v>87</v>
      </c>
      <c r="D2" s="2">
        <v>30000</v>
      </c>
      <c r="E2" s="2">
        <v>30000</v>
      </c>
      <c r="F2" s="2">
        <v>30000</v>
      </c>
      <c r="G2" s="2">
        <v>30000</v>
      </c>
      <c r="H2" s="2">
        <v>30000</v>
      </c>
      <c r="I2" s="2">
        <v>30000</v>
      </c>
      <c r="J2" s="2">
        <v>30000</v>
      </c>
      <c r="K2" s="2">
        <v>30000</v>
      </c>
      <c r="L2" s="2">
        <v>30000</v>
      </c>
      <c r="M2" s="2">
        <v>30000</v>
      </c>
      <c r="N2" s="2">
        <v>30000</v>
      </c>
      <c r="O2" s="2">
        <v>30000</v>
      </c>
      <c r="P2" s="2">
        <v>30000</v>
      </c>
      <c r="Q2" s="2">
        <v>30000</v>
      </c>
      <c r="R2" s="2">
        <v>30000</v>
      </c>
      <c r="S2" s="2">
        <v>30000</v>
      </c>
      <c r="T2" s="1">
        <f>SUM(D2:S2)</f>
        <v>480000</v>
      </c>
    </row>
    <row r="3" spans="1:20" x14ac:dyDescent="0.2">
      <c r="A3" s="2" t="s">
        <v>24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30000</v>
      </c>
      <c r="L3" s="2">
        <v>30000</v>
      </c>
      <c r="M3" s="2">
        <v>30000</v>
      </c>
      <c r="N3" s="2">
        <v>30000</v>
      </c>
      <c r="O3" s="2">
        <v>30000</v>
      </c>
      <c r="P3" s="2">
        <v>30000</v>
      </c>
      <c r="Q3" s="2">
        <v>30000</v>
      </c>
      <c r="R3" s="2">
        <v>30000</v>
      </c>
      <c r="S3" s="2">
        <v>30000</v>
      </c>
      <c r="T3" s="1">
        <f>SUM(D3:S3)</f>
        <v>480000</v>
      </c>
    </row>
    <row r="4" spans="1:20" x14ac:dyDescent="0.2">
      <c r="A4" t="s">
        <v>84</v>
      </c>
      <c r="D4" s="2">
        <v>25000</v>
      </c>
      <c r="E4" s="2">
        <v>25000</v>
      </c>
      <c r="F4" s="2">
        <v>25000</v>
      </c>
      <c r="G4" s="2">
        <v>25000</v>
      </c>
      <c r="H4" s="2">
        <v>25000</v>
      </c>
      <c r="I4" s="2">
        <v>25000</v>
      </c>
      <c r="J4" s="2">
        <v>25000</v>
      </c>
      <c r="K4" s="2">
        <v>25000</v>
      </c>
      <c r="L4" s="2">
        <v>25000</v>
      </c>
      <c r="M4" s="2">
        <v>25000</v>
      </c>
      <c r="N4" s="2">
        <v>25000</v>
      </c>
      <c r="O4" s="2">
        <v>25000</v>
      </c>
      <c r="P4" s="2">
        <v>25000</v>
      </c>
      <c r="Q4" s="2">
        <v>25000</v>
      </c>
      <c r="R4" s="2">
        <v>25000</v>
      </c>
      <c r="S4" s="2">
        <v>25000</v>
      </c>
      <c r="T4" s="1">
        <f>SUM(D4:S4)</f>
        <v>400000</v>
      </c>
    </row>
    <row r="5" spans="1:20" x14ac:dyDescent="0.2">
      <c r="A5" t="s">
        <v>106</v>
      </c>
      <c r="D5" s="2">
        <v>30000</v>
      </c>
      <c r="E5" s="2">
        <v>30000</v>
      </c>
      <c r="F5" s="2">
        <v>30000</v>
      </c>
      <c r="G5" s="2">
        <v>30000</v>
      </c>
      <c r="H5" s="2">
        <v>30000</v>
      </c>
      <c r="I5" s="2">
        <v>30000</v>
      </c>
      <c r="J5" s="2">
        <v>30000</v>
      </c>
      <c r="K5" s="2">
        <v>30000</v>
      </c>
      <c r="L5" s="2">
        <v>30000</v>
      </c>
      <c r="M5" s="2">
        <v>30000</v>
      </c>
      <c r="N5" s="2">
        <v>30000</v>
      </c>
      <c r="O5" s="2">
        <v>30000</v>
      </c>
      <c r="P5" s="2">
        <v>30000</v>
      </c>
      <c r="Q5" s="2">
        <v>30000</v>
      </c>
      <c r="R5" s="2">
        <v>30000</v>
      </c>
      <c r="S5" s="2">
        <v>30000</v>
      </c>
      <c r="T5" s="1">
        <f>SUM(D5:S5)</f>
        <v>480000</v>
      </c>
    </row>
    <row r="6" spans="1:20" x14ac:dyDescent="0.2">
      <c r="A6" t="s">
        <v>85</v>
      </c>
      <c r="D6" s="2">
        <v>30000</v>
      </c>
      <c r="E6" s="2">
        <v>30000</v>
      </c>
      <c r="F6" s="2">
        <v>30000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>
        <f>SUM(D6:S6)</f>
        <v>90000</v>
      </c>
    </row>
    <row r="7" spans="1:20" x14ac:dyDescent="0.2">
      <c r="A7" t="s">
        <v>100</v>
      </c>
      <c r="D7" s="2"/>
      <c r="E7" s="2"/>
      <c r="F7" s="2"/>
      <c r="G7" s="2"/>
      <c r="H7" s="2"/>
      <c r="I7" s="2">
        <v>25000</v>
      </c>
      <c r="J7" s="2">
        <v>25000</v>
      </c>
      <c r="K7" s="2">
        <v>25000</v>
      </c>
      <c r="L7" s="2">
        <v>50000</v>
      </c>
      <c r="M7" s="2">
        <v>50000</v>
      </c>
      <c r="N7" s="2">
        <v>75000</v>
      </c>
      <c r="O7" s="2">
        <v>75000</v>
      </c>
      <c r="P7" s="2">
        <v>75000</v>
      </c>
      <c r="Q7" s="12">
        <v>100000</v>
      </c>
      <c r="R7" s="12">
        <v>100000</v>
      </c>
      <c r="S7" s="12">
        <v>100000</v>
      </c>
      <c r="T7" s="1">
        <f>SUM(D7:S7)</f>
        <v>700000</v>
      </c>
    </row>
    <row r="8" spans="1:20" x14ac:dyDescent="0.2">
      <c r="A8" t="s">
        <v>86</v>
      </c>
      <c r="D8" s="2">
        <v>30000</v>
      </c>
      <c r="E8" s="2">
        <v>30000</v>
      </c>
      <c r="F8" s="2">
        <v>30000</v>
      </c>
      <c r="G8" s="2">
        <v>30000</v>
      </c>
      <c r="H8" s="2">
        <v>30000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>
        <f>SUM(D8:S8)</f>
        <v>150000</v>
      </c>
    </row>
    <row r="9" spans="1:20" x14ac:dyDescent="0.2">
      <c r="A9" s="24" t="s">
        <v>81</v>
      </c>
      <c r="B9" s="24"/>
      <c r="C9" s="24"/>
      <c r="D9" s="25">
        <f>SUM(D2:D8)</f>
        <v>175000</v>
      </c>
      <c r="E9" s="25">
        <f t="shared" ref="E9:T9" si="0">SUM(E2:E8)</f>
        <v>175000</v>
      </c>
      <c r="F9" s="25">
        <f t="shared" si="0"/>
        <v>175000</v>
      </c>
      <c r="G9" s="25">
        <f t="shared" si="0"/>
        <v>145000</v>
      </c>
      <c r="H9" s="25">
        <f t="shared" si="0"/>
        <v>145000</v>
      </c>
      <c r="I9" s="25">
        <f t="shared" si="0"/>
        <v>140000</v>
      </c>
      <c r="J9" s="25">
        <f t="shared" si="0"/>
        <v>140000</v>
      </c>
      <c r="K9" s="25">
        <f t="shared" si="0"/>
        <v>140000</v>
      </c>
      <c r="L9" s="25">
        <f t="shared" si="0"/>
        <v>165000</v>
      </c>
      <c r="M9" s="25">
        <f t="shared" si="0"/>
        <v>165000</v>
      </c>
      <c r="N9" s="25">
        <f t="shared" si="0"/>
        <v>190000</v>
      </c>
      <c r="O9" s="25">
        <f t="shared" si="0"/>
        <v>190000</v>
      </c>
      <c r="P9" s="25">
        <f t="shared" si="0"/>
        <v>190000</v>
      </c>
      <c r="Q9" s="25">
        <f t="shared" si="0"/>
        <v>215000</v>
      </c>
      <c r="R9" s="25">
        <f t="shared" si="0"/>
        <v>215000</v>
      </c>
      <c r="S9" s="25">
        <f t="shared" si="0"/>
        <v>215000</v>
      </c>
      <c r="T9" s="25">
        <f t="shared" si="0"/>
        <v>2780000</v>
      </c>
    </row>
    <row r="11" spans="1:20" x14ac:dyDescent="0.2">
      <c r="A11" s="9" t="s">
        <v>70</v>
      </c>
    </row>
    <row r="12" spans="1:20" x14ac:dyDescent="0.2">
      <c r="A12" s="2" t="s">
        <v>97</v>
      </c>
      <c r="B12" s="2"/>
      <c r="C12" s="2"/>
      <c r="D12" s="2"/>
      <c r="E12" s="2">
        <v>25000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v>50000</v>
      </c>
      <c r="L12" s="2">
        <v>50000</v>
      </c>
      <c r="M12" s="2">
        <v>50000</v>
      </c>
      <c r="N12" s="2">
        <v>50000</v>
      </c>
      <c r="O12" s="2">
        <v>50000</v>
      </c>
      <c r="P12" s="2">
        <v>50000</v>
      </c>
      <c r="Q12" s="2">
        <v>50000</v>
      </c>
      <c r="R12" s="2">
        <v>50000</v>
      </c>
      <c r="S12" s="2">
        <v>50000</v>
      </c>
      <c r="T12" s="1">
        <f>SUM(E12:S12)</f>
        <v>725000</v>
      </c>
    </row>
    <row r="13" spans="1:20" x14ac:dyDescent="0.2">
      <c r="A13" s="2" t="s">
        <v>113</v>
      </c>
      <c r="B13" s="2"/>
      <c r="C13" s="2"/>
      <c r="D13" s="2"/>
      <c r="E13" s="2">
        <v>30000</v>
      </c>
      <c r="F13" s="2">
        <v>30000</v>
      </c>
      <c r="G13" s="2">
        <v>30000</v>
      </c>
      <c r="H13" s="2">
        <v>30000</v>
      </c>
      <c r="I13" s="2">
        <v>30000</v>
      </c>
      <c r="J13" s="2">
        <v>30000</v>
      </c>
      <c r="K13" s="2">
        <v>30000</v>
      </c>
      <c r="L13" s="2">
        <v>30000</v>
      </c>
      <c r="M13" s="2">
        <v>30000</v>
      </c>
      <c r="N13" s="2">
        <v>30000</v>
      </c>
      <c r="O13" s="2">
        <v>30000</v>
      </c>
      <c r="P13" s="2">
        <v>30000</v>
      </c>
      <c r="Q13" s="2">
        <v>30000</v>
      </c>
      <c r="R13" s="2">
        <v>30000</v>
      </c>
      <c r="S13" s="2">
        <v>30000</v>
      </c>
      <c r="T13" s="1">
        <f>SUM(E13:S13)</f>
        <v>450000</v>
      </c>
    </row>
    <row r="14" spans="1:20" x14ac:dyDescent="0.2">
      <c r="A14" s="10" t="s">
        <v>116</v>
      </c>
      <c r="B14" s="2"/>
      <c r="C14" s="2"/>
      <c r="D14" s="2"/>
      <c r="E14" s="2">
        <v>50000</v>
      </c>
      <c r="F14" s="2">
        <v>50000</v>
      </c>
      <c r="G14" s="2">
        <v>50000</v>
      </c>
      <c r="H14" s="2">
        <v>50000</v>
      </c>
      <c r="I14" s="2">
        <v>50000</v>
      </c>
      <c r="J14" s="2">
        <v>50000</v>
      </c>
      <c r="K14" s="2">
        <v>50000</v>
      </c>
      <c r="L14" s="2">
        <v>50000</v>
      </c>
      <c r="M14" s="2">
        <v>50000</v>
      </c>
      <c r="N14" s="2">
        <v>50000</v>
      </c>
      <c r="O14" s="2">
        <v>50000</v>
      </c>
      <c r="P14" s="2">
        <v>50000</v>
      </c>
      <c r="Q14" s="2">
        <v>50000</v>
      </c>
      <c r="R14" s="2">
        <v>50000</v>
      </c>
      <c r="S14" s="2">
        <v>50000</v>
      </c>
      <c r="T14" s="1">
        <f>SUM(E14:S14)</f>
        <v>750000</v>
      </c>
    </row>
    <row r="15" spans="1:20" x14ac:dyDescent="0.2">
      <c r="A15" s="10" t="s">
        <v>98</v>
      </c>
      <c r="T15" s="1">
        <f>SUM(E15:S15)</f>
        <v>0</v>
      </c>
    </row>
    <row r="16" spans="1:20" x14ac:dyDescent="0.2">
      <c r="A16" s="10" t="s">
        <v>73</v>
      </c>
      <c r="E16" s="2">
        <v>50000</v>
      </c>
      <c r="F16" s="2">
        <v>50000</v>
      </c>
      <c r="G16" s="2">
        <v>50000</v>
      </c>
      <c r="H16" s="2">
        <v>50000</v>
      </c>
      <c r="I16" s="2">
        <v>50000</v>
      </c>
      <c r="J16" s="2">
        <v>50000</v>
      </c>
      <c r="K16" s="2">
        <v>50000</v>
      </c>
      <c r="L16" s="2">
        <v>50000</v>
      </c>
      <c r="M16" s="2">
        <v>50000</v>
      </c>
      <c r="N16" s="2">
        <v>75000</v>
      </c>
      <c r="O16" s="2">
        <v>75000</v>
      </c>
      <c r="P16" s="2">
        <v>75000</v>
      </c>
      <c r="Q16" s="2">
        <v>75000</v>
      </c>
      <c r="R16" s="2">
        <v>75000</v>
      </c>
      <c r="S16" s="2">
        <v>75000</v>
      </c>
      <c r="T16" s="1">
        <f>SUM(E16:S16)</f>
        <v>900000</v>
      </c>
    </row>
    <row r="17" spans="1:20" x14ac:dyDescent="0.2">
      <c r="A17" s="10" t="s">
        <v>99</v>
      </c>
      <c r="E17" s="2">
        <v>25000</v>
      </c>
      <c r="F17" s="2">
        <v>50000</v>
      </c>
      <c r="G17" s="2">
        <v>75000</v>
      </c>
      <c r="H17" s="2">
        <v>100000</v>
      </c>
      <c r="I17" s="2">
        <v>125000</v>
      </c>
      <c r="J17" s="2">
        <v>150000</v>
      </c>
      <c r="K17" s="2">
        <v>175000</v>
      </c>
      <c r="L17" s="2">
        <v>200000</v>
      </c>
      <c r="M17" s="2">
        <v>225000</v>
      </c>
      <c r="N17" s="2">
        <v>250000</v>
      </c>
      <c r="O17" s="2">
        <v>275000</v>
      </c>
      <c r="P17" s="2">
        <v>300000</v>
      </c>
      <c r="Q17" s="2">
        <v>325000</v>
      </c>
      <c r="R17" s="2">
        <v>350000</v>
      </c>
      <c r="S17" s="2">
        <v>375000</v>
      </c>
      <c r="T17" s="1">
        <f>SUM(E17:S17)</f>
        <v>3000000</v>
      </c>
    </row>
    <row r="18" spans="1:20" x14ac:dyDescent="0.2">
      <c r="A18" s="10" t="s">
        <v>104</v>
      </c>
      <c r="E18" s="2"/>
      <c r="F18" s="2"/>
      <c r="G18" s="2">
        <v>50000</v>
      </c>
      <c r="H18" s="2">
        <v>50000</v>
      </c>
      <c r="I18" s="2">
        <v>50000</v>
      </c>
      <c r="J18" s="2">
        <v>50000</v>
      </c>
      <c r="K18" s="2">
        <v>50000</v>
      </c>
      <c r="L18" s="2">
        <v>50000</v>
      </c>
      <c r="M18" s="2">
        <v>50000</v>
      </c>
      <c r="N18" s="12">
        <v>100000</v>
      </c>
      <c r="O18" s="12">
        <v>100000</v>
      </c>
      <c r="P18" s="12">
        <v>100000</v>
      </c>
      <c r="Q18" s="12">
        <v>100000</v>
      </c>
      <c r="R18" s="12">
        <v>100000</v>
      </c>
      <c r="S18" s="12">
        <v>100000</v>
      </c>
      <c r="T18" s="1">
        <f>SUM(E18:S18)</f>
        <v>950000</v>
      </c>
    </row>
    <row r="19" spans="1:20" x14ac:dyDescent="0.2">
      <c r="T19" s="1">
        <f>SUM(E19:S19)</f>
        <v>0</v>
      </c>
    </row>
    <row r="20" spans="1:20" x14ac:dyDescent="0.2">
      <c r="A20" s="16" t="s">
        <v>75</v>
      </c>
      <c r="B20" s="17">
        <f>SUM(B12:B16)</f>
        <v>0</v>
      </c>
      <c r="C20" s="17">
        <f>SUM(C12:C16)</f>
        <v>0</v>
      </c>
      <c r="D20" s="17">
        <f>SUM(D12:D16)</f>
        <v>0</v>
      </c>
      <c r="E20" s="17">
        <f>SUM(E12:E19)</f>
        <v>180000</v>
      </c>
      <c r="F20" s="17">
        <f t="shared" ref="F20:S20" si="1">SUM(F12:F19)</f>
        <v>230000</v>
      </c>
      <c r="G20" s="17">
        <f t="shared" si="1"/>
        <v>305000</v>
      </c>
      <c r="H20" s="17">
        <f t="shared" si="1"/>
        <v>330000</v>
      </c>
      <c r="I20" s="17">
        <f t="shared" si="1"/>
        <v>355000</v>
      </c>
      <c r="J20" s="17">
        <f t="shared" si="1"/>
        <v>380000</v>
      </c>
      <c r="K20" s="17">
        <f t="shared" si="1"/>
        <v>405000</v>
      </c>
      <c r="L20" s="17">
        <f t="shared" si="1"/>
        <v>430000</v>
      </c>
      <c r="M20" s="17">
        <f t="shared" si="1"/>
        <v>455000</v>
      </c>
      <c r="N20" s="17">
        <f t="shared" si="1"/>
        <v>555000</v>
      </c>
      <c r="O20" s="17">
        <f t="shared" si="1"/>
        <v>580000</v>
      </c>
      <c r="P20" s="17">
        <f t="shared" si="1"/>
        <v>605000</v>
      </c>
      <c r="Q20" s="17">
        <f t="shared" si="1"/>
        <v>630000</v>
      </c>
      <c r="R20" s="17">
        <f t="shared" si="1"/>
        <v>655000</v>
      </c>
      <c r="S20" s="17">
        <f t="shared" si="1"/>
        <v>680000</v>
      </c>
      <c r="T20" s="17">
        <f>SUM(B20:S20)</f>
        <v>6775000</v>
      </c>
    </row>
    <row r="21" spans="1:20" x14ac:dyDescent="0.2">
      <c r="A21" s="10" t="s">
        <v>173</v>
      </c>
      <c r="D21" s="2">
        <v>25000</v>
      </c>
      <c r="E21" s="2">
        <v>25000</v>
      </c>
      <c r="F21" s="2">
        <v>25000</v>
      </c>
      <c r="G21" s="2">
        <v>25000</v>
      </c>
      <c r="H21" s="2">
        <v>25000</v>
      </c>
      <c r="I21" s="2">
        <v>25000</v>
      </c>
      <c r="J21" s="2">
        <v>25000</v>
      </c>
      <c r="K21" s="2">
        <v>25000</v>
      </c>
      <c r="L21" s="2">
        <v>25000</v>
      </c>
      <c r="M21" s="2">
        <v>25000</v>
      </c>
      <c r="N21" s="2">
        <v>25000</v>
      </c>
      <c r="O21" s="2">
        <v>25000</v>
      </c>
      <c r="P21" s="2">
        <v>25000</v>
      </c>
      <c r="Q21" s="2">
        <v>25000</v>
      </c>
      <c r="R21" s="2">
        <v>25000</v>
      </c>
      <c r="S21" s="2">
        <v>25000</v>
      </c>
      <c r="T21" s="17">
        <f>SUM(B21:S21)</f>
        <v>400000</v>
      </c>
    </row>
    <row r="22" spans="1:20" x14ac:dyDescent="0.2">
      <c r="A22" s="18" t="s">
        <v>43</v>
      </c>
      <c r="B22" s="19">
        <f>B9+B20</f>
        <v>0</v>
      </c>
      <c r="C22" s="19">
        <f>C9+C20</f>
        <v>0</v>
      </c>
      <c r="D22" s="19">
        <f>D9+D20+D21</f>
        <v>200000</v>
      </c>
      <c r="E22" s="19">
        <f>E9+E20+E21</f>
        <v>380000</v>
      </c>
      <c r="F22" s="19">
        <f t="shared" ref="F22:O22" si="2">F9+F20+F21</f>
        <v>430000</v>
      </c>
      <c r="G22" s="19">
        <f t="shared" si="2"/>
        <v>475000</v>
      </c>
      <c r="H22" s="19">
        <f t="shared" si="2"/>
        <v>500000</v>
      </c>
      <c r="I22" s="19">
        <f t="shared" si="2"/>
        <v>520000</v>
      </c>
      <c r="J22" s="19">
        <f t="shared" si="2"/>
        <v>545000</v>
      </c>
      <c r="K22" s="19">
        <f t="shared" si="2"/>
        <v>570000</v>
      </c>
      <c r="L22" s="19">
        <f t="shared" si="2"/>
        <v>620000</v>
      </c>
      <c r="M22" s="19">
        <f t="shared" si="2"/>
        <v>645000</v>
      </c>
      <c r="N22" s="19">
        <f t="shared" si="2"/>
        <v>770000</v>
      </c>
      <c r="O22" s="19">
        <f t="shared" si="2"/>
        <v>795000</v>
      </c>
      <c r="P22" s="19">
        <f>P9+P20+P21</f>
        <v>820000</v>
      </c>
      <c r="Q22" s="19">
        <f>Q9+Q20+Q21</f>
        <v>870000</v>
      </c>
      <c r="R22" s="19">
        <f t="shared" ref="R22" si="3">R9+R20+R21</f>
        <v>895000</v>
      </c>
      <c r="S22" s="19">
        <f t="shared" ref="S22" si="4">S9+S20+S21</f>
        <v>920000</v>
      </c>
      <c r="T22" s="19">
        <f>SUM(B22:S22)</f>
        <v>9955000</v>
      </c>
    </row>
    <row r="24" spans="1:20" x14ac:dyDescent="0.2">
      <c r="A24" s="8" t="s">
        <v>74</v>
      </c>
    </row>
    <row r="25" spans="1:20" x14ac:dyDescent="0.2">
      <c r="A25" t="s">
        <v>83</v>
      </c>
      <c r="E25" s="12"/>
      <c r="F25" s="12">
        <v>50000</v>
      </c>
      <c r="G25" s="12">
        <v>100000</v>
      </c>
      <c r="H25" s="12">
        <v>150000</v>
      </c>
      <c r="I25" s="12">
        <v>200000</v>
      </c>
      <c r="J25" s="12">
        <v>250000</v>
      </c>
      <c r="K25" s="12">
        <v>300000</v>
      </c>
      <c r="L25" s="12">
        <v>375000</v>
      </c>
      <c r="M25" s="12">
        <v>475000</v>
      </c>
      <c r="N25" s="12">
        <v>600000</v>
      </c>
      <c r="O25" s="12">
        <v>700000</v>
      </c>
      <c r="P25" s="12">
        <v>800000</v>
      </c>
      <c r="Q25" s="12">
        <v>900000</v>
      </c>
      <c r="R25" s="12">
        <v>1000000</v>
      </c>
      <c r="S25" s="12">
        <v>1100000</v>
      </c>
      <c r="T25" s="12">
        <f>SUM(E25:S25)</f>
        <v>7000000</v>
      </c>
    </row>
    <row r="27" spans="1:20" x14ac:dyDescent="0.2">
      <c r="A27" s="20" t="s">
        <v>57</v>
      </c>
      <c r="B27" s="21">
        <f>SUM(B15:B25)</f>
        <v>0</v>
      </c>
      <c r="C27" s="21">
        <f>SUM(C15:C25)</f>
        <v>0</v>
      </c>
      <c r="D27" s="21"/>
      <c r="E27" s="21"/>
      <c r="F27" s="21">
        <f>SUM(F25:F26)</f>
        <v>50000</v>
      </c>
      <c r="G27" s="21">
        <f t="shared" ref="G27:O27" si="5">SUM(G25:G26)</f>
        <v>100000</v>
      </c>
      <c r="H27" s="21">
        <f t="shared" si="5"/>
        <v>150000</v>
      </c>
      <c r="I27" s="21">
        <f t="shared" si="5"/>
        <v>200000</v>
      </c>
      <c r="J27" s="21">
        <f t="shared" si="5"/>
        <v>250000</v>
      </c>
      <c r="K27" s="21">
        <f t="shared" si="5"/>
        <v>300000</v>
      </c>
      <c r="L27" s="21">
        <f t="shared" si="5"/>
        <v>375000</v>
      </c>
      <c r="M27" s="21">
        <f t="shared" si="5"/>
        <v>475000</v>
      </c>
      <c r="N27" s="21">
        <f t="shared" si="5"/>
        <v>600000</v>
      </c>
      <c r="O27" s="21">
        <f t="shared" si="5"/>
        <v>700000</v>
      </c>
      <c r="P27" s="21">
        <f>SUM(P25:P26)</f>
        <v>800000</v>
      </c>
      <c r="Q27" s="21">
        <f t="shared" ref="Q27:S27" si="6">SUM(Q25:Q26)</f>
        <v>900000</v>
      </c>
      <c r="R27" s="21">
        <f t="shared" si="6"/>
        <v>1000000</v>
      </c>
      <c r="S27" s="21">
        <f t="shared" si="6"/>
        <v>1100000</v>
      </c>
      <c r="T27" s="21">
        <f>SUM(F27:S27)</f>
        <v>7000000</v>
      </c>
    </row>
    <row r="29" spans="1:20" x14ac:dyDescent="0.2">
      <c r="A29" s="22" t="s">
        <v>58</v>
      </c>
      <c r="B29" s="23">
        <f>B26-B11</f>
        <v>0</v>
      </c>
      <c r="C29" s="23">
        <f>C26-C11</f>
        <v>0</v>
      </c>
      <c r="D29" s="23">
        <f>D27-D22</f>
        <v>-200000</v>
      </c>
      <c r="E29" s="23">
        <f t="shared" ref="E29:S29" si="7">E27-E22</f>
        <v>-380000</v>
      </c>
      <c r="F29" s="23">
        <f t="shared" si="7"/>
        <v>-380000</v>
      </c>
      <c r="G29" s="23">
        <f t="shared" si="7"/>
        <v>-375000</v>
      </c>
      <c r="H29" s="23">
        <f t="shared" si="7"/>
        <v>-350000</v>
      </c>
      <c r="I29" s="23">
        <f t="shared" si="7"/>
        <v>-320000</v>
      </c>
      <c r="J29" s="23">
        <f>J27-J22</f>
        <v>-295000</v>
      </c>
      <c r="K29" s="23">
        <f t="shared" si="7"/>
        <v>-270000</v>
      </c>
      <c r="L29" s="23">
        <f t="shared" si="7"/>
        <v>-245000</v>
      </c>
      <c r="M29" s="23">
        <f t="shared" si="7"/>
        <v>-170000</v>
      </c>
      <c r="N29" s="23">
        <f t="shared" si="7"/>
        <v>-170000</v>
      </c>
      <c r="O29" s="23">
        <f>O27-O22</f>
        <v>-95000</v>
      </c>
      <c r="P29" s="23">
        <f t="shared" si="7"/>
        <v>-20000</v>
      </c>
      <c r="Q29" s="23">
        <f t="shared" si="7"/>
        <v>30000</v>
      </c>
      <c r="R29" s="23">
        <f t="shared" si="7"/>
        <v>105000</v>
      </c>
      <c r="S29" s="23">
        <f t="shared" si="7"/>
        <v>180000</v>
      </c>
      <c r="T29" s="23">
        <f>T27-T22</f>
        <v>-2955000</v>
      </c>
    </row>
    <row r="30" spans="1:20" x14ac:dyDescent="0.2">
      <c r="A30" s="26" t="s">
        <v>67</v>
      </c>
      <c r="B30" s="26"/>
      <c r="C30" s="26"/>
      <c r="D30" s="27">
        <f>D29</f>
        <v>-200000</v>
      </c>
      <c r="E30" s="27">
        <f>E29+D30</f>
        <v>-580000</v>
      </c>
      <c r="F30" s="27">
        <f t="shared" ref="F30:P30" si="8">F29+E30</f>
        <v>-960000</v>
      </c>
      <c r="G30" s="27">
        <f t="shared" si="8"/>
        <v>-1335000</v>
      </c>
      <c r="H30" s="27">
        <f t="shared" si="8"/>
        <v>-1685000</v>
      </c>
      <c r="I30" s="27">
        <f t="shared" si="8"/>
        <v>-2005000</v>
      </c>
      <c r="J30" s="27">
        <f t="shared" si="8"/>
        <v>-2300000</v>
      </c>
      <c r="K30" s="27">
        <f t="shared" si="8"/>
        <v>-2570000</v>
      </c>
      <c r="L30" s="27">
        <f t="shared" si="8"/>
        <v>-2815000</v>
      </c>
      <c r="M30" s="27">
        <f t="shared" si="8"/>
        <v>-2985000</v>
      </c>
      <c r="N30" s="27">
        <f t="shared" si="8"/>
        <v>-3155000</v>
      </c>
      <c r="O30" s="27">
        <f t="shared" si="8"/>
        <v>-3250000</v>
      </c>
      <c r="P30" s="27">
        <f t="shared" si="8"/>
        <v>-3270000</v>
      </c>
      <c r="Q30" s="27">
        <f>Q29+P30</f>
        <v>-3240000</v>
      </c>
      <c r="R30" s="27">
        <f t="shared" ref="R30:S30" si="9">R29+Q30</f>
        <v>-3135000</v>
      </c>
      <c r="S30" s="27">
        <f t="shared" si="9"/>
        <v>-2955000</v>
      </c>
      <c r="T30" s="27"/>
    </row>
    <row r="31" spans="1:20" x14ac:dyDescent="0.2">
      <c r="A31" t="s">
        <v>170</v>
      </c>
      <c r="D31" s="1">
        <f>D12+D13+D14+D15+D5+D6+D8</f>
        <v>90000</v>
      </c>
      <c r="E31" s="1">
        <f>E12+E13+E14+E15+E5+E6+E8</f>
        <v>195000</v>
      </c>
      <c r="F31" s="1">
        <f>F12+F13+F14+F15+F5+F6+F8</f>
        <v>220000</v>
      </c>
      <c r="G31" s="1">
        <f>G12+G13+G14+G15+G5+G6+G8</f>
        <v>190000</v>
      </c>
      <c r="H31" s="1">
        <f>H12+H13+H14+H15+H5+H6+H8</f>
        <v>190000</v>
      </c>
      <c r="I31" s="1">
        <f>I12+I13+I14+I15+I5+I6+I8</f>
        <v>160000</v>
      </c>
      <c r="J31" s="1">
        <f>J12+J13+J14+J15+J5+J6+J8</f>
        <v>160000</v>
      </c>
      <c r="K31" s="1">
        <f>K12+K13+K14+K15+K5+K6+K8</f>
        <v>160000</v>
      </c>
      <c r="L31" s="1">
        <f>L12+L13+L14+L15+L5+L6+L8</f>
        <v>160000</v>
      </c>
      <c r="M31" s="1">
        <f>M12+M13+M14+M15+M5+M6+M8</f>
        <v>160000</v>
      </c>
      <c r="N31" s="1">
        <f>N12+N13+N14+N15+N5+N6+N8</f>
        <v>160000</v>
      </c>
      <c r="O31" s="1">
        <f>O12+O13+O14+O15+O5+O6+O8</f>
        <v>160000</v>
      </c>
      <c r="P31" s="1">
        <f>P12+P13+P14+P15+P5+P6+P8</f>
        <v>160000</v>
      </c>
      <c r="Q31" s="1">
        <f>Q12+Q13+Q14+Q15+Q5+Q6+Q8</f>
        <v>160000</v>
      </c>
      <c r="R31" s="1">
        <f>R12+R13+R14+R15+R5+R6+R8</f>
        <v>160000</v>
      </c>
      <c r="S31" s="1">
        <f>S12+S13+S14+S15+S5+S6+S8</f>
        <v>160000</v>
      </c>
      <c r="T31" s="1">
        <f>SUM(D31:S31)</f>
        <v>2645000</v>
      </c>
    </row>
    <row r="32" spans="1:20" x14ac:dyDescent="0.2">
      <c r="A32" t="s">
        <v>171</v>
      </c>
      <c r="D32" s="1">
        <f>D29+D31</f>
        <v>-110000</v>
      </c>
      <c r="E32" s="1">
        <f t="shared" ref="E32:O32" si="10">E29+E31</f>
        <v>-185000</v>
      </c>
      <c r="F32" s="1">
        <f t="shared" si="10"/>
        <v>-160000</v>
      </c>
      <c r="G32" s="1">
        <f t="shared" si="10"/>
        <v>-185000</v>
      </c>
      <c r="H32" s="1">
        <f t="shared" si="10"/>
        <v>-160000</v>
      </c>
      <c r="I32" s="1">
        <f t="shared" si="10"/>
        <v>-160000</v>
      </c>
      <c r="J32" s="1">
        <f t="shared" si="10"/>
        <v>-135000</v>
      </c>
      <c r="K32" s="1">
        <f t="shared" si="10"/>
        <v>-110000</v>
      </c>
      <c r="L32" s="1">
        <f t="shared" si="10"/>
        <v>-85000</v>
      </c>
      <c r="M32" s="1">
        <f t="shared" si="10"/>
        <v>-10000</v>
      </c>
      <c r="N32" s="1">
        <f t="shared" si="10"/>
        <v>-10000</v>
      </c>
      <c r="O32" s="1">
        <f t="shared" si="10"/>
        <v>65000</v>
      </c>
      <c r="P32" s="1">
        <f>P29+P31</f>
        <v>140000</v>
      </c>
      <c r="Q32" s="1">
        <f t="shared" ref="Q32" si="11">Q29+Q31</f>
        <v>190000</v>
      </c>
      <c r="R32" s="1">
        <f t="shared" ref="R32" si="12">R29+R31</f>
        <v>265000</v>
      </c>
      <c r="S32" s="1">
        <f t="shared" ref="S32" si="13">S29+S31</f>
        <v>340000</v>
      </c>
      <c r="T32" s="1"/>
    </row>
    <row r="33" spans="1:20" x14ac:dyDescent="0.2">
      <c r="A33" t="s">
        <v>172</v>
      </c>
      <c r="D33" s="1">
        <v>-85000</v>
      </c>
      <c r="E33" s="1">
        <f>D33+E32</f>
        <v>-270000</v>
      </c>
      <c r="F33" s="1">
        <f t="shared" ref="F33:P33" si="14">E33+F32</f>
        <v>-430000</v>
      </c>
      <c r="G33" s="1">
        <f t="shared" si="14"/>
        <v>-615000</v>
      </c>
      <c r="H33" s="1">
        <f t="shared" si="14"/>
        <v>-775000</v>
      </c>
      <c r="I33" s="1">
        <f t="shared" si="14"/>
        <v>-935000</v>
      </c>
      <c r="J33" s="1">
        <f t="shared" si="14"/>
        <v>-1070000</v>
      </c>
      <c r="K33" s="1">
        <f t="shared" si="14"/>
        <v>-1180000</v>
      </c>
      <c r="L33" s="1">
        <f t="shared" si="14"/>
        <v>-1265000</v>
      </c>
      <c r="M33" s="1">
        <f t="shared" si="14"/>
        <v>-1275000</v>
      </c>
      <c r="N33" s="1">
        <f t="shared" si="14"/>
        <v>-1285000</v>
      </c>
      <c r="O33" s="1">
        <f t="shared" si="14"/>
        <v>-1220000</v>
      </c>
      <c r="P33" s="1">
        <f t="shared" si="14"/>
        <v>-1080000</v>
      </c>
      <c r="Q33" s="1">
        <f>P33+Q32</f>
        <v>-890000</v>
      </c>
      <c r="R33" s="1">
        <f t="shared" ref="R33" si="15">Q33+R32</f>
        <v>-625000</v>
      </c>
      <c r="S33" s="1">
        <f t="shared" ref="S33" si="16">R33+S32</f>
        <v>-285000</v>
      </c>
      <c r="T33" s="1"/>
    </row>
    <row r="34" spans="1:20" x14ac:dyDescent="0.2">
      <c r="D34" s="1"/>
      <c r="E34" s="1"/>
      <c r="F34" s="1"/>
      <c r="G34" s="1"/>
      <c r="H34" s="1"/>
      <c r="I34" s="1"/>
      <c r="J34" s="1"/>
      <c r="K34" s="1"/>
      <c r="M34" s="1"/>
      <c r="N34" s="44"/>
      <c r="P34" s="44"/>
      <c r="Q34" s="1"/>
      <c r="R34" s="1"/>
      <c r="S34" s="1"/>
      <c r="T34" s="1"/>
    </row>
    <row r="35" spans="1:20" x14ac:dyDescent="0.2">
      <c r="A35" s="14" t="s">
        <v>125</v>
      </c>
      <c r="D35" s="1"/>
      <c r="E35" s="1"/>
      <c r="F35" s="1"/>
      <c r="G35" s="1"/>
      <c r="H35" s="1"/>
      <c r="I35" s="1"/>
      <c r="J35" s="1"/>
      <c r="K35" s="1"/>
      <c r="M35" s="1"/>
      <c r="N35" s="44"/>
      <c r="P35" s="44"/>
      <c r="Q35" s="1"/>
      <c r="R35" s="1"/>
      <c r="S35" s="1"/>
      <c r="T35" s="1"/>
    </row>
    <row r="36" spans="1:20" x14ac:dyDescent="0.2">
      <c r="A36" t="s">
        <v>142</v>
      </c>
    </row>
    <row r="37" spans="1:20" ht="32" x14ac:dyDescent="0.2">
      <c r="A37" s="42" t="s">
        <v>145</v>
      </c>
    </row>
    <row r="38" spans="1:20" ht="32" x14ac:dyDescent="0.2">
      <c r="A38" s="42" t="s">
        <v>146</v>
      </c>
    </row>
    <row r="39" spans="1:20" x14ac:dyDescent="0.2">
      <c r="A39" t="s">
        <v>123</v>
      </c>
      <c r="B39" s="39" t="s">
        <v>148</v>
      </c>
    </row>
    <row r="40" spans="1:20" x14ac:dyDescent="0.2">
      <c r="A40" t="s">
        <v>124</v>
      </c>
    </row>
    <row r="41" spans="1:20" x14ac:dyDescent="0.2">
      <c r="A41" t="s">
        <v>88</v>
      </c>
      <c r="B41" t="s">
        <v>89</v>
      </c>
      <c r="C41" t="s">
        <v>91</v>
      </c>
      <c r="E41" t="s">
        <v>92</v>
      </c>
      <c r="F41" t="s">
        <v>93</v>
      </c>
    </row>
    <row r="42" spans="1:20" x14ac:dyDescent="0.2">
      <c r="B42" t="s">
        <v>90</v>
      </c>
      <c r="C42" t="s">
        <v>94</v>
      </c>
    </row>
    <row r="43" spans="1:20" x14ac:dyDescent="0.2">
      <c r="A43" t="s">
        <v>103</v>
      </c>
    </row>
    <row r="44" spans="1:20" x14ac:dyDescent="0.2">
      <c r="A44" t="s">
        <v>105</v>
      </c>
    </row>
    <row r="45" spans="1:20" x14ac:dyDescent="0.2">
      <c r="A45" t="s">
        <v>129</v>
      </c>
    </row>
    <row r="46" spans="1:20" x14ac:dyDescent="0.2">
      <c r="A46" t="s">
        <v>70</v>
      </c>
      <c r="B46" s="39" t="s">
        <v>130</v>
      </c>
    </row>
    <row r="47" spans="1:20" x14ac:dyDescent="0.2">
      <c r="A47" t="s">
        <v>131</v>
      </c>
      <c r="B47" s="39" t="s">
        <v>132</v>
      </c>
    </row>
    <row r="48" spans="1:20" x14ac:dyDescent="0.2">
      <c r="A48" t="s">
        <v>133</v>
      </c>
      <c r="B48" s="39" t="s">
        <v>151</v>
      </c>
    </row>
    <row r="49" spans="1:4" x14ac:dyDescent="0.2">
      <c r="B49" s="39"/>
    </row>
    <row r="50" spans="1:4" x14ac:dyDescent="0.2">
      <c r="A50" s="8" t="s">
        <v>126</v>
      </c>
      <c r="B50" s="40" t="s">
        <v>137</v>
      </c>
      <c r="C50" s="7" t="s">
        <v>138</v>
      </c>
    </row>
    <row r="51" spans="1:4" x14ac:dyDescent="0.2">
      <c r="A51" s="15" t="s">
        <v>143</v>
      </c>
      <c r="B51" s="39" t="s">
        <v>2</v>
      </c>
      <c r="C51" t="s">
        <v>141</v>
      </c>
      <c r="D51" s="41"/>
    </row>
    <row r="52" spans="1:4" x14ac:dyDescent="0.2">
      <c r="A52" t="s">
        <v>144</v>
      </c>
      <c r="B52" s="39" t="s">
        <v>2</v>
      </c>
      <c r="C52" t="s">
        <v>140</v>
      </c>
    </row>
    <row r="53" spans="1:4" x14ac:dyDescent="0.2">
      <c r="A53" t="s">
        <v>147</v>
      </c>
      <c r="B53" s="39" t="s">
        <v>2</v>
      </c>
      <c r="C53" t="s">
        <v>27</v>
      </c>
    </row>
    <row r="54" spans="1:4" x14ac:dyDescent="0.2">
      <c r="A54" t="s">
        <v>136</v>
      </c>
      <c r="B54" s="39" t="s">
        <v>2</v>
      </c>
      <c r="C54" t="s">
        <v>139</v>
      </c>
    </row>
    <row r="55" spans="1:4" ht="32" x14ac:dyDescent="0.2">
      <c r="A55" s="42" t="s">
        <v>149</v>
      </c>
      <c r="B55" s="39" t="s">
        <v>3</v>
      </c>
      <c r="C55" t="s">
        <v>150</v>
      </c>
    </row>
    <row r="56" spans="1:4" x14ac:dyDescent="0.2">
      <c r="A56" t="s">
        <v>135</v>
      </c>
      <c r="B56" s="39" t="s">
        <v>2</v>
      </c>
      <c r="C56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Business Plan</vt:lpstr>
      <vt:lpstr>LD Content Gen - service</vt:lpstr>
      <vt:lpstr>HR L&amp;D Product</vt:lpstr>
      <vt:lpstr>Services - AI Solutions</vt:lpstr>
      <vt:lpstr>Partner Roles</vt:lpstr>
      <vt:lpstr>HR L&amp;D Product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Rohit Kochar</cp:lastModifiedBy>
  <cp:revision/>
  <dcterms:created xsi:type="dcterms:W3CDTF">2025-02-18T16:08:17Z</dcterms:created>
  <dcterms:modified xsi:type="dcterms:W3CDTF">2025-03-02T08:08:39Z</dcterms:modified>
  <cp:category/>
  <cp:contentStatus/>
</cp:coreProperties>
</file>