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8580" windowHeight="4380" firstSheet="3" activeTab="3"/>
  </bookViews>
  <sheets>
    <sheet name="部署架构图" sheetId="1" r:id="rId1"/>
    <sheet name="rcver与child process通信方案" sheetId="2" r:id="rId2"/>
    <sheet name="优化消息推送率" sheetId="3" r:id="rId3"/>
    <sheet name="gpns-sender压力测试" sheetId="4" r:id="rId4"/>
  </sheets>
  <calcPr calcId="145621"/>
</workbook>
</file>

<file path=xl/calcChain.xml><?xml version="1.0" encoding="utf-8"?>
<calcChain xmlns="http://schemas.openxmlformats.org/spreadsheetml/2006/main">
  <c r="K11" i="4" l="1"/>
  <c r="I11" i="4"/>
  <c r="K25" i="4"/>
  <c r="I25" i="4"/>
  <c r="K10" i="4"/>
  <c r="I10" i="4"/>
  <c r="K24" i="4"/>
  <c r="I22" i="4"/>
  <c r="I23" i="4"/>
  <c r="I24" i="4"/>
  <c r="I21" i="4"/>
  <c r="I9" i="4"/>
  <c r="I8" i="4"/>
  <c r="I7" i="4"/>
  <c r="K23" i="4"/>
  <c r="K22" i="4" l="1"/>
  <c r="K21" i="4"/>
  <c r="K9" i="4"/>
  <c r="K8" i="4"/>
  <c r="K7" i="4"/>
  <c r="E4" i="3" l="1"/>
  <c r="E5" i="3"/>
  <c r="E6" i="3"/>
  <c r="E7" i="3"/>
  <c r="E3" i="3"/>
  <c r="C4" i="3"/>
  <c r="C5" i="3"/>
  <c r="C6" i="3"/>
  <c r="C7" i="3"/>
  <c r="C3" i="3"/>
</calcChain>
</file>

<file path=xl/comments1.xml><?xml version="1.0" encoding="utf-8"?>
<comments xmlns="http://schemas.openxmlformats.org/spreadsheetml/2006/main">
  <authors>
    <author>root</author>
  </authors>
  <commentList>
    <comment ref="J6" authorId="0">
      <text>
        <r>
          <rPr>
            <b/>
            <sz val="9"/>
            <color indexed="81"/>
            <rFont val="宋体"/>
            <family val="3"/>
            <charset val="134"/>
          </rPr>
          <t>root:</t>
        </r>
        <r>
          <rPr>
            <sz val="9"/>
            <color indexed="81"/>
            <rFont val="宋体"/>
            <family val="3"/>
            <charset val="134"/>
          </rPr>
          <t xml:space="preserve">
以gpns-client端服务器为准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root:</t>
        </r>
        <r>
          <rPr>
            <sz val="9"/>
            <color indexed="81"/>
            <rFont val="宋体"/>
            <family val="3"/>
            <charset val="134"/>
          </rPr>
          <t xml:space="preserve">
推送率：
成功推送的条数（socket端日志）/推送总条数（socket数）</t>
        </r>
      </text>
    </comment>
  </commentList>
</comments>
</file>

<file path=xl/sharedStrings.xml><?xml version="1.0" encoding="utf-8"?>
<sst xmlns="http://schemas.openxmlformats.org/spreadsheetml/2006/main" count="106" uniqueCount="85">
  <si>
    <t>服务器</t>
    <phoneticPr fontId="1" type="noConversion"/>
  </si>
  <si>
    <t>汇总</t>
    <phoneticPr fontId="1" type="noConversion"/>
  </si>
  <si>
    <t>103.224.234.108</t>
    <phoneticPr fontId="1" type="noConversion"/>
  </si>
  <si>
    <t>103.224.234.134</t>
    <phoneticPr fontId="1" type="noConversion"/>
  </si>
  <si>
    <t>103.224.234.135</t>
  </si>
  <si>
    <t>103.224.234.179</t>
    <phoneticPr fontId="1" type="noConversion"/>
  </si>
  <si>
    <t>监听端口</t>
    <phoneticPr fontId="1" type="noConversion"/>
  </si>
  <si>
    <t>样本数是600</t>
    <phoneticPr fontId="1" type="noConversion"/>
  </si>
  <si>
    <t>通过主进程推送</t>
    <phoneticPr fontId="1" type="noConversion"/>
  </si>
  <si>
    <t>第一次</t>
    <phoneticPr fontId="1" type="noConversion"/>
  </si>
  <si>
    <t>第二次</t>
    <phoneticPr fontId="1" type="noConversion"/>
  </si>
  <si>
    <t>直接推送至子进程</t>
    <phoneticPr fontId="1" type="noConversion"/>
  </si>
  <si>
    <t>备注</t>
    <phoneticPr fontId="1" type="noConversion"/>
  </si>
  <si>
    <t>7000, 8000</t>
    <phoneticPr fontId="1" type="noConversion"/>
  </si>
  <si>
    <t>6379, 3000, 9000</t>
    <phoneticPr fontId="1" type="noConversion"/>
  </si>
  <si>
    <t>7000, 8000</t>
    <phoneticPr fontId="1" type="noConversion"/>
  </si>
  <si>
    <t>1. redis:6379 -&gt; redis server for rcver and gpns-sender-child;
2. gpns-rcver:3000 -&gt; http-server, supply API for client to get gpns-sender ip and admin to push message;
3. gpns-rcver:9000 -&gt; socket-server for gpns-sender-child</t>
    <phoneticPr fontId="1" type="noConversion"/>
  </si>
  <si>
    <t>1. gpns-sender-parent:7000 -&gt; http-server for gpns-rcver, get socket pool info;
2. gpns-sender-parent:8000 -&gt; socket-server for client socket, instead of handle the client socket, it will send all socket to it's child processes.</t>
    <phoneticPr fontId="1" type="noConversion"/>
  </si>
  <si>
    <t>as above</t>
    <phoneticPr fontId="1" type="noConversion"/>
  </si>
  <si>
    <t>优化后</t>
    <phoneticPr fontId="1" type="noConversion"/>
  </si>
  <si>
    <t>优化前</t>
    <phoneticPr fontId="1" type="noConversion"/>
  </si>
  <si>
    <t>优化前</t>
    <phoneticPr fontId="1" type="noConversion"/>
  </si>
  <si>
    <t>优化后</t>
    <phoneticPr fontId="1" type="noConversion"/>
  </si>
  <si>
    <t>GPNS网络拓扑图</t>
    <phoneticPr fontId="1" type="noConversion"/>
  </si>
  <si>
    <t>硬件配置</t>
    <phoneticPr fontId="1" type="noConversion"/>
  </si>
  <si>
    <t>测试数据</t>
    <phoneticPr fontId="1" type="noConversion"/>
  </si>
  <si>
    <t>本地pc服务器</t>
    <phoneticPr fontId="1" type="noConversion"/>
  </si>
  <si>
    <t>cpu型号</t>
    <phoneticPr fontId="1" type="noConversion"/>
  </si>
  <si>
    <t>核数</t>
    <phoneticPr fontId="1" type="noConversion"/>
  </si>
  <si>
    <t>内存</t>
    <phoneticPr fontId="1" type="noConversion"/>
  </si>
  <si>
    <t>192.168.1.186</t>
    <phoneticPr fontId="1" type="noConversion"/>
  </si>
  <si>
    <t>Intel(R) Core(TM) i3-3220 CPU @ 3.30GHz</t>
    <phoneticPr fontId="1" type="noConversion"/>
  </si>
  <si>
    <t>外网服务器</t>
    <phoneticPr fontId="1" type="noConversion"/>
  </si>
  <si>
    <t>7G</t>
    <phoneticPr fontId="1" type="noConversion"/>
  </si>
  <si>
    <t>192.168.1.183</t>
    <phoneticPr fontId="1" type="noConversion"/>
  </si>
  <si>
    <t>安装软件</t>
    <phoneticPr fontId="1" type="noConversion"/>
  </si>
  <si>
    <t>gpns-sender</t>
    <phoneticPr fontId="1" type="noConversion"/>
  </si>
  <si>
    <t>redis, gpns-sender</t>
    <phoneticPr fontId="1" type="noConversion"/>
  </si>
  <si>
    <t>gpns-client</t>
    <phoneticPr fontId="1" type="noConversion"/>
  </si>
  <si>
    <t>192.168.1.180</t>
    <phoneticPr fontId="1" type="noConversion"/>
  </si>
  <si>
    <t>Intel(R) Core(TM) i5-3317U CPU @ 1.70GHz</t>
    <phoneticPr fontId="1" type="noConversion"/>
  </si>
  <si>
    <t>365m</t>
    <phoneticPr fontId="1" type="noConversion"/>
  </si>
  <si>
    <t>gpns-rcver</t>
    <phoneticPr fontId="1" type="noConversion"/>
  </si>
  <si>
    <t>监控管理gpns-sender</t>
    <phoneticPr fontId="1" type="noConversion"/>
  </si>
  <si>
    <t>接收client socket，维护socket pool，并推送消息</t>
    <phoneticPr fontId="1" type="noConversion"/>
  </si>
  <si>
    <t>模拟大规模的client socket，测试gpns-sender性能</t>
    <phoneticPr fontId="1" type="noConversion"/>
  </si>
  <si>
    <t>暂未使用</t>
    <phoneticPr fontId="1" type="noConversion"/>
  </si>
  <si>
    <t>接收client socket，维护socket pool，并推送消息</t>
    <phoneticPr fontId="1" type="noConversion"/>
  </si>
  <si>
    <t>模拟大规模的client socket，测试gpns-sender性能</t>
    <phoneticPr fontId="1" type="noConversion"/>
  </si>
  <si>
    <t>本地测试</t>
    <phoneticPr fontId="1" type="noConversion"/>
  </si>
  <si>
    <t>外网测试</t>
    <phoneticPr fontId="1" type="noConversion"/>
  </si>
  <si>
    <t>硬件配置</t>
    <phoneticPr fontId="1" type="noConversion"/>
  </si>
  <si>
    <t>测试数据</t>
    <phoneticPr fontId="1" type="noConversion"/>
  </si>
  <si>
    <t>监控管理gpns-sender（研发笔记本）</t>
    <phoneticPr fontId="1" type="noConversion"/>
  </si>
  <si>
    <t>gpns-client模拟的socket数</t>
    <phoneticPr fontId="1" type="noConversion"/>
  </si>
  <si>
    <t>gpns-sender实际接收的socket数</t>
    <phoneticPr fontId="1" type="noConversion"/>
  </si>
  <si>
    <t>linux网络socket句柄数</t>
    <phoneticPr fontId="1" type="noConversion"/>
  </si>
  <si>
    <t>5G</t>
    <phoneticPr fontId="1" type="noConversion"/>
  </si>
  <si>
    <t>103.224.234.108</t>
    <phoneticPr fontId="1" type="noConversion"/>
  </si>
  <si>
    <t>7G</t>
    <phoneticPr fontId="1" type="noConversion"/>
  </si>
  <si>
    <t>redis, gpns-rcver</t>
    <phoneticPr fontId="1" type="noConversion"/>
  </si>
  <si>
    <t>103.224.234.179</t>
    <phoneticPr fontId="1" type="noConversion"/>
  </si>
  <si>
    <t>7G</t>
    <phoneticPr fontId="1" type="noConversion"/>
  </si>
  <si>
    <t>暂未使用</t>
    <phoneticPr fontId="1" type="noConversion"/>
  </si>
  <si>
    <t>61.4.184.63</t>
    <phoneticPr fontId="1" type="noConversion"/>
  </si>
  <si>
    <t>Intel(R) Xeon(R) CPU E5620  @ 2.40GHz</t>
    <phoneticPr fontId="1" type="noConversion"/>
  </si>
  <si>
    <t>11G</t>
    <phoneticPr fontId="1" type="noConversion"/>
  </si>
  <si>
    <t>gpns-client</t>
    <phoneticPr fontId="1" type="noConversion"/>
  </si>
  <si>
    <t>推送率</t>
    <phoneticPr fontId="1" type="noConversion"/>
  </si>
  <si>
    <t>Intel Xeon E312xx (Sandy Bridge) 1995.191 MHz</t>
    <phoneticPr fontId="1" type="noConversion"/>
  </si>
  <si>
    <t>成功率</t>
    <phoneticPr fontId="1" type="noConversion"/>
  </si>
  <si>
    <t>成功率</t>
    <phoneticPr fontId="1" type="noConversion"/>
  </si>
  <si>
    <t>3w(1)</t>
    <phoneticPr fontId="1" type="noConversion"/>
  </si>
  <si>
    <t>3w(2)</t>
    <phoneticPr fontId="1" type="noConversion"/>
  </si>
  <si>
    <t>4w（1）</t>
    <phoneticPr fontId="1" type="noConversion"/>
  </si>
  <si>
    <t>4w（2）</t>
  </si>
  <si>
    <t>5w(1)</t>
    <phoneticPr fontId="1" type="noConversion"/>
  </si>
  <si>
    <t>外网</t>
    <phoneticPr fontId="1" type="noConversion"/>
  </si>
  <si>
    <t>本地</t>
    <phoneticPr fontId="1" type="noConversion"/>
  </si>
  <si>
    <t>由上图可以看出，服务器（108、134、135、179）随着模拟的socket数增加，socket的成功接收率变小了</t>
    <phoneticPr fontId="1" type="noConversion"/>
  </si>
  <si>
    <t>5w(2)</t>
    <phoneticPr fontId="1" type="noConversion"/>
  </si>
  <si>
    <t>内网</t>
    <phoneticPr fontId="1" type="noConversion"/>
  </si>
  <si>
    <t>由上图可以看出，只要对于已经建立了连接的socket，不管socket压力如何，都不影响推送率，基本上维持在98%以上</t>
    <phoneticPr fontId="1" type="noConversion"/>
  </si>
  <si>
    <t>5w(2)</t>
    <phoneticPr fontId="1" type="noConversion"/>
  </si>
  <si>
    <t>由上图2个图表可以看出：
1. 外网socket分析：在不同的socket压力下，其接收socket的性能不是很稳定，而且当socket压力达到5w的时候，gpns-sender已经无法接受完5w个socket，同时，其对socket的响应速度也逐渐趋缓，已经不能满足我们对gpns socket的响应速度设计；
2. 内网socket分析：与外网相比，内网socket无论在socket总量，还是响应速度上，都优于外网。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</si>
</sst>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0" fillId="0" borderId="0" xfId="0" applyNumberFormat="1" applyFill="1" applyBorder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通过主进程推送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第一次</c:v>
          </c:tx>
          <c:invertIfNegative val="0"/>
          <c:val>
            <c:numLit>
              <c:formatCode>General</c:formatCode>
              <c:ptCount val="6"/>
              <c:pt idx="0">
                <c:v>181</c:v>
              </c:pt>
              <c:pt idx="1">
                <c:v>300</c:v>
              </c:pt>
              <c:pt idx="2">
                <c:v>244</c:v>
              </c:pt>
              <c:pt idx="3">
                <c:v>296</c:v>
              </c:pt>
              <c:pt idx="4">
                <c:v>154</c:v>
              </c:pt>
              <c:pt idx="5">
                <c:v>256</c:v>
              </c:pt>
            </c:numLit>
          </c:val>
        </c:ser>
        <c:ser>
          <c:idx val="1"/>
          <c:order val="1"/>
          <c:tx>
            <c:v>第二次</c:v>
          </c:tx>
          <c:invertIfNegative val="0"/>
          <c:val>
            <c:numLit>
              <c:formatCode>General</c:formatCode>
              <c:ptCount val="6"/>
              <c:pt idx="0">
                <c:v>417</c:v>
              </c:pt>
              <c:pt idx="1">
                <c:v>300</c:v>
              </c:pt>
              <c:pt idx="2">
                <c:v>353</c:v>
              </c:pt>
              <c:pt idx="3">
                <c:v>300</c:v>
              </c:pt>
              <c:pt idx="4">
                <c:v>445</c:v>
              </c:pt>
              <c:pt idx="5">
                <c:v>341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50784"/>
        <c:axId val="106552320"/>
      </c:barChart>
      <c:catAx>
        <c:axId val="10655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552320"/>
        <c:crosses val="autoZero"/>
        <c:auto val="1"/>
        <c:lblAlgn val="ctr"/>
        <c:lblOffset val="100"/>
        <c:noMultiLvlLbl val="0"/>
      </c:catAx>
      <c:valAx>
        <c:axId val="1065523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65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直接推送至子进程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第一次</c:v>
          </c:tx>
          <c:invertIfNegative val="0"/>
          <c:val>
            <c:numLit>
              <c:formatCode>General</c:formatCode>
              <c:ptCount val="6"/>
              <c:pt idx="0">
                <c:v>394</c:v>
              </c:pt>
              <c:pt idx="1">
                <c:v>257</c:v>
              </c:pt>
              <c:pt idx="2">
                <c:v>500</c:v>
              </c:pt>
              <c:pt idx="3">
                <c:v>377</c:v>
              </c:pt>
              <c:pt idx="4">
                <c:v>554</c:v>
              </c:pt>
              <c:pt idx="5">
                <c:v>312</c:v>
              </c:pt>
            </c:numLit>
          </c:val>
        </c:ser>
        <c:ser>
          <c:idx val="1"/>
          <c:order val="1"/>
          <c:tx>
            <c:v>第二次</c:v>
          </c:tx>
          <c:invertIfNegative val="0"/>
          <c:val>
            <c:numLit>
              <c:formatCode>General</c:formatCode>
              <c:ptCount val="6"/>
              <c:pt idx="0">
                <c:v>204</c:v>
              </c:pt>
              <c:pt idx="1">
                <c:v>342</c:v>
              </c:pt>
              <c:pt idx="2">
                <c:v>98</c:v>
              </c:pt>
              <c:pt idx="3">
                <c:v>222</c:v>
              </c:pt>
              <c:pt idx="4">
                <c:v>44</c:v>
              </c:pt>
              <c:pt idx="5">
                <c:v>287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71520"/>
        <c:axId val="106973056"/>
      </c:barChart>
      <c:catAx>
        <c:axId val="10697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973056"/>
        <c:crosses val="autoZero"/>
        <c:auto val="1"/>
        <c:lblAlgn val="ctr"/>
        <c:lblOffset val="100"/>
        <c:noMultiLvlLbl val="0"/>
      </c:catAx>
      <c:valAx>
        <c:axId val="106973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69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使用递归优化首次推送率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优化消息推送率!$C$2</c:f>
              <c:strCache>
                <c:ptCount val="1"/>
                <c:pt idx="0">
                  <c:v>优化前</c:v>
                </c:pt>
              </c:strCache>
            </c:strRef>
          </c:tx>
          <c:marker>
            <c:symbol val="none"/>
          </c:marker>
          <c:val>
            <c:numRef>
              <c:f>优化消息推送率!$C$3:$C$7</c:f>
              <c:numCache>
                <c:formatCode>0.00%</c:formatCode>
                <c:ptCount val="5"/>
                <c:pt idx="0">
                  <c:v>0.68630000000000002</c:v>
                </c:pt>
                <c:pt idx="1">
                  <c:v>0.75780000000000003</c:v>
                </c:pt>
                <c:pt idx="2">
                  <c:v>0.69469999999999998</c:v>
                </c:pt>
                <c:pt idx="3">
                  <c:v>0.55420000000000003</c:v>
                </c:pt>
                <c:pt idx="4">
                  <c:v>0.68369999999999997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优化消息推送率!$E$2</c:f>
              <c:strCache>
                <c:ptCount val="1"/>
                <c:pt idx="0">
                  <c:v>优化后</c:v>
                </c:pt>
              </c:strCache>
            </c:strRef>
          </c:tx>
          <c:marker>
            <c:symbol val="none"/>
          </c:marker>
          <c:val>
            <c:numRef>
              <c:f>优化消息推送率!$E$3:$E$7</c:f>
              <c:numCache>
                <c:formatCode>0.00%</c:formatCode>
                <c:ptCount val="5"/>
                <c:pt idx="0">
                  <c:v>0.98409999999999997</c:v>
                </c:pt>
                <c:pt idx="1">
                  <c:v>0.98719999999999997</c:v>
                </c:pt>
                <c:pt idx="2">
                  <c:v>0.98750000000000004</c:v>
                </c:pt>
                <c:pt idx="3">
                  <c:v>0.9889</c:v>
                </c:pt>
                <c:pt idx="4">
                  <c:v>0.98729999999999996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0128"/>
        <c:axId val="107046016"/>
      </c:lineChart>
      <c:catAx>
        <c:axId val="10704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046016"/>
        <c:crosses val="autoZero"/>
        <c:auto val="1"/>
        <c:lblAlgn val="ctr"/>
        <c:lblOffset val="100"/>
        <c:noMultiLvlLbl val="0"/>
      </c:catAx>
      <c:valAx>
        <c:axId val="10704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推送率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70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推送率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外网</c:v>
          </c:tx>
          <c:marker>
            <c:symbol val="none"/>
          </c:marker>
          <c:cat>
            <c:numRef>
              <c:f>'gpns-sender压力测试'!$G$21:$G$25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'gpns-sender压力测试'!$K$21:$K$25</c:f>
              <c:numCache>
                <c:formatCode>0.00%</c:formatCode>
                <c:ptCount val="5"/>
                <c:pt idx="0">
                  <c:v>0.99480000000000002</c:v>
                </c:pt>
                <c:pt idx="1">
                  <c:v>0.999</c:v>
                </c:pt>
                <c:pt idx="2">
                  <c:v>0.99856762840188251</c:v>
                </c:pt>
                <c:pt idx="3">
                  <c:v>0.9981970551901439</c:v>
                </c:pt>
                <c:pt idx="4">
                  <c:v>0.99831649831649827</c:v>
                </c:pt>
              </c:numCache>
            </c:numRef>
          </c:val>
          <c:smooth val="0"/>
        </c:ser>
        <c:ser>
          <c:idx val="1"/>
          <c:order val="1"/>
          <c:tx>
            <c:v>本地</c:v>
          </c:tx>
          <c:marker>
            <c:symbol val="none"/>
          </c:marker>
          <c:cat>
            <c:numRef>
              <c:f>'gpns-sender压力测试'!$G$21:$G$25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'gpns-sender压力测试'!$K$7:$K$11</c:f>
              <c:numCache>
                <c:formatCode>0.00%</c:formatCode>
                <c:ptCount val="5"/>
                <c:pt idx="0">
                  <c:v>0.98399999999999999</c:v>
                </c:pt>
                <c:pt idx="1">
                  <c:v>0.98770000000000002</c:v>
                </c:pt>
                <c:pt idx="2">
                  <c:v>0.99580000000000002</c:v>
                </c:pt>
                <c:pt idx="3">
                  <c:v>0.99485000000000001</c:v>
                </c:pt>
                <c:pt idx="4">
                  <c:v>0.99653999999999998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40448"/>
        <c:axId val="244042368"/>
      </c:lineChart>
      <c:catAx>
        <c:axId val="244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4042368"/>
        <c:crosses val="autoZero"/>
        <c:auto val="1"/>
        <c:lblAlgn val="ctr"/>
        <c:lblOffset val="100"/>
        <c:noMultiLvlLbl val="0"/>
      </c:catAx>
      <c:valAx>
        <c:axId val="24404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push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440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外网</a:t>
            </a:r>
            <a:r>
              <a:rPr lang="en-US" altLang="en-US"/>
              <a:t>sockets </a:t>
            </a:r>
            <a:r>
              <a:rPr lang="zh-CN" altLang="en-US"/>
              <a:t>增长趋势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'gpns-sender压力测试'!$M$20</c:f>
              <c:strCache>
                <c:ptCount val="1"/>
                <c:pt idx="0">
                  <c:v>3w(1)</c:v>
                </c:pt>
              </c:strCache>
            </c:strRef>
          </c:tx>
          <c:marker>
            <c:symbol val="none"/>
          </c:marker>
          <c:val>
            <c:numRef>
              <c:f>'gpns-sender压力测试'!$M$21:$M$34</c:f>
              <c:numCache>
                <c:formatCode>General</c:formatCode>
                <c:ptCount val="14"/>
                <c:pt idx="0">
                  <c:v>0</c:v>
                </c:pt>
                <c:pt idx="1">
                  <c:v>2700</c:v>
                </c:pt>
                <c:pt idx="2">
                  <c:v>5267</c:v>
                </c:pt>
                <c:pt idx="3">
                  <c:v>7433</c:v>
                </c:pt>
                <c:pt idx="4">
                  <c:v>9534</c:v>
                </c:pt>
                <c:pt idx="5">
                  <c:v>11671</c:v>
                </c:pt>
                <c:pt idx="6">
                  <c:v>13790</c:v>
                </c:pt>
                <c:pt idx="7">
                  <c:v>15789</c:v>
                </c:pt>
                <c:pt idx="8">
                  <c:v>17947</c:v>
                </c:pt>
                <c:pt idx="9">
                  <c:v>20119</c:v>
                </c:pt>
                <c:pt idx="10">
                  <c:v>22148</c:v>
                </c:pt>
                <c:pt idx="11">
                  <c:v>24070</c:v>
                </c:pt>
                <c:pt idx="12">
                  <c:v>24435</c:v>
                </c:pt>
                <c:pt idx="13">
                  <c:v>24435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'gpns-sender压力测试'!$N$20</c:f>
              <c:strCache>
                <c:ptCount val="1"/>
                <c:pt idx="0">
                  <c:v>3w(2)</c:v>
                </c:pt>
              </c:strCache>
            </c:strRef>
          </c:tx>
          <c:marker>
            <c:symbol val="none"/>
          </c:marker>
          <c:val>
            <c:numRef>
              <c:f>'gpns-sender压力测试'!$N$21:$N$36</c:f>
              <c:numCache>
                <c:formatCode>General</c:formatCode>
                <c:ptCount val="16"/>
                <c:pt idx="0">
                  <c:v>0</c:v>
                </c:pt>
                <c:pt idx="1">
                  <c:v>774</c:v>
                </c:pt>
                <c:pt idx="2">
                  <c:v>3912</c:v>
                </c:pt>
                <c:pt idx="3">
                  <c:v>6827</c:v>
                </c:pt>
                <c:pt idx="4">
                  <c:v>9815</c:v>
                </c:pt>
                <c:pt idx="5">
                  <c:v>12684</c:v>
                </c:pt>
                <c:pt idx="6">
                  <c:v>15720</c:v>
                </c:pt>
                <c:pt idx="7">
                  <c:v>18440</c:v>
                </c:pt>
                <c:pt idx="8">
                  <c:v>20833</c:v>
                </c:pt>
                <c:pt idx="9">
                  <c:v>22478</c:v>
                </c:pt>
                <c:pt idx="10">
                  <c:v>24813</c:v>
                </c:pt>
                <c:pt idx="11">
                  <c:v>26245</c:v>
                </c:pt>
                <c:pt idx="12">
                  <c:v>27900</c:v>
                </c:pt>
                <c:pt idx="13">
                  <c:v>29281</c:v>
                </c:pt>
                <c:pt idx="14">
                  <c:v>29910</c:v>
                </c:pt>
                <c:pt idx="15">
                  <c:v>30000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'gpns-sender压力测试'!$O$20</c:f>
              <c:strCache>
                <c:ptCount val="1"/>
                <c:pt idx="0">
                  <c:v>4w（1）</c:v>
                </c:pt>
              </c:strCache>
            </c:strRef>
          </c:tx>
          <c:marker>
            <c:symbol val="none"/>
          </c:marker>
          <c:val>
            <c:numRef>
              <c:f>'gpns-sender压力测试'!$O$21:$O$38</c:f>
              <c:numCache>
                <c:formatCode>General</c:formatCode>
                <c:ptCount val="18"/>
                <c:pt idx="0">
                  <c:v>0</c:v>
                </c:pt>
                <c:pt idx="1">
                  <c:v>2970</c:v>
                </c:pt>
                <c:pt idx="2">
                  <c:v>3631</c:v>
                </c:pt>
                <c:pt idx="3">
                  <c:v>6456</c:v>
                </c:pt>
                <c:pt idx="4">
                  <c:v>8291</c:v>
                </c:pt>
                <c:pt idx="5">
                  <c:v>9518</c:v>
                </c:pt>
                <c:pt idx="6">
                  <c:v>10698</c:v>
                </c:pt>
                <c:pt idx="7">
                  <c:v>11775</c:v>
                </c:pt>
                <c:pt idx="8">
                  <c:v>12273</c:v>
                </c:pt>
                <c:pt idx="9">
                  <c:v>12830</c:v>
                </c:pt>
                <c:pt idx="10">
                  <c:v>13332</c:v>
                </c:pt>
                <c:pt idx="11">
                  <c:v>13868</c:v>
                </c:pt>
                <c:pt idx="12">
                  <c:v>14376</c:v>
                </c:pt>
                <c:pt idx="13">
                  <c:v>14745</c:v>
                </c:pt>
                <c:pt idx="14">
                  <c:v>15095</c:v>
                </c:pt>
                <c:pt idx="15">
                  <c:v>15434</c:v>
                </c:pt>
                <c:pt idx="16">
                  <c:v>15767</c:v>
                </c:pt>
                <c:pt idx="17">
                  <c:v>15894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'gpns-sender压力测试'!$P$20</c:f>
              <c:strCache>
                <c:ptCount val="1"/>
                <c:pt idx="0">
                  <c:v>4w（2）</c:v>
                </c:pt>
              </c:strCache>
            </c:strRef>
          </c:tx>
          <c:marker>
            <c:symbol val="none"/>
          </c:marker>
          <c:val>
            <c:numRef>
              <c:f>'gpns-sender压力测试'!$P$21:$P$54</c:f>
              <c:numCache>
                <c:formatCode>General</c:formatCode>
                <c:ptCount val="34"/>
                <c:pt idx="0">
                  <c:v>0</c:v>
                </c:pt>
                <c:pt idx="1">
                  <c:v>629</c:v>
                </c:pt>
                <c:pt idx="2">
                  <c:v>3088</c:v>
                </c:pt>
                <c:pt idx="3">
                  <c:v>6139</c:v>
                </c:pt>
                <c:pt idx="4">
                  <c:v>9170</c:v>
                </c:pt>
                <c:pt idx="5">
                  <c:v>12016</c:v>
                </c:pt>
                <c:pt idx="6">
                  <c:v>14867</c:v>
                </c:pt>
                <c:pt idx="7">
                  <c:v>17371</c:v>
                </c:pt>
                <c:pt idx="8">
                  <c:v>20179</c:v>
                </c:pt>
                <c:pt idx="9">
                  <c:v>22778</c:v>
                </c:pt>
                <c:pt idx="10">
                  <c:v>25076</c:v>
                </c:pt>
                <c:pt idx="11">
                  <c:v>26210</c:v>
                </c:pt>
                <c:pt idx="12">
                  <c:v>27759</c:v>
                </c:pt>
                <c:pt idx="13">
                  <c:v>29250</c:v>
                </c:pt>
                <c:pt idx="14">
                  <c:v>30301</c:v>
                </c:pt>
                <c:pt idx="15">
                  <c:v>31200</c:v>
                </c:pt>
                <c:pt idx="16">
                  <c:v>31891</c:v>
                </c:pt>
                <c:pt idx="17">
                  <c:v>32698</c:v>
                </c:pt>
                <c:pt idx="18">
                  <c:v>33120</c:v>
                </c:pt>
                <c:pt idx="19">
                  <c:v>33660</c:v>
                </c:pt>
                <c:pt idx="20">
                  <c:v>34383</c:v>
                </c:pt>
                <c:pt idx="21">
                  <c:v>34670</c:v>
                </c:pt>
                <c:pt idx="22">
                  <c:v>35061</c:v>
                </c:pt>
                <c:pt idx="23">
                  <c:v>35172</c:v>
                </c:pt>
                <c:pt idx="24">
                  <c:v>35352</c:v>
                </c:pt>
                <c:pt idx="25">
                  <c:v>35571</c:v>
                </c:pt>
                <c:pt idx="26">
                  <c:v>35983</c:v>
                </c:pt>
                <c:pt idx="27">
                  <c:v>36168</c:v>
                </c:pt>
                <c:pt idx="28">
                  <c:v>36300</c:v>
                </c:pt>
                <c:pt idx="29">
                  <c:v>36565</c:v>
                </c:pt>
                <c:pt idx="30">
                  <c:v>36665</c:v>
                </c:pt>
                <c:pt idx="31">
                  <c:v>36719</c:v>
                </c:pt>
                <c:pt idx="32">
                  <c:v>36867</c:v>
                </c:pt>
                <c:pt idx="33">
                  <c:v>36923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'gpns-sender压力测试'!$Q$20</c:f>
              <c:strCache>
                <c:ptCount val="1"/>
                <c:pt idx="0">
                  <c:v>5w(1)</c:v>
                </c:pt>
              </c:strCache>
            </c:strRef>
          </c:tx>
          <c:marker>
            <c:symbol val="none"/>
          </c:marker>
          <c:val>
            <c:numRef>
              <c:f>'gpns-sender压力测试'!$Q$21:$Q$54</c:f>
              <c:numCache>
                <c:formatCode>General</c:formatCode>
                <c:ptCount val="34"/>
                <c:pt idx="0">
                  <c:v>0</c:v>
                </c:pt>
                <c:pt idx="1">
                  <c:v>1401</c:v>
                </c:pt>
                <c:pt idx="2">
                  <c:v>4632</c:v>
                </c:pt>
                <c:pt idx="3">
                  <c:v>7538</c:v>
                </c:pt>
                <c:pt idx="4">
                  <c:v>10546</c:v>
                </c:pt>
                <c:pt idx="5">
                  <c:v>13514</c:v>
                </c:pt>
                <c:pt idx="6">
                  <c:v>16337</c:v>
                </c:pt>
                <c:pt idx="7">
                  <c:v>18639</c:v>
                </c:pt>
                <c:pt idx="8">
                  <c:v>19858</c:v>
                </c:pt>
                <c:pt idx="9">
                  <c:v>21040</c:v>
                </c:pt>
                <c:pt idx="10">
                  <c:v>22213</c:v>
                </c:pt>
                <c:pt idx="11">
                  <c:v>22892</c:v>
                </c:pt>
                <c:pt idx="12">
                  <c:v>23343</c:v>
                </c:pt>
                <c:pt idx="13">
                  <c:v>23880</c:v>
                </c:pt>
                <c:pt idx="14">
                  <c:v>24411</c:v>
                </c:pt>
                <c:pt idx="15">
                  <c:v>24719</c:v>
                </c:pt>
                <c:pt idx="16">
                  <c:v>24991</c:v>
                </c:pt>
                <c:pt idx="17">
                  <c:v>25486</c:v>
                </c:pt>
                <c:pt idx="18">
                  <c:v>25978</c:v>
                </c:pt>
                <c:pt idx="19">
                  <c:v>26461</c:v>
                </c:pt>
                <c:pt idx="20">
                  <c:v>26803</c:v>
                </c:pt>
                <c:pt idx="21">
                  <c:v>26803</c:v>
                </c:pt>
                <c:pt idx="22">
                  <c:v>26803</c:v>
                </c:pt>
                <c:pt idx="23">
                  <c:v>26803</c:v>
                </c:pt>
                <c:pt idx="24">
                  <c:v>26803</c:v>
                </c:pt>
                <c:pt idx="25">
                  <c:v>26803</c:v>
                </c:pt>
                <c:pt idx="26">
                  <c:v>26803</c:v>
                </c:pt>
                <c:pt idx="27">
                  <c:v>26803</c:v>
                </c:pt>
                <c:pt idx="28">
                  <c:v>26803</c:v>
                </c:pt>
                <c:pt idx="29">
                  <c:v>26803</c:v>
                </c:pt>
                <c:pt idx="30">
                  <c:v>26803</c:v>
                </c:pt>
                <c:pt idx="31">
                  <c:v>26803</c:v>
                </c:pt>
                <c:pt idx="32">
                  <c:v>26803</c:v>
                </c:pt>
                <c:pt idx="33">
                  <c:v>26803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'gpns-sender压力测试'!$R$20</c:f>
              <c:strCache>
                <c:ptCount val="1"/>
                <c:pt idx="0">
                  <c:v>5w(2)</c:v>
                </c:pt>
              </c:strCache>
            </c:strRef>
          </c:tx>
          <c:marker>
            <c:symbol val="none"/>
          </c:marker>
          <c:val>
            <c:numRef>
              <c:f>'gpns-sender压力测试'!$R$21:$R$54</c:f>
              <c:numCache>
                <c:formatCode>General</c:formatCode>
                <c:ptCount val="34"/>
                <c:pt idx="0">
                  <c:v>0</c:v>
                </c:pt>
                <c:pt idx="1">
                  <c:v>316</c:v>
                </c:pt>
                <c:pt idx="2">
                  <c:v>3547</c:v>
                </c:pt>
                <c:pt idx="3">
                  <c:v>6596</c:v>
                </c:pt>
                <c:pt idx="4">
                  <c:v>9620</c:v>
                </c:pt>
                <c:pt idx="5">
                  <c:v>12525</c:v>
                </c:pt>
                <c:pt idx="6">
                  <c:v>15355</c:v>
                </c:pt>
                <c:pt idx="7">
                  <c:v>17961</c:v>
                </c:pt>
                <c:pt idx="8">
                  <c:v>20627</c:v>
                </c:pt>
                <c:pt idx="9">
                  <c:v>22779</c:v>
                </c:pt>
                <c:pt idx="10">
                  <c:v>25145</c:v>
                </c:pt>
                <c:pt idx="11">
                  <c:v>26582</c:v>
                </c:pt>
                <c:pt idx="12">
                  <c:v>28251</c:v>
                </c:pt>
                <c:pt idx="13">
                  <c:v>29747</c:v>
                </c:pt>
                <c:pt idx="14">
                  <c:v>30666</c:v>
                </c:pt>
                <c:pt idx="15">
                  <c:v>31737</c:v>
                </c:pt>
                <c:pt idx="16">
                  <c:v>32713</c:v>
                </c:pt>
                <c:pt idx="17">
                  <c:v>33545</c:v>
                </c:pt>
                <c:pt idx="18">
                  <c:v>34131</c:v>
                </c:pt>
                <c:pt idx="19">
                  <c:v>34712</c:v>
                </c:pt>
                <c:pt idx="20">
                  <c:v>34985</c:v>
                </c:pt>
                <c:pt idx="21">
                  <c:v>35307</c:v>
                </c:pt>
                <c:pt idx="22">
                  <c:v>35860</c:v>
                </c:pt>
                <c:pt idx="23">
                  <c:v>36136</c:v>
                </c:pt>
                <c:pt idx="24">
                  <c:v>36389</c:v>
                </c:pt>
                <c:pt idx="25">
                  <c:v>36648</c:v>
                </c:pt>
                <c:pt idx="26">
                  <c:v>36885</c:v>
                </c:pt>
                <c:pt idx="27">
                  <c:v>37101</c:v>
                </c:pt>
                <c:pt idx="28">
                  <c:v>37415</c:v>
                </c:pt>
                <c:pt idx="29">
                  <c:v>37552</c:v>
                </c:pt>
                <c:pt idx="30">
                  <c:v>37666</c:v>
                </c:pt>
                <c:pt idx="31">
                  <c:v>37832</c:v>
                </c:pt>
                <c:pt idx="32">
                  <c:v>37936</c:v>
                </c:pt>
                <c:pt idx="33">
                  <c:v>38016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4384"/>
        <c:axId val="112065920"/>
      </c:lineChart>
      <c:catAx>
        <c:axId val="1120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065920"/>
        <c:crosses val="autoZero"/>
        <c:auto val="1"/>
        <c:lblAlgn val="ctr"/>
        <c:lblOffset val="100"/>
        <c:noMultiLvlLbl val="0"/>
      </c:catAx>
      <c:valAx>
        <c:axId val="1120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sockets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0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内网</a:t>
            </a:r>
            <a:r>
              <a:rPr lang="en-US" altLang="en-US"/>
              <a:t>sockets </a:t>
            </a:r>
            <a:r>
              <a:rPr lang="zh-CN" altLang="en-US"/>
              <a:t>增长趋势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'gpns-sender压力测试'!$S$20</c:f>
              <c:strCache>
                <c:ptCount val="1"/>
                <c:pt idx="0">
                  <c:v>5w(1)</c:v>
                </c:pt>
              </c:strCache>
            </c:strRef>
          </c:tx>
          <c:marker>
            <c:symbol val="none"/>
          </c:marker>
          <c:val>
            <c:numRef>
              <c:f>'gpns-sender压力测试'!$S$21:$S$70</c:f>
              <c:numCache>
                <c:formatCode>General</c:formatCode>
                <c:ptCount val="50"/>
                <c:pt idx="0">
                  <c:v>0</c:v>
                </c:pt>
                <c:pt idx="1">
                  <c:v>4097</c:v>
                </c:pt>
                <c:pt idx="2">
                  <c:v>8190</c:v>
                </c:pt>
                <c:pt idx="3">
                  <c:v>11120</c:v>
                </c:pt>
                <c:pt idx="4">
                  <c:v>13735</c:v>
                </c:pt>
                <c:pt idx="5">
                  <c:v>16094</c:v>
                </c:pt>
                <c:pt idx="6">
                  <c:v>17788</c:v>
                </c:pt>
                <c:pt idx="7">
                  <c:v>19464</c:v>
                </c:pt>
                <c:pt idx="8">
                  <c:v>21109</c:v>
                </c:pt>
                <c:pt idx="9">
                  <c:v>22623</c:v>
                </c:pt>
                <c:pt idx="10">
                  <c:v>23962</c:v>
                </c:pt>
                <c:pt idx="11">
                  <c:v>25309</c:v>
                </c:pt>
                <c:pt idx="12">
                  <c:v>26657</c:v>
                </c:pt>
                <c:pt idx="13">
                  <c:v>27985</c:v>
                </c:pt>
                <c:pt idx="14">
                  <c:v>29299</c:v>
                </c:pt>
                <c:pt idx="15">
                  <c:v>30606</c:v>
                </c:pt>
                <c:pt idx="16">
                  <c:v>31857</c:v>
                </c:pt>
                <c:pt idx="17">
                  <c:v>33072</c:v>
                </c:pt>
                <c:pt idx="18">
                  <c:v>34003</c:v>
                </c:pt>
                <c:pt idx="19">
                  <c:v>34877</c:v>
                </c:pt>
                <c:pt idx="20">
                  <c:v>35721</c:v>
                </c:pt>
                <c:pt idx="21">
                  <c:v>36554</c:v>
                </c:pt>
                <c:pt idx="22">
                  <c:v>37321</c:v>
                </c:pt>
                <c:pt idx="23">
                  <c:v>38055</c:v>
                </c:pt>
                <c:pt idx="24">
                  <c:v>38786</c:v>
                </c:pt>
                <c:pt idx="25">
                  <c:v>39485</c:v>
                </c:pt>
                <c:pt idx="26">
                  <c:v>40166</c:v>
                </c:pt>
                <c:pt idx="27">
                  <c:v>40837</c:v>
                </c:pt>
                <c:pt idx="28">
                  <c:v>41468</c:v>
                </c:pt>
                <c:pt idx="29">
                  <c:v>42004</c:v>
                </c:pt>
                <c:pt idx="30">
                  <c:v>42508</c:v>
                </c:pt>
                <c:pt idx="31">
                  <c:v>43002</c:v>
                </c:pt>
                <c:pt idx="32">
                  <c:v>43489</c:v>
                </c:pt>
                <c:pt idx="33">
                  <c:v>43971</c:v>
                </c:pt>
                <c:pt idx="34">
                  <c:v>44441</c:v>
                </c:pt>
                <c:pt idx="35">
                  <c:v>44902</c:v>
                </c:pt>
                <c:pt idx="36">
                  <c:v>45349</c:v>
                </c:pt>
                <c:pt idx="37">
                  <c:v>45775</c:v>
                </c:pt>
                <c:pt idx="38">
                  <c:v>46189</c:v>
                </c:pt>
                <c:pt idx="39">
                  <c:v>46596</c:v>
                </c:pt>
                <c:pt idx="40">
                  <c:v>47000</c:v>
                </c:pt>
                <c:pt idx="41">
                  <c:v>47400</c:v>
                </c:pt>
                <c:pt idx="42">
                  <c:v>47799</c:v>
                </c:pt>
                <c:pt idx="43">
                  <c:v>48187</c:v>
                </c:pt>
                <c:pt idx="44">
                  <c:v>48571</c:v>
                </c:pt>
                <c:pt idx="45">
                  <c:v>48954</c:v>
                </c:pt>
                <c:pt idx="46">
                  <c:v>49329</c:v>
                </c:pt>
                <c:pt idx="47">
                  <c:v>49700</c:v>
                </c:pt>
                <c:pt idx="48">
                  <c:v>50000</c:v>
                </c:pt>
                <c:pt idx="49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'gpns-sender压力测试'!$T$20</c:f>
              <c:strCache>
                <c:ptCount val="1"/>
                <c:pt idx="0">
                  <c:v>5w(2)</c:v>
                </c:pt>
              </c:strCache>
            </c:strRef>
          </c:tx>
          <c:marker>
            <c:symbol val="none"/>
          </c:marker>
          <c:val>
            <c:numRef>
              <c:f>'gpns-sender压力测试'!$T$21:$T$70</c:f>
              <c:numCache>
                <c:formatCode>General</c:formatCode>
                <c:ptCount val="50"/>
                <c:pt idx="0">
                  <c:v>0</c:v>
                </c:pt>
                <c:pt idx="1">
                  <c:v>7056</c:v>
                </c:pt>
                <c:pt idx="2">
                  <c:v>10014</c:v>
                </c:pt>
                <c:pt idx="3">
                  <c:v>13134</c:v>
                </c:pt>
                <c:pt idx="4">
                  <c:v>16230</c:v>
                </c:pt>
                <c:pt idx="5">
                  <c:v>19012</c:v>
                </c:pt>
                <c:pt idx="6">
                  <c:v>21662</c:v>
                </c:pt>
                <c:pt idx="7">
                  <c:v>24165</c:v>
                </c:pt>
                <c:pt idx="8">
                  <c:v>26542</c:v>
                </c:pt>
                <c:pt idx="9">
                  <c:v>28780</c:v>
                </c:pt>
                <c:pt idx="10">
                  <c:v>30798</c:v>
                </c:pt>
                <c:pt idx="11">
                  <c:v>32579</c:v>
                </c:pt>
                <c:pt idx="12">
                  <c:v>34208</c:v>
                </c:pt>
                <c:pt idx="13">
                  <c:v>35758</c:v>
                </c:pt>
                <c:pt idx="14">
                  <c:v>37275</c:v>
                </c:pt>
                <c:pt idx="15">
                  <c:v>38729</c:v>
                </c:pt>
                <c:pt idx="16">
                  <c:v>40073</c:v>
                </c:pt>
                <c:pt idx="17">
                  <c:v>41382</c:v>
                </c:pt>
                <c:pt idx="18">
                  <c:v>42536</c:v>
                </c:pt>
                <c:pt idx="19">
                  <c:v>43362</c:v>
                </c:pt>
                <c:pt idx="20">
                  <c:v>44173</c:v>
                </c:pt>
                <c:pt idx="21">
                  <c:v>44712</c:v>
                </c:pt>
                <c:pt idx="22">
                  <c:v>45439</c:v>
                </c:pt>
                <c:pt idx="23">
                  <c:v>46148</c:v>
                </c:pt>
                <c:pt idx="24">
                  <c:v>46832</c:v>
                </c:pt>
                <c:pt idx="25">
                  <c:v>47422</c:v>
                </c:pt>
                <c:pt idx="26">
                  <c:v>47934</c:v>
                </c:pt>
                <c:pt idx="27">
                  <c:v>48123</c:v>
                </c:pt>
                <c:pt idx="28">
                  <c:v>48123</c:v>
                </c:pt>
                <c:pt idx="29">
                  <c:v>48123</c:v>
                </c:pt>
                <c:pt idx="30">
                  <c:v>48123</c:v>
                </c:pt>
                <c:pt idx="31">
                  <c:v>48123</c:v>
                </c:pt>
                <c:pt idx="32">
                  <c:v>48123</c:v>
                </c:pt>
                <c:pt idx="33">
                  <c:v>48123</c:v>
                </c:pt>
                <c:pt idx="34">
                  <c:v>48123</c:v>
                </c:pt>
                <c:pt idx="35">
                  <c:v>48123</c:v>
                </c:pt>
                <c:pt idx="36">
                  <c:v>48123</c:v>
                </c:pt>
                <c:pt idx="37">
                  <c:v>48123</c:v>
                </c:pt>
                <c:pt idx="38">
                  <c:v>48123</c:v>
                </c:pt>
                <c:pt idx="39">
                  <c:v>48123</c:v>
                </c:pt>
                <c:pt idx="40">
                  <c:v>48123</c:v>
                </c:pt>
                <c:pt idx="41">
                  <c:v>48123</c:v>
                </c:pt>
                <c:pt idx="42">
                  <c:v>48123</c:v>
                </c:pt>
                <c:pt idx="43">
                  <c:v>48123</c:v>
                </c:pt>
                <c:pt idx="44">
                  <c:v>48123</c:v>
                </c:pt>
                <c:pt idx="45">
                  <c:v>48123</c:v>
                </c:pt>
                <c:pt idx="46">
                  <c:v>48123</c:v>
                </c:pt>
                <c:pt idx="47">
                  <c:v>48123</c:v>
                </c:pt>
                <c:pt idx="48">
                  <c:v>48123</c:v>
                </c:pt>
                <c:pt idx="49">
                  <c:v>48123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52320"/>
        <c:axId val="260162304"/>
      </c:lineChart>
      <c:catAx>
        <c:axId val="26015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0162304"/>
        <c:crosses val="autoZero"/>
        <c:auto val="1"/>
        <c:lblAlgn val="ctr"/>
        <c:lblOffset val="100"/>
        <c:noMultiLvlLbl val="0"/>
      </c:catAx>
      <c:valAx>
        <c:axId val="26016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sockets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01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socket</a:t>
            </a:r>
            <a:r>
              <a:rPr lang="zh-CN" altLang="en-US"/>
              <a:t>成功率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外网</c:v>
          </c:tx>
          <c:marker>
            <c:symbol val="none"/>
          </c:marker>
          <c:cat>
            <c:numRef>
              <c:f>'gpns-sender压力测试'!$G$21:$G$24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cat>
          <c:val>
            <c:numRef>
              <c:f>'gpns-sender压力测试'!$I$21:$I$25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0.8145</c:v>
                </c:pt>
                <c:pt idx="3">
                  <c:v>0.92307499999999998</c:v>
                </c:pt>
                <c:pt idx="4">
                  <c:v>0.76032</c:v>
                </c:pt>
              </c:numCache>
            </c:numRef>
          </c:val>
          <c:smooth val="0"/>
        </c:ser>
        <c:ser>
          <c:idx val="1"/>
          <c:order val="1"/>
          <c:tx>
            <c:v>本地</c:v>
          </c:tx>
          <c:marker>
            <c:symbol val="none"/>
          </c:marker>
          <c:val>
            <c:numRef>
              <c:f>'gpns-sender压力测试'!$I$7:$I$11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05184"/>
        <c:axId val="201424896"/>
      </c:lineChart>
      <c:catAx>
        <c:axId val="1998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424896"/>
        <c:crosses val="autoZero"/>
        <c:auto val="1"/>
        <c:lblAlgn val="ctr"/>
        <c:lblOffset val="100"/>
        <c:noMultiLvlLbl val="0"/>
      </c:catAx>
      <c:valAx>
        <c:axId val="20142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sucess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9980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15</xdr:row>
      <xdr:rowOff>57150</xdr:rowOff>
    </xdr:from>
    <xdr:to>
      <xdr:col>6</xdr:col>
      <xdr:colOff>28575</xdr:colOff>
      <xdr:row>27</xdr:row>
      <xdr:rowOff>57150</xdr:rowOff>
    </xdr:to>
    <xdr:sp macro="" textlink="">
      <xdr:nvSpPr>
        <xdr:cNvPr id="2" name="矩形 1"/>
        <xdr:cNvSpPr/>
      </xdr:nvSpPr>
      <xdr:spPr>
        <a:xfrm>
          <a:off x="2552700" y="3162300"/>
          <a:ext cx="1590675" cy="2057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103.224.234.108</a:t>
          </a:r>
        </a:p>
        <a:p>
          <a:pPr algn="ctr"/>
          <a:r>
            <a:rPr lang="en-US" altLang="zh-CN" sz="900"/>
            <a:t>gpns-proxy</a:t>
          </a:r>
          <a:r>
            <a:rPr lang="zh-CN" altLang="en-US" sz="900"/>
            <a:t>（</a:t>
          </a:r>
          <a:r>
            <a:rPr lang="en-US" altLang="zh-CN" sz="900"/>
            <a:t>192.168.1.4</a:t>
          </a:r>
          <a:r>
            <a:rPr lang="zh-CN" altLang="en-US" sz="900"/>
            <a:t>）</a:t>
          </a:r>
        </a:p>
      </xdr:txBody>
    </xdr:sp>
    <xdr:clientData/>
  </xdr:twoCellAnchor>
  <xdr:twoCellAnchor>
    <xdr:from>
      <xdr:col>7</xdr:col>
      <xdr:colOff>514350</xdr:colOff>
      <xdr:row>17</xdr:row>
      <xdr:rowOff>76201</xdr:rowOff>
    </xdr:from>
    <xdr:to>
      <xdr:col>10</xdr:col>
      <xdr:colOff>47625</xdr:colOff>
      <xdr:row>23</xdr:row>
      <xdr:rowOff>133350</xdr:rowOff>
    </xdr:to>
    <xdr:sp macro="" textlink="">
      <xdr:nvSpPr>
        <xdr:cNvPr id="4" name="矩形 3"/>
        <xdr:cNvSpPr/>
      </xdr:nvSpPr>
      <xdr:spPr>
        <a:xfrm>
          <a:off x="5314950" y="3524251"/>
          <a:ext cx="1590675" cy="1085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103.224.234.135</a:t>
          </a:r>
        </a:p>
        <a:p>
          <a:pPr algn="ctr"/>
          <a:r>
            <a:rPr lang="en-US" altLang="zh-CN" sz="900"/>
            <a:t>gpns-sender02(192.168.1.6)</a:t>
          </a:r>
          <a:endParaRPr lang="zh-CN" altLang="en-US" sz="900"/>
        </a:p>
      </xdr:txBody>
    </xdr:sp>
    <xdr:clientData/>
  </xdr:twoCellAnchor>
  <xdr:twoCellAnchor>
    <xdr:from>
      <xdr:col>8</xdr:col>
      <xdr:colOff>9525</xdr:colOff>
      <xdr:row>20</xdr:row>
      <xdr:rowOff>57151</xdr:rowOff>
    </xdr:from>
    <xdr:to>
      <xdr:col>9</xdr:col>
      <xdr:colOff>552450</xdr:colOff>
      <xdr:row>22</xdr:row>
      <xdr:rowOff>152401</xdr:rowOff>
    </xdr:to>
    <xdr:sp macro="" textlink="">
      <xdr:nvSpPr>
        <xdr:cNvPr id="5" name="矩形 4"/>
        <xdr:cNvSpPr/>
      </xdr:nvSpPr>
      <xdr:spPr>
        <a:xfrm>
          <a:off x="5495925" y="4019551"/>
          <a:ext cx="1228725" cy="4381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gpns-sender</a:t>
          </a:r>
        </a:p>
        <a:p>
          <a:pPr algn="l"/>
          <a:r>
            <a:rPr lang="en-US" altLang="zh-CN" sz="1100"/>
            <a:t>[7000],[8000]</a:t>
          </a:r>
        </a:p>
      </xdr:txBody>
    </xdr:sp>
    <xdr:clientData/>
  </xdr:twoCellAnchor>
  <xdr:twoCellAnchor>
    <xdr:from>
      <xdr:col>7</xdr:col>
      <xdr:colOff>485775</xdr:colOff>
      <xdr:row>26</xdr:row>
      <xdr:rowOff>28576</xdr:rowOff>
    </xdr:from>
    <xdr:to>
      <xdr:col>10</xdr:col>
      <xdr:colOff>19050</xdr:colOff>
      <xdr:row>32</xdr:row>
      <xdr:rowOff>85725</xdr:rowOff>
    </xdr:to>
    <xdr:sp macro="" textlink="">
      <xdr:nvSpPr>
        <xdr:cNvPr id="6" name="矩形 5"/>
        <xdr:cNvSpPr/>
      </xdr:nvSpPr>
      <xdr:spPr>
        <a:xfrm>
          <a:off x="5286375" y="5019676"/>
          <a:ext cx="1590675" cy="1085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103.224.234.179</a:t>
          </a:r>
        </a:p>
        <a:p>
          <a:pPr algn="ctr"/>
          <a:r>
            <a:rPr lang="en-US" altLang="zh-CN" sz="900"/>
            <a:t>gpns-sender03(192.168.1.7)</a:t>
          </a:r>
          <a:endParaRPr lang="zh-CN" altLang="en-US" sz="900"/>
        </a:p>
      </xdr:txBody>
    </xdr:sp>
    <xdr:clientData/>
  </xdr:twoCellAnchor>
  <xdr:twoCellAnchor>
    <xdr:from>
      <xdr:col>7</xdr:col>
      <xdr:colOff>666750</xdr:colOff>
      <xdr:row>29</xdr:row>
      <xdr:rowOff>9526</xdr:rowOff>
    </xdr:from>
    <xdr:to>
      <xdr:col>9</xdr:col>
      <xdr:colOff>523875</xdr:colOff>
      <xdr:row>31</xdr:row>
      <xdr:rowOff>104776</xdr:rowOff>
    </xdr:to>
    <xdr:sp macro="" textlink="">
      <xdr:nvSpPr>
        <xdr:cNvPr id="7" name="矩形 6"/>
        <xdr:cNvSpPr/>
      </xdr:nvSpPr>
      <xdr:spPr>
        <a:xfrm>
          <a:off x="5467350" y="5514976"/>
          <a:ext cx="1228725" cy="4381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gpns-sender</a:t>
          </a:r>
        </a:p>
        <a:p>
          <a:pPr algn="l"/>
          <a:r>
            <a:rPr lang="en-US" altLang="zh-CN" sz="1100"/>
            <a:t>[7000],[8000]</a:t>
          </a:r>
        </a:p>
      </xdr:txBody>
    </xdr:sp>
    <xdr:clientData/>
  </xdr:twoCellAnchor>
  <xdr:twoCellAnchor>
    <xdr:from>
      <xdr:col>7</xdr:col>
      <xdr:colOff>552450</xdr:colOff>
      <xdr:row>8</xdr:row>
      <xdr:rowOff>57151</xdr:rowOff>
    </xdr:from>
    <xdr:to>
      <xdr:col>10</xdr:col>
      <xdr:colOff>85725</xdr:colOff>
      <xdr:row>14</xdr:row>
      <xdr:rowOff>123825</xdr:rowOff>
    </xdr:to>
    <xdr:sp macro="" textlink="">
      <xdr:nvSpPr>
        <xdr:cNvPr id="8" name="矩形 7"/>
        <xdr:cNvSpPr/>
      </xdr:nvSpPr>
      <xdr:spPr>
        <a:xfrm>
          <a:off x="5353050" y="1962151"/>
          <a:ext cx="1590675" cy="10953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103.224.234.134</a:t>
          </a:r>
        </a:p>
        <a:p>
          <a:pPr algn="ctr"/>
          <a:r>
            <a:rPr lang="en-US" altLang="zh-CN" sz="900"/>
            <a:t>gpns-sender01(192.168.1.5)</a:t>
          </a:r>
          <a:endParaRPr lang="zh-CN" altLang="en-US" sz="900"/>
        </a:p>
      </xdr:txBody>
    </xdr:sp>
    <xdr:clientData/>
  </xdr:twoCellAnchor>
  <xdr:twoCellAnchor>
    <xdr:from>
      <xdr:col>8</xdr:col>
      <xdr:colOff>47625</xdr:colOff>
      <xdr:row>11</xdr:row>
      <xdr:rowOff>38101</xdr:rowOff>
    </xdr:from>
    <xdr:to>
      <xdr:col>9</xdr:col>
      <xdr:colOff>590550</xdr:colOff>
      <xdr:row>13</xdr:row>
      <xdr:rowOff>133351</xdr:rowOff>
    </xdr:to>
    <xdr:sp macro="" textlink="">
      <xdr:nvSpPr>
        <xdr:cNvPr id="9" name="矩形 8"/>
        <xdr:cNvSpPr/>
      </xdr:nvSpPr>
      <xdr:spPr>
        <a:xfrm>
          <a:off x="5534025" y="2457451"/>
          <a:ext cx="1228725" cy="4381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gpns-sender</a:t>
          </a:r>
        </a:p>
        <a:p>
          <a:pPr algn="l"/>
          <a:r>
            <a:rPr lang="en-US" altLang="zh-CN" sz="1100"/>
            <a:t>[7000],[8000]</a:t>
          </a:r>
        </a:p>
      </xdr:txBody>
    </xdr:sp>
    <xdr:clientData/>
  </xdr:twoCellAnchor>
  <xdr:twoCellAnchor>
    <xdr:from>
      <xdr:col>4</xdr:col>
      <xdr:colOff>9525</xdr:colOff>
      <xdr:row>17</xdr:row>
      <xdr:rowOff>152401</xdr:rowOff>
    </xdr:from>
    <xdr:to>
      <xdr:col>5</xdr:col>
      <xdr:colOff>552450</xdr:colOff>
      <xdr:row>20</xdr:row>
      <xdr:rowOff>85725</xdr:rowOff>
    </xdr:to>
    <xdr:sp macro="" textlink="">
      <xdr:nvSpPr>
        <xdr:cNvPr id="10" name="矩形 9"/>
        <xdr:cNvSpPr/>
      </xdr:nvSpPr>
      <xdr:spPr>
        <a:xfrm>
          <a:off x="2752725" y="3600451"/>
          <a:ext cx="1228725" cy="44767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redis</a:t>
          </a:r>
        </a:p>
        <a:p>
          <a:pPr algn="l"/>
          <a:r>
            <a:rPr lang="en-US" altLang="zh-CN" sz="1100"/>
            <a:t>[6379]</a:t>
          </a:r>
        </a:p>
      </xdr:txBody>
    </xdr:sp>
    <xdr:clientData/>
  </xdr:twoCellAnchor>
  <xdr:twoCellAnchor>
    <xdr:from>
      <xdr:col>4</xdr:col>
      <xdr:colOff>0</xdr:colOff>
      <xdr:row>21</xdr:row>
      <xdr:rowOff>142876</xdr:rowOff>
    </xdr:from>
    <xdr:to>
      <xdr:col>5</xdr:col>
      <xdr:colOff>542925</xdr:colOff>
      <xdr:row>25</xdr:row>
      <xdr:rowOff>76200</xdr:rowOff>
    </xdr:to>
    <xdr:sp macro="" textlink="">
      <xdr:nvSpPr>
        <xdr:cNvPr id="11" name="矩形 10"/>
        <xdr:cNvSpPr/>
      </xdr:nvSpPr>
      <xdr:spPr>
        <a:xfrm>
          <a:off x="2743200" y="5648326"/>
          <a:ext cx="1228725" cy="61912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gpns-rcver</a:t>
          </a:r>
        </a:p>
        <a:p>
          <a:pPr algn="l"/>
          <a:r>
            <a:rPr lang="en-US" altLang="zh-CN" sz="1100"/>
            <a:t>[3000],[9000]</a:t>
          </a:r>
        </a:p>
      </xdr:txBody>
    </xdr:sp>
    <xdr:clientData/>
  </xdr:twoCellAnchor>
  <xdr:twoCellAnchor>
    <xdr:from>
      <xdr:col>5</xdr:col>
      <xdr:colOff>542925</xdr:colOff>
      <xdr:row>12</xdr:row>
      <xdr:rowOff>85726</xdr:rowOff>
    </xdr:from>
    <xdr:to>
      <xdr:col>8</xdr:col>
      <xdr:colOff>47625</xdr:colOff>
      <xdr:row>19</xdr:row>
      <xdr:rowOff>42863</xdr:rowOff>
    </xdr:to>
    <xdr:cxnSp macro="">
      <xdr:nvCxnSpPr>
        <xdr:cNvPr id="13" name="直接箭头连接符 12"/>
        <xdr:cNvCxnSpPr>
          <a:endCxn id="9" idx="1"/>
        </xdr:cNvCxnSpPr>
      </xdr:nvCxnSpPr>
      <xdr:spPr>
        <a:xfrm flipV="1">
          <a:off x="3971925" y="2676526"/>
          <a:ext cx="1562100" cy="1157287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19</xdr:row>
      <xdr:rowOff>42863</xdr:rowOff>
    </xdr:from>
    <xdr:to>
      <xdr:col>8</xdr:col>
      <xdr:colOff>9525</xdr:colOff>
      <xdr:row>21</xdr:row>
      <xdr:rowOff>104776</xdr:rowOff>
    </xdr:to>
    <xdr:cxnSp macro="">
      <xdr:nvCxnSpPr>
        <xdr:cNvPr id="14" name="直接箭头连接符 13"/>
        <xdr:cNvCxnSpPr>
          <a:endCxn id="5" idx="1"/>
        </xdr:cNvCxnSpPr>
      </xdr:nvCxnSpPr>
      <xdr:spPr>
        <a:xfrm>
          <a:off x="3971925" y="3833813"/>
          <a:ext cx="1524000" cy="40481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12</xdr:row>
      <xdr:rowOff>85726</xdr:rowOff>
    </xdr:from>
    <xdr:to>
      <xdr:col>8</xdr:col>
      <xdr:colOff>47625</xdr:colOff>
      <xdr:row>19</xdr:row>
      <xdr:rowOff>33338</xdr:rowOff>
    </xdr:to>
    <xdr:cxnSp macro="">
      <xdr:nvCxnSpPr>
        <xdr:cNvPr id="15" name="直接箭头连接符 14"/>
        <xdr:cNvCxnSpPr>
          <a:stCxn id="9" idx="1"/>
          <a:endCxn id="10" idx="3"/>
        </xdr:cNvCxnSpPr>
      </xdr:nvCxnSpPr>
      <xdr:spPr>
        <a:xfrm flipH="1">
          <a:off x="3981450" y="2676526"/>
          <a:ext cx="1552575" cy="1147762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12</xdr:row>
      <xdr:rowOff>85726</xdr:rowOff>
    </xdr:from>
    <xdr:to>
      <xdr:col>8</xdr:col>
      <xdr:colOff>47625</xdr:colOff>
      <xdr:row>23</xdr:row>
      <xdr:rowOff>109538</xdr:rowOff>
    </xdr:to>
    <xdr:cxnSp macro="">
      <xdr:nvCxnSpPr>
        <xdr:cNvPr id="16" name="直接箭头连接符 15"/>
        <xdr:cNvCxnSpPr>
          <a:stCxn id="9" idx="1"/>
          <a:endCxn id="11" idx="3"/>
        </xdr:cNvCxnSpPr>
      </xdr:nvCxnSpPr>
      <xdr:spPr>
        <a:xfrm flipH="1">
          <a:off x="3971925" y="4048126"/>
          <a:ext cx="1562100" cy="1909762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19</xdr:row>
      <xdr:rowOff>42863</xdr:rowOff>
    </xdr:from>
    <xdr:to>
      <xdr:col>7</xdr:col>
      <xdr:colOff>666750</xdr:colOff>
      <xdr:row>30</xdr:row>
      <xdr:rowOff>57151</xdr:rowOff>
    </xdr:to>
    <xdr:cxnSp macro="">
      <xdr:nvCxnSpPr>
        <xdr:cNvPr id="19" name="直接箭头连接符 18"/>
        <xdr:cNvCxnSpPr>
          <a:endCxn id="7" idx="1"/>
        </xdr:cNvCxnSpPr>
      </xdr:nvCxnSpPr>
      <xdr:spPr>
        <a:xfrm>
          <a:off x="3971925" y="3833813"/>
          <a:ext cx="1495425" cy="1900238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</xdr:row>
      <xdr:rowOff>142875</xdr:rowOff>
    </xdr:from>
    <xdr:to>
      <xdr:col>4</xdr:col>
      <xdr:colOff>0</xdr:colOff>
      <xdr:row>23</xdr:row>
      <xdr:rowOff>109538</xdr:rowOff>
    </xdr:to>
    <xdr:cxnSp macro="">
      <xdr:nvCxnSpPr>
        <xdr:cNvPr id="20" name="直接箭头连接符 19"/>
        <xdr:cNvCxnSpPr>
          <a:stCxn id="41" idx="3"/>
          <a:endCxn id="11" idx="1"/>
        </xdr:cNvCxnSpPr>
      </xdr:nvCxnSpPr>
      <xdr:spPr>
        <a:xfrm>
          <a:off x="1390650" y="4448175"/>
          <a:ext cx="1352550" cy="150971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21</xdr:row>
      <xdr:rowOff>104776</xdr:rowOff>
    </xdr:from>
    <xdr:to>
      <xdr:col>8</xdr:col>
      <xdr:colOff>9525</xdr:colOff>
      <xdr:row>23</xdr:row>
      <xdr:rowOff>109538</xdr:rowOff>
    </xdr:to>
    <xdr:cxnSp macro="">
      <xdr:nvCxnSpPr>
        <xdr:cNvPr id="21" name="直接箭头连接符 20"/>
        <xdr:cNvCxnSpPr>
          <a:stCxn id="5" idx="1"/>
          <a:endCxn id="11" idx="3"/>
        </xdr:cNvCxnSpPr>
      </xdr:nvCxnSpPr>
      <xdr:spPr>
        <a:xfrm flipH="1">
          <a:off x="3971925" y="5610226"/>
          <a:ext cx="1524000" cy="347662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19</xdr:row>
      <xdr:rowOff>33338</xdr:rowOff>
    </xdr:from>
    <xdr:to>
      <xdr:col>8</xdr:col>
      <xdr:colOff>9525</xdr:colOff>
      <xdr:row>21</xdr:row>
      <xdr:rowOff>104776</xdr:rowOff>
    </xdr:to>
    <xdr:cxnSp macro="">
      <xdr:nvCxnSpPr>
        <xdr:cNvPr id="28" name="直接箭头连接符 27"/>
        <xdr:cNvCxnSpPr>
          <a:stCxn id="5" idx="1"/>
          <a:endCxn id="10" idx="3"/>
        </xdr:cNvCxnSpPr>
      </xdr:nvCxnSpPr>
      <xdr:spPr>
        <a:xfrm flipH="1" flipV="1">
          <a:off x="3981450" y="3824288"/>
          <a:ext cx="1514475" cy="414338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19</xdr:row>
      <xdr:rowOff>33338</xdr:rowOff>
    </xdr:from>
    <xdr:to>
      <xdr:col>7</xdr:col>
      <xdr:colOff>666750</xdr:colOff>
      <xdr:row>30</xdr:row>
      <xdr:rowOff>57151</xdr:rowOff>
    </xdr:to>
    <xdr:cxnSp macro="">
      <xdr:nvCxnSpPr>
        <xdr:cNvPr id="29" name="直接箭头连接符 28"/>
        <xdr:cNvCxnSpPr>
          <a:stCxn id="7" idx="1"/>
          <a:endCxn id="10" idx="3"/>
        </xdr:cNvCxnSpPr>
      </xdr:nvCxnSpPr>
      <xdr:spPr>
        <a:xfrm flipH="1" flipV="1">
          <a:off x="3981450" y="3824288"/>
          <a:ext cx="1485900" cy="190976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657226</xdr:colOff>
      <xdr:row>13</xdr:row>
      <xdr:rowOff>85725</xdr:rowOff>
    </xdr:from>
    <xdr:to>
      <xdr:col>2</xdr:col>
      <xdr:colOff>19050</xdr:colOff>
      <xdr:row>16</xdr:row>
      <xdr:rowOff>28575</xdr:rowOff>
    </xdr:to>
    <xdr:sp macro="" textlink="">
      <xdr:nvSpPr>
        <xdr:cNvPr id="41" name="矩形 40"/>
        <xdr:cNvSpPr/>
      </xdr:nvSpPr>
      <xdr:spPr>
        <a:xfrm>
          <a:off x="657226" y="2847975"/>
          <a:ext cx="733424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client</a:t>
          </a:r>
          <a:endParaRPr lang="zh-CN" altLang="en-US" sz="1400"/>
        </a:p>
      </xdr:txBody>
    </xdr:sp>
    <xdr:clientData/>
  </xdr:twoCellAnchor>
  <xdr:twoCellAnchor>
    <xdr:from>
      <xdr:col>0</xdr:col>
      <xdr:colOff>647701</xdr:colOff>
      <xdr:row>17</xdr:row>
      <xdr:rowOff>152400</xdr:rowOff>
    </xdr:from>
    <xdr:to>
      <xdr:col>2</xdr:col>
      <xdr:colOff>9525</xdr:colOff>
      <xdr:row>20</xdr:row>
      <xdr:rowOff>76200</xdr:rowOff>
    </xdr:to>
    <xdr:sp macro="" textlink="">
      <xdr:nvSpPr>
        <xdr:cNvPr id="42" name="矩形 41"/>
        <xdr:cNvSpPr/>
      </xdr:nvSpPr>
      <xdr:spPr>
        <a:xfrm>
          <a:off x="647701" y="3600450"/>
          <a:ext cx="733424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client</a:t>
          </a:r>
          <a:endParaRPr lang="zh-CN" altLang="en-US" sz="1400"/>
        </a:p>
      </xdr:txBody>
    </xdr:sp>
    <xdr:clientData/>
  </xdr:twoCellAnchor>
  <xdr:twoCellAnchor>
    <xdr:from>
      <xdr:col>0</xdr:col>
      <xdr:colOff>647701</xdr:colOff>
      <xdr:row>21</xdr:row>
      <xdr:rowOff>133350</xdr:rowOff>
    </xdr:from>
    <xdr:to>
      <xdr:col>2</xdr:col>
      <xdr:colOff>9525</xdr:colOff>
      <xdr:row>24</xdr:row>
      <xdr:rowOff>57150</xdr:rowOff>
    </xdr:to>
    <xdr:sp macro="" textlink="">
      <xdr:nvSpPr>
        <xdr:cNvPr id="43" name="矩形 42"/>
        <xdr:cNvSpPr/>
      </xdr:nvSpPr>
      <xdr:spPr>
        <a:xfrm>
          <a:off x="647701" y="4267200"/>
          <a:ext cx="733424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client</a:t>
          </a:r>
          <a:endParaRPr lang="zh-CN" altLang="en-US" sz="1400"/>
        </a:p>
      </xdr:txBody>
    </xdr:sp>
    <xdr:clientData/>
  </xdr:twoCellAnchor>
  <xdr:twoCellAnchor>
    <xdr:from>
      <xdr:col>2</xdr:col>
      <xdr:colOff>9525</xdr:colOff>
      <xdr:row>19</xdr:row>
      <xdr:rowOff>28575</xdr:rowOff>
    </xdr:from>
    <xdr:to>
      <xdr:col>4</xdr:col>
      <xdr:colOff>0</xdr:colOff>
      <xdr:row>23</xdr:row>
      <xdr:rowOff>109538</xdr:rowOff>
    </xdr:to>
    <xdr:cxnSp macro="">
      <xdr:nvCxnSpPr>
        <xdr:cNvPr id="46" name="直接箭头连接符 45"/>
        <xdr:cNvCxnSpPr>
          <a:stCxn id="42" idx="3"/>
          <a:endCxn id="11" idx="1"/>
        </xdr:cNvCxnSpPr>
      </xdr:nvCxnSpPr>
      <xdr:spPr>
        <a:xfrm>
          <a:off x="1381125" y="5191125"/>
          <a:ext cx="1362075" cy="76676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23</xdr:row>
      <xdr:rowOff>9525</xdr:rowOff>
    </xdr:from>
    <xdr:to>
      <xdr:col>4</xdr:col>
      <xdr:colOff>0</xdr:colOff>
      <xdr:row>23</xdr:row>
      <xdr:rowOff>109538</xdr:rowOff>
    </xdr:to>
    <xdr:cxnSp macro="">
      <xdr:nvCxnSpPr>
        <xdr:cNvPr id="49" name="直接箭头连接符 48"/>
        <xdr:cNvCxnSpPr>
          <a:stCxn id="43" idx="3"/>
          <a:endCxn id="11" idx="1"/>
        </xdr:cNvCxnSpPr>
      </xdr:nvCxnSpPr>
      <xdr:spPr>
        <a:xfrm>
          <a:off x="1381125" y="5857875"/>
          <a:ext cx="1362075" cy="10001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23</xdr:row>
      <xdr:rowOff>109538</xdr:rowOff>
    </xdr:from>
    <xdr:to>
      <xdr:col>7</xdr:col>
      <xdr:colOff>666750</xdr:colOff>
      <xdr:row>30</xdr:row>
      <xdr:rowOff>57151</xdr:rowOff>
    </xdr:to>
    <xdr:cxnSp macro="">
      <xdr:nvCxnSpPr>
        <xdr:cNvPr id="58" name="直接箭头连接符 57"/>
        <xdr:cNvCxnSpPr>
          <a:stCxn id="7" idx="1"/>
          <a:endCxn id="11" idx="3"/>
        </xdr:cNvCxnSpPr>
      </xdr:nvCxnSpPr>
      <xdr:spPr>
        <a:xfrm flipH="1" flipV="1">
          <a:off x="3971925" y="5957888"/>
          <a:ext cx="1495425" cy="114776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619126</xdr:colOff>
      <xdr:row>26</xdr:row>
      <xdr:rowOff>104775</xdr:rowOff>
    </xdr:from>
    <xdr:to>
      <xdr:col>1</xdr:col>
      <xdr:colOff>666750</xdr:colOff>
      <xdr:row>29</xdr:row>
      <xdr:rowOff>28575</xdr:rowOff>
    </xdr:to>
    <xdr:sp macro="" textlink="">
      <xdr:nvSpPr>
        <xdr:cNvPr id="62" name="矩形 61"/>
        <xdr:cNvSpPr/>
      </xdr:nvSpPr>
      <xdr:spPr>
        <a:xfrm>
          <a:off x="619126" y="5095875"/>
          <a:ext cx="733424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400"/>
            <a:t>admin</a:t>
          </a:r>
          <a:endParaRPr lang="zh-CN" altLang="en-US" sz="1400"/>
        </a:p>
      </xdr:txBody>
    </xdr:sp>
    <xdr:clientData/>
  </xdr:twoCellAnchor>
  <xdr:twoCellAnchor>
    <xdr:from>
      <xdr:col>1</xdr:col>
      <xdr:colOff>666750</xdr:colOff>
      <xdr:row>23</xdr:row>
      <xdr:rowOff>109538</xdr:rowOff>
    </xdr:from>
    <xdr:to>
      <xdr:col>4</xdr:col>
      <xdr:colOff>0</xdr:colOff>
      <xdr:row>27</xdr:row>
      <xdr:rowOff>152400</xdr:rowOff>
    </xdr:to>
    <xdr:cxnSp macro="">
      <xdr:nvCxnSpPr>
        <xdr:cNvPr id="63" name="直接箭头连接符 62"/>
        <xdr:cNvCxnSpPr>
          <a:stCxn id="62" idx="3"/>
          <a:endCxn id="11" idx="1"/>
        </xdr:cNvCxnSpPr>
      </xdr:nvCxnSpPr>
      <xdr:spPr>
        <a:xfrm flipV="1">
          <a:off x="1352550" y="5957888"/>
          <a:ext cx="1390650" cy="728662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</xdr:row>
      <xdr:rowOff>85726</xdr:rowOff>
    </xdr:from>
    <xdr:to>
      <xdr:col>8</xdr:col>
      <xdr:colOff>47625</xdr:colOff>
      <xdr:row>14</xdr:row>
      <xdr:rowOff>142875</xdr:rowOff>
    </xdr:to>
    <xdr:cxnSp macro="">
      <xdr:nvCxnSpPr>
        <xdr:cNvPr id="60" name="直接箭头连接符 59"/>
        <xdr:cNvCxnSpPr>
          <a:stCxn id="41" idx="3"/>
          <a:endCxn id="9" idx="1"/>
        </xdr:cNvCxnSpPr>
      </xdr:nvCxnSpPr>
      <xdr:spPr>
        <a:xfrm flipV="1">
          <a:off x="1390650" y="4048126"/>
          <a:ext cx="4143375" cy="4000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19</xdr:row>
      <xdr:rowOff>28575</xdr:rowOff>
    </xdr:from>
    <xdr:to>
      <xdr:col>8</xdr:col>
      <xdr:colOff>9525</xdr:colOff>
      <xdr:row>21</xdr:row>
      <xdr:rowOff>104776</xdr:rowOff>
    </xdr:to>
    <xdr:cxnSp macro="">
      <xdr:nvCxnSpPr>
        <xdr:cNvPr id="61" name="直接箭头连接符 60"/>
        <xdr:cNvCxnSpPr>
          <a:stCxn id="42" idx="3"/>
          <a:endCxn id="5" idx="1"/>
        </xdr:cNvCxnSpPr>
      </xdr:nvCxnSpPr>
      <xdr:spPr>
        <a:xfrm>
          <a:off x="1381125" y="5191125"/>
          <a:ext cx="4114800" cy="419101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23</xdr:row>
      <xdr:rowOff>9525</xdr:rowOff>
    </xdr:from>
    <xdr:to>
      <xdr:col>7</xdr:col>
      <xdr:colOff>666750</xdr:colOff>
      <xdr:row>30</xdr:row>
      <xdr:rowOff>57151</xdr:rowOff>
    </xdr:to>
    <xdr:cxnSp macro="">
      <xdr:nvCxnSpPr>
        <xdr:cNvPr id="64" name="直接箭头连接符 63"/>
        <xdr:cNvCxnSpPr>
          <a:stCxn id="43" idx="3"/>
          <a:endCxn id="7" idx="1"/>
        </xdr:cNvCxnSpPr>
      </xdr:nvCxnSpPr>
      <xdr:spPr>
        <a:xfrm>
          <a:off x="1381125" y="5857875"/>
          <a:ext cx="4086225" cy="1247776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61913</xdr:rowOff>
    </xdr:from>
    <xdr:to>
      <xdr:col>12</xdr:col>
      <xdr:colOff>380999</xdr:colOff>
      <xdr:row>15</xdr:row>
      <xdr:rowOff>19051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12</xdr:col>
      <xdr:colOff>333375</xdr:colOff>
      <xdr:row>29</xdr:row>
      <xdr:rowOff>128588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257175</xdr:colOff>
      <xdr:row>16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75</xdr:row>
      <xdr:rowOff>0</xdr:rowOff>
    </xdr:from>
    <xdr:to>
      <xdr:col>8</xdr:col>
      <xdr:colOff>714375</xdr:colOff>
      <xdr:row>88</xdr:row>
      <xdr:rowOff>142875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8</xdr:col>
      <xdr:colOff>714375</xdr:colOff>
      <xdr:row>56</xdr:row>
      <xdr:rowOff>142875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8</xdr:col>
      <xdr:colOff>714375</xdr:colOff>
      <xdr:row>71</xdr:row>
      <xdr:rowOff>142875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8</xdr:col>
      <xdr:colOff>714375</xdr:colOff>
      <xdr:row>40</xdr:row>
      <xdr:rowOff>142875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showGridLines="0" workbookViewId="0">
      <selection activeCell="M21" sqref="M21"/>
    </sheetView>
  </sheetViews>
  <sheetFormatPr defaultRowHeight="13.5" x14ac:dyDescent="0.15"/>
  <cols>
    <col min="13" max="13" width="17.25" bestFit="1" customWidth="1"/>
    <col min="14" max="14" width="18.25" customWidth="1"/>
    <col min="15" max="15" width="46.125" customWidth="1"/>
  </cols>
  <sheetData>
    <row r="2" spans="1:15" x14ac:dyDescent="0.15">
      <c r="M2" s="5" t="s">
        <v>1</v>
      </c>
      <c r="N2" s="5"/>
      <c r="O2" s="5"/>
    </row>
    <row r="3" spans="1:15" x14ac:dyDescent="0.15">
      <c r="M3" s="1" t="s">
        <v>0</v>
      </c>
      <c r="N3" s="1" t="s">
        <v>6</v>
      </c>
      <c r="O3" s="1" t="s">
        <v>12</v>
      </c>
    </row>
    <row r="4" spans="1:15" ht="94.5" x14ac:dyDescent="0.15">
      <c r="M4" s="2" t="s">
        <v>2</v>
      </c>
      <c r="N4" s="3" t="s">
        <v>14</v>
      </c>
      <c r="O4" s="7" t="s">
        <v>16</v>
      </c>
    </row>
    <row r="5" spans="1:15" ht="81" x14ac:dyDescent="0.15">
      <c r="M5" s="2" t="s">
        <v>3</v>
      </c>
      <c r="N5" s="2" t="s">
        <v>13</v>
      </c>
      <c r="O5" s="7" t="s">
        <v>17</v>
      </c>
    </row>
    <row r="6" spans="1:15" x14ac:dyDescent="0.15">
      <c r="M6" s="2" t="s">
        <v>4</v>
      </c>
      <c r="N6" s="2" t="s">
        <v>13</v>
      </c>
      <c r="O6" s="8" t="s">
        <v>18</v>
      </c>
    </row>
    <row r="7" spans="1:15" ht="14.25" thickBot="1" x14ac:dyDescent="0.2">
      <c r="M7" s="4" t="s">
        <v>5</v>
      </c>
      <c r="N7" s="4" t="s">
        <v>15</v>
      </c>
      <c r="O7" s="6" t="s">
        <v>18</v>
      </c>
    </row>
    <row r="8" spans="1:15" ht="14.25" thickTop="1" x14ac:dyDescent="0.15">
      <c r="A8" t="s">
        <v>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E36" sqref="E36"/>
    </sheetView>
  </sheetViews>
  <sheetFormatPr defaultRowHeight="13.5" x14ac:dyDescent="0.15"/>
  <cols>
    <col min="1" max="1" width="17.25" bestFit="1" customWidth="1"/>
  </cols>
  <sheetData>
    <row r="2" spans="1:3" x14ac:dyDescent="0.15">
      <c r="A2" t="s">
        <v>7</v>
      </c>
    </row>
    <row r="3" spans="1:3" x14ac:dyDescent="0.15">
      <c r="A3" t="s">
        <v>8</v>
      </c>
      <c r="B3" t="s">
        <v>9</v>
      </c>
      <c r="C3" t="s">
        <v>10</v>
      </c>
    </row>
    <row r="4" spans="1:3" x14ac:dyDescent="0.15">
      <c r="B4">
        <v>181</v>
      </c>
      <c r="C4">
        <v>417</v>
      </c>
    </row>
    <row r="5" spans="1:3" x14ac:dyDescent="0.15">
      <c r="B5">
        <v>300</v>
      </c>
      <c r="C5">
        <v>300</v>
      </c>
    </row>
    <row r="6" spans="1:3" x14ac:dyDescent="0.15">
      <c r="B6">
        <v>244</v>
      </c>
      <c r="C6">
        <v>353</v>
      </c>
    </row>
    <row r="7" spans="1:3" x14ac:dyDescent="0.15">
      <c r="B7">
        <v>296</v>
      </c>
      <c r="C7">
        <v>300</v>
      </c>
    </row>
    <row r="8" spans="1:3" x14ac:dyDescent="0.15">
      <c r="B8">
        <v>154</v>
      </c>
      <c r="C8">
        <v>445</v>
      </c>
    </row>
    <row r="9" spans="1:3" x14ac:dyDescent="0.15">
      <c r="B9">
        <v>256</v>
      </c>
      <c r="C9">
        <v>341</v>
      </c>
    </row>
    <row r="10" spans="1:3" x14ac:dyDescent="0.15">
      <c r="A10" t="s">
        <v>11</v>
      </c>
      <c r="B10">
        <v>394</v>
      </c>
      <c r="C10">
        <v>204</v>
      </c>
    </row>
    <row r="11" spans="1:3" x14ac:dyDescent="0.15">
      <c r="B11">
        <v>257</v>
      </c>
      <c r="C11">
        <v>342</v>
      </c>
    </row>
    <row r="12" spans="1:3" x14ac:dyDescent="0.15">
      <c r="B12">
        <v>500</v>
      </c>
      <c r="C12">
        <v>98</v>
      </c>
    </row>
    <row r="13" spans="1:3" x14ac:dyDescent="0.15">
      <c r="B13">
        <v>377</v>
      </c>
      <c r="C13">
        <v>222</v>
      </c>
    </row>
    <row r="14" spans="1:3" x14ac:dyDescent="0.15">
      <c r="B14">
        <v>554</v>
      </c>
      <c r="C14">
        <v>44</v>
      </c>
    </row>
    <row r="15" spans="1:3" x14ac:dyDescent="0.15">
      <c r="B15">
        <v>312</v>
      </c>
      <c r="C15">
        <v>287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G36" sqref="G36"/>
    </sheetView>
  </sheetViews>
  <sheetFormatPr defaultRowHeight="13.5" x14ac:dyDescent="0.15"/>
  <cols>
    <col min="1" max="1" width="4" customWidth="1"/>
  </cols>
  <sheetData>
    <row r="2" spans="1:5" x14ac:dyDescent="0.15">
      <c r="B2" t="s">
        <v>21</v>
      </c>
      <c r="C2" t="s">
        <v>20</v>
      </c>
      <c r="D2" t="s">
        <v>22</v>
      </c>
      <c r="E2" t="s">
        <v>19</v>
      </c>
    </row>
    <row r="3" spans="1:5" x14ac:dyDescent="0.15">
      <c r="A3">
        <v>1</v>
      </c>
      <c r="B3">
        <v>6863</v>
      </c>
      <c r="C3" s="9">
        <f>B3/10000</f>
        <v>0.68630000000000002</v>
      </c>
      <c r="D3">
        <v>9841</v>
      </c>
      <c r="E3" s="9">
        <f>D3/10000</f>
        <v>0.98409999999999997</v>
      </c>
    </row>
    <row r="4" spans="1:5" x14ac:dyDescent="0.15">
      <c r="A4">
        <v>2</v>
      </c>
      <c r="B4">
        <v>7578</v>
      </c>
      <c r="C4" s="9">
        <f t="shared" ref="C4:C7" si="0">B4/10000</f>
        <v>0.75780000000000003</v>
      </c>
      <c r="D4">
        <v>9872</v>
      </c>
      <c r="E4" s="9">
        <f t="shared" ref="E4:E7" si="1">D4/10000</f>
        <v>0.98719999999999997</v>
      </c>
    </row>
    <row r="5" spans="1:5" x14ac:dyDescent="0.15">
      <c r="A5">
        <v>3</v>
      </c>
      <c r="B5">
        <v>6947</v>
      </c>
      <c r="C5" s="9">
        <f t="shared" si="0"/>
        <v>0.69469999999999998</v>
      </c>
      <c r="D5">
        <v>9875</v>
      </c>
      <c r="E5" s="9">
        <f t="shared" si="1"/>
        <v>0.98750000000000004</v>
      </c>
    </row>
    <row r="6" spans="1:5" x14ac:dyDescent="0.15">
      <c r="A6">
        <v>4</v>
      </c>
      <c r="B6">
        <v>5542</v>
      </c>
      <c r="C6" s="9">
        <f t="shared" si="0"/>
        <v>0.55420000000000003</v>
      </c>
      <c r="D6">
        <v>9889</v>
      </c>
      <c r="E6" s="9">
        <f t="shared" si="1"/>
        <v>0.9889</v>
      </c>
    </row>
    <row r="7" spans="1:5" x14ac:dyDescent="0.15">
      <c r="A7">
        <v>5</v>
      </c>
      <c r="B7">
        <v>6837</v>
      </c>
      <c r="C7" s="9">
        <f t="shared" si="0"/>
        <v>0.68369999999999997</v>
      </c>
      <c r="D7">
        <v>9873</v>
      </c>
      <c r="E7" s="9">
        <f t="shared" si="1"/>
        <v>0.98729999999999996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90"/>
  <sheetViews>
    <sheetView tabSelected="1" topLeftCell="B1" workbookViewId="0">
      <pane xSplit="5" ySplit="6" topLeftCell="G7" activePane="bottomRight" state="frozen"/>
      <selection activeCell="B1" sqref="B1"/>
      <selection pane="topRight" activeCell="G1" sqref="G1"/>
      <selection pane="bottomLeft" activeCell="B7" sqref="B7"/>
      <selection pane="bottomRight" activeCell="L48" sqref="L48"/>
    </sheetView>
  </sheetViews>
  <sheetFormatPr defaultRowHeight="13.5" x14ac:dyDescent="0.15"/>
  <cols>
    <col min="1" max="1" width="17.25" bestFit="1" customWidth="1"/>
    <col min="2" max="2" width="33.125" customWidth="1"/>
    <col min="3" max="3" width="5.25" bestFit="1" customWidth="1"/>
    <col min="4" max="4" width="5.5" bestFit="1" customWidth="1"/>
    <col min="5" max="5" width="19.75" customWidth="1"/>
    <col min="6" max="6" width="31.625" customWidth="1"/>
    <col min="7" max="7" width="27.75" bestFit="1" customWidth="1"/>
    <col min="8" max="8" width="31.875" bestFit="1" customWidth="1"/>
    <col min="9" max="9" width="9.5" customWidth="1"/>
    <col min="10" max="10" width="23.125" bestFit="1" customWidth="1"/>
    <col min="11" max="11" width="10.625" customWidth="1"/>
    <col min="13" max="14" width="6.5" bestFit="1" customWidth="1"/>
    <col min="15" max="15" width="8.25" bestFit="1" customWidth="1"/>
    <col min="17" max="17" width="6.5" bestFit="1" customWidth="1"/>
  </cols>
  <sheetData>
    <row r="4" spans="1:11" ht="22.5" x14ac:dyDescent="0.15">
      <c r="A4" s="15" t="s">
        <v>49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24.95" customHeight="1" x14ac:dyDescent="0.15">
      <c r="A5" s="14" t="s">
        <v>24</v>
      </c>
      <c r="B5" s="14"/>
      <c r="C5" s="14"/>
      <c r="D5" s="14"/>
      <c r="E5" s="14"/>
      <c r="F5" s="14"/>
      <c r="G5" s="16" t="s">
        <v>52</v>
      </c>
      <c r="H5" s="14"/>
      <c r="I5" s="14"/>
      <c r="J5" s="14"/>
      <c r="K5" s="14"/>
    </row>
    <row r="6" spans="1:11" ht="20.100000000000001" customHeight="1" x14ac:dyDescent="0.15">
      <c r="A6" s="1" t="s">
        <v>26</v>
      </c>
      <c r="B6" s="1" t="s">
        <v>27</v>
      </c>
      <c r="C6" s="1" t="s">
        <v>28</v>
      </c>
      <c r="D6" s="1" t="s">
        <v>29</v>
      </c>
      <c r="E6" s="1" t="s">
        <v>35</v>
      </c>
      <c r="F6" s="1" t="s">
        <v>12</v>
      </c>
      <c r="G6" s="11" t="s">
        <v>54</v>
      </c>
      <c r="H6" s="1" t="s">
        <v>55</v>
      </c>
      <c r="I6" s="1" t="s">
        <v>70</v>
      </c>
      <c r="J6" s="1" t="s">
        <v>56</v>
      </c>
      <c r="K6" s="1" t="s">
        <v>68</v>
      </c>
    </row>
    <row r="7" spans="1:11" ht="27" x14ac:dyDescent="0.15">
      <c r="A7" s="7" t="s">
        <v>39</v>
      </c>
      <c r="B7" s="7" t="s">
        <v>40</v>
      </c>
      <c r="C7" s="7">
        <v>1</v>
      </c>
      <c r="D7" s="7" t="s">
        <v>41</v>
      </c>
      <c r="E7" s="7" t="s">
        <v>42</v>
      </c>
      <c r="F7" s="7" t="s">
        <v>53</v>
      </c>
      <c r="G7" s="5">
        <v>10000</v>
      </c>
      <c r="H7" s="5">
        <v>10000</v>
      </c>
      <c r="I7" s="12">
        <f>H7/G7</f>
        <v>1</v>
      </c>
      <c r="J7" s="5">
        <v>10000</v>
      </c>
      <c r="K7" s="12">
        <f>9840/10000</f>
        <v>0.98399999999999999</v>
      </c>
    </row>
    <row r="8" spans="1:11" ht="27" x14ac:dyDescent="0.15">
      <c r="A8" s="7" t="s">
        <v>30</v>
      </c>
      <c r="B8" s="7" t="s">
        <v>31</v>
      </c>
      <c r="C8" s="7">
        <v>4</v>
      </c>
      <c r="D8" s="7" t="s">
        <v>57</v>
      </c>
      <c r="E8" s="7" t="s">
        <v>37</v>
      </c>
      <c r="F8" s="7" t="s">
        <v>47</v>
      </c>
      <c r="G8" s="5">
        <v>20000</v>
      </c>
      <c r="H8" s="5">
        <v>20000</v>
      </c>
      <c r="I8" s="12">
        <f>H8/G8</f>
        <v>1</v>
      </c>
      <c r="J8" s="5">
        <v>20000</v>
      </c>
      <c r="K8" s="12">
        <f>19754/20000</f>
        <v>0.98770000000000002</v>
      </c>
    </row>
    <row r="9" spans="1:11" ht="27.75" thickBot="1" x14ac:dyDescent="0.2">
      <c r="A9" s="10" t="s">
        <v>34</v>
      </c>
      <c r="B9" s="10" t="s">
        <v>31</v>
      </c>
      <c r="C9" s="10">
        <v>4</v>
      </c>
      <c r="D9" s="10" t="s">
        <v>57</v>
      </c>
      <c r="E9" s="10" t="s">
        <v>38</v>
      </c>
      <c r="F9" s="10" t="s">
        <v>48</v>
      </c>
      <c r="G9" s="5">
        <v>30000</v>
      </c>
      <c r="H9" s="5">
        <v>30000</v>
      </c>
      <c r="I9" s="12">
        <f>H9/G9</f>
        <v>1</v>
      </c>
      <c r="J9" s="5">
        <v>30000</v>
      </c>
      <c r="K9" s="12">
        <f>29874/30000</f>
        <v>0.99580000000000002</v>
      </c>
    </row>
    <row r="10" spans="1:11" ht="14.25" thickTop="1" x14ac:dyDescent="0.15">
      <c r="G10" s="8">
        <v>40000</v>
      </c>
      <c r="H10" s="8">
        <v>40000</v>
      </c>
      <c r="I10" s="12">
        <f>H10/G10</f>
        <v>1</v>
      </c>
      <c r="J10" s="8">
        <v>40000</v>
      </c>
      <c r="K10" s="12">
        <f>39794/40000</f>
        <v>0.99485000000000001</v>
      </c>
    </row>
    <row r="11" spans="1:11" x14ac:dyDescent="0.15">
      <c r="G11" s="8">
        <v>50000</v>
      </c>
      <c r="H11" s="8">
        <v>50000</v>
      </c>
      <c r="I11" s="17">
        <f>H11/G11</f>
        <v>1</v>
      </c>
      <c r="J11" s="8">
        <v>50000</v>
      </c>
      <c r="K11" s="12">
        <f>49827/50000</f>
        <v>0.99653999999999998</v>
      </c>
    </row>
    <row r="12" spans="1:11" x14ac:dyDescent="0.15">
      <c r="G12" s="5"/>
      <c r="H12" s="5"/>
      <c r="I12" s="5"/>
      <c r="J12" s="5"/>
      <c r="K12" s="5"/>
    </row>
    <row r="13" spans="1:11" ht="14.25" thickBot="1" x14ac:dyDescent="0.2">
      <c r="G13" s="6"/>
      <c r="H13" s="6"/>
      <c r="I13" s="6"/>
      <c r="J13" s="6"/>
      <c r="K13" s="6"/>
    </row>
    <row r="14" spans="1:11" ht="14.25" thickTop="1" x14ac:dyDescent="0.15"/>
    <row r="18" spans="1:20" ht="22.5" x14ac:dyDescent="0.15">
      <c r="A18" s="15" t="s">
        <v>50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20" ht="24.95" customHeight="1" x14ac:dyDescent="0.15">
      <c r="A19" s="14" t="s">
        <v>51</v>
      </c>
      <c r="B19" s="14"/>
      <c r="C19" s="14"/>
      <c r="D19" s="14"/>
      <c r="E19" s="14"/>
      <c r="F19" s="14"/>
      <c r="G19" s="14" t="s">
        <v>25</v>
      </c>
      <c r="H19" s="14"/>
      <c r="I19" s="14"/>
      <c r="J19" s="14"/>
      <c r="K19" s="14"/>
      <c r="M19" t="s">
        <v>77</v>
      </c>
      <c r="S19" t="s">
        <v>81</v>
      </c>
    </row>
    <row r="20" spans="1:20" ht="20.100000000000001" customHeight="1" x14ac:dyDescent="0.15">
      <c r="A20" s="5" t="s">
        <v>32</v>
      </c>
      <c r="B20" s="1" t="s">
        <v>27</v>
      </c>
      <c r="C20" s="1" t="s">
        <v>28</v>
      </c>
      <c r="D20" s="1" t="s">
        <v>29</v>
      </c>
      <c r="E20" s="1" t="s">
        <v>35</v>
      </c>
      <c r="F20" s="1" t="s">
        <v>12</v>
      </c>
      <c r="G20" s="5" t="s">
        <v>54</v>
      </c>
      <c r="H20" s="5" t="s">
        <v>55</v>
      </c>
      <c r="I20" s="8" t="s">
        <v>71</v>
      </c>
      <c r="J20" s="8" t="s">
        <v>56</v>
      </c>
      <c r="K20" s="8" t="s">
        <v>68</v>
      </c>
      <c r="M20" t="s">
        <v>72</v>
      </c>
      <c r="N20" t="s">
        <v>73</v>
      </c>
      <c r="O20" t="s">
        <v>74</v>
      </c>
      <c r="P20" t="s">
        <v>75</v>
      </c>
      <c r="Q20" t="s">
        <v>76</v>
      </c>
      <c r="R20" t="s">
        <v>80</v>
      </c>
      <c r="S20" t="s">
        <v>76</v>
      </c>
      <c r="T20" t="s">
        <v>83</v>
      </c>
    </row>
    <row r="21" spans="1:20" ht="27" x14ac:dyDescent="0.15">
      <c r="A21" s="7" t="s">
        <v>58</v>
      </c>
      <c r="B21" s="7" t="s">
        <v>69</v>
      </c>
      <c r="C21" s="7">
        <v>4</v>
      </c>
      <c r="D21" s="7" t="s">
        <v>59</v>
      </c>
      <c r="E21" s="7" t="s">
        <v>60</v>
      </c>
      <c r="F21" s="5" t="s">
        <v>43</v>
      </c>
      <c r="G21" s="5">
        <v>10000</v>
      </c>
      <c r="H21" s="5">
        <v>10000</v>
      </c>
      <c r="I21" s="12">
        <f>H21/G21</f>
        <v>1</v>
      </c>
      <c r="J21" s="5">
        <v>10000</v>
      </c>
      <c r="K21" s="12">
        <f>9948/10000</f>
        <v>0.99480000000000002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27" x14ac:dyDescent="0.15">
      <c r="A22" s="7" t="s">
        <v>3</v>
      </c>
      <c r="B22" s="7" t="s">
        <v>69</v>
      </c>
      <c r="C22" s="7">
        <v>4</v>
      </c>
      <c r="D22" s="7" t="s">
        <v>33</v>
      </c>
      <c r="E22" s="7" t="s">
        <v>36</v>
      </c>
      <c r="F22" s="7" t="s">
        <v>44</v>
      </c>
      <c r="G22" s="5">
        <v>20000</v>
      </c>
      <c r="H22" s="5">
        <v>20000</v>
      </c>
      <c r="I22" s="12">
        <f t="shared" ref="I22:I25" si="0">H22/G22</f>
        <v>1</v>
      </c>
      <c r="J22" s="5">
        <v>20000</v>
      </c>
      <c r="K22" s="12">
        <f>19980/20000</f>
        <v>0.999</v>
      </c>
      <c r="M22">
        <v>2700</v>
      </c>
      <c r="N22">
        <v>774</v>
      </c>
      <c r="O22">
        <v>2970</v>
      </c>
      <c r="P22">
        <v>629</v>
      </c>
      <c r="Q22">
        <v>1401</v>
      </c>
      <c r="R22">
        <v>316</v>
      </c>
      <c r="S22">
        <v>4097</v>
      </c>
      <c r="T22">
        <v>7056</v>
      </c>
    </row>
    <row r="23" spans="1:20" ht="27" x14ac:dyDescent="0.15">
      <c r="A23" s="7" t="s">
        <v>4</v>
      </c>
      <c r="B23" s="7" t="s">
        <v>69</v>
      </c>
      <c r="C23" s="7">
        <v>4</v>
      </c>
      <c r="D23" s="7" t="s">
        <v>33</v>
      </c>
      <c r="E23" s="7" t="s">
        <v>46</v>
      </c>
      <c r="F23" s="7"/>
      <c r="G23" s="5">
        <v>30000</v>
      </c>
      <c r="H23" s="5">
        <v>24435</v>
      </c>
      <c r="I23" s="12">
        <f t="shared" si="0"/>
        <v>0.8145</v>
      </c>
      <c r="J23" s="5">
        <v>24435</v>
      </c>
      <c r="K23" s="12">
        <f>24400/24435</f>
        <v>0.99856762840188251</v>
      </c>
      <c r="M23">
        <v>5267</v>
      </c>
      <c r="N23">
        <v>3912</v>
      </c>
      <c r="O23">
        <v>3631</v>
      </c>
      <c r="P23">
        <v>3088</v>
      </c>
      <c r="Q23">
        <v>4632</v>
      </c>
      <c r="R23">
        <v>3547</v>
      </c>
      <c r="S23">
        <v>8190</v>
      </c>
      <c r="T23">
        <v>10014</v>
      </c>
    </row>
    <row r="24" spans="1:20" ht="27" x14ac:dyDescent="0.15">
      <c r="A24" s="7" t="s">
        <v>61</v>
      </c>
      <c r="B24" s="7" t="s">
        <v>69</v>
      </c>
      <c r="C24" s="7">
        <v>4</v>
      </c>
      <c r="D24" s="7" t="s">
        <v>62</v>
      </c>
      <c r="E24" s="7" t="s">
        <v>63</v>
      </c>
      <c r="F24" s="7"/>
      <c r="G24" s="8">
        <v>40000</v>
      </c>
      <c r="H24" s="8">
        <v>36923</v>
      </c>
      <c r="I24" s="12">
        <f t="shared" si="0"/>
        <v>0.92307499999999998</v>
      </c>
      <c r="J24" s="8">
        <v>36923</v>
      </c>
      <c r="K24" s="12">
        <f>29897/29951</f>
        <v>0.9981970551901439</v>
      </c>
      <c r="M24">
        <v>7433</v>
      </c>
      <c r="N24">
        <v>6827</v>
      </c>
      <c r="O24">
        <v>6456</v>
      </c>
      <c r="P24">
        <v>6139</v>
      </c>
      <c r="Q24">
        <v>7538</v>
      </c>
      <c r="R24">
        <v>6596</v>
      </c>
      <c r="S24">
        <v>11120</v>
      </c>
      <c r="T24">
        <v>13134</v>
      </c>
    </row>
    <row r="25" spans="1:20" ht="27.75" thickBot="1" x14ac:dyDescent="0.2">
      <c r="A25" s="10" t="s">
        <v>64</v>
      </c>
      <c r="B25" s="10" t="s">
        <v>65</v>
      </c>
      <c r="C25" s="10">
        <v>15</v>
      </c>
      <c r="D25" s="10" t="s">
        <v>66</v>
      </c>
      <c r="E25" s="10" t="s">
        <v>67</v>
      </c>
      <c r="F25" s="10" t="s">
        <v>45</v>
      </c>
      <c r="G25" s="6">
        <v>50000</v>
      </c>
      <c r="H25" s="6">
        <v>38016</v>
      </c>
      <c r="I25" s="13">
        <f t="shared" si="0"/>
        <v>0.76032</v>
      </c>
      <c r="J25" s="6">
        <v>38016</v>
      </c>
      <c r="K25" s="13">
        <f>37952/38016</f>
        <v>0.99831649831649827</v>
      </c>
      <c r="M25">
        <v>9534</v>
      </c>
      <c r="N25">
        <v>9815</v>
      </c>
      <c r="O25">
        <v>8291</v>
      </c>
      <c r="P25">
        <v>9170</v>
      </c>
      <c r="Q25">
        <v>10546</v>
      </c>
      <c r="R25">
        <v>9620</v>
      </c>
      <c r="S25">
        <v>13735</v>
      </c>
      <c r="T25">
        <v>16230</v>
      </c>
    </row>
    <row r="26" spans="1:20" ht="14.25" thickTop="1" x14ac:dyDescent="0.15">
      <c r="M26">
        <v>11671</v>
      </c>
      <c r="N26">
        <v>12684</v>
      </c>
      <c r="O26">
        <v>9518</v>
      </c>
      <c r="P26">
        <v>12016</v>
      </c>
      <c r="Q26">
        <v>13514</v>
      </c>
      <c r="R26">
        <v>12525</v>
      </c>
      <c r="S26">
        <v>16094</v>
      </c>
      <c r="T26">
        <v>19012</v>
      </c>
    </row>
    <row r="27" spans="1:20" x14ac:dyDescent="0.15">
      <c r="M27">
        <v>13790</v>
      </c>
      <c r="N27">
        <v>15720</v>
      </c>
      <c r="O27">
        <v>10698</v>
      </c>
      <c r="P27">
        <v>14867</v>
      </c>
      <c r="Q27">
        <v>16337</v>
      </c>
      <c r="R27">
        <v>15355</v>
      </c>
      <c r="S27">
        <v>17788</v>
      </c>
      <c r="T27">
        <v>21662</v>
      </c>
    </row>
    <row r="28" spans="1:20" x14ac:dyDescent="0.15">
      <c r="M28">
        <v>15789</v>
      </c>
      <c r="N28">
        <v>18440</v>
      </c>
      <c r="O28">
        <v>11775</v>
      </c>
      <c r="P28">
        <v>17371</v>
      </c>
      <c r="Q28">
        <v>18639</v>
      </c>
      <c r="R28">
        <v>17961</v>
      </c>
      <c r="S28">
        <v>19464</v>
      </c>
      <c r="T28">
        <v>24165</v>
      </c>
    </row>
    <row r="29" spans="1:20" x14ac:dyDescent="0.15">
      <c r="M29">
        <v>17947</v>
      </c>
      <c r="N29">
        <v>20833</v>
      </c>
      <c r="O29">
        <v>12273</v>
      </c>
      <c r="P29">
        <v>20179</v>
      </c>
      <c r="Q29">
        <v>19858</v>
      </c>
      <c r="R29">
        <v>20627</v>
      </c>
      <c r="S29">
        <v>21109</v>
      </c>
      <c r="T29">
        <v>26542</v>
      </c>
    </row>
    <row r="30" spans="1:20" x14ac:dyDescent="0.15">
      <c r="M30">
        <v>20119</v>
      </c>
      <c r="N30">
        <v>22478</v>
      </c>
      <c r="O30">
        <v>12830</v>
      </c>
      <c r="P30">
        <v>22778</v>
      </c>
      <c r="Q30">
        <v>21040</v>
      </c>
      <c r="R30">
        <v>22779</v>
      </c>
      <c r="S30">
        <v>22623</v>
      </c>
      <c r="T30">
        <v>28780</v>
      </c>
    </row>
    <row r="31" spans="1:20" x14ac:dyDescent="0.15">
      <c r="M31">
        <v>22148</v>
      </c>
      <c r="N31">
        <v>24813</v>
      </c>
      <c r="O31">
        <v>13332</v>
      </c>
      <c r="P31">
        <v>25076</v>
      </c>
      <c r="Q31">
        <v>22213</v>
      </c>
      <c r="R31">
        <v>25145</v>
      </c>
      <c r="S31">
        <v>23962</v>
      </c>
      <c r="T31">
        <v>30798</v>
      </c>
    </row>
    <row r="32" spans="1:20" x14ac:dyDescent="0.15">
      <c r="M32">
        <v>24070</v>
      </c>
      <c r="N32">
        <v>26245</v>
      </c>
      <c r="O32">
        <v>13868</v>
      </c>
      <c r="P32">
        <v>26210</v>
      </c>
      <c r="Q32">
        <v>22892</v>
      </c>
      <c r="R32">
        <v>26582</v>
      </c>
      <c r="S32">
        <v>25309</v>
      </c>
      <c r="T32">
        <v>32579</v>
      </c>
    </row>
    <row r="33" spans="7:20" x14ac:dyDescent="0.15">
      <c r="M33">
        <v>24435</v>
      </c>
      <c r="N33">
        <v>27900</v>
      </c>
      <c r="O33">
        <v>14376</v>
      </c>
      <c r="P33">
        <v>27759</v>
      </c>
      <c r="Q33">
        <v>23343</v>
      </c>
      <c r="R33">
        <v>28251</v>
      </c>
      <c r="S33">
        <v>26657</v>
      </c>
      <c r="T33">
        <v>34208</v>
      </c>
    </row>
    <row r="34" spans="7:20" x14ac:dyDescent="0.15">
      <c r="M34">
        <v>24435</v>
      </c>
      <c r="N34">
        <v>29281</v>
      </c>
      <c r="O34">
        <v>14745</v>
      </c>
      <c r="P34">
        <v>29250</v>
      </c>
      <c r="Q34">
        <v>23880</v>
      </c>
      <c r="R34">
        <v>29747</v>
      </c>
      <c r="S34">
        <v>27985</v>
      </c>
      <c r="T34">
        <v>35758</v>
      </c>
    </row>
    <row r="35" spans="7:20" x14ac:dyDescent="0.15">
      <c r="N35">
        <v>29910</v>
      </c>
      <c r="O35">
        <v>15095</v>
      </c>
      <c r="P35">
        <v>30301</v>
      </c>
      <c r="Q35">
        <v>24411</v>
      </c>
      <c r="R35">
        <v>30666</v>
      </c>
      <c r="S35">
        <v>29299</v>
      </c>
      <c r="T35">
        <v>37275</v>
      </c>
    </row>
    <row r="36" spans="7:20" x14ac:dyDescent="0.15">
      <c r="N36">
        <v>30000</v>
      </c>
      <c r="O36">
        <v>15434</v>
      </c>
      <c r="P36">
        <v>31200</v>
      </c>
      <c r="Q36">
        <v>24719</v>
      </c>
      <c r="R36">
        <v>31737</v>
      </c>
      <c r="S36">
        <v>30606</v>
      </c>
      <c r="T36">
        <v>38729</v>
      </c>
    </row>
    <row r="37" spans="7:20" x14ac:dyDescent="0.15">
      <c r="O37">
        <v>15767</v>
      </c>
      <c r="P37">
        <v>31891</v>
      </c>
      <c r="Q37">
        <v>24991</v>
      </c>
      <c r="R37">
        <v>32713</v>
      </c>
      <c r="S37">
        <v>31857</v>
      </c>
      <c r="T37">
        <v>40073</v>
      </c>
    </row>
    <row r="38" spans="7:20" x14ac:dyDescent="0.15">
      <c r="O38">
        <v>15894</v>
      </c>
      <c r="P38">
        <v>32698</v>
      </c>
      <c r="Q38">
        <v>25486</v>
      </c>
      <c r="R38">
        <v>33545</v>
      </c>
      <c r="S38">
        <v>33072</v>
      </c>
      <c r="T38">
        <v>41382</v>
      </c>
    </row>
    <row r="39" spans="7:20" x14ac:dyDescent="0.15">
      <c r="P39">
        <v>33120</v>
      </c>
      <c r="Q39">
        <v>25978</v>
      </c>
      <c r="R39">
        <v>34131</v>
      </c>
      <c r="S39">
        <v>34003</v>
      </c>
      <c r="T39">
        <v>42536</v>
      </c>
    </row>
    <row r="40" spans="7:20" x14ac:dyDescent="0.15">
      <c r="P40">
        <v>33660</v>
      </c>
      <c r="Q40">
        <v>26461</v>
      </c>
      <c r="R40">
        <v>34712</v>
      </c>
      <c r="S40">
        <v>34877</v>
      </c>
      <c r="T40">
        <v>43362</v>
      </c>
    </row>
    <row r="41" spans="7:20" x14ac:dyDescent="0.15">
      <c r="P41">
        <v>34383</v>
      </c>
      <c r="Q41">
        <v>26803</v>
      </c>
      <c r="R41">
        <v>34985</v>
      </c>
      <c r="S41">
        <v>35721</v>
      </c>
      <c r="T41">
        <v>44173</v>
      </c>
    </row>
    <row r="42" spans="7:20" x14ac:dyDescent="0.15">
      <c r="G42" t="s">
        <v>79</v>
      </c>
      <c r="P42">
        <v>34670</v>
      </c>
      <c r="Q42">
        <v>26803</v>
      </c>
      <c r="R42">
        <v>35307</v>
      </c>
      <c r="S42">
        <v>36554</v>
      </c>
      <c r="T42">
        <v>44712</v>
      </c>
    </row>
    <row r="43" spans="7:20" x14ac:dyDescent="0.15">
      <c r="P43">
        <v>35061</v>
      </c>
      <c r="Q43">
        <v>26803</v>
      </c>
      <c r="R43">
        <v>35860</v>
      </c>
      <c r="S43">
        <v>37321</v>
      </c>
      <c r="T43">
        <v>45439</v>
      </c>
    </row>
    <row r="44" spans="7:20" x14ac:dyDescent="0.15">
      <c r="P44">
        <v>35172</v>
      </c>
      <c r="Q44">
        <v>26803</v>
      </c>
      <c r="R44">
        <v>36136</v>
      </c>
      <c r="S44">
        <v>38055</v>
      </c>
      <c r="T44">
        <v>46148</v>
      </c>
    </row>
    <row r="45" spans="7:20" x14ac:dyDescent="0.15">
      <c r="P45">
        <v>35352</v>
      </c>
      <c r="Q45">
        <v>26803</v>
      </c>
      <c r="R45">
        <v>36389</v>
      </c>
      <c r="S45">
        <v>38786</v>
      </c>
      <c r="T45">
        <v>46832</v>
      </c>
    </row>
    <row r="46" spans="7:20" x14ac:dyDescent="0.15">
      <c r="P46">
        <v>35571</v>
      </c>
      <c r="Q46">
        <v>26803</v>
      </c>
      <c r="R46">
        <v>36648</v>
      </c>
      <c r="S46">
        <v>39485</v>
      </c>
      <c r="T46">
        <v>47422</v>
      </c>
    </row>
    <row r="47" spans="7:20" x14ac:dyDescent="0.15">
      <c r="P47">
        <v>35983</v>
      </c>
      <c r="Q47">
        <v>26803</v>
      </c>
      <c r="R47">
        <v>36885</v>
      </c>
      <c r="S47">
        <v>40166</v>
      </c>
      <c r="T47">
        <v>47934</v>
      </c>
    </row>
    <row r="48" spans="7:20" x14ac:dyDescent="0.15">
      <c r="P48">
        <v>36168</v>
      </c>
      <c r="Q48">
        <v>26803</v>
      </c>
      <c r="R48">
        <v>37101</v>
      </c>
      <c r="S48">
        <v>40837</v>
      </c>
      <c r="T48">
        <v>48123</v>
      </c>
    </row>
    <row r="49" spans="13:20" x14ac:dyDescent="0.15">
      <c r="P49">
        <v>36300</v>
      </c>
      <c r="Q49">
        <v>26803</v>
      </c>
      <c r="R49">
        <v>37415</v>
      </c>
      <c r="S49">
        <v>41468</v>
      </c>
      <c r="T49">
        <v>48123</v>
      </c>
    </row>
    <row r="50" spans="13:20" x14ac:dyDescent="0.15">
      <c r="P50">
        <v>36565</v>
      </c>
      <c r="Q50">
        <v>26803</v>
      </c>
      <c r="R50">
        <v>37552</v>
      </c>
      <c r="S50">
        <v>42004</v>
      </c>
      <c r="T50">
        <v>48123</v>
      </c>
    </row>
    <row r="51" spans="13:20" x14ac:dyDescent="0.15">
      <c r="P51">
        <v>36665</v>
      </c>
      <c r="Q51">
        <v>26803</v>
      </c>
      <c r="R51">
        <v>37666</v>
      </c>
      <c r="S51">
        <v>42508</v>
      </c>
      <c r="T51">
        <v>48123</v>
      </c>
    </row>
    <row r="52" spans="13:20" x14ac:dyDescent="0.15">
      <c r="P52">
        <v>36719</v>
      </c>
      <c r="Q52">
        <v>26803</v>
      </c>
      <c r="R52">
        <v>37832</v>
      </c>
      <c r="S52">
        <v>43002</v>
      </c>
      <c r="T52">
        <v>48123</v>
      </c>
    </row>
    <row r="53" spans="13:20" x14ac:dyDescent="0.15">
      <c r="P53">
        <v>36867</v>
      </c>
      <c r="Q53">
        <v>26803</v>
      </c>
      <c r="R53">
        <v>37936</v>
      </c>
      <c r="S53">
        <v>43489</v>
      </c>
      <c r="T53">
        <v>48123</v>
      </c>
    </row>
    <row r="54" spans="13:20" x14ac:dyDescent="0.15">
      <c r="P54">
        <v>36923</v>
      </c>
      <c r="Q54">
        <v>26803</v>
      </c>
      <c r="R54">
        <v>38016</v>
      </c>
      <c r="S54">
        <v>43971</v>
      </c>
      <c r="T54">
        <v>48123</v>
      </c>
    </row>
    <row r="55" spans="13:20" x14ac:dyDescent="0.15">
      <c r="S55">
        <v>44441</v>
      </c>
      <c r="T55">
        <v>48123</v>
      </c>
    </row>
    <row r="56" spans="13:20" x14ac:dyDescent="0.15">
      <c r="S56">
        <v>44902</v>
      </c>
      <c r="T56">
        <v>48123</v>
      </c>
    </row>
    <row r="57" spans="13:20" x14ac:dyDescent="0.15">
      <c r="M57" t="s">
        <v>78</v>
      </c>
      <c r="S57">
        <v>45349</v>
      </c>
      <c r="T57">
        <v>48123</v>
      </c>
    </row>
    <row r="58" spans="13:20" x14ac:dyDescent="0.15">
      <c r="S58">
        <v>45775</v>
      </c>
      <c r="T58">
        <v>48123</v>
      </c>
    </row>
    <row r="59" spans="13:20" x14ac:dyDescent="0.15">
      <c r="S59">
        <v>46189</v>
      </c>
      <c r="T59">
        <v>48123</v>
      </c>
    </row>
    <row r="60" spans="13:20" x14ac:dyDescent="0.15">
      <c r="S60">
        <v>46596</v>
      </c>
      <c r="T60">
        <v>48123</v>
      </c>
    </row>
    <row r="61" spans="13:20" x14ac:dyDescent="0.15">
      <c r="S61">
        <v>47000</v>
      </c>
      <c r="T61">
        <v>48123</v>
      </c>
    </row>
    <row r="62" spans="13:20" x14ac:dyDescent="0.15">
      <c r="S62">
        <v>47400</v>
      </c>
      <c r="T62">
        <v>48123</v>
      </c>
    </row>
    <row r="63" spans="13:20" x14ac:dyDescent="0.15">
      <c r="S63">
        <v>47799</v>
      </c>
      <c r="T63">
        <v>48123</v>
      </c>
    </row>
    <row r="64" spans="13:20" x14ac:dyDescent="0.15">
      <c r="S64">
        <v>48187</v>
      </c>
      <c r="T64">
        <v>48123</v>
      </c>
    </row>
    <row r="65" spans="7:20" x14ac:dyDescent="0.15">
      <c r="S65">
        <v>48571</v>
      </c>
      <c r="T65">
        <v>48123</v>
      </c>
    </row>
    <row r="66" spans="7:20" x14ac:dyDescent="0.15">
      <c r="S66">
        <v>48954</v>
      </c>
      <c r="T66">
        <v>48123</v>
      </c>
    </row>
    <row r="67" spans="7:20" x14ac:dyDescent="0.15">
      <c r="S67">
        <v>49329</v>
      </c>
      <c r="T67">
        <v>48123</v>
      </c>
    </row>
    <row r="68" spans="7:20" x14ac:dyDescent="0.15">
      <c r="S68">
        <v>49700</v>
      </c>
      <c r="T68">
        <v>48123</v>
      </c>
    </row>
    <row r="69" spans="7:20" x14ac:dyDescent="0.15">
      <c r="S69">
        <v>50000</v>
      </c>
      <c r="T69">
        <v>48123</v>
      </c>
    </row>
    <row r="70" spans="7:20" x14ac:dyDescent="0.15">
      <c r="S70">
        <v>50000</v>
      </c>
      <c r="T70">
        <v>48123</v>
      </c>
    </row>
    <row r="73" spans="7:20" x14ac:dyDescent="0.15">
      <c r="G73" s="18" t="s">
        <v>84</v>
      </c>
    </row>
    <row r="90" spans="7:7" x14ac:dyDescent="0.15">
      <c r="G90" t="s">
        <v>82</v>
      </c>
    </row>
  </sheetData>
  <mergeCells count="6">
    <mergeCell ref="A5:F5"/>
    <mergeCell ref="A4:K4"/>
    <mergeCell ref="G5:K5"/>
    <mergeCell ref="A19:F19"/>
    <mergeCell ref="A18:K18"/>
    <mergeCell ref="G19:K1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部署架构图</vt:lpstr>
      <vt:lpstr>rcver与child process通信方案</vt:lpstr>
      <vt:lpstr>优化消息推送率</vt:lpstr>
      <vt:lpstr>gpns-sender压力测试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2014-05-15T04:07:11Z</dcterms:created>
  <dcterms:modified xsi:type="dcterms:W3CDTF">2014-05-23T06:16:51Z</dcterms:modified>
</cp:coreProperties>
</file>