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욱\Desktop\"/>
    </mc:Choice>
  </mc:AlternateContent>
  <xr:revisionPtr revIDLastSave="0" documentId="13_ncr:1_{FA215D2F-4938-4646-A225-8869C6C7DC4F}" xr6:coauthVersionLast="36" xr6:coauthVersionMax="36" xr10:uidLastSave="{00000000-0000-0000-0000-000000000000}"/>
  <bookViews>
    <workbookView xWindow="0" yWindow="0" windowWidth="11256" windowHeight="8928" xr2:uid="{90E47231-040C-484F-9E5A-064BCD85138F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3" i="1" l="1"/>
  <c r="B61" i="1"/>
  <c r="B67" i="1"/>
  <c r="B65" i="1"/>
  <c r="B64" i="1"/>
  <c r="B62" i="1"/>
  <c r="B66" i="1"/>
  <c r="B60" i="1"/>
  <c r="B68" i="1" l="1"/>
  <c r="P43" i="1" l="1"/>
  <c r="B54" i="1" l="1"/>
  <c r="B53" i="1"/>
  <c r="B52" i="1"/>
  <c r="B51" i="1"/>
  <c r="B50" i="1"/>
  <c r="B49" i="1"/>
  <c r="B48" i="1"/>
  <c r="B47" i="1"/>
  <c r="R55" i="1"/>
  <c r="P55" i="1"/>
  <c r="Q54" i="1"/>
  <c r="Q53" i="1"/>
  <c r="Q52" i="1"/>
  <c r="Q51" i="1"/>
  <c r="Q50" i="1"/>
  <c r="Q49" i="1"/>
  <c r="Q48" i="1"/>
  <c r="Q47" i="1"/>
  <c r="Q42" i="1"/>
  <c r="Q41" i="1"/>
  <c r="Q40" i="1"/>
  <c r="Q39" i="1"/>
  <c r="Q38" i="1"/>
  <c r="Q37" i="1"/>
  <c r="Q36" i="1"/>
  <c r="Q35" i="1"/>
  <c r="Q43" i="1" l="1"/>
  <c r="B55" i="1"/>
  <c r="Q55" i="1"/>
  <c r="M26" i="1"/>
  <c r="M32" i="1"/>
  <c r="M31" i="1"/>
  <c r="M30" i="1"/>
  <c r="M29" i="1"/>
  <c r="M28" i="1"/>
  <c r="M27" i="1"/>
  <c r="M25" i="1"/>
  <c r="L27" i="1"/>
  <c r="L26" i="1"/>
  <c r="L25" i="1"/>
  <c r="L32" i="1"/>
  <c r="N32" i="1" s="1"/>
  <c r="M42" i="1" s="1"/>
  <c r="L31" i="1"/>
  <c r="L30" i="1"/>
  <c r="L28" i="1"/>
  <c r="L29" i="1"/>
  <c r="B35" i="1"/>
  <c r="N29" i="1" l="1"/>
  <c r="L39" i="1" s="1"/>
  <c r="N26" i="1"/>
  <c r="M39" i="1"/>
  <c r="N39" i="1" s="1"/>
  <c r="L33" i="1"/>
  <c r="N31" i="1"/>
  <c r="L41" i="1" s="1"/>
  <c r="N27" i="1"/>
  <c r="L37" i="1" s="1"/>
  <c r="L42" i="1"/>
  <c r="N42" i="1" s="1"/>
  <c r="M36" i="1"/>
  <c r="M33" i="1"/>
  <c r="N28" i="1"/>
  <c r="M38" i="1" s="1"/>
  <c r="N25" i="1"/>
  <c r="M35" i="1" s="1"/>
  <c r="L36" i="1"/>
  <c r="N30" i="1"/>
  <c r="M40" i="1" s="1"/>
  <c r="B42" i="1"/>
  <c r="B41" i="1"/>
  <c r="B40" i="1"/>
  <c r="B39" i="1"/>
  <c r="B38" i="1"/>
  <c r="B37" i="1"/>
  <c r="B36" i="1"/>
  <c r="G32" i="1"/>
  <c r="G31" i="1"/>
  <c r="G30" i="1"/>
  <c r="G29" i="1"/>
  <c r="G28" i="1"/>
  <c r="G27" i="1"/>
  <c r="G26" i="1"/>
  <c r="G25" i="1"/>
  <c r="F32" i="1"/>
  <c r="F31" i="1"/>
  <c r="F30" i="1"/>
  <c r="F29" i="1"/>
  <c r="F28" i="1"/>
  <c r="F27" i="1"/>
  <c r="F26" i="1"/>
  <c r="F25" i="1"/>
  <c r="E32" i="1"/>
  <c r="E31" i="1"/>
  <c r="E30" i="1"/>
  <c r="E29" i="1"/>
  <c r="E28" i="1"/>
  <c r="E27" i="1"/>
  <c r="E26" i="1"/>
  <c r="E25" i="1"/>
  <c r="D32" i="1"/>
  <c r="D31" i="1"/>
  <c r="D30" i="1"/>
  <c r="D29" i="1"/>
  <c r="D28" i="1"/>
  <c r="D27" i="1"/>
  <c r="D26" i="1"/>
  <c r="D25" i="1"/>
  <c r="C32" i="1"/>
  <c r="C31" i="1"/>
  <c r="C30" i="1"/>
  <c r="C29" i="1"/>
  <c r="C28" i="1"/>
  <c r="C27" i="1"/>
  <c r="C26" i="1"/>
  <c r="C25" i="1"/>
  <c r="I19" i="1"/>
  <c r="I32" i="1" s="1"/>
  <c r="I18" i="1"/>
  <c r="I31" i="1" s="1"/>
  <c r="I17" i="1"/>
  <c r="I30" i="1" s="1"/>
  <c r="I16" i="1"/>
  <c r="I29" i="1" s="1"/>
  <c r="I15" i="1"/>
  <c r="I28" i="1" s="1"/>
  <c r="I14" i="1"/>
  <c r="I27" i="1" s="1"/>
  <c r="I13" i="1"/>
  <c r="I26" i="1" s="1"/>
  <c r="I12" i="1"/>
  <c r="I25" i="1" s="1"/>
  <c r="M41" i="1" l="1"/>
  <c r="N41" i="1" s="1"/>
  <c r="L35" i="1"/>
  <c r="N35" i="1" s="1"/>
  <c r="M37" i="1"/>
  <c r="N37" i="1"/>
  <c r="B43" i="1"/>
  <c r="N36" i="1"/>
  <c r="L40" i="1"/>
  <c r="N40" i="1" s="1"/>
  <c r="L38" i="1"/>
  <c r="N38" i="1" s="1"/>
  <c r="R43" i="1"/>
</calcChain>
</file>

<file path=xl/sharedStrings.xml><?xml version="1.0" encoding="utf-8"?>
<sst xmlns="http://schemas.openxmlformats.org/spreadsheetml/2006/main" count="191" uniqueCount="55">
  <si>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</si>
  <si>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</si>
  <si>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</si>
  <si>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</si>
  <si>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85이상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</si>
  <si>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</si>
  <si>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</si>
  <si>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</si>
  <si>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</si>
  <si>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관광</t>
    <phoneticPr fontId="1" type="noConversion"/>
  </si>
  <si>
    <t>취미오락</t>
    <phoneticPr fontId="1" type="noConversion"/>
  </si>
  <si>
    <t>휴식활동</t>
    <phoneticPr fontId="1" type="noConversion"/>
  </si>
  <si>
    <t>사회 및 기타</t>
    <phoneticPr fontId="1" type="noConversion"/>
  </si>
  <si>
    <t>전체</t>
    <phoneticPr fontId="1" type="noConversion"/>
  </si>
  <si>
    <t>비율</t>
    <phoneticPr fontId="1" type="noConversion"/>
  </si>
  <si>
    <t>남</t>
    <phoneticPr fontId="1" type="noConversion"/>
  </si>
  <si>
    <t>여</t>
    <phoneticPr fontId="1" type="noConversion"/>
  </si>
  <si>
    <t>남</t>
    <phoneticPr fontId="1" type="noConversion"/>
  </si>
  <si>
    <t>여</t>
    <phoneticPr fontId="1" type="noConversion"/>
  </si>
  <si>
    <t>남/여 비율</t>
    <phoneticPr fontId="1" type="noConversion"/>
  </si>
  <si>
    <t>계</t>
    <phoneticPr fontId="1" type="noConversion"/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</si>
  <si>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</si>
  <si>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</si>
  <si>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</si>
  <si>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</si>
  <si>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</si>
  <si>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</si>
  <si>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</si>
  <si>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</si>
  <si>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</si>
  <si>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</si>
  <si>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</si>
  <si>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</si>
  <si>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</si>
  <si>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</si>
  <si>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</si>
  <si>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</si>
  <si>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</si>
  <si>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</si>
  <si>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</si>
  <si>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</si>
  <si>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</si>
  <si>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</si>
  <si>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</si>
  <si>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</si>
  <si>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문화예술관람</t>
  </si>
  <si>
    <t>문화예술참여</t>
  </si>
  <si>
    <t>스포츠관람</t>
  </si>
  <si>
    <t>스포츠참여</t>
  </si>
  <si>
    <t>관광</t>
  </si>
  <si>
    <t>취미오락</t>
  </si>
  <si>
    <t>휴식</t>
  </si>
  <si>
    <t>사회활동</t>
  </si>
  <si>
    <t>남</t>
    <phoneticPr fontId="1" type="noConversion"/>
  </si>
  <si>
    <t>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</si>
</sst>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>
      <alignment vertical="center"/>
    </xf>
    <xf numFmtId="3" fontId="0" fillId="0" borderId="0" xfId="0" applyNumberFormat="1" applyFill="1">
      <alignment vertical="center"/>
    </xf>
  </cellXfs>
  <cellStyles count="2">
    <cellStyle name="표준" xfId="0" builtinId="0"/>
    <cellStyle name="표준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A28-C0C2-4F05-90DF-531B643EF6D0}">
  <dimension ref="A2:Z78"/>
  <sheetViews>
    <sheetView tabSelected="1" topLeftCell="A46" workbookViewId="0">
      <selection activeCell="A67" sqref="A67"/>
    </sheetView>
  </sheetViews>
  <sheetFormatPr defaultRowHeight="17.399999999999999" x14ac:dyDescent="0.4"/>
  <cols>
    <col min="1" max="1" width="12.796875" customWidth="1"/>
    <col min="10" max="10" width="16.59765625" customWidth="1"/>
    <col min="11" max="11" width="15.296875" customWidth="1"/>
    <col min="13" max="13" width="9.19921875" bestFit="1" customWidth="1"/>
    <col min="15" max="15" width="14.09765625" customWidth="1"/>
  </cols>
  <sheetData>
    <row r="2" spans="1:13" x14ac:dyDescent="0.4">
      <c r="A2" s="2"/>
      <c r="B2" s="2" t="s">
        <v>13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K2" s="2"/>
      <c r="L2" s="2" t="s">
        <v>15</v>
      </c>
      <c r="M2" s="2" t="s">
        <v>16</v>
      </c>
    </row>
    <row r="3" spans="1:13" x14ac:dyDescent="0.4">
      <c r="A3" s="2" t="s">
        <v>5</v>
      </c>
      <c r="B3" s="2">
        <v>1</v>
      </c>
      <c r="C3" s="2">
        <v>1.5</v>
      </c>
      <c r="D3" s="2">
        <v>1.3</v>
      </c>
      <c r="E3" s="2">
        <v>0.6</v>
      </c>
      <c r="F3" s="2">
        <v>0.2</v>
      </c>
      <c r="G3" s="2">
        <v>0.4</v>
      </c>
      <c r="K3" s="2" t="s">
        <v>5</v>
      </c>
      <c r="L3" s="2">
        <v>1</v>
      </c>
      <c r="M3" s="2">
        <v>1</v>
      </c>
    </row>
    <row r="4" spans="1:13" x14ac:dyDescent="0.4">
      <c r="A4" s="2" t="s">
        <v>6</v>
      </c>
      <c r="B4" s="2">
        <v>8.6</v>
      </c>
      <c r="C4" s="2">
        <v>8.1999999999999993</v>
      </c>
      <c r="D4" s="2">
        <v>9.4</v>
      </c>
      <c r="E4" s="2">
        <v>9.5</v>
      </c>
      <c r="F4" s="2">
        <v>7.6</v>
      </c>
      <c r="G4" s="2">
        <v>6</v>
      </c>
      <c r="K4" s="2" t="s">
        <v>6</v>
      </c>
      <c r="L4" s="2">
        <v>6.5</v>
      </c>
      <c r="M4" s="2">
        <v>10.1</v>
      </c>
    </row>
    <row r="5" spans="1:13" x14ac:dyDescent="0.4">
      <c r="A5" s="2" t="s">
        <v>7</v>
      </c>
      <c r="B5" s="2">
        <v>0.5</v>
      </c>
      <c r="C5" s="2">
        <v>0.6</v>
      </c>
      <c r="D5" s="2">
        <v>0.5</v>
      </c>
      <c r="E5" s="2">
        <v>0.4</v>
      </c>
      <c r="F5" s="2">
        <v>0.2</v>
      </c>
      <c r="G5" s="2">
        <v>0.7</v>
      </c>
      <c r="K5" s="2" t="s">
        <v>7</v>
      </c>
      <c r="L5" s="2">
        <v>1</v>
      </c>
      <c r="M5" s="2">
        <v>0.1</v>
      </c>
    </row>
    <row r="6" spans="1:13" x14ac:dyDescent="0.4">
      <c r="A6" s="2" t="s">
        <v>8</v>
      </c>
      <c r="B6" s="2">
        <v>16.600000000000001</v>
      </c>
      <c r="C6" s="2">
        <v>19</v>
      </c>
      <c r="D6" s="2">
        <v>17.3</v>
      </c>
      <c r="E6" s="2">
        <v>16.899999999999999</v>
      </c>
      <c r="F6" s="2">
        <v>12</v>
      </c>
      <c r="G6" s="2">
        <v>10</v>
      </c>
      <c r="K6" s="2" t="s">
        <v>8</v>
      </c>
      <c r="L6" s="2">
        <v>18</v>
      </c>
      <c r="M6" s="2">
        <v>15.5</v>
      </c>
    </row>
    <row r="7" spans="1:13" x14ac:dyDescent="0.4">
      <c r="A7" s="2" t="s">
        <v>9</v>
      </c>
      <c r="B7" s="2">
        <v>0.4</v>
      </c>
      <c r="C7" s="2">
        <v>0.7</v>
      </c>
      <c r="D7" s="2">
        <v>0.3</v>
      </c>
      <c r="E7" s="2">
        <v>0.4</v>
      </c>
      <c r="F7" s="2">
        <v>0.3</v>
      </c>
      <c r="G7" s="2">
        <v>0</v>
      </c>
      <c r="K7" s="2" t="s">
        <v>9</v>
      </c>
      <c r="L7" s="2">
        <v>0.8</v>
      </c>
      <c r="M7" s="2">
        <v>0.2</v>
      </c>
    </row>
    <row r="8" spans="1:13" x14ac:dyDescent="0.4">
      <c r="A8" s="2" t="s">
        <v>10</v>
      </c>
      <c r="B8" s="2">
        <v>50.5</v>
      </c>
      <c r="C8" s="2">
        <v>51.1</v>
      </c>
      <c r="D8" s="2">
        <v>50.5</v>
      </c>
      <c r="E8" s="2">
        <v>51.4</v>
      </c>
      <c r="F8" s="2">
        <v>49.5</v>
      </c>
      <c r="G8" s="2">
        <v>46.7</v>
      </c>
      <c r="K8" s="2" t="s">
        <v>10</v>
      </c>
      <c r="L8" s="2">
        <v>55</v>
      </c>
      <c r="M8" s="2">
        <v>47.1</v>
      </c>
    </row>
    <row r="9" spans="1:13" x14ac:dyDescent="0.4">
      <c r="A9" s="2" t="s">
        <v>11</v>
      </c>
      <c r="B9" s="2">
        <v>43.5</v>
      </c>
      <c r="C9" s="2">
        <v>40.9</v>
      </c>
      <c r="D9" s="2">
        <v>45.2</v>
      </c>
      <c r="E9" s="2">
        <v>41.9</v>
      </c>
      <c r="F9" s="2">
        <v>45.4</v>
      </c>
      <c r="G9" s="2">
        <v>50.8</v>
      </c>
      <c r="K9" s="2" t="s">
        <v>11</v>
      </c>
      <c r="L9" s="2">
        <v>46.1</v>
      </c>
      <c r="M9" s="2">
        <v>41.5</v>
      </c>
    </row>
    <row r="10" spans="1:13" x14ac:dyDescent="0.4">
      <c r="A10" s="2" t="s">
        <v>12</v>
      </c>
      <c r="B10" s="2">
        <v>49.1</v>
      </c>
      <c r="C10" s="2">
        <v>48</v>
      </c>
      <c r="D10" s="2">
        <v>47.8</v>
      </c>
      <c r="E10" s="2">
        <v>50.1</v>
      </c>
      <c r="F10" s="2">
        <v>54.3</v>
      </c>
      <c r="G10" s="2">
        <v>52.9</v>
      </c>
      <c r="K10" s="2" t="s">
        <v>12</v>
      </c>
      <c r="L10" s="2">
        <v>40.6</v>
      </c>
      <c r="M10" s="2">
        <v>56.2</v>
      </c>
    </row>
    <row r="11" spans="1:13" x14ac:dyDescent="0.4">
      <c r="A11" s="3"/>
      <c r="B11" s="3" t="s">
        <v>13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4</v>
      </c>
      <c r="K11" s="3"/>
      <c r="L11" s="3" t="s">
        <v>17</v>
      </c>
      <c r="M11" s="3" t="s">
        <v>18</v>
      </c>
    </row>
    <row r="12" spans="1:13" x14ac:dyDescent="0.4">
      <c r="A12" s="3" t="s">
        <v>5</v>
      </c>
      <c r="B12" s="3">
        <v>0.6</v>
      </c>
      <c r="C12" s="3">
        <v>0.9</v>
      </c>
      <c r="D12" s="3">
        <v>0.8</v>
      </c>
      <c r="E12" s="3">
        <v>0.4</v>
      </c>
      <c r="F12" s="3">
        <v>0.1</v>
      </c>
      <c r="G12" s="3">
        <v>0.2</v>
      </c>
      <c r="I12" t="e">
        <f>J3/J22</f>
        <v>#DIV/0!</v>
      </c>
      <c r="K12" s="3" t="s">
        <v>5</v>
      </c>
      <c r="L12" s="3">
        <v>0.6</v>
      </c>
      <c r="M12" s="3">
        <v>0.3</v>
      </c>
    </row>
    <row r="13" spans="1:13" x14ac:dyDescent="0.4">
      <c r="A13" s="3" t="s">
        <v>6</v>
      </c>
      <c r="B13" s="3">
        <v>5.0999999999999996</v>
      </c>
      <c r="C13" s="3">
        <v>4.8</v>
      </c>
      <c r="D13" s="3">
        <v>5.5</v>
      </c>
      <c r="E13" s="3">
        <v>5.5</v>
      </c>
      <c r="F13" s="3">
        <v>4.5</v>
      </c>
      <c r="G13" s="3">
        <v>3.6</v>
      </c>
      <c r="I13" t="e">
        <f>J4/J22</f>
        <v>#DIV/0!</v>
      </c>
      <c r="K13" s="3" t="s">
        <v>6</v>
      </c>
      <c r="L13" s="3">
        <v>3.8</v>
      </c>
      <c r="M13" s="3">
        <v>5.9</v>
      </c>
    </row>
    <row r="14" spans="1:13" x14ac:dyDescent="0.4">
      <c r="A14" s="3" t="s">
        <v>7</v>
      </c>
      <c r="B14" s="3">
        <v>0.3</v>
      </c>
      <c r="C14" s="3">
        <v>0.4</v>
      </c>
      <c r="D14" s="3">
        <v>0.3</v>
      </c>
      <c r="E14" s="3">
        <v>0.2</v>
      </c>
      <c r="F14" s="3">
        <v>0.1</v>
      </c>
      <c r="G14" s="3">
        <v>0.4</v>
      </c>
      <c r="H14" s="1"/>
      <c r="I14" t="e">
        <f>J5/J22</f>
        <v>#DIV/0!</v>
      </c>
      <c r="K14" s="3" t="s">
        <v>7</v>
      </c>
      <c r="L14" s="3">
        <v>0.6</v>
      </c>
      <c r="M14" s="3">
        <v>0.1</v>
      </c>
    </row>
    <row r="15" spans="1:13" x14ac:dyDescent="0.4">
      <c r="A15" s="3" t="s">
        <v>8</v>
      </c>
      <c r="B15" s="3">
        <v>9.8000000000000007</v>
      </c>
      <c r="C15" s="3">
        <v>11.1</v>
      </c>
      <c r="D15" s="3">
        <v>10</v>
      </c>
      <c r="E15" s="3">
        <v>9.9</v>
      </c>
      <c r="F15" s="3">
        <v>7.1</v>
      </c>
      <c r="G15" s="3">
        <v>6</v>
      </c>
      <c r="I15" t="e">
        <f>J6/J22</f>
        <v>#DIV/0!</v>
      </c>
      <c r="K15" s="3" t="s">
        <v>8</v>
      </c>
      <c r="L15" s="3">
        <v>10.7</v>
      </c>
      <c r="M15" s="3">
        <v>9</v>
      </c>
    </row>
    <row r="16" spans="1:13" x14ac:dyDescent="0.4">
      <c r="A16" s="3" t="s">
        <v>9</v>
      </c>
      <c r="B16" s="3">
        <v>0.2</v>
      </c>
      <c r="C16" s="3">
        <v>0.4</v>
      </c>
      <c r="D16" s="3">
        <v>0.2</v>
      </c>
      <c r="E16" s="3">
        <v>0.2</v>
      </c>
      <c r="F16" s="3">
        <v>0.2</v>
      </c>
      <c r="G16" s="3">
        <v>0</v>
      </c>
      <c r="I16" t="e">
        <f>J7/J22</f>
        <v>#DIV/0!</v>
      </c>
      <c r="K16" s="3" t="s">
        <v>9</v>
      </c>
      <c r="L16" s="3">
        <v>0.5</v>
      </c>
      <c r="M16" s="3">
        <v>0.2</v>
      </c>
    </row>
    <row r="17" spans="1:14" x14ac:dyDescent="0.4">
      <c r="A17" s="3" t="s">
        <v>10</v>
      </c>
      <c r="B17" s="3">
        <v>29.6</v>
      </c>
      <c r="C17" s="3">
        <v>30.1</v>
      </c>
      <c r="D17" s="3">
        <v>29.3</v>
      </c>
      <c r="E17" s="3">
        <v>30</v>
      </c>
      <c r="F17" s="3">
        <v>29.2</v>
      </c>
      <c r="G17" s="3">
        <v>27.9</v>
      </c>
      <c r="I17" t="e">
        <f>J8/J22</f>
        <v>#DIV/0!</v>
      </c>
      <c r="K17" s="3" t="s">
        <v>10</v>
      </c>
      <c r="L17" s="3">
        <v>32.5</v>
      </c>
      <c r="M17" s="3">
        <v>27.5</v>
      </c>
    </row>
    <row r="18" spans="1:14" x14ac:dyDescent="0.4">
      <c r="A18" s="3" t="s">
        <v>11</v>
      </c>
      <c r="B18" s="3">
        <v>25.6</v>
      </c>
      <c r="C18" s="3">
        <v>24.1</v>
      </c>
      <c r="D18" s="3">
        <v>26.2</v>
      </c>
      <c r="E18" s="3">
        <v>24.5</v>
      </c>
      <c r="F18" s="3">
        <v>26.8</v>
      </c>
      <c r="G18" s="3">
        <v>30.3</v>
      </c>
      <c r="I18" t="e">
        <f>J9/J22</f>
        <v>#DIV/0!</v>
      </c>
      <c r="K18" s="3" t="s">
        <v>11</v>
      </c>
      <c r="L18" s="3">
        <v>27.3</v>
      </c>
      <c r="M18" s="3">
        <v>24.3</v>
      </c>
    </row>
    <row r="19" spans="1:14" x14ac:dyDescent="0.4">
      <c r="A19" s="3" t="s">
        <v>12</v>
      </c>
      <c r="B19" s="3">
        <v>28.8</v>
      </c>
      <c r="C19" s="3">
        <v>28.2</v>
      </c>
      <c r="D19" s="3">
        <v>27.7</v>
      </c>
      <c r="E19" s="3">
        <v>29.3</v>
      </c>
      <c r="F19" s="3">
        <v>32</v>
      </c>
      <c r="G19" s="3">
        <v>31.6</v>
      </c>
      <c r="I19" t="e">
        <f>J10/J22</f>
        <v>#DIV/0!</v>
      </c>
      <c r="K19" s="3" t="s">
        <v>12</v>
      </c>
      <c r="L19" s="3">
        <v>24</v>
      </c>
      <c r="M19" s="3">
        <v>32.700000000000003</v>
      </c>
    </row>
    <row r="20" spans="1:14" x14ac:dyDescent="0.4">
      <c r="A20" s="3"/>
      <c r="B20" s="3"/>
      <c r="C20" s="3"/>
      <c r="D20" s="3"/>
      <c r="E20" s="3"/>
      <c r="F20" s="3"/>
      <c r="G20" s="3"/>
      <c r="K20" s="3" t="s">
        <v>20</v>
      </c>
      <c r="L20" s="3">
        <v>100</v>
      </c>
      <c r="M20" s="3">
        <v>100</v>
      </c>
    </row>
    <row r="21" spans="1:14" x14ac:dyDescent="0.4">
      <c r="A21" s="3" t="s">
        <v>14</v>
      </c>
      <c r="B21" s="3">
        <v>1</v>
      </c>
      <c r="C21" s="3">
        <v>0.33600000000000002</v>
      </c>
      <c r="D21" s="3">
        <v>0.254</v>
      </c>
      <c r="E21" s="3">
        <v>0.21099999999999999</v>
      </c>
      <c r="F21" s="3">
        <v>0.128</v>
      </c>
      <c r="G21" s="3">
        <v>7.0999999999999994E-2</v>
      </c>
    </row>
    <row r="22" spans="1:14" x14ac:dyDescent="0.4">
      <c r="A22" s="3"/>
      <c r="B22" s="4">
        <v>1</v>
      </c>
      <c r="C22" s="5">
        <v>0.33600000000000002</v>
      </c>
      <c r="D22" s="5">
        <v>0.254</v>
      </c>
      <c r="E22" s="5">
        <v>0.21099999999999999</v>
      </c>
      <c r="F22" s="5">
        <v>0.128</v>
      </c>
      <c r="G22" s="5">
        <v>7.0999999999999994E-2</v>
      </c>
      <c r="L22" s="1"/>
      <c r="M22" s="1"/>
    </row>
    <row r="23" spans="1:14" x14ac:dyDescent="0.4">
      <c r="A23" s="3"/>
      <c r="B23" s="3">
        <v>170.2</v>
      </c>
      <c r="C23" s="3">
        <v>170</v>
      </c>
      <c r="D23" s="3">
        <v>172.3</v>
      </c>
      <c r="E23" s="3">
        <v>171.2</v>
      </c>
      <c r="F23" s="3">
        <v>169.5</v>
      </c>
      <c r="G23" s="3">
        <v>167.5</v>
      </c>
      <c r="K23" s="3" t="s">
        <v>19</v>
      </c>
      <c r="L23" s="3">
        <v>0.42299999999999999</v>
      </c>
      <c r="M23" s="3">
        <v>0.57699999999999996</v>
      </c>
    </row>
    <row r="24" spans="1:14" x14ac:dyDescent="0.4">
      <c r="A24" s="6"/>
      <c r="B24" s="6" t="s">
        <v>13</v>
      </c>
      <c r="C24" s="6" t="s">
        <v>0</v>
      </c>
      <c r="D24" s="6" t="s">
        <v>1</v>
      </c>
      <c r="E24" s="6" t="s">
        <v>2</v>
      </c>
      <c r="F24" s="6" t="s">
        <v>3</v>
      </c>
      <c r="G24" s="6" t="s">
        <v>4</v>
      </c>
      <c r="K24" s="6"/>
      <c r="L24" s="6" t="s">
        <v>17</v>
      </c>
      <c r="M24" s="6" t="s">
        <v>18</v>
      </c>
    </row>
    <row r="25" spans="1:14" x14ac:dyDescent="0.4">
      <c r="A25" s="6" t="s">
        <v>5</v>
      </c>
      <c r="B25" s="6"/>
      <c r="C25" s="6">
        <f>C21*C12</f>
        <v>0.3024</v>
      </c>
      <c r="D25" s="6">
        <f>D21*D12</f>
        <v>0.20320000000000002</v>
      </c>
      <c r="E25" s="6">
        <f>E21*E12</f>
        <v>8.4400000000000003E-2</v>
      </c>
      <c r="F25" s="6">
        <f>F21*F12</f>
        <v>1.2800000000000001E-2</v>
      </c>
      <c r="G25" s="6">
        <f>G21*G12</f>
        <v>1.4199999999999999E-2</v>
      </c>
      <c r="I25" t="e">
        <f>I21*I12</f>
        <v>#DIV/0!</v>
      </c>
      <c r="K25" s="6" t="s">
        <v>5</v>
      </c>
      <c r="L25" s="6">
        <f>L23*L12</f>
        <v>0.25379999999999997</v>
      </c>
      <c r="M25" s="6">
        <f>M23*M12</f>
        <v>0.17309999999999998</v>
      </c>
      <c r="N25">
        <f>SUM(L25,M25)</f>
        <v>0.42689999999999995</v>
      </c>
    </row>
    <row r="26" spans="1:14" x14ac:dyDescent="0.4">
      <c r="A26" s="6" t="s">
        <v>6</v>
      </c>
      <c r="B26" s="6"/>
      <c r="C26" s="6">
        <f>C21*C13</f>
        <v>1.6128</v>
      </c>
      <c r="D26" s="6">
        <f>D21*D13</f>
        <v>1.397</v>
      </c>
      <c r="E26" s="6">
        <f>E21*E13</f>
        <v>1.1604999999999999</v>
      </c>
      <c r="F26" s="6">
        <f>F21*F13</f>
        <v>0.57600000000000007</v>
      </c>
      <c r="G26" s="6">
        <f>G21*G13</f>
        <v>0.25559999999999999</v>
      </c>
      <c r="I26" t="e">
        <f>I21*I13</f>
        <v>#DIV/0!</v>
      </c>
      <c r="K26" s="6" t="s">
        <v>6</v>
      </c>
      <c r="L26" s="6">
        <f>L13*L23</f>
        <v>1.6073999999999999</v>
      </c>
      <c r="M26" s="6">
        <f>M13*M23</f>
        <v>3.4043000000000001</v>
      </c>
      <c r="N26">
        <f t="shared" ref="N26:N32" si="0">SUM(L26,M26)</f>
        <v>5.0117000000000003</v>
      </c>
    </row>
    <row r="27" spans="1:14" x14ac:dyDescent="0.4">
      <c r="A27" s="6" t="s">
        <v>7</v>
      </c>
      <c r="B27" s="6"/>
      <c r="C27" s="6">
        <f>C21*C14</f>
        <v>0.13440000000000002</v>
      </c>
      <c r="D27" s="6">
        <f>D21*D14</f>
        <v>7.6200000000000004E-2</v>
      </c>
      <c r="E27" s="6">
        <f>E21*E14</f>
        <v>4.2200000000000001E-2</v>
      </c>
      <c r="F27" s="6">
        <f>F21*F14</f>
        <v>1.2800000000000001E-2</v>
      </c>
      <c r="G27" s="6">
        <f>G21*G14</f>
        <v>2.8399999999999998E-2</v>
      </c>
      <c r="I27" t="e">
        <f>I21*I14</f>
        <v>#DIV/0!</v>
      </c>
      <c r="K27" s="6" t="s">
        <v>7</v>
      </c>
      <c r="L27" s="6">
        <f>L14*L23</f>
        <v>0.25379999999999997</v>
      </c>
      <c r="M27" s="6">
        <f>M14*M23</f>
        <v>5.7700000000000001E-2</v>
      </c>
      <c r="N27">
        <f t="shared" si="0"/>
        <v>0.3115</v>
      </c>
    </row>
    <row r="28" spans="1:14" x14ac:dyDescent="0.4">
      <c r="A28" s="6" t="s">
        <v>8</v>
      </c>
      <c r="B28" s="6"/>
      <c r="C28" s="6">
        <f>C21*C15</f>
        <v>3.7296</v>
      </c>
      <c r="D28" s="6">
        <f>D21*D15</f>
        <v>2.54</v>
      </c>
      <c r="E28" s="6">
        <f>E21*E15</f>
        <v>2.0889000000000002</v>
      </c>
      <c r="F28" s="6">
        <f>F21*F15</f>
        <v>0.90879999999999994</v>
      </c>
      <c r="G28" s="6">
        <f>G21*G15</f>
        <v>0.42599999999999993</v>
      </c>
      <c r="I28" t="e">
        <f>I21*I15</f>
        <v>#DIV/0!</v>
      </c>
      <c r="K28" s="6" t="s">
        <v>8</v>
      </c>
      <c r="L28" s="6">
        <f>L15*L23</f>
        <v>4.5260999999999996</v>
      </c>
      <c r="M28" s="6">
        <f>M15*M23</f>
        <v>5.1929999999999996</v>
      </c>
      <c r="N28">
        <f t="shared" si="0"/>
        <v>9.7190999999999992</v>
      </c>
    </row>
    <row r="29" spans="1:14" x14ac:dyDescent="0.4">
      <c r="A29" s="6" t="s">
        <v>9</v>
      </c>
      <c r="B29" s="6"/>
      <c r="C29" s="6">
        <f>C21*C16</f>
        <v>0.13440000000000002</v>
      </c>
      <c r="D29" s="6">
        <f>D21*D16</f>
        <v>5.0800000000000005E-2</v>
      </c>
      <c r="E29" s="6">
        <f>E21*E16</f>
        <v>4.2200000000000001E-2</v>
      </c>
      <c r="F29" s="6">
        <f>F21*F16</f>
        <v>2.5600000000000001E-2</v>
      </c>
      <c r="G29" s="6">
        <f>G21*G16</f>
        <v>0</v>
      </c>
      <c r="I29" t="e">
        <f>I21*I16</f>
        <v>#DIV/0!</v>
      </c>
      <c r="K29" s="6" t="s">
        <v>9</v>
      </c>
      <c r="L29" s="6">
        <f>L16*L23</f>
        <v>0.21149999999999999</v>
      </c>
      <c r="M29" s="6">
        <f>M16*M23</f>
        <v>0.1154</v>
      </c>
      <c r="N29">
        <f t="shared" si="0"/>
        <v>0.32689999999999997</v>
      </c>
    </row>
    <row r="30" spans="1:14" x14ac:dyDescent="0.4">
      <c r="A30" s="6" t="s">
        <v>10</v>
      </c>
      <c r="B30" s="6"/>
      <c r="C30" s="6">
        <f>C21*C17</f>
        <v>10.113600000000002</v>
      </c>
      <c r="D30" s="6">
        <f>D21*D17</f>
        <v>7.4422000000000006</v>
      </c>
      <c r="E30" s="6">
        <f>E21*E17</f>
        <v>6.33</v>
      </c>
      <c r="F30" s="6">
        <f>F21*F17</f>
        <v>3.7376</v>
      </c>
      <c r="G30" s="6">
        <f>G21*G17</f>
        <v>1.9808999999999997</v>
      </c>
      <c r="I30" t="e">
        <f>I21*I17</f>
        <v>#DIV/0!</v>
      </c>
      <c r="K30" s="6" t="s">
        <v>10</v>
      </c>
      <c r="L30" s="6">
        <f>L17*L23</f>
        <v>13.747499999999999</v>
      </c>
      <c r="M30" s="6">
        <f>M17*M23</f>
        <v>15.8675</v>
      </c>
      <c r="N30">
        <f t="shared" si="0"/>
        <v>29.614999999999998</v>
      </c>
    </row>
    <row r="31" spans="1:14" x14ac:dyDescent="0.4">
      <c r="A31" s="6" t="s">
        <v>11</v>
      </c>
      <c r="B31" s="6"/>
      <c r="C31" s="6">
        <f>C21*C18</f>
        <v>8.0976000000000017</v>
      </c>
      <c r="D31" s="6">
        <f>D21*D18</f>
        <v>6.6547999999999998</v>
      </c>
      <c r="E31" s="6">
        <f>E21*E18</f>
        <v>5.1695000000000002</v>
      </c>
      <c r="F31" s="6">
        <f>F21*F18</f>
        <v>3.4304000000000001</v>
      </c>
      <c r="G31" s="6">
        <f>G21*G18</f>
        <v>2.1513</v>
      </c>
      <c r="I31" t="e">
        <f>I21*I18</f>
        <v>#DIV/0!</v>
      </c>
      <c r="K31" s="6" t="s">
        <v>11</v>
      </c>
      <c r="L31" s="6">
        <f>L18*L23</f>
        <v>11.5479</v>
      </c>
      <c r="M31" s="6">
        <f>M18*M23</f>
        <v>14.021099999999999</v>
      </c>
      <c r="N31">
        <f t="shared" si="0"/>
        <v>25.568999999999999</v>
      </c>
    </row>
    <row r="32" spans="1:14" x14ac:dyDescent="0.4">
      <c r="A32" s="6" t="s">
        <v>12</v>
      </c>
      <c r="B32" s="6"/>
      <c r="C32" s="6">
        <f>C21*C19</f>
        <v>9.475200000000001</v>
      </c>
      <c r="D32" s="6">
        <f>D21*D19</f>
        <v>7.0358000000000001</v>
      </c>
      <c r="E32" s="6">
        <f>E21*E19</f>
        <v>6.1822999999999997</v>
      </c>
      <c r="F32" s="6">
        <f>F21*F19</f>
        <v>4.0960000000000001</v>
      </c>
      <c r="G32" s="6">
        <f>G21*G19</f>
        <v>2.2435999999999998</v>
      </c>
      <c r="I32" t="e">
        <f>I21*I19</f>
        <v>#DIV/0!</v>
      </c>
      <c r="K32" s="6" t="s">
        <v>12</v>
      </c>
      <c r="L32" s="6">
        <f>L19*L23</f>
        <v>10.151999999999999</v>
      </c>
      <c r="M32" s="6">
        <f>M19*M23</f>
        <v>18.867899999999999</v>
      </c>
      <c r="N32">
        <f t="shared" si="0"/>
        <v>29.0199</v>
      </c>
    </row>
    <row r="33" spans="1:18" x14ac:dyDescent="0.4">
      <c r="L33">
        <f>SUM(L25:L32)</f>
        <v>42.3</v>
      </c>
      <c r="M33">
        <f>SUM(M25:M32)</f>
        <v>57.699999999999996</v>
      </c>
    </row>
    <row r="34" spans="1:18" x14ac:dyDescent="0.4">
      <c r="A34" s="7"/>
      <c r="B34" s="7" t="s">
        <v>13</v>
      </c>
      <c r="C34" s="7" t="s">
        <v>0</v>
      </c>
      <c r="D34" s="7" t="s">
        <v>1</v>
      </c>
      <c r="E34" s="7" t="s">
        <v>2</v>
      </c>
      <c r="F34" s="7" t="s">
        <v>3</v>
      </c>
      <c r="G34" s="7" t="s">
        <v>4</v>
      </c>
      <c r="J34" s="7"/>
      <c r="K34" s="7" t="s">
        <v>13</v>
      </c>
      <c r="L34" s="7" t="s">
        <v>17</v>
      </c>
      <c r="M34" s="7" t="s">
        <v>18</v>
      </c>
      <c r="O34" s="7"/>
      <c r="P34" s="7" t="s">
        <v>17</v>
      </c>
      <c r="Q34" s="7" t="s">
        <v>18</v>
      </c>
    </row>
    <row r="35" spans="1:18" x14ac:dyDescent="0.4">
      <c r="A35" s="7" t="s">
        <v>5</v>
      </c>
      <c r="B35" s="7">
        <f>SUM(C35,D35,E35,F35,G35)</f>
        <v>0.6</v>
      </c>
      <c r="C35" s="7">
        <v>0.3</v>
      </c>
      <c r="D35" s="7">
        <v>0.2</v>
      </c>
      <c r="E35" s="7">
        <v>0.08</v>
      </c>
      <c r="F35" s="7">
        <v>0.01</v>
      </c>
      <c r="G35" s="7">
        <v>0.01</v>
      </c>
      <c r="J35" s="7" t="s">
        <v>5</v>
      </c>
      <c r="K35" s="7">
        <v>0.6</v>
      </c>
      <c r="L35" s="7">
        <f t="shared" ref="L35:L42" si="1">L25*(K35/N25)</f>
        <v>0.35671117357695015</v>
      </c>
      <c r="M35" s="7">
        <f t="shared" ref="M35:M42" si="2">M25*(K35/N25)</f>
        <v>0.24328882642304989</v>
      </c>
      <c r="N35">
        <f>SUM(L35,M35)</f>
        <v>0.60000000000000009</v>
      </c>
      <c r="O35" s="7" t="s">
        <v>5</v>
      </c>
      <c r="P35" s="7">
        <v>0.36</v>
      </c>
      <c r="Q35" s="7">
        <f>R35-P35</f>
        <v>0.24</v>
      </c>
      <c r="R35">
        <v>0.6</v>
      </c>
    </row>
    <row r="36" spans="1:18" x14ac:dyDescent="0.4">
      <c r="A36" s="7" t="s">
        <v>6</v>
      </c>
      <c r="B36" s="7">
        <f t="shared" ref="B36:B42" si="3">SUM(C36,D36,E36,F36,G36)</f>
        <v>5</v>
      </c>
      <c r="C36" s="7">
        <v>1.51</v>
      </c>
      <c r="D36" s="7">
        <v>1.4</v>
      </c>
      <c r="E36" s="7">
        <v>1.26</v>
      </c>
      <c r="F36" s="7">
        <v>0.57999999999999996</v>
      </c>
      <c r="G36" s="7">
        <v>0.25</v>
      </c>
      <c r="J36" s="7" t="s">
        <v>6</v>
      </c>
      <c r="K36" s="7">
        <v>5</v>
      </c>
      <c r="L36" s="7">
        <f t="shared" si="1"/>
        <v>1.6036474649320589</v>
      </c>
      <c r="M36" s="7">
        <f t="shared" si="2"/>
        <v>3.3963525350679409</v>
      </c>
      <c r="N36">
        <f t="shared" ref="N36:N42" si="4">SUM(L36,M36)</f>
        <v>5</v>
      </c>
      <c r="O36" s="7" t="s">
        <v>6</v>
      </c>
      <c r="P36" s="7">
        <v>1.6</v>
      </c>
      <c r="Q36" s="7">
        <f>R36-P36</f>
        <v>3.4</v>
      </c>
      <c r="R36">
        <v>5</v>
      </c>
    </row>
    <row r="37" spans="1:18" x14ac:dyDescent="0.4">
      <c r="A37" s="7" t="s">
        <v>7</v>
      </c>
      <c r="B37" s="7">
        <f t="shared" si="3"/>
        <v>0.30000000000000004</v>
      </c>
      <c r="C37" s="7">
        <v>0.13</v>
      </c>
      <c r="D37" s="7">
        <v>0.08</v>
      </c>
      <c r="E37" s="7">
        <v>0.04</v>
      </c>
      <c r="F37" s="7">
        <v>0.02</v>
      </c>
      <c r="G37" s="7">
        <v>0.03</v>
      </c>
      <c r="J37" s="7" t="s">
        <v>7</v>
      </c>
      <c r="K37" s="7">
        <v>0.3</v>
      </c>
      <c r="L37" s="7">
        <f t="shared" si="1"/>
        <v>0.24443017656500798</v>
      </c>
      <c r="M37" s="7">
        <f t="shared" si="2"/>
        <v>5.556982343499197E-2</v>
      </c>
      <c r="N37">
        <f t="shared" si="4"/>
        <v>0.29999999999999993</v>
      </c>
      <c r="O37" s="7" t="s">
        <v>7</v>
      </c>
      <c r="P37" s="7">
        <v>0.2</v>
      </c>
      <c r="Q37" s="7">
        <f t="shared" ref="Q37:Q42" si="5">R37-P37</f>
        <v>9.9999999999999978E-2</v>
      </c>
      <c r="R37">
        <v>0.3</v>
      </c>
    </row>
    <row r="38" spans="1:18" x14ac:dyDescent="0.4">
      <c r="A38" s="7" t="s">
        <v>8</v>
      </c>
      <c r="B38" s="7">
        <f t="shared" si="3"/>
        <v>9.6</v>
      </c>
      <c r="C38" s="7">
        <v>3.63</v>
      </c>
      <c r="D38" s="7">
        <v>2.44</v>
      </c>
      <c r="E38" s="7">
        <v>2.09</v>
      </c>
      <c r="F38" s="7">
        <v>0.91</v>
      </c>
      <c r="G38" s="7">
        <v>0.53</v>
      </c>
      <c r="J38" s="7" t="s">
        <v>8</v>
      </c>
      <c r="K38" s="7">
        <v>9.6</v>
      </c>
      <c r="L38" s="7">
        <f t="shared" si="1"/>
        <v>4.4706361700157418</v>
      </c>
      <c r="M38" s="7">
        <f t="shared" si="2"/>
        <v>5.1293638299842579</v>
      </c>
      <c r="N38">
        <f t="shared" si="4"/>
        <v>9.6</v>
      </c>
      <c r="O38" s="7" t="s">
        <v>8</v>
      </c>
      <c r="P38" s="7">
        <v>4.47</v>
      </c>
      <c r="Q38" s="7">
        <f t="shared" si="5"/>
        <v>5.13</v>
      </c>
      <c r="R38">
        <v>9.6</v>
      </c>
    </row>
    <row r="39" spans="1:18" x14ac:dyDescent="0.4">
      <c r="A39" s="7" t="s">
        <v>9</v>
      </c>
      <c r="B39" s="7">
        <f t="shared" si="3"/>
        <v>0.19999999999999998</v>
      </c>
      <c r="C39" s="7">
        <v>0.11</v>
      </c>
      <c r="D39" s="7">
        <v>0.04</v>
      </c>
      <c r="E39" s="7">
        <v>0.03</v>
      </c>
      <c r="F39" s="7">
        <v>0.02</v>
      </c>
      <c r="G39" s="7">
        <v>0</v>
      </c>
      <c r="J39" s="7" t="s">
        <v>9</v>
      </c>
      <c r="K39" s="7">
        <v>0.2</v>
      </c>
      <c r="L39" s="7">
        <f t="shared" si="1"/>
        <v>0.12939736922606304</v>
      </c>
      <c r="M39" s="7">
        <f t="shared" si="2"/>
        <v>7.0602630773936997E-2</v>
      </c>
      <c r="N39">
        <f t="shared" si="4"/>
        <v>0.20000000000000004</v>
      </c>
      <c r="O39" s="7" t="s">
        <v>9</v>
      </c>
      <c r="P39" s="7">
        <v>0.13</v>
      </c>
      <c r="Q39" s="7">
        <f t="shared" si="5"/>
        <v>7.0000000000000007E-2</v>
      </c>
      <c r="R39">
        <v>0.2</v>
      </c>
    </row>
    <row r="40" spans="1:18" x14ac:dyDescent="0.4">
      <c r="A40" s="7" t="s">
        <v>10</v>
      </c>
      <c r="B40" s="7">
        <f t="shared" si="3"/>
        <v>29.500000000000004</v>
      </c>
      <c r="C40" s="7">
        <v>10.01</v>
      </c>
      <c r="D40" s="7">
        <v>7.44</v>
      </c>
      <c r="E40" s="7">
        <v>6.33</v>
      </c>
      <c r="F40" s="7">
        <v>3.74</v>
      </c>
      <c r="G40" s="7">
        <v>1.98</v>
      </c>
      <c r="J40" s="7" t="s">
        <v>10</v>
      </c>
      <c r="K40" s="7">
        <v>29.5</v>
      </c>
      <c r="L40" s="7">
        <f t="shared" si="1"/>
        <v>13.694116157352692</v>
      </c>
      <c r="M40" s="7">
        <f t="shared" si="2"/>
        <v>15.805883842647308</v>
      </c>
      <c r="N40">
        <f t="shared" si="4"/>
        <v>29.5</v>
      </c>
      <c r="O40" s="7" t="s">
        <v>10</v>
      </c>
      <c r="P40" s="7">
        <v>13.69</v>
      </c>
      <c r="Q40" s="7">
        <f t="shared" si="5"/>
        <v>15.81</v>
      </c>
      <c r="R40">
        <v>29.5</v>
      </c>
    </row>
    <row r="41" spans="1:18" x14ac:dyDescent="0.4">
      <c r="A41" s="7" t="s">
        <v>11</v>
      </c>
      <c r="B41" s="7">
        <f t="shared" si="3"/>
        <v>25.5</v>
      </c>
      <c r="C41" s="7">
        <v>8</v>
      </c>
      <c r="D41" s="7">
        <v>6.65</v>
      </c>
      <c r="E41" s="7">
        <v>5.17</v>
      </c>
      <c r="F41" s="7">
        <v>3.43</v>
      </c>
      <c r="G41" s="7">
        <v>2.25</v>
      </c>
      <c r="J41" s="7" t="s">
        <v>11</v>
      </c>
      <c r="K41" s="7">
        <v>25.5</v>
      </c>
      <c r="L41" s="7">
        <f t="shared" si="1"/>
        <v>11.516737064413938</v>
      </c>
      <c r="M41" s="7">
        <f t="shared" si="2"/>
        <v>13.98326293558606</v>
      </c>
      <c r="N41">
        <f t="shared" si="4"/>
        <v>25.5</v>
      </c>
      <c r="O41" s="7" t="s">
        <v>11</v>
      </c>
      <c r="P41" s="7">
        <v>11.52</v>
      </c>
      <c r="Q41" s="7">
        <f t="shared" si="5"/>
        <v>13.98</v>
      </c>
      <c r="R41">
        <v>25.5</v>
      </c>
    </row>
    <row r="42" spans="1:18" x14ac:dyDescent="0.4">
      <c r="A42" s="7" t="s">
        <v>12</v>
      </c>
      <c r="B42" s="7">
        <f t="shared" si="3"/>
        <v>28.699999999999996</v>
      </c>
      <c r="C42" s="7">
        <v>9.27</v>
      </c>
      <c r="D42" s="7">
        <v>7.02</v>
      </c>
      <c r="E42" s="7">
        <v>6.08</v>
      </c>
      <c r="F42" s="7">
        <v>4.09</v>
      </c>
      <c r="G42" s="7">
        <v>2.2400000000000002</v>
      </c>
      <c r="J42" s="7" t="s">
        <v>12</v>
      </c>
      <c r="K42" s="7">
        <v>28.7</v>
      </c>
      <c r="L42" s="7">
        <f t="shared" si="1"/>
        <v>10.040089731529052</v>
      </c>
      <c r="M42" s="7">
        <f t="shared" si="2"/>
        <v>18.659910268470945</v>
      </c>
      <c r="N42">
        <f t="shared" si="4"/>
        <v>28.699999999999996</v>
      </c>
      <c r="O42" s="7" t="s">
        <v>12</v>
      </c>
      <c r="P42" s="7">
        <v>10.039999999999999</v>
      </c>
      <c r="Q42" s="7">
        <f t="shared" si="5"/>
        <v>18.66</v>
      </c>
      <c r="R42">
        <v>28.7</v>
      </c>
    </row>
    <row r="43" spans="1:18" x14ac:dyDescent="0.4">
      <c r="A43" s="7"/>
      <c r="B43" s="7">
        <f>SUM(B35:B42)</f>
        <v>99.4</v>
      </c>
      <c r="C43" s="7"/>
      <c r="D43" s="7"/>
      <c r="E43" s="7"/>
      <c r="F43" s="7"/>
      <c r="G43" s="7"/>
      <c r="J43" s="12"/>
      <c r="K43" s="12"/>
      <c r="L43" s="12"/>
      <c r="M43" s="12"/>
      <c r="O43" s="7"/>
      <c r="P43" s="7">
        <f>SUM(P35:P42)</f>
        <v>42.01</v>
      </c>
      <c r="Q43" s="7">
        <f>SUM(Q35:Q42)</f>
        <v>57.39</v>
      </c>
      <c r="R43">
        <f>P43+Q43</f>
        <v>99.4</v>
      </c>
    </row>
    <row r="44" spans="1:18" x14ac:dyDescent="0.4">
      <c r="J44" s="12"/>
    </row>
    <row r="45" spans="1:18" x14ac:dyDescent="0.4">
      <c r="I45" s="12"/>
      <c r="J45" s="12"/>
    </row>
    <row r="46" spans="1:18" x14ac:dyDescent="0.4">
      <c r="A46" s="8"/>
      <c r="B46" s="8" t="s">
        <v>13</v>
      </c>
      <c r="C46" s="8" t="s">
        <v>0</v>
      </c>
      <c r="D46" s="8" t="s">
        <v>1</v>
      </c>
      <c r="E46" s="8" t="s">
        <v>2</v>
      </c>
      <c r="F46" s="8" t="s">
        <v>3</v>
      </c>
      <c r="G46" s="8" t="s">
        <v>4</v>
      </c>
      <c r="I46" s="12"/>
      <c r="J46" s="12"/>
      <c r="O46" s="8"/>
      <c r="P46" s="8" t="s">
        <v>15</v>
      </c>
      <c r="Q46" s="8" t="s">
        <v>16</v>
      </c>
    </row>
    <row r="47" spans="1:18" x14ac:dyDescent="0.4">
      <c r="A47" s="8" t="s">
        <v>5</v>
      </c>
      <c r="B47" s="8">
        <f>SUM(C47,D47,E47,F47,G47)</f>
        <v>0.70000000000000007</v>
      </c>
      <c r="C47" s="8">
        <v>0.3</v>
      </c>
      <c r="D47" s="8">
        <v>0.2</v>
      </c>
      <c r="E47" s="8">
        <v>0.12</v>
      </c>
      <c r="F47" s="8">
        <v>0.04</v>
      </c>
      <c r="G47" s="8">
        <v>0.04</v>
      </c>
      <c r="I47" s="12"/>
      <c r="J47" s="12"/>
      <c r="O47" s="8" t="s">
        <v>5</v>
      </c>
      <c r="P47" s="8">
        <v>0.4</v>
      </c>
      <c r="Q47" s="8">
        <f>R47-P47</f>
        <v>0.29999999999999993</v>
      </c>
      <c r="R47">
        <v>0.7</v>
      </c>
    </row>
    <row r="48" spans="1:18" x14ac:dyDescent="0.4">
      <c r="A48" s="8" t="s">
        <v>6</v>
      </c>
      <c r="B48" s="8">
        <f t="shared" ref="B48:B54" si="6">SUM(C48,D48,E48,F48,G48)</f>
        <v>5</v>
      </c>
      <c r="C48" s="8">
        <v>1.51</v>
      </c>
      <c r="D48" s="8">
        <v>1.4</v>
      </c>
      <c r="E48" s="8">
        <v>1.26</v>
      </c>
      <c r="F48" s="8">
        <v>0.57999999999999996</v>
      </c>
      <c r="G48" s="8">
        <v>0.25</v>
      </c>
      <c r="I48" s="12"/>
      <c r="J48" s="12"/>
      <c r="O48" s="8" t="s">
        <v>6</v>
      </c>
      <c r="P48" s="8">
        <v>1.74</v>
      </c>
      <c r="Q48" s="8">
        <f>R48-P48</f>
        <v>3.26</v>
      </c>
      <c r="R48">
        <v>5</v>
      </c>
    </row>
    <row r="49" spans="1:26" x14ac:dyDescent="0.4">
      <c r="A49" s="8" t="s">
        <v>7</v>
      </c>
      <c r="B49" s="8">
        <f t="shared" si="6"/>
        <v>0.30000000000000004</v>
      </c>
      <c r="C49" s="8">
        <v>0.13</v>
      </c>
      <c r="D49" s="8">
        <v>0.08</v>
      </c>
      <c r="E49" s="8">
        <v>0.04</v>
      </c>
      <c r="F49" s="8">
        <v>0.02</v>
      </c>
      <c r="G49" s="8">
        <v>0.03</v>
      </c>
      <c r="I49" s="12"/>
      <c r="J49" s="12"/>
      <c r="O49" s="8" t="s">
        <v>7</v>
      </c>
      <c r="P49" s="8">
        <v>0.19</v>
      </c>
      <c r="Q49" s="8">
        <f t="shared" ref="Q49:Q54" si="7">R49-P49</f>
        <v>0.10999999999999999</v>
      </c>
      <c r="R49">
        <v>0.3</v>
      </c>
    </row>
    <row r="50" spans="1:26" x14ac:dyDescent="0.4">
      <c r="A50" s="8" t="s">
        <v>8</v>
      </c>
      <c r="B50" s="8">
        <f t="shared" si="6"/>
        <v>9.6</v>
      </c>
      <c r="C50" s="8">
        <v>3.63</v>
      </c>
      <c r="D50" s="8">
        <v>2.44</v>
      </c>
      <c r="E50" s="8">
        <v>2.09</v>
      </c>
      <c r="F50" s="8">
        <v>0.91</v>
      </c>
      <c r="G50" s="8">
        <v>0.53</v>
      </c>
      <c r="H50" s="12">
        <v>0.47</v>
      </c>
      <c r="I50" s="12">
        <v>0.53</v>
      </c>
      <c r="O50" s="8" t="s">
        <v>8</v>
      </c>
      <c r="P50" s="8">
        <v>4.71</v>
      </c>
      <c r="Q50" s="8">
        <f t="shared" si="7"/>
        <v>4.8899999999999997</v>
      </c>
      <c r="R50">
        <v>9.6</v>
      </c>
    </row>
    <row r="51" spans="1:26" x14ac:dyDescent="0.4">
      <c r="A51" s="8" t="s">
        <v>9</v>
      </c>
      <c r="B51" s="8">
        <f t="shared" si="6"/>
        <v>0.7</v>
      </c>
      <c r="C51" s="8">
        <v>0.21</v>
      </c>
      <c r="D51" s="8">
        <v>0.14000000000000001</v>
      </c>
      <c r="E51" s="8">
        <v>0.13</v>
      </c>
      <c r="F51" s="8">
        <v>0.12</v>
      </c>
      <c r="G51" s="8">
        <v>0.1</v>
      </c>
      <c r="H51" s="12">
        <v>0.46</v>
      </c>
      <c r="I51" s="12">
        <v>0.54</v>
      </c>
      <c r="O51" s="8" t="s">
        <v>9</v>
      </c>
      <c r="P51" s="8">
        <v>0.35</v>
      </c>
      <c r="Q51" s="8">
        <f t="shared" si="7"/>
        <v>0.35</v>
      </c>
      <c r="R51">
        <v>0.7</v>
      </c>
    </row>
    <row r="52" spans="1:26" x14ac:dyDescent="0.4">
      <c r="A52" s="8" t="s">
        <v>10</v>
      </c>
      <c r="B52" s="8">
        <f t="shared" si="6"/>
        <v>29.500000000000004</v>
      </c>
      <c r="C52" s="8">
        <v>10.01</v>
      </c>
      <c r="D52" s="8">
        <v>7.44</v>
      </c>
      <c r="E52" s="8">
        <v>6.33</v>
      </c>
      <c r="F52" s="8">
        <v>3.74</v>
      </c>
      <c r="G52" s="8">
        <v>1.98</v>
      </c>
      <c r="H52" s="12">
        <v>0.45</v>
      </c>
      <c r="I52" s="12">
        <v>0.55000000000000004</v>
      </c>
      <c r="O52" s="8" t="s">
        <v>10</v>
      </c>
      <c r="P52" s="8">
        <v>14.11</v>
      </c>
      <c r="Q52" s="8">
        <f t="shared" si="7"/>
        <v>15.39</v>
      </c>
      <c r="R52">
        <v>29.5</v>
      </c>
    </row>
    <row r="53" spans="1:26" x14ac:dyDescent="0.4">
      <c r="A53" s="8" t="s">
        <v>11</v>
      </c>
      <c r="B53" s="8">
        <f t="shared" si="6"/>
        <v>25.5</v>
      </c>
      <c r="C53" s="8">
        <v>8</v>
      </c>
      <c r="D53" s="8">
        <v>6.65</v>
      </c>
      <c r="E53" s="8">
        <v>5.17</v>
      </c>
      <c r="F53" s="8">
        <v>3.43</v>
      </c>
      <c r="G53" s="8">
        <v>2.25</v>
      </c>
      <c r="H53" s="12">
        <v>0.39</v>
      </c>
      <c r="I53" s="12">
        <v>0.61</v>
      </c>
      <c r="K53" s="12"/>
      <c r="L53" s="12"/>
      <c r="M53" s="12"/>
      <c r="O53" s="8" t="s">
        <v>11</v>
      </c>
      <c r="P53" s="8">
        <v>11.94</v>
      </c>
      <c r="Q53" s="8">
        <f t="shared" si="7"/>
        <v>13.56</v>
      </c>
      <c r="R53">
        <v>25.5</v>
      </c>
    </row>
    <row r="54" spans="1:26" x14ac:dyDescent="0.4">
      <c r="A54" s="8" t="s">
        <v>12</v>
      </c>
      <c r="B54" s="8">
        <f t="shared" si="6"/>
        <v>28.699999999999996</v>
      </c>
      <c r="C54" s="8">
        <v>9.27</v>
      </c>
      <c r="D54" s="8">
        <v>7.02</v>
      </c>
      <c r="E54" s="8">
        <v>6.08</v>
      </c>
      <c r="F54" s="8">
        <v>4.09</v>
      </c>
      <c r="G54" s="8">
        <v>2.2400000000000002</v>
      </c>
      <c r="H54" s="12">
        <v>0.28999999999999998</v>
      </c>
      <c r="I54" s="12">
        <v>0.71</v>
      </c>
      <c r="M54" s="12"/>
      <c r="O54" s="8" t="s">
        <v>12</v>
      </c>
      <c r="P54" s="8">
        <v>10.56</v>
      </c>
      <c r="Q54" s="8">
        <f t="shared" si="7"/>
        <v>18.14</v>
      </c>
      <c r="R54">
        <v>28.7</v>
      </c>
    </row>
    <row r="55" spans="1:26" x14ac:dyDescent="0.4">
      <c r="A55" s="8"/>
      <c r="B55" s="8">
        <f>SUM(B47:B54)</f>
        <v>100</v>
      </c>
      <c r="C55" s="8"/>
      <c r="D55" s="8"/>
      <c r="E55" s="8"/>
      <c r="F55" s="8"/>
      <c r="G55" s="8"/>
      <c r="I55" s="12"/>
      <c r="K55" s="12"/>
      <c r="L55" s="12"/>
      <c r="M55" s="12"/>
      <c r="O55" s="8"/>
      <c r="P55" s="8">
        <f>SUM(P47:P54)</f>
        <v>44</v>
      </c>
      <c r="Q55" s="8">
        <f>SUM(Q47:Q54)</f>
        <v>56</v>
      </c>
      <c r="R55">
        <f>SUM(R47:R54)</f>
        <v>100</v>
      </c>
    </row>
    <row r="56" spans="1:26" x14ac:dyDescent="0.4">
      <c r="I56" s="12"/>
      <c r="J56" s="12"/>
      <c r="K56" s="12"/>
      <c r="L56" s="12"/>
      <c r="M56" s="12"/>
    </row>
    <row r="57" spans="1:26" x14ac:dyDescent="0.4">
      <c r="I57" s="12"/>
      <c r="K57" s="12"/>
      <c r="L57" s="12"/>
      <c r="M57" s="12"/>
    </row>
    <row r="58" spans="1:26" x14ac:dyDescent="0.4">
      <c r="B58" s="8" t="s">
        <v>13</v>
      </c>
      <c r="C58" s="8" t="s">
        <v>0</v>
      </c>
      <c r="D58" s="12"/>
      <c r="E58" s="8" t="s">
        <v>1</v>
      </c>
      <c r="F58" s="12"/>
      <c r="G58" s="8" t="s">
        <v>2</v>
      </c>
      <c r="H58" s="12"/>
      <c r="I58" s="8" t="s">
        <v>3</v>
      </c>
      <c r="J58" s="12"/>
      <c r="K58" s="8" t="s">
        <v>4</v>
      </c>
      <c r="L58" s="12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4">
      <c r="A59" s="8"/>
      <c r="B59" s="8" t="s">
        <v>13</v>
      </c>
      <c r="C59" s="8" t="s">
        <v>53</v>
      </c>
      <c r="D59" s="8" t="s">
        <v>54</v>
      </c>
      <c r="E59" s="8" t="s">
        <v>53</v>
      </c>
      <c r="F59" s="8" t="s">
        <v>54</v>
      </c>
      <c r="G59" s="8" t="s">
        <v>53</v>
      </c>
      <c r="H59" s="8" t="s">
        <v>54</v>
      </c>
      <c r="I59" s="8" t="s">
        <v>53</v>
      </c>
      <c r="J59" s="8" t="s">
        <v>54</v>
      </c>
      <c r="K59" s="8" t="s">
        <v>53</v>
      </c>
      <c r="L59" s="8" t="s">
        <v>54</v>
      </c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4">
      <c r="A60" s="8" t="s">
        <v>5</v>
      </c>
      <c r="B60" s="8">
        <f>SUM(C60:L60)</f>
        <v>0.70000000000000018</v>
      </c>
      <c r="C60" s="8">
        <v>0.14000000000000001</v>
      </c>
      <c r="D60" s="8">
        <v>0.16</v>
      </c>
      <c r="E60" s="8">
        <v>0.09</v>
      </c>
      <c r="F60" s="8">
        <v>0.11</v>
      </c>
      <c r="G60" s="8">
        <v>0.05</v>
      </c>
      <c r="H60" s="8">
        <v>7.0000000000000007E-2</v>
      </c>
      <c r="I60" s="8">
        <v>0.02</v>
      </c>
      <c r="J60" s="8">
        <v>0.02</v>
      </c>
      <c r="K60" s="8">
        <v>0.01</v>
      </c>
      <c r="L60" s="8">
        <v>0.03</v>
      </c>
      <c r="M60" s="10"/>
      <c r="N60" s="12"/>
      <c r="O60" s="12"/>
      <c r="P60" s="12"/>
      <c r="Q60" s="12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4">
      <c r="A61" s="8" t="s">
        <v>6</v>
      </c>
      <c r="B61" s="8">
        <f t="shared" ref="B61:B67" si="8">SUM(C61:L61)</f>
        <v>5</v>
      </c>
      <c r="C61" s="8">
        <v>0.71</v>
      </c>
      <c r="D61" s="8">
        <v>0.8</v>
      </c>
      <c r="E61" s="8">
        <v>0.64</v>
      </c>
      <c r="F61" s="8">
        <v>0.76</v>
      </c>
      <c r="G61" s="8">
        <v>0.56999999999999995</v>
      </c>
      <c r="H61" s="8">
        <v>0.69</v>
      </c>
      <c r="I61" s="8">
        <v>0.23</v>
      </c>
      <c r="J61" s="8">
        <v>0.35</v>
      </c>
      <c r="K61" s="8">
        <v>7.0000000000000007E-2</v>
      </c>
      <c r="L61" s="8">
        <v>0.18</v>
      </c>
      <c r="M61" s="13"/>
      <c r="N61" s="12"/>
      <c r="O61" s="12"/>
      <c r="P61" s="12"/>
      <c r="Q61" s="12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4">
      <c r="A62" s="8" t="s">
        <v>7</v>
      </c>
      <c r="B62" s="8">
        <f t="shared" si="8"/>
        <v>0.30000000000000004</v>
      </c>
      <c r="C62" s="8">
        <v>0.06</v>
      </c>
      <c r="D62" s="8">
        <v>7.0000000000000007E-2</v>
      </c>
      <c r="E62" s="8">
        <v>0.04</v>
      </c>
      <c r="F62" s="8">
        <v>0.04</v>
      </c>
      <c r="G62" s="8">
        <v>0.02</v>
      </c>
      <c r="H62" s="8">
        <v>0.02</v>
      </c>
      <c r="I62" s="8">
        <v>0.01</v>
      </c>
      <c r="J62" s="8">
        <v>0.01</v>
      </c>
      <c r="K62" s="8">
        <v>0.01</v>
      </c>
      <c r="L62" s="8">
        <v>0.02</v>
      </c>
      <c r="M62" s="13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4">
      <c r="A63" s="8" t="s">
        <v>8</v>
      </c>
      <c r="B63" s="8">
        <f t="shared" si="8"/>
        <v>9.6000000000000014</v>
      </c>
      <c r="C63" s="8">
        <v>1.71</v>
      </c>
      <c r="D63" s="8">
        <v>1.92</v>
      </c>
      <c r="E63" s="8">
        <v>1.1200000000000001</v>
      </c>
      <c r="F63" s="8">
        <v>1.32</v>
      </c>
      <c r="G63" s="8">
        <v>0.94</v>
      </c>
      <c r="H63" s="8">
        <v>1.1499999999999999</v>
      </c>
      <c r="I63" s="8">
        <v>0.35</v>
      </c>
      <c r="J63" s="8">
        <v>0.56000000000000005</v>
      </c>
      <c r="K63" s="8">
        <v>0.15</v>
      </c>
      <c r="L63" s="8">
        <v>0.38</v>
      </c>
      <c r="M63" s="13"/>
      <c r="N63" s="12"/>
      <c r="O63" s="12"/>
      <c r="P63" s="12"/>
      <c r="Q63" s="12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4">
      <c r="A64" s="8" t="s">
        <v>9</v>
      </c>
      <c r="B64" s="8">
        <f t="shared" si="8"/>
        <v>0.70000000000000018</v>
      </c>
      <c r="C64" s="8">
        <v>0.1</v>
      </c>
      <c r="D64" s="8">
        <v>0.11</v>
      </c>
      <c r="E64" s="8">
        <v>0.06</v>
      </c>
      <c r="F64" s="8">
        <v>0.08</v>
      </c>
      <c r="G64" s="8">
        <v>0.06</v>
      </c>
      <c r="H64" s="8">
        <v>7.0000000000000007E-2</v>
      </c>
      <c r="I64" s="8">
        <v>0.05</v>
      </c>
      <c r="J64" s="8">
        <v>7.0000000000000007E-2</v>
      </c>
      <c r="K64" s="8">
        <v>0.03</v>
      </c>
      <c r="L64" s="8">
        <v>7.0000000000000007E-2</v>
      </c>
      <c r="M64" s="13"/>
      <c r="N64" s="12"/>
      <c r="O64" s="12"/>
      <c r="P64" s="12"/>
      <c r="Q64" s="12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4">
      <c r="A65" s="8" t="s">
        <v>10</v>
      </c>
      <c r="B65" s="8">
        <f t="shared" si="8"/>
        <v>29.500000000000004</v>
      </c>
      <c r="C65" s="8">
        <v>4.7</v>
      </c>
      <c r="D65" s="8">
        <v>5.31</v>
      </c>
      <c r="E65" s="8">
        <v>3.42</v>
      </c>
      <c r="F65" s="8">
        <v>4.0199999999999996</v>
      </c>
      <c r="G65" s="8">
        <v>2.85</v>
      </c>
      <c r="H65" s="8">
        <v>3.48</v>
      </c>
      <c r="I65" s="8">
        <v>1.46</v>
      </c>
      <c r="J65" s="8">
        <v>2.2799999999999998</v>
      </c>
      <c r="K65" s="8">
        <v>0.56999999999999995</v>
      </c>
      <c r="L65" s="8">
        <v>1.41</v>
      </c>
      <c r="M65" s="13"/>
      <c r="N65" s="12"/>
      <c r="O65" s="12"/>
      <c r="P65" s="12"/>
      <c r="Q65" s="12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4">
      <c r="A66" s="8" t="s">
        <v>11</v>
      </c>
      <c r="B66" s="8">
        <f t="shared" si="8"/>
        <v>25.5</v>
      </c>
      <c r="C66" s="8">
        <v>3.76</v>
      </c>
      <c r="D66" s="8">
        <v>4.24</v>
      </c>
      <c r="E66" s="8">
        <v>3.06</v>
      </c>
      <c r="F66" s="8">
        <v>3.59</v>
      </c>
      <c r="G66" s="8">
        <v>2.33</v>
      </c>
      <c r="H66" s="8">
        <v>2.84</v>
      </c>
      <c r="I66" s="8">
        <v>1.34</v>
      </c>
      <c r="J66" s="8">
        <v>2.09</v>
      </c>
      <c r="K66" s="8">
        <v>0.65</v>
      </c>
      <c r="L66" s="8">
        <v>1.6</v>
      </c>
      <c r="M66" s="10"/>
      <c r="N66" s="12"/>
      <c r="O66" s="12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4">
      <c r="A67" s="8" t="s">
        <v>12</v>
      </c>
      <c r="B67" s="8">
        <f t="shared" si="8"/>
        <v>28.7</v>
      </c>
      <c r="C67" s="8">
        <v>4.3600000000000003</v>
      </c>
      <c r="D67" s="8">
        <v>4.91</v>
      </c>
      <c r="E67" s="8">
        <v>3.23</v>
      </c>
      <c r="F67" s="8">
        <v>3.79</v>
      </c>
      <c r="G67" s="8">
        <v>2.74</v>
      </c>
      <c r="H67" s="8">
        <v>3.34</v>
      </c>
      <c r="I67" s="8">
        <v>1.6</v>
      </c>
      <c r="J67" s="8">
        <v>2.4900000000000002</v>
      </c>
      <c r="K67" s="8">
        <v>0.65</v>
      </c>
      <c r="L67" s="8">
        <v>1.59</v>
      </c>
      <c r="M67" s="11"/>
      <c r="N67" s="10"/>
      <c r="O67" s="10"/>
      <c r="P67" s="10"/>
      <c r="Q67" s="10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4">
      <c r="A68" s="8"/>
      <c r="B68" s="8">
        <f>SUM(B60:B67)</f>
        <v>100.00000000000001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11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4">
      <c r="A69" s="12"/>
      <c r="B69" s="12"/>
      <c r="C69" s="10"/>
      <c r="D69" s="10"/>
      <c r="E69" s="10"/>
      <c r="F69" s="10"/>
      <c r="G69" s="10"/>
    </row>
    <row r="70" spans="1:26" x14ac:dyDescent="0.4">
      <c r="C70" t="s">
        <v>21</v>
      </c>
      <c r="D70" t="s">
        <v>22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 t="s">
        <v>29</v>
      </c>
      <c r="L70" t="s">
        <v>30</v>
      </c>
      <c r="M70" t="s">
        <v>31</v>
      </c>
      <c r="N70" t="s">
        <v>32</v>
      </c>
      <c r="O70" t="s">
        <v>33</v>
      </c>
      <c r="P70" t="s">
        <v>34</v>
      </c>
      <c r="Q70" t="s">
        <v>35</v>
      </c>
      <c r="R70" t="s">
        <v>36</v>
      </c>
      <c r="S70" t="s">
        <v>37</v>
      </c>
      <c r="T70" t="s">
        <v>38</v>
      </c>
      <c r="U70" t="s">
        <v>39</v>
      </c>
      <c r="V70" t="s">
        <v>40</v>
      </c>
      <c r="W70" t="s">
        <v>41</v>
      </c>
      <c r="X70" t="s">
        <v>42</v>
      </c>
      <c r="Y70" t="s">
        <v>43</v>
      </c>
      <c r="Z70" t="s">
        <v>44</v>
      </c>
    </row>
    <row r="71" spans="1:26" x14ac:dyDescent="0.4">
      <c r="B71" t="s">
        <v>45</v>
      </c>
      <c r="C71">
        <v>5.8500000000000005</v>
      </c>
      <c r="D71">
        <v>8.65</v>
      </c>
      <c r="E71">
        <v>8</v>
      </c>
      <c r="F71">
        <v>6.35</v>
      </c>
      <c r="G71">
        <v>4.3500000000000005</v>
      </c>
      <c r="H71">
        <v>9.4500000000000011</v>
      </c>
      <c r="I71">
        <v>4.7</v>
      </c>
      <c r="J71">
        <v>9.15</v>
      </c>
      <c r="K71">
        <v>4.45</v>
      </c>
      <c r="L71">
        <v>4.05</v>
      </c>
      <c r="M71">
        <v>6.75</v>
      </c>
      <c r="N71">
        <v>16.100000000000001</v>
      </c>
      <c r="O71">
        <v>5.0500000000000007</v>
      </c>
      <c r="P71">
        <v>5.6</v>
      </c>
      <c r="Q71">
        <v>4</v>
      </c>
      <c r="R71">
        <v>2.5</v>
      </c>
      <c r="S71">
        <v>5.7</v>
      </c>
      <c r="T71">
        <v>8.5500000000000007</v>
      </c>
      <c r="U71">
        <v>6.4499999999999993</v>
      </c>
      <c r="V71">
        <v>5.5</v>
      </c>
      <c r="W71">
        <v>6.15</v>
      </c>
      <c r="X71">
        <v>1.95</v>
      </c>
      <c r="Y71">
        <v>8.1</v>
      </c>
      <c r="Z71">
        <v>6.85</v>
      </c>
    </row>
    <row r="72" spans="1:26" x14ac:dyDescent="0.4">
      <c r="B72" t="s">
        <v>46</v>
      </c>
      <c r="C72">
        <v>12.4</v>
      </c>
      <c r="D72">
        <v>9.8000000000000007</v>
      </c>
      <c r="E72">
        <v>10</v>
      </c>
      <c r="F72">
        <v>7.6</v>
      </c>
      <c r="G72">
        <v>6.15</v>
      </c>
      <c r="H72">
        <v>14.850000000000001</v>
      </c>
      <c r="I72">
        <v>6.65</v>
      </c>
      <c r="J72">
        <v>10.5</v>
      </c>
      <c r="K72">
        <v>5.5500000000000007</v>
      </c>
      <c r="L72">
        <v>6.85</v>
      </c>
      <c r="M72">
        <v>10.9</v>
      </c>
      <c r="N72">
        <v>17.700000000000003</v>
      </c>
      <c r="O72">
        <v>8.8000000000000007</v>
      </c>
      <c r="P72">
        <v>7.6999999999999993</v>
      </c>
      <c r="Q72">
        <v>5.05</v>
      </c>
      <c r="R72">
        <v>6.3</v>
      </c>
      <c r="S72">
        <v>7.25</v>
      </c>
      <c r="T72">
        <v>9.8500000000000014</v>
      </c>
      <c r="U72">
        <v>9.3999999999999986</v>
      </c>
      <c r="V72">
        <v>8.6</v>
      </c>
      <c r="W72">
        <v>10.75</v>
      </c>
      <c r="X72">
        <v>5.6</v>
      </c>
      <c r="Y72">
        <v>9.75</v>
      </c>
      <c r="Z72">
        <v>9.4499999999999993</v>
      </c>
    </row>
    <row r="73" spans="1:26" x14ac:dyDescent="0.4">
      <c r="B73" t="s">
        <v>47</v>
      </c>
      <c r="C73">
        <v>0.1</v>
      </c>
      <c r="D73">
        <v>0.1</v>
      </c>
      <c r="E73">
        <v>0</v>
      </c>
      <c r="F73">
        <v>0.1</v>
      </c>
      <c r="G73">
        <v>0.2</v>
      </c>
      <c r="K73">
        <v>0.1</v>
      </c>
      <c r="L73">
        <v>0.1</v>
      </c>
      <c r="N73">
        <v>0.1</v>
      </c>
      <c r="O73">
        <v>0.1</v>
      </c>
      <c r="U73">
        <v>0.1</v>
      </c>
    </row>
    <row r="74" spans="1:26" x14ac:dyDescent="0.4">
      <c r="B74" t="s">
        <v>48</v>
      </c>
      <c r="C74">
        <v>32.6</v>
      </c>
      <c r="D74">
        <v>26.45</v>
      </c>
      <c r="E74">
        <v>25.6</v>
      </c>
      <c r="F74">
        <v>24.7</v>
      </c>
      <c r="G74">
        <v>27.1</v>
      </c>
      <c r="H74">
        <v>25.6</v>
      </c>
      <c r="I74">
        <v>25.45</v>
      </c>
      <c r="J74">
        <v>23.1</v>
      </c>
      <c r="K74">
        <v>28.25</v>
      </c>
      <c r="L74">
        <v>25.6</v>
      </c>
      <c r="M74">
        <v>22.85</v>
      </c>
      <c r="N74">
        <v>19.600000000000001</v>
      </c>
      <c r="O74">
        <v>23.3</v>
      </c>
      <c r="P74">
        <v>25.85</v>
      </c>
      <c r="Q74">
        <v>25.85</v>
      </c>
      <c r="R74">
        <v>31.45</v>
      </c>
      <c r="S74">
        <v>28.6</v>
      </c>
      <c r="T74">
        <v>26</v>
      </c>
      <c r="U74">
        <v>24.15</v>
      </c>
      <c r="V74">
        <v>22.200000000000003</v>
      </c>
      <c r="W74">
        <v>25.65</v>
      </c>
      <c r="X74">
        <v>25.349999999999998</v>
      </c>
      <c r="Y74">
        <v>27.4</v>
      </c>
      <c r="Z74">
        <v>27.5</v>
      </c>
    </row>
    <row r="75" spans="1:26" x14ac:dyDescent="0.4">
      <c r="B75" t="s">
        <v>49</v>
      </c>
      <c r="C75">
        <v>2.6</v>
      </c>
      <c r="D75">
        <v>2.95</v>
      </c>
      <c r="E75">
        <v>6.65</v>
      </c>
      <c r="F75">
        <v>4.5999999999999996</v>
      </c>
      <c r="G75">
        <v>3.55</v>
      </c>
      <c r="H75">
        <v>3.35</v>
      </c>
      <c r="I75">
        <v>6.15</v>
      </c>
      <c r="J75">
        <v>3.75</v>
      </c>
      <c r="K75">
        <v>3</v>
      </c>
      <c r="L75">
        <v>5.45</v>
      </c>
      <c r="M75">
        <v>5.8</v>
      </c>
      <c r="N75">
        <v>3.15</v>
      </c>
      <c r="O75">
        <v>5.05</v>
      </c>
      <c r="P75">
        <v>3</v>
      </c>
      <c r="Q75">
        <v>6.45</v>
      </c>
      <c r="R75">
        <v>5.85</v>
      </c>
      <c r="S75">
        <v>4.6500000000000004</v>
      </c>
      <c r="T75">
        <v>2.75</v>
      </c>
      <c r="U75">
        <v>3.8</v>
      </c>
      <c r="V75">
        <v>5.45</v>
      </c>
      <c r="W75">
        <v>3.1</v>
      </c>
      <c r="X75">
        <v>6.15</v>
      </c>
      <c r="Y75">
        <v>6.8</v>
      </c>
      <c r="Z75">
        <v>3.55</v>
      </c>
    </row>
    <row r="76" spans="1:26" x14ac:dyDescent="0.4">
      <c r="B76" t="s">
        <v>50</v>
      </c>
      <c r="C76">
        <v>34.650000000000006</v>
      </c>
      <c r="D76">
        <v>39.35</v>
      </c>
      <c r="E76">
        <v>36.25</v>
      </c>
      <c r="F76">
        <v>39.849999999999994</v>
      </c>
      <c r="G76">
        <v>32.950000000000003</v>
      </c>
      <c r="H76">
        <v>29.25</v>
      </c>
      <c r="I76">
        <v>37.65</v>
      </c>
      <c r="J76">
        <v>35.9</v>
      </c>
      <c r="K76">
        <v>45.75</v>
      </c>
      <c r="L76">
        <v>37.65</v>
      </c>
      <c r="M76">
        <v>31.7</v>
      </c>
      <c r="N76">
        <v>26.549999999999997</v>
      </c>
      <c r="O76">
        <v>34.5</v>
      </c>
      <c r="P76">
        <v>37.950000000000003</v>
      </c>
      <c r="Q76">
        <v>44.95</v>
      </c>
      <c r="R76">
        <v>37.9</v>
      </c>
      <c r="S76">
        <v>42.1</v>
      </c>
      <c r="T76">
        <v>34.65</v>
      </c>
      <c r="U76">
        <v>33.299999999999997</v>
      </c>
      <c r="V76">
        <v>30.85</v>
      </c>
      <c r="W76">
        <v>35.150000000000006</v>
      </c>
      <c r="X76">
        <v>42.95</v>
      </c>
      <c r="Y76">
        <v>41.349999999999994</v>
      </c>
      <c r="Z76">
        <v>32.15</v>
      </c>
    </row>
    <row r="77" spans="1:26" x14ac:dyDescent="0.4">
      <c r="B77" t="s">
        <v>51</v>
      </c>
      <c r="C77" s="9">
        <v>10.1</v>
      </c>
      <c r="D77" s="9">
        <v>9.8000000000000007</v>
      </c>
      <c r="E77" s="9">
        <v>9.8000000000000007</v>
      </c>
      <c r="F77" s="9">
        <v>7.6000000000000005</v>
      </c>
      <c r="G77" s="9">
        <v>20.3</v>
      </c>
      <c r="H77" s="9">
        <v>14.4</v>
      </c>
      <c r="I77" s="9">
        <v>11.6</v>
      </c>
      <c r="J77" s="9">
        <v>15.9</v>
      </c>
      <c r="K77" s="9">
        <v>9.5</v>
      </c>
      <c r="L77" s="9">
        <v>16.3</v>
      </c>
      <c r="M77" s="9">
        <v>18.200000000000003</v>
      </c>
      <c r="N77" s="9">
        <v>13</v>
      </c>
      <c r="O77" s="9">
        <v>14</v>
      </c>
      <c r="P77" s="9">
        <v>14.5</v>
      </c>
      <c r="Q77" s="9">
        <v>6.6</v>
      </c>
      <c r="R77" s="9">
        <v>11.5</v>
      </c>
      <c r="S77" s="9">
        <v>8.9</v>
      </c>
      <c r="T77" s="9">
        <v>17</v>
      </c>
      <c r="U77" s="9">
        <v>19.899999999999999</v>
      </c>
      <c r="V77" s="9">
        <v>21.4</v>
      </c>
      <c r="W77" s="9">
        <v>12.9</v>
      </c>
      <c r="X77" s="9">
        <v>14.399999999999999</v>
      </c>
      <c r="Y77" s="9">
        <v>6.3</v>
      </c>
      <c r="Z77" s="9">
        <v>17.100000000000001</v>
      </c>
    </row>
    <row r="78" spans="1:26" x14ac:dyDescent="0.4">
      <c r="B78" t="s">
        <v>52</v>
      </c>
      <c r="C78" s="9">
        <v>1.7</v>
      </c>
      <c r="D78" s="9">
        <v>2.9</v>
      </c>
      <c r="E78" s="9">
        <v>3.7</v>
      </c>
      <c r="F78" s="9">
        <v>9.1999999999999993</v>
      </c>
      <c r="G78" s="9">
        <v>5.4</v>
      </c>
      <c r="H78" s="9">
        <v>3.1</v>
      </c>
      <c r="I78" s="9">
        <v>7.8</v>
      </c>
      <c r="J78" s="9">
        <v>1.7</v>
      </c>
      <c r="K78" s="9">
        <v>3.4</v>
      </c>
      <c r="L78" s="9">
        <v>4</v>
      </c>
      <c r="M78" s="9">
        <v>3.8</v>
      </c>
      <c r="N78" s="9">
        <v>3.8</v>
      </c>
      <c r="O78" s="9">
        <v>9.1999999999999993</v>
      </c>
      <c r="P78" s="9">
        <v>5.4</v>
      </c>
      <c r="Q78" s="9">
        <v>7.1</v>
      </c>
      <c r="R78" s="9">
        <v>4.5</v>
      </c>
      <c r="S78" s="9">
        <v>2.8</v>
      </c>
      <c r="T78" s="9">
        <v>1.2</v>
      </c>
      <c r="U78" s="9">
        <v>2.9</v>
      </c>
      <c r="V78" s="9">
        <v>6</v>
      </c>
      <c r="W78" s="9">
        <v>6.3</v>
      </c>
      <c r="X78" s="9">
        <v>3.6</v>
      </c>
      <c r="Y78" s="9">
        <v>0.3</v>
      </c>
      <c r="Z78" s="9">
        <v>3.4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태욱</dc:creator>
  <cp:lastModifiedBy>태욱</cp:lastModifiedBy>
  <dcterms:created xsi:type="dcterms:W3CDTF">2018-08-21T11:30:09Z</dcterms:created>
  <dcterms:modified xsi:type="dcterms:W3CDTF">2018-08-23T09:49:50Z</dcterms:modified>
</cp:coreProperties>
</file>