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E8A2824A-9C8F-4F37-8053-1FAAC55668EF}" xr6:coauthVersionLast="40" xr6:coauthVersionMax="40" xr10:uidLastSave="{00000000-0000-0000-0000-000000000000}"/>
  <bookViews>
    <workbookView xWindow="0" yWindow="0" windowWidth="22260" windowHeight="12645" xr2:uid="{00000000-000D-0000-FFFF-FFFF00000000}"/>
  </bookViews>
  <sheets>
    <sheet name="PROJECT BACKLOG" sheetId="4" r:id="rId1"/>
    <sheet name="Sprint1" sheetId="1" r:id="rId2"/>
    <sheet name="Sprint2" sheetId="2" r:id="rId3"/>
  </sheets>
  <externalReferences>
    <externalReference r:id="rId4"/>
  </externalReferences>
  <definedNames>
    <definedName name="DAYOFWEEK">'[1]SYS CALC'!$A$2:$B$8</definedName>
    <definedName name="PBStatus">[1]SETUP!$J$2:$J$4</definedName>
    <definedName name="People">[1]SETUP!$A$20:$A$29</definedName>
    <definedName name="ReferenceID">'[1]PROJECT BACKLOG'!$C$6:$C$35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25" i="2" l="1"/>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H11" i="2"/>
  <c r="F11" i="2"/>
  <c r="C10" i="2"/>
  <c r="C11" i="2" s="1"/>
  <c r="H9" i="2"/>
  <c r="I9" i="2" s="1"/>
  <c r="J9" i="2" s="1"/>
  <c r="K9" i="2" s="1"/>
  <c r="L9" i="2" s="1"/>
  <c r="M9" i="2" s="1"/>
  <c r="N9" i="2" s="1"/>
  <c r="O9" i="2" s="1"/>
  <c r="P9" i="2" s="1"/>
  <c r="Q9" i="2" s="1"/>
  <c r="R9" i="2" s="1"/>
  <c r="S9" i="2" s="1"/>
  <c r="T9" i="2" s="1"/>
  <c r="U9" i="2" s="1"/>
  <c r="V9" i="2" s="1"/>
  <c r="W9" i="2" s="1"/>
  <c r="X9" i="2" s="1"/>
  <c r="Y9" i="2" s="1"/>
  <c r="Z9" i="2" s="1"/>
  <c r="AA9" i="2" s="1"/>
  <c r="AB9" i="2" s="1"/>
  <c r="AC9" i="2" s="1"/>
  <c r="AD9" i="2" s="1"/>
  <c r="AE9" i="2" s="1"/>
  <c r="AF9" i="2" s="1"/>
  <c r="AG9" i="2" s="1"/>
  <c r="AH9" i="2" s="1"/>
  <c r="AI9" i="2" s="1"/>
  <c r="AJ9" i="2" s="1"/>
  <c r="C9" i="2"/>
  <c r="AJ8" i="2"/>
  <c r="AI8" i="2"/>
  <c r="AH8" i="2"/>
  <c r="AG8" i="2"/>
  <c r="AF8" i="2"/>
  <c r="AE8" i="2"/>
  <c r="AD8" i="2"/>
  <c r="AC8" i="2"/>
  <c r="AB8" i="2"/>
  <c r="AA8" i="2"/>
  <c r="Z8" i="2"/>
  <c r="Y8" i="2"/>
  <c r="X8" i="2"/>
  <c r="W8" i="2"/>
  <c r="V8" i="2"/>
  <c r="U8" i="2"/>
  <c r="T8" i="2"/>
  <c r="S8" i="2"/>
  <c r="R8" i="2"/>
  <c r="Q8" i="2"/>
  <c r="P8" i="2"/>
  <c r="O8" i="2"/>
  <c r="N8" i="2"/>
  <c r="M8" i="2"/>
  <c r="L8" i="2"/>
  <c r="K8" i="2"/>
  <c r="J8" i="2"/>
  <c r="I8" i="2"/>
  <c r="H8" i="2"/>
  <c r="C9"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H11" i="1"/>
  <c r="F11" i="1"/>
  <c r="C10" i="1"/>
  <c r="C11" i="1" s="1"/>
  <c r="H9" i="1"/>
  <c r="I9" i="1" s="1"/>
  <c r="J9" i="1" s="1"/>
  <c r="K9" i="1" s="1"/>
  <c r="L9" i="1" s="1"/>
  <c r="M9" i="1" s="1"/>
  <c r="N9" i="1" s="1"/>
  <c r="O9" i="1" s="1"/>
  <c r="P9" i="1" s="1"/>
  <c r="Q9" i="1" s="1"/>
  <c r="R9" i="1" s="1"/>
  <c r="S9" i="1" s="1"/>
  <c r="T9" i="1" s="1"/>
  <c r="U9" i="1" s="1"/>
  <c r="V9" i="1" s="1"/>
  <c r="W9" i="1" s="1"/>
  <c r="X9" i="1" s="1"/>
  <c r="Y9" i="1" s="1"/>
  <c r="Z9" i="1" s="1"/>
  <c r="AA9" i="1" s="1"/>
  <c r="AB9" i="1" s="1"/>
  <c r="AC9" i="1" s="1"/>
  <c r="AD9" i="1" s="1"/>
  <c r="AE9" i="1" s="1"/>
  <c r="AF9" i="1" s="1"/>
  <c r="AG9" i="1" s="1"/>
  <c r="AH9" i="1" s="1"/>
  <c r="AI9" i="1" s="1"/>
  <c r="AJ9" i="1" s="1"/>
  <c r="AJ8" i="1"/>
  <c r="AI8" i="1"/>
  <c r="AH8" i="1"/>
  <c r="AG8" i="1"/>
  <c r="AF8" i="1"/>
  <c r="AE8" i="1"/>
  <c r="AD8" i="1"/>
  <c r="AC8" i="1"/>
  <c r="AB8" i="1"/>
  <c r="AA8" i="1"/>
  <c r="Z8" i="1"/>
  <c r="Y8" i="1"/>
  <c r="X8" i="1"/>
  <c r="W8" i="1"/>
  <c r="V8" i="1"/>
  <c r="U8" i="1"/>
  <c r="T8" i="1"/>
  <c r="S8" i="1"/>
  <c r="R8" i="1"/>
  <c r="Q8" i="1"/>
  <c r="P8" i="1"/>
  <c r="O8" i="1"/>
  <c r="N8" i="1"/>
  <c r="M8" i="1"/>
  <c r="L8" i="1"/>
  <c r="K8" i="1"/>
  <c r="J8" i="1"/>
  <c r="I8" i="1"/>
  <c r="H8" i="1"/>
  <c r="I11" i="2" l="1"/>
  <c r="I11" i="1"/>
  <c r="J11" i="2" l="1"/>
  <c r="I10" i="2"/>
  <c r="J11" i="1"/>
  <c r="I10" i="1"/>
  <c r="K11" i="2" l="1"/>
  <c r="J10" i="2"/>
  <c r="K11" i="1"/>
  <c r="J10" i="1"/>
  <c r="L11" i="2" l="1"/>
  <c r="K10" i="2"/>
  <c r="L11" i="1"/>
  <c r="K10" i="1"/>
  <c r="M11" i="2" l="1"/>
  <c r="L10" i="2"/>
  <c r="M11" i="1"/>
  <c r="L10" i="1"/>
  <c r="N11" i="2" l="1"/>
  <c r="M10" i="2"/>
  <c r="N11" i="1"/>
  <c r="M10" i="1"/>
  <c r="O11" i="2" l="1"/>
  <c r="N10" i="2"/>
  <c r="O11" i="1"/>
  <c r="N10" i="1"/>
  <c r="P11" i="2" l="1"/>
  <c r="O10" i="2"/>
  <c r="P11" i="1"/>
  <c r="O10" i="1"/>
  <c r="Q11" i="2" l="1"/>
  <c r="P10" i="2"/>
  <c r="Q11" i="1"/>
  <c r="P10" i="1"/>
  <c r="R11" i="2" l="1"/>
  <c r="Q10" i="2"/>
  <c r="R11" i="1"/>
  <c r="Q10" i="1"/>
  <c r="S11" i="2" l="1"/>
  <c r="R10" i="2"/>
  <c r="S11" i="1"/>
  <c r="R10" i="1"/>
  <c r="T11" i="2" l="1"/>
  <c r="S10" i="2"/>
  <c r="T11" i="1"/>
  <c r="S10" i="1"/>
  <c r="U11" i="2" l="1"/>
  <c r="T10" i="2"/>
  <c r="U11" i="1"/>
  <c r="T10" i="1"/>
  <c r="V11" i="2" l="1"/>
  <c r="U10" i="2"/>
  <c r="V11" i="1"/>
  <c r="U10" i="1"/>
  <c r="W11" i="2" l="1"/>
  <c r="V10" i="2"/>
  <c r="W11" i="1"/>
  <c r="V10" i="1"/>
  <c r="X11" i="2" l="1"/>
  <c r="W10" i="2"/>
  <c r="X11" i="1"/>
  <c r="W10" i="1"/>
  <c r="Y11" i="2" l="1"/>
  <c r="X10" i="2"/>
  <c r="Y11" i="1"/>
  <c r="X10" i="1"/>
  <c r="Z11" i="2" l="1"/>
  <c r="Y10" i="2"/>
  <c r="Z11" i="1"/>
  <c r="Y10" i="1"/>
  <c r="AA11" i="2" l="1"/>
  <c r="Z10" i="2"/>
  <c r="AA11" i="1"/>
  <c r="Z10" i="1"/>
  <c r="AB11" i="2" l="1"/>
  <c r="AA10" i="2"/>
  <c r="AB11" i="1"/>
  <c r="AA10" i="1"/>
  <c r="AC11" i="2" l="1"/>
  <c r="AB10" i="2"/>
  <c r="AC11" i="1"/>
  <c r="AB10" i="1"/>
  <c r="AD11" i="2" l="1"/>
  <c r="AC10" i="2"/>
  <c r="AD11" i="1"/>
  <c r="AC10" i="1"/>
  <c r="AE11" i="2" l="1"/>
  <c r="AD10" i="2"/>
  <c r="AE11" i="1"/>
  <c r="AD10" i="1"/>
  <c r="AF11" i="2" l="1"/>
  <c r="AE10" i="2"/>
  <c r="AF11" i="1"/>
  <c r="AE10" i="1"/>
  <c r="AG11" i="2" l="1"/>
  <c r="AF10" i="2"/>
  <c r="AG11" i="1"/>
  <c r="AF10" i="1"/>
  <c r="AH11" i="2" l="1"/>
  <c r="AG10" i="2"/>
  <c r="AH11" i="1"/>
  <c r="AG10" i="1"/>
  <c r="AI11" i="2" l="1"/>
  <c r="AH10" i="2"/>
  <c r="AI11" i="1"/>
  <c r="AH10" i="1"/>
  <c r="AJ11" i="2" l="1"/>
  <c r="AJ10" i="2" s="1"/>
  <c r="AI10" i="2"/>
  <c r="AJ11" i="1"/>
  <c r="AJ10" i="1" s="1"/>
  <c r="AI10" i="1"/>
</calcChain>
</file>

<file path=xl/sharedStrings.xml><?xml version="1.0" encoding="utf-8"?>
<sst xmlns="http://schemas.openxmlformats.org/spreadsheetml/2006/main" count="318" uniqueCount="168">
  <si>
    <t>Total Remaining</t>
  </si>
  <si>
    <t>TODAY:</t>
  </si>
  <si>
    <t>Ideal Curve</t>
  </si>
  <si>
    <t>SPRINT NAME:</t>
  </si>
  <si>
    <t># Days / Sprint:</t>
  </si>
  <si>
    <t>Total Baseline  Hours :</t>
  </si>
  <si>
    <t>Remaining :</t>
  </si>
  <si>
    <t>预期</t>
    <phoneticPr fontId="8" type="noConversion"/>
  </si>
  <si>
    <t>剩余</t>
    <phoneticPr fontId="8" type="noConversion"/>
  </si>
  <si>
    <t>底线</t>
    <phoneticPr fontId="8"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</si>
  <si>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</si>
  <si>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</si>
  <si>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</si>
  <si>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</si>
  <si>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</si>
  <si>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</si>
  <si>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</si>
  <si>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</si>
  <si>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</si>
  <si>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</si>
  <si>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</si>
  <si>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</si>
  <si>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</si>
  <si>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</si>
  <si>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</si>
  <si>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</si>
  <si>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</si>
  <si>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</si>
  <si>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</si>
  <si>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</si>
  <si>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</si>
  <si>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</si>
  <si>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</si>
  <si>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</si>
  <si>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</si>
  <si>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</si>
  <si>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</si>
  <si>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</si>
  <si>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Done</t>
  </si>
  <si>
    <t>Total</t>
  </si>
  <si>
    <t>ID</t>
    <phoneticPr fontId="8" type="noConversion"/>
  </si>
  <si>
    <t>Notes</t>
    <phoneticPr fontId="8" type="noConversion"/>
  </si>
  <si>
    <t>Name</t>
    <phoneticPr fontId="2" type="noConversion"/>
  </si>
  <si>
    <t>Person</t>
    <phoneticPr fontId="8" type="noConversion"/>
  </si>
  <si>
    <t>Status</t>
    <phoneticPr fontId="8" type="noConversion"/>
  </si>
  <si>
    <t>登录注册模块实现</t>
    <phoneticPr fontId="8" type="noConversion"/>
  </si>
  <si>
    <t>季新婵</t>
    <phoneticPr fontId="2" type="noConversion"/>
  </si>
  <si>
    <t>首页模块</t>
    <phoneticPr fontId="8" type="noConversion"/>
  </si>
  <si>
    <t>王颖</t>
    <phoneticPr fontId="2" type="noConversion"/>
  </si>
  <si>
    <t>动态模块</t>
    <phoneticPr fontId="8" type="noConversion"/>
  </si>
  <si>
    <t>田圆方</t>
    <phoneticPr fontId="2" type="noConversion"/>
  </si>
  <si>
    <t>个人中心模块</t>
    <phoneticPr fontId="8" type="noConversion"/>
  </si>
  <si>
    <t>体质测试模块</t>
    <phoneticPr fontId="8" type="noConversion"/>
  </si>
  <si>
    <t>徐瑞婷</t>
    <phoneticPr fontId="2" type="noConversion"/>
  </si>
  <si>
    <t>作为养生用户，我希望拥有独立账号，以便于我可以进行体质测试、发布动态、收藏推文、制定计划等操作。</t>
    <phoneticPr fontId="2" type="noConversion"/>
  </si>
  <si>
    <t>作为养生用户，我希望在首页可以看到一些针对我的推荐内容，并且可以搜索相关内容</t>
    <phoneticPr fontId="2" type="noConversion"/>
  </si>
  <si>
    <t>作为养生用户，我希望能够在这一页面看到他人的动态，并且发布自己的动态，和其他用户交流</t>
    <phoneticPr fontId="8" type="noConversion"/>
  </si>
  <si>
    <t>作为养生用户，我在这一页能够管理自己的信息和资料</t>
    <phoneticPr fontId="2" type="noConversion"/>
  </si>
  <si>
    <t>作为养生用户，我可以进行体质测试并且查看我的体质报告，并且可以重复测试。</t>
    <phoneticPr fontId="2" type="noConversion"/>
  </si>
  <si>
    <t>游客状态</t>
    <phoneticPr fontId="8" type="noConversion"/>
  </si>
  <si>
    <t>我的收藏、关注、粉丝</t>
    <phoneticPr fontId="8" type="noConversion"/>
  </si>
  <si>
    <t>上传图片</t>
    <phoneticPr fontId="8" type="noConversion"/>
  </si>
  <si>
    <t>高铱镁</t>
    <phoneticPr fontId="2" type="noConversion"/>
  </si>
  <si>
    <t>计划模块</t>
    <phoneticPr fontId="8" type="noConversion"/>
  </si>
  <si>
    <t>孟乐鑫</t>
    <phoneticPr fontId="2" type="noConversion"/>
  </si>
  <si>
    <t>设置页面</t>
    <phoneticPr fontId="8" type="noConversion"/>
  </si>
  <si>
    <t>在用户未登录时，显示不同的内容</t>
    <phoneticPr fontId="2" type="noConversion"/>
  </si>
  <si>
    <t>作为养生用户，我希望可以能够自由查看我收藏过的内容以及我关注的人和关注我的人</t>
    <phoneticPr fontId="2" type="noConversion"/>
  </si>
  <si>
    <t>作为养生用户，我希望能够上传我自己喜欢的头像，发布动态时可以上传喜欢的图片。</t>
    <phoneticPr fontId="8" type="noConversion"/>
  </si>
  <si>
    <t>作为养生用户，我希望能够有一定的有依据的养生计划。</t>
    <phoneticPr fontId="2" type="noConversion"/>
  </si>
  <si>
    <t>作为养生用户，我可以随时选择退出登录，查看App相关的信息。</t>
    <phoneticPr fontId="2" type="noConversion"/>
  </si>
  <si>
    <t>PROJECT BACKLOG</t>
    <phoneticPr fontId="13" type="noConversion"/>
  </si>
  <si>
    <t>= highest Reference ID number</t>
    <phoneticPr fontId="13" type="noConversion"/>
  </si>
  <si>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</si>
  <si>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</si>
  <si>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</si>
  <si>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</si>
  <si>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</si>
  <si>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</si>
  <si>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</si>
  <si>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</si>
  <si>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</si>
  <si>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</si>
  <si>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</si>
  <si>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</si>
  <si>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</si>
  <si>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</si>
  <si>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</si>
  <si>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</si>
  <si>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</si>
  <si>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今日宜忌</t>
  </si>
  <si>
    <t>Initial Feature</t>
  </si>
  <si>
    <t xml:space="preserve"> Done</t>
  </si>
  <si>
    <t>天气</t>
    <phoneticPr fontId="13" type="noConversion"/>
  </si>
  <si>
    <t>温度</t>
    <phoneticPr fontId="13" type="noConversion"/>
  </si>
  <si>
    <t>搜索</t>
    <phoneticPr fontId="13" type="noConversion"/>
  </si>
  <si>
    <t>体质报告</t>
    <phoneticPr fontId="13" type="noConversion"/>
  </si>
  <si>
    <t>调理方案</t>
    <phoneticPr fontId="13" type="noConversion"/>
  </si>
  <si>
    <t>天气相关指数</t>
    <phoneticPr fontId="13" type="noConversion"/>
  </si>
  <si>
    <t>个人资料</t>
  </si>
  <si>
    <t>个人动态</t>
    <phoneticPr fontId="13" type="noConversion"/>
  </si>
  <si>
    <t xml:space="preserve"> Done</t>
    <phoneticPr fontId="13" type="noConversion"/>
  </si>
  <si>
    <t>我的关注</t>
    <phoneticPr fontId="13" type="noConversion"/>
  </si>
  <si>
    <t>个人收藏</t>
    <phoneticPr fontId="13" type="noConversion"/>
  </si>
  <si>
    <t xml:space="preserve"> 体质报告</t>
    <phoneticPr fontId="13" type="noConversion"/>
  </si>
  <si>
    <t>Initial Feature</t>
    <phoneticPr fontId="13" type="noConversion"/>
  </si>
  <si>
    <t>退出登录</t>
    <phoneticPr fontId="13" type="noConversion"/>
  </si>
  <si>
    <t>清除缓存</t>
    <phoneticPr fontId="13" type="noConversion"/>
  </si>
  <si>
    <t>Not Done</t>
  </si>
  <si>
    <t>分享应用</t>
    <phoneticPr fontId="13" type="noConversion"/>
  </si>
  <si>
    <t>评价应用</t>
    <phoneticPr fontId="13" type="noConversion"/>
  </si>
  <si>
    <r>
      <rPr>
        <sz val="10"/>
        <color theme="1"/>
        <rFont val="宋体"/>
        <family val="3"/>
        <charset val="134"/>
      </rPr>
      <t>游客状态</t>
    </r>
    <phoneticPr fontId="13" type="noConversion"/>
  </si>
  <si>
    <r>
      <rPr>
        <sz val="10"/>
        <color theme="1"/>
        <rFont val="宋体"/>
        <family val="3"/>
        <charset val="134"/>
      </rPr>
      <t>注册账号</t>
    </r>
    <phoneticPr fontId="13" type="noConversion"/>
  </si>
  <si>
    <r>
      <rPr>
        <sz val="10"/>
        <color theme="1"/>
        <rFont val="宋体"/>
        <family val="3"/>
        <charset val="134"/>
      </rPr>
      <t>登陆</t>
    </r>
    <phoneticPr fontId="13" type="noConversion"/>
  </si>
  <si>
    <t>作为一个养生用户，我希望能够给其他用户分享一些关于养生的文章、视频等</t>
    <phoneticPr fontId="17" type="noConversion"/>
  </si>
  <si>
    <t>Initial Feature</t>
    <phoneticPr fontId="17" type="noConversion"/>
  </si>
  <si>
    <t xml:space="preserve"> Done</t>
    <phoneticPr fontId="17" type="noConversion"/>
  </si>
  <si>
    <t>搜索相关动态</t>
    <phoneticPr fontId="17" type="noConversion"/>
  </si>
  <si>
    <t>作为一个养生用户，我希望我能够通过关键词或热门搜索来查询相关养生动态</t>
    <phoneticPr fontId="17" type="noConversion"/>
  </si>
  <si>
    <t>查看其他用户动态</t>
    <phoneticPr fontId="17" type="noConversion"/>
  </si>
  <si>
    <t>作为一个养生用户，我希望能够看到其他用户分享的养生动态</t>
    <phoneticPr fontId="17" type="noConversion"/>
  </si>
  <si>
    <t>关注其他用户</t>
    <phoneticPr fontId="17" type="noConversion"/>
  </si>
  <si>
    <t>作为一个养生用户，我希望能够关注我感兴趣的用户</t>
    <phoneticPr fontId="17" type="noConversion"/>
  </si>
  <si>
    <t>Done</t>
    <phoneticPr fontId="17" type="noConversion"/>
  </si>
  <si>
    <t>分享动态</t>
    <phoneticPr fontId="17" type="noConversion"/>
  </si>
  <si>
    <t>作为一个养生用户，我希望能够分享我感兴趣的动态到QQ、微信、微博等</t>
    <phoneticPr fontId="17" type="noConversion"/>
  </si>
  <si>
    <t>为动态点赞</t>
    <phoneticPr fontId="17" type="noConversion"/>
  </si>
  <si>
    <t>作为一个养生用户，我希望为我喜欢的动态点赞</t>
    <phoneticPr fontId="17" type="noConversion"/>
  </si>
  <si>
    <t>收藏动态</t>
    <phoneticPr fontId="17" type="noConversion"/>
  </si>
  <si>
    <t>作为一个养生用户，我希望可以收藏我感兴趣的动态</t>
    <phoneticPr fontId="17" type="noConversion"/>
  </si>
  <si>
    <t>发表评论</t>
    <phoneticPr fontId="17" type="noConversion"/>
  </si>
  <si>
    <t>作为一个养生用户，我希望可以和发布动态的作者进行进一步交流</t>
    <phoneticPr fontId="17" type="noConversion"/>
  </si>
  <si>
    <t>查看动态的类别</t>
    <phoneticPr fontId="17" type="noConversion"/>
  </si>
  <si>
    <t>作为一个养生用户，我希望可以查看相关文章的类别</t>
    <phoneticPr fontId="17" type="noConversion"/>
  </si>
  <si>
    <t>查看动态时间</t>
    <phoneticPr fontId="17" type="noConversion"/>
  </si>
  <si>
    <t>作为一个养生用户，我希望可以查看相关动态的发布时间</t>
    <phoneticPr fontId="17" type="noConversion"/>
  </si>
  <si>
    <t>Not Done</t>
    <phoneticPr fontId="17" type="noConversion"/>
  </si>
  <si>
    <t>Total</t>
    <phoneticPr fontId="13" type="noConversion"/>
  </si>
  <si>
    <t>user story</t>
    <phoneticPr fontId="13" type="noConversion"/>
  </si>
  <si>
    <t>添加计划</t>
    <phoneticPr fontId="13" type="noConversion"/>
  </si>
  <si>
    <t>点击计划修改状态</t>
    <phoneticPr fontId="13" type="noConversion"/>
  </si>
  <si>
    <t>删除计划</t>
    <phoneticPr fontId="13" type="noConversion"/>
  </si>
  <si>
    <t>介绍计划</t>
    <phoneticPr fontId="13" type="noConversion"/>
  </si>
  <si>
    <t>作为一个养生用户，我希望能够了解计划的作用</t>
    <phoneticPr fontId="13" type="noConversion"/>
  </si>
  <si>
    <t>作为一个养生用户，我希望可以在我不需要某些计划的时候可以删除这些计划</t>
    <phoneticPr fontId="13" type="noConversion"/>
  </si>
  <si>
    <t>作为一个养生用户，我希望我可以在完成(未完成)计划时修改计划为已完成(未完成)状态</t>
    <phoneticPr fontId="13" type="noConversion"/>
  </si>
  <si>
    <t>作为一个养生用户，我希望可以每天添加自己的养生计划，来督促自己健康养生</t>
    <phoneticPr fontId="13" type="noConversion"/>
  </si>
  <si>
    <t>Not Done</t>
    <phoneticPr fontId="2" type="noConversion"/>
  </si>
  <si>
    <t>作为一个养生用户，我希望可以退出登录。</t>
    <phoneticPr fontId="13" type="noConversion"/>
  </si>
  <si>
    <t>作为一个养生用户，我希望可以清除缓存</t>
    <phoneticPr fontId="13" type="noConversion"/>
  </si>
  <si>
    <t>作为一个养生用户，我希望能够通过第三方分享这个应用到QQ、微信或或者微博</t>
    <phoneticPr fontId="13" type="noConversion"/>
  </si>
  <si>
    <t>作为一个养生用户，我希望自己可以向开发者提出我的建议。</t>
    <phoneticPr fontId="13" type="noConversion"/>
  </si>
  <si>
    <t>作为一个养生用户，我希望能看到我的体质所适宜的和忌讳的，以便更好调养身体。</t>
    <phoneticPr fontId="13" type="noConversion"/>
  </si>
  <si>
    <t>作为一个养生用户，我希望可以每天打开时都可以看到我所在地的最新的天气情况。</t>
    <phoneticPr fontId="13" type="noConversion"/>
  </si>
  <si>
    <t>作为一个养生用户，我希望可以每天打开时都可以看到我所在地的最新的温度。</t>
    <phoneticPr fontId="13" type="noConversion"/>
  </si>
  <si>
    <t>作为一个养生用户，我希望能快速搜索我想知道的相关内容。</t>
    <phoneticPr fontId="13" type="noConversion"/>
  </si>
  <si>
    <t>作为一个养生用户，我希望详细了解自身体质情况、体质特征、调理的方式以及判断该体质的科学依据等。</t>
    <phoneticPr fontId="13" type="noConversion"/>
  </si>
  <si>
    <t>作为一个养生用户，我希望通过我测试过的体质报告，显示详细的药膳调理、起居调摄、健身于我身体有益的调理方案。</t>
    <phoneticPr fontId="13" type="noConversion"/>
  </si>
  <si>
    <t>作为一个养生用户，我希望可以显示当日天气指数的提醒。</t>
    <phoneticPr fontId="13" type="noConversion"/>
  </si>
  <si>
    <t>作为一个养生用户，我希望能够随时修改我的个人资料。里面包括我的头像、昵称、个性签名、性别、生日、所在地区，注册手机号的内容</t>
    <phoneticPr fontId="13" type="noConversion"/>
  </si>
  <si>
    <t>作为一个养生用户，我希望能直接查看我曾经收藏的动态和推荐的文章，以便于我找到自己曾经收藏感兴趣的养生文章</t>
    <phoneticPr fontId="13" type="noConversion"/>
  </si>
  <si>
    <t>作为一个养生用户，我希望详细了解自身体质情况、体质特征、调理的方式以及判断该体质的科学依据等</t>
    <phoneticPr fontId="13" type="noConversion"/>
  </si>
  <si>
    <t>作为一个养生用户，我希望拥有独立账号，以便于我可以进行登录操作。</t>
    <phoneticPr fontId="13" type="noConversion"/>
  </si>
  <si>
    <t>作为一个养生用户，我希望可以登录账号，以便于我可以进行体质测试、发布动态、收藏推文、制定计划等操作。</t>
    <phoneticPr fontId="13" type="noConversion"/>
  </si>
  <si>
    <t>作为一个养生用户，我希望我能查看我曾经发过的动态，以便于我进行查看、删除、分享的操作</t>
    <phoneticPr fontId="13" type="noConversion"/>
  </si>
  <si>
    <t>作为一个养生用户，我希望能够查看我关注的用户，以便于我去查看我关注的人的动态或者进行取消关注的操作</t>
    <phoneticPr fontId="13" type="noConversion"/>
  </si>
  <si>
    <t>作为一个普通用户，我希望能够直接进入APP，以便我可以初步了解该APP。</t>
    <phoneticPr fontId="13" type="noConversion"/>
  </si>
  <si>
    <t>发布动态</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</si>
</sst>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0.00_ ;_ &quot;¥&quot;* \-#,##0.00_ ;_ &quot;¥&quot;* &quot;-&quot;??_ ;_ @_ "/>
    <numFmt numFmtId="176" formatCode="[$-409]d\-mmm\-yy;@"/>
    <numFmt numFmtId="177" formatCode="0.0"/>
    <numFmt numFmtId="178" formatCode="[$-409]d\-mmm;@"/>
    <numFmt numFmtId="179" formatCode="_-\ #,##0_-;\-\ #,##0_-;_-\ &quot;-&quot;??_-;_-@_-"/>
    <numFmt numFmtId="180" formatCode="0_);[Red]\(0\)"/>
    <numFmt numFmtId="181" formatCode="0;\-0;;@\ "/>
    <numFmt numFmtId="182" formatCode="0.00;\-0.00;;@\ "/>
  </numFmts>
  <fonts count="20" x14ac:knownFonts="1">
    <font>
      <sz val="11"/>
      <color theme="1"/>
      <name val="等线"/>
      <family val="2"/>
      <scheme val="minor"/>
    </font>
    <font>
      <sz val="11"/>
      <color theme="1"/>
      <name val="等线"/>
      <family val="2"/>
      <scheme val="minor"/>
    </font>
    <font>
      <sz val="9"/>
      <name val="等线"/>
      <family val="3"/>
      <charset val="134"/>
      <scheme val="minor"/>
    </font>
    <font>
      <sz val="10"/>
      <name val="Arial"/>
      <family val="2"/>
    </font>
    <font>
      <b/>
      <sz val="14"/>
      <name val="宋体"/>
      <family val="3"/>
      <charset val="134"/>
    </font>
    <font>
      <b/>
      <sz val="10"/>
      <color indexed="8"/>
      <name val="宋体"/>
      <family val="3"/>
      <charset val="134"/>
    </font>
    <font>
      <b/>
      <sz val="10"/>
      <color indexed="44"/>
      <name val="宋体"/>
      <family val="3"/>
      <charset val="134"/>
    </font>
    <font>
      <sz val="10"/>
      <color indexed="8"/>
      <name val="宋体"/>
      <family val="3"/>
      <charset val="134"/>
    </font>
    <font>
      <sz val="9"/>
      <name val="宋体"/>
      <family val="3"/>
      <charset val="134"/>
    </font>
    <font>
      <sz val="10"/>
      <color theme="1"/>
      <name val="宋体"/>
      <family val="3"/>
      <charset val="134"/>
    </font>
    <font>
      <sz val="10"/>
      <color indexed="18"/>
      <name val="宋体"/>
      <family val="3"/>
      <charset val="134"/>
    </font>
    <font>
      <sz val="8"/>
      <name val="Calibri"/>
      <family val="2"/>
    </font>
    <font>
      <b/>
      <sz val="36"/>
      <name val="宋体"/>
      <family val="3"/>
      <charset val="134"/>
    </font>
    <font>
      <sz val="9"/>
      <name val="等线"/>
      <family val="2"/>
      <charset val="134"/>
      <scheme val="minor"/>
    </font>
    <font>
      <sz val="8"/>
      <name val="宋体"/>
      <family val="3"/>
      <charset val="134"/>
    </font>
    <font>
      <b/>
      <sz val="10"/>
      <color rgb="FFFF0000"/>
      <name val="宋体"/>
      <family val="3"/>
      <charset val="134"/>
    </font>
    <font>
      <sz val="10"/>
      <color rgb="FF000000"/>
      <name val="宋体"/>
      <family val="3"/>
      <charset val="134"/>
    </font>
    <font>
      <sz val="12"/>
      <color theme="1"/>
      <name val="微软雅黑"/>
      <family val="2"/>
      <charset val="134"/>
    </font>
    <font>
      <sz val="10"/>
      <color rgb="FF000000"/>
      <name val="微软雅黑"/>
      <family val="2"/>
      <charset val="134"/>
    </font>
    <font>
      <b/>
      <sz val="11"/>
      <color theme="1"/>
      <name val="等线"/>
      <family val="3"/>
      <charset val="134"/>
      <scheme val="minor"/>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indexed="26"/>
        <bgColor indexed="64"/>
      </patternFill>
    </fill>
    <fill>
      <patternFill patternType="solid">
        <fgColor rgb="FFDEEBF7"/>
        <bgColor rgb="FFF2F2F2"/>
      </patternFill>
    </fill>
    <fill>
      <patternFill patternType="solid">
        <fgColor rgb="FFFFFF00"/>
        <bgColor indexed="64"/>
      </patternFill>
    </fill>
    <fill>
      <patternFill patternType="solid">
        <fgColor rgb="FFDEEAF6"/>
        <bgColor indexed="64"/>
      </patternFill>
    </fill>
    <fill>
      <patternFill patternType="solid">
        <fgColor rgb="FFFFFFCC"/>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alignment vertical="center"/>
    </xf>
    <xf numFmtId="0" fontId="3" fillId="0" borderId="0"/>
  </cellStyleXfs>
  <cellXfs count="126">
    <xf numFmtId="0" fontId="0" fillId="0" borderId="0" xfId="0"/>
    <xf numFmtId="0" fontId="0" fillId="0" borderId="0" xfId="0" applyAlignment="1">
      <alignment horizontal="center"/>
    </xf>
    <xf numFmtId="0" fontId="0" fillId="0" borderId="0" xfId="0" applyAlignment="1"/>
    <xf numFmtId="0" fontId="3" fillId="0" borderId="0" xfId="1" applyNumberFormat="1" applyFont="1" applyAlignment="1"/>
    <xf numFmtId="0" fontId="4" fillId="0" borderId="0" xfId="0" applyFont="1" applyAlignment="1">
      <alignment horizontal="right"/>
    </xf>
    <xf numFmtId="0" fontId="4" fillId="0" borderId="0" xfId="0" applyFont="1" applyAlignment="1">
      <alignment horizontal="left"/>
    </xf>
    <xf numFmtId="0" fontId="0" fillId="0" borderId="0" xfId="0" applyProtection="1"/>
    <xf numFmtId="0" fontId="0" fillId="0" borderId="0" xfId="0" applyAlignment="1" applyProtection="1">
      <alignment horizontal="center"/>
    </xf>
    <xf numFmtId="0" fontId="5" fillId="2" borderId="1" xfId="0" applyFont="1" applyFill="1" applyBorder="1" applyAlignment="1">
      <alignment horizontal="right"/>
    </xf>
    <xf numFmtId="0" fontId="5" fillId="2" borderId="2" xfId="0" applyFont="1" applyFill="1" applyBorder="1" applyAlignment="1">
      <alignment horizontal="right"/>
    </xf>
    <xf numFmtId="176" fontId="5" fillId="2" borderId="2" xfId="0" applyNumberFormat="1" applyFont="1" applyFill="1" applyBorder="1" applyAlignment="1">
      <alignment horizontal="left"/>
    </xf>
    <xf numFmtId="176" fontId="5" fillId="2" borderId="2" xfId="0" applyNumberFormat="1" applyFont="1" applyFill="1" applyBorder="1" applyAlignment="1">
      <alignment horizontal="right"/>
    </xf>
    <xf numFmtId="0" fontId="6" fillId="2" borderId="3" xfId="0" applyFont="1" applyFill="1" applyBorder="1" applyAlignment="1">
      <alignment horizontal="right" vertical="center"/>
    </xf>
    <xf numFmtId="177" fontId="6" fillId="2" borderId="4" xfId="0" applyNumberFormat="1" applyFont="1" applyFill="1" applyBorder="1" applyAlignment="1" applyProtection="1">
      <alignment horizontal="centerContinuous" vertical="center"/>
    </xf>
    <xf numFmtId="177" fontId="6" fillId="2" borderId="5" xfId="0" applyNumberFormat="1" applyFont="1" applyFill="1" applyBorder="1" applyAlignment="1" applyProtection="1">
      <alignment horizontal="centerContinuous" vertical="center"/>
    </xf>
    <xf numFmtId="0" fontId="5" fillId="2" borderId="6" xfId="0" applyFont="1" applyFill="1" applyBorder="1" applyAlignment="1">
      <alignment horizontal="right"/>
    </xf>
    <xf numFmtId="0" fontId="5" fillId="2" borderId="0" xfId="0" applyFont="1" applyFill="1" applyBorder="1" applyAlignment="1">
      <alignment horizontal="right"/>
    </xf>
    <xf numFmtId="176" fontId="5" fillId="2" borderId="0" xfId="0" applyNumberFormat="1" applyFont="1" applyFill="1" applyBorder="1" applyAlignment="1">
      <alignment horizontal="left"/>
    </xf>
    <xf numFmtId="176" fontId="5" fillId="2" borderId="0" xfId="0" applyNumberFormat="1" applyFont="1" applyFill="1" applyBorder="1" applyAlignment="1">
      <alignment horizontal="right"/>
    </xf>
    <xf numFmtId="0" fontId="6" fillId="2" borderId="7" xfId="0" applyFont="1" applyFill="1" applyBorder="1" applyAlignment="1">
      <alignment horizontal="right" vertical="center"/>
    </xf>
    <xf numFmtId="2" fontId="6" fillId="2" borderId="4" xfId="0" applyNumberFormat="1" applyFont="1" applyFill="1" applyBorder="1" applyAlignment="1" applyProtection="1">
      <alignment horizontal="centerContinuous" vertical="center"/>
    </xf>
    <xf numFmtId="2" fontId="6" fillId="2" borderId="5" xfId="0" applyNumberFormat="1" applyFont="1" applyFill="1" applyBorder="1" applyAlignment="1" applyProtection="1">
      <alignment horizontal="centerContinuous" vertical="center"/>
    </xf>
    <xf numFmtId="0" fontId="5" fillId="2" borderId="0" xfId="0" applyFont="1" applyFill="1" applyBorder="1" applyAlignment="1">
      <alignment horizontal="left"/>
    </xf>
    <xf numFmtId="0" fontId="5" fillId="2" borderId="0" xfId="0" applyFont="1" applyFill="1" applyBorder="1" applyAlignment="1">
      <alignment horizontal="center" wrapText="1"/>
    </xf>
    <xf numFmtId="0" fontId="5" fillId="2" borderId="8" xfId="0" applyFont="1" applyFill="1" applyBorder="1" applyAlignment="1" applyProtection="1">
      <alignment horizontal="centerContinuous" vertical="center"/>
    </xf>
    <xf numFmtId="0" fontId="5" fillId="2" borderId="9" xfId="0" applyFont="1" applyFill="1" applyBorder="1" applyAlignment="1" applyProtection="1">
      <alignment horizontal="centerContinuous" vertical="center"/>
    </xf>
    <xf numFmtId="0" fontId="5" fillId="2" borderId="10" xfId="0" applyFont="1" applyFill="1" applyBorder="1" applyAlignment="1">
      <alignment horizontal="right"/>
    </xf>
    <xf numFmtId="0" fontId="5" fillId="2" borderId="0" xfId="0" applyFont="1" applyFill="1" applyBorder="1" applyAlignment="1">
      <alignment horizontal="left" vertical="center"/>
    </xf>
    <xf numFmtId="0" fontId="5" fillId="2" borderId="0" xfId="0" applyFont="1" applyFill="1" applyBorder="1" applyAlignment="1">
      <alignment horizontal="right" vertical="center"/>
    </xf>
    <xf numFmtId="0" fontId="5" fillId="2" borderId="7" xfId="0" applyFont="1" applyFill="1" applyBorder="1" applyAlignment="1">
      <alignment horizontal="left" vertical="center"/>
    </xf>
    <xf numFmtId="178" fontId="5" fillId="2" borderId="12" xfId="0" applyNumberFormat="1" applyFont="1" applyFill="1" applyBorder="1" applyAlignment="1" applyProtection="1">
      <alignment horizontal="center" vertical="center"/>
    </xf>
    <xf numFmtId="178" fontId="5" fillId="2" borderId="12" xfId="0" applyNumberFormat="1" applyFont="1" applyFill="1" applyBorder="1" applyAlignment="1" applyProtection="1">
      <alignment horizontal="centerContinuous" vertical="center"/>
    </xf>
    <xf numFmtId="178" fontId="5" fillId="2" borderId="13" xfId="0" applyNumberFormat="1" applyFont="1" applyFill="1" applyBorder="1" applyAlignment="1" applyProtection="1">
      <alignment horizontal="centerContinuous" vertical="center"/>
    </xf>
    <xf numFmtId="0" fontId="5" fillId="2" borderId="14"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15" xfId="0" applyFont="1" applyFill="1" applyBorder="1" applyAlignment="1" applyProtection="1">
      <alignment horizontal="center" vertical="center" textRotation="90"/>
    </xf>
    <xf numFmtId="0" fontId="5" fillId="2" borderId="15" xfId="0" applyFont="1" applyFill="1" applyBorder="1" applyAlignment="1" applyProtection="1">
      <alignment horizontal="center" vertical="center" textRotation="90" wrapText="1"/>
    </xf>
    <xf numFmtId="0" fontId="5" fillId="2" borderId="17" xfId="0" applyFont="1" applyFill="1" applyBorder="1" applyAlignment="1" applyProtection="1">
      <alignment horizontal="centerContinuous" vertical="center"/>
    </xf>
    <xf numFmtId="0" fontId="5" fillId="2" borderId="18" xfId="0" applyFont="1" applyFill="1" applyBorder="1" applyAlignment="1" applyProtection="1">
      <alignment horizontal="centerContinuous" vertical="center"/>
    </xf>
    <xf numFmtId="0" fontId="0" fillId="0" borderId="0" xfId="0" applyAlignment="1" applyProtection="1">
      <alignment vertical="center"/>
    </xf>
    <xf numFmtId="0" fontId="7" fillId="0" borderId="19" xfId="0" applyFont="1" applyFill="1" applyBorder="1" applyAlignment="1" applyProtection="1">
      <alignment horizontal="left" vertical="center" wrapText="1" indent="2"/>
    </xf>
    <xf numFmtId="0" fontId="9" fillId="0" borderId="20" xfId="0" applyFont="1" applyBorder="1" applyAlignment="1">
      <alignment wrapText="1"/>
    </xf>
    <xf numFmtId="0" fontId="9" fillId="0" borderId="20" xfId="0" applyFont="1" applyBorder="1"/>
    <xf numFmtId="179" fontId="7" fillId="3" borderId="20" xfId="0" applyNumberFormat="1" applyFont="1" applyFill="1" applyBorder="1" applyAlignment="1" applyProtection="1">
      <alignment horizontal="center" vertical="center" wrapText="1"/>
    </xf>
    <xf numFmtId="179" fontId="7" fillId="0" borderId="20" xfId="0" applyNumberFormat="1" applyFont="1" applyFill="1" applyBorder="1" applyAlignment="1" applyProtection="1">
      <alignment horizontal="center" vertical="center" wrapText="1"/>
    </xf>
    <xf numFmtId="179" fontId="10" fillId="0" borderId="20" xfId="0" applyNumberFormat="1" applyFont="1" applyFill="1" applyBorder="1" applyAlignment="1" applyProtection="1">
      <alignment horizontal="center" vertical="center"/>
      <protection locked="0"/>
    </xf>
    <xf numFmtId="179" fontId="10" fillId="0" borderId="9" xfId="0" applyNumberFormat="1" applyFont="1" applyFill="1" applyBorder="1" applyAlignment="1" applyProtection="1">
      <alignment horizontal="center" vertical="center"/>
      <protection locked="0"/>
    </xf>
    <xf numFmtId="0" fontId="0" fillId="0" borderId="0" xfId="0" applyAlignment="1" applyProtection="1">
      <alignment vertical="center"/>
      <protection locked="0"/>
    </xf>
    <xf numFmtId="0" fontId="9" fillId="4" borderId="19" xfId="0" applyFont="1" applyFill="1" applyBorder="1" applyAlignment="1">
      <alignment horizontal="center"/>
    </xf>
    <xf numFmtId="0" fontId="9" fillId="4" borderId="20" xfId="0" applyFont="1" applyFill="1" applyBorder="1"/>
    <xf numFmtId="0" fontId="9" fillId="0" borderId="19" xfId="0" applyFont="1" applyBorder="1" applyAlignment="1">
      <alignment horizontal="center"/>
    </xf>
    <xf numFmtId="0" fontId="7" fillId="0" borderId="14" xfId="0" applyFont="1" applyFill="1" applyBorder="1" applyAlignment="1" applyProtection="1">
      <alignment horizontal="left" vertical="center" wrapText="1" indent="2"/>
    </xf>
    <xf numFmtId="179" fontId="7" fillId="3" borderId="16" xfId="0" applyNumberFormat="1" applyFont="1" applyFill="1" applyBorder="1" applyAlignment="1" applyProtection="1">
      <alignment horizontal="center" vertical="center" wrapText="1"/>
    </xf>
    <xf numFmtId="179" fontId="10" fillId="0" borderId="16" xfId="0" applyNumberFormat="1" applyFont="1" applyFill="1" applyBorder="1" applyAlignment="1" applyProtection="1">
      <alignment horizontal="center" vertical="center"/>
      <protection locked="0"/>
    </xf>
    <xf numFmtId="179" fontId="10" fillId="0" borderId="21" xfId="0" applyNumberFormat="1" applyFont="1" applyFill="1" applyBorder="1" applyAlignment="1" applyProtection="1">
      <alignment horizontal="center" vertical="center"/>
      <protection locked="0"/>
    </xf>
    <xf numFmtId="0" fontId="7" fillId="2" borderId="22" xfId="0" applyFont="1" applyFill="1" applyBorder="1" applyAlignment="1" applyProtection="1">
      <alignment horizontal="left" vertical="center" wrapText="1"/>
    </xf>
    <xf numFmtId="0" fontId="7" fillId="2" borderId="23" xfId="0" applyFont="1" applyFill="1" applyBorder="1" applyAlignment="1" applyProtection="1">
      <alignment horizontal="left" vertical="center" wrapText="1"/>
    </xf>
    <xf numFmtId="0" fontId="7" fillId="2" borderId="23" xfId="0" applyFont="1" applyFill="1" applyBorder="1" applyAlignment="1">
      <alignment horizontal="left" vertical="center" wrapText="1"/>
    </xf>
    <xf numFmtId="179" fontId="7" fillId="2" borderId="23" xfId="0" applyNumberFormat="1" applyFont="1" applyFill="1" applyBorder="1" applyAlignment="1" applyProtection="1">
      <alignment horizontal="center" vertical="center" wrapText="1"/>
    </xf>
    <xf numFmtId="179" fontId="10" fillId="2" borderId="23" xfId="0" applyNumberFormat="1" applyFont="1" applyFill="1" applyBorder="1" applyAlignment="1" applyProtection="1">
      <alignment horizontal="center" vertical="center"/>
      <protection locked="0"/>
    </xf>
    <xf numFmtId="0" fontId="3" fillId="0" borderId="0" xfId="0" quotePrefix="1" applyFont="1"/>
    <xf numFmtId="0" fontId="9" fillId="0" borderId="20" xfId="0" applyFont="1" applyBorder="1" applyAlignment="1">
      <alignment horizontal="center" wrapText="1"/>
    </xf>
    <xf numFmtId="180" fontId="11" fillId="0" borderId="24" xfId="2" applyNumberFormat="1" applyFont="1" applyBorder="1" applyAlignment="1">
      <alignment horizontal="center" vertical="center"/>
    </xf>
    <xf numFmtId="0" fontId="14" fillId="0" borderId="25" xfId="2" applyFont="1" applyBorder="1" applyAlignment="1">
      <alignment horizontal="center" vertical="center"/>
    </xf>
    <xf numFmtId="0" fontId="14" fillId="0" borderId="25" xfId="2" quotePrefix="1" applyFont="1" applyBorder="1" applyAlignment="1">
      <alignment vertical="center"/>
    </xf>
    <xf numFmtId="0" fontId="3" fillId="0" borderId="25" xfId="2" applyBorder="1" applyAlignment="1">
      <alignment vertical="center"/>
    </xf>
    <xf numFmtId="0" fontId="0" fillId="0" borderId="25" xfId="0" applyBorder="1" applyAlignment="1">
      <alignment vertical="center"/>
    </xf>
    <xf numFmtId="0" fontId="14" fillId="0" borderId="27" xfId="2" applyFont="1" applyBorder="1" applyAlignment="1">
      <alignment horizontal="center" vertical="center"/>
    </xf>
    <xf numFmtId="0" fontId="14" fillId="0" borderId="27" xfId="2" quotePrefix="1" applyFont="1" applyBorder="1" applyAlignment="1">
      <alignment vertical="center"/>
    </xf>
    <xf numFmtId="0" fontId="3" fillId="0" borderId="27" xfId="2" applyBorder="1" applyAlignment="1">
      <alignment vertical="center"/>
    </xf>
    <xf numFmtId="0" fontId="0" fillId="0" borderId="27" xfId="0" applyBorder="1" applyAlignment="1">
      <alignment vertical="center"/>
    </xf>
    <xf numFmtId="180" fontId="5" fillId="2" borderId="28" xfId="2" applyNumberFormat="1" applyFont="1" applyFill="1" applyBorder="1" applyAlignment="1">
      <alignment horizontal="center" vertical="center" textRotation="90" wrapText="1"/>
    </xf>
    <xf numFmtId="0" fontId="5" fillId="2" borderId="27" xfId="2" applyFont="1" applyFill="1" applyBorder="1" applyAlignment="1">
      <alignment horizontal="center" vertical="center" textRotation="90" wrapText="1"/>
    </xf>
    <xf numFmtId="0" fontId="5" fillId="2" borderId="27" xfId="2" applyFont="1" applyFill="1" applyBorder="1" applyAlignment="1">
      <alignment vertical="center" wrapText="1"/>
    </xf>
    <xf numFmtId="0" fontId="15" fillId="2" borderId="27" xfId="2" applyFont="1" applyFill="1" applyBorder="1" applyAlignment="1">
      <alignment vertical="center" wrapText="1"/>
    </xf>
    <xf numFmtId="0" fontId="5" fillId="2" borderId="27" xfId="2" applyFont="1" applyFill="1" applyBorder="1" applyAlignment="1">
      <alignment vertical="center"/>
    </xf>
    <xf numFmtId="0" fontId="15" fillId="2" borderId="27" xfId="2" applyFont="1" applyFill="1" applyBorder="1" applyAlignment="1">
      <alignment horizontal="center" vertical="center" textRotation="90"/>
    </xf>
    <xf numFmtId="0" fontId="15" fillId="2" borderId="27" xfId="2" applyFont="1" applyFill="1" applyBorder="1" applyAlignment="1">
      <alignment horizontal="center" vertical="center" textRotation="90" wrapText="1"/>
    </xf>
    <xf numFmtId="180" fontId="9" fillId="0" borderId="28" xfId="2" applyNumberFormat="1" applyFont="1" applyBorder="1" applyAlignment="1">
      <alignment horizontal="center" vertical="center"/>
    </xf>
    <xf numFmtId="0" fontId="9" fillId="0" borderId="27" xfId="2" applyFont="1" applyBorder="1" applyAlignment="1">
      <alignment horizontal="center" vertical="center"/>
    </xf>
    <xf numFmtId="0" fontId="9" fillId="0" borderId="27" xfId="2" applyFont="1" applyBorder="1" applyAlignment="1">
      <alignment vertical="center"/>
    </xf>
    <xf numFmtId="0" fontId="9" fillId="0" borderId="27" xfId="2" applyFont="1" applyBorder="1" applyAlignment="1">
      <alignment vertical="center" wrapText="1"/>
    </xf>
    <xf numFmtId="0" fontId="9" fillId="4" borderId="27" xfId="2" applyFont="1" applyFill="1" applyBorder="1" applyAlignment="1">
      <alignment vertical="center"/>
    </xf>
    <xf numFmtId="181" fontId="9" fillId="5" borderId="27" xfId="2" applyNumberFormat="1" applyFont="1" applyFill="1" applyBorder="1" applyAlignment="1">
      <alignment horizontal="center" vertical="center"/>
    </xf>
    <xf numFmtId="0" fontId="9" fillId="4" borderId="27" xfId="2" applyFont="1" applyFill="1" applyBorder="1" applyAlignment="1">
      <alignment horizontal="center" vertical="center"/>
    </xf>
    <xf numFmtId="182" fontId="9" fillId="5" borderId="27" xfId="2" applyNumberFormat="1" applyFont="1" applyFill="1" applyBorder="1" applyAlignment="1">
      <alignment horizontal="center" vertical="center"/>
    </xf>
    <xf numFmtId="0" fontId="16" fillId="6" borderId="27" xfId="2" applyFont="1" applyFill="1" applyBorder="1" applyAlignment="1">
      <alignment vertical="center" wrapText="1"/>
    </xf>
    <xf numFmtId="0" fontId="16" fillId="0" borderId="27" xfId="2" applyFont="1" applyBorder="1" applyAlignment="1">
      <alignment vertical="center" wrapText="1"/>
    </xf>
    <xf numFmtId="0" fontId="9" fillId="0" borderId="27" xfId="2" applyFont="1" applyFill="1" applyBorder="1" applyAlignment="1">
      <alignment horizontal="center" vertical="center"/>
    </xf>
    <xf numFmtId="0" fontId="9" fillId="0" borderId="27" xfId="2" applyFont="1" applyFill="1" applyBorder="1" applyAlignment="1">
      <alignment vertical="center" wrapText="1"/>
    </xf>
    <xf numFmtId="0" fontId="9" fillId="0" borderId="27" xfId="2" applyFont="1" applyFill="1" applyBorder="1" applyAlignment="1">
      <alignment vertical="center"/>
    </xf>
    <xf numFmtId="0" fontId="16" fillId="0" borderId="27" xfId="0" applyNumberFormat="1" applyFont="1" applyBorder="1" applyAlignment="1">
      <alignment horizontal="center" vertical="center"/>
    </xf>
    <xf numFmtId="0" fontId="16" fillId="8" borderId="27" xfId="0" applyNumberFormat="1" applyFont="1" applyFill="1" applyBorder="1" applyAlignment="1">
      <alignment horizontal="center" vertical="center"/>
    </xf>
    <xf numFmtId="0" fontId="16" fillId="8" borderId="27" xfId="0" applyNumberFormat="1" applyFont="1" applyFill="1" applyBorder="1" applyAlignment="1">
      <alignment vertical="center" wrapText="1"/>
    </xf>
    <xf numFmtId="0" fontId="16" fillId="8" borderId="27" xfId="0" applyNumberFormat="1" applyFont="1" applyFill="1" applyBorder="1" applyAlignment="1">
      <alignment vertical="center"/>
    </xf>
    <xf numFmtId="181" fontId="16" fillId="9" borderId="27" xfId="0" applyNumberFormat="1" applyFont="1" applyFill="1" applyBorder="1" applyAlignment="1">
      <alignment horizontal="center" vertical="center"/>
    </xf>
    <xf numFmtId="182" fontId="16" fillId="9" borderId="27" xfId="0" applyNumberFormat="1" applyFont="1" applyFill="1" applyBorder="1" applyAlignment="1">
      <alignment horizontal="center" vertical="center"/>
    </xf>
    <xf numFmtId="0" fontId="18" fillId="0" borderId="27" xfId="0" applyNumberFormat="1" applyFont="1" applyBorder="1" applyAlignment="1">
      <alignment vertical="center"/>
    </xf>
    <xf numFmtId="0" fontId="16" fillId="0" borderId="27" xfId="0" applyNumberFormat="1" applyFont="1" applyBorder="1" applyAlignment="1">
      <alignment vertical="center" wrapText="1"/>
    </xf>
    <xf numFmtId="0" fontId="16" fillId="0" borderId="27" xfId="0" applyNumberFormat="1" applyFont="1" applyBorder="1" applyAlignment="1">
      <alignment vertical="center"/>
    </xf>
    <xf numFmtId="180" fontId="16" fillId="7" borderId="26" xfId="0" applyNumberFormat="1" applyFont="1" applyFill="1" applyBorder="1" applyAlignment="1">
      <alignment horizontal="center" vertical="center"/>
    </xf>
    <xf numFmtId="0" fontId="16" fillId="7" borderId="27" xfId="0" applyNumberFormat="1" applyFont="1" applyFill="1" applyBorder="1" applyAlignment="1">
      <alignment horizontal="center" vertical="center"/>
    </xf>
    <xf numFmtId="0" fontId="16" fillId="7" borderId="27" xfId="0" applyNumberFormat="1" applyFont="1" applyFill="1" applyBorder="1" applyAlignment="1">
      <alignment vertical="center"/>
    </xf>
    <xf numFmtId="0" fontId="16" fillId="7" borderId="27" xfId="0" applyNumberFormat="1" applyFont="1" applyFill="1" applyBorder="1" applyAlignment="1">
      <alignment vertical="center" wrapText="1"/>
    </xf>
    <xf numFmtId="181" fontId="16" fillId="7" borderId="27" xfId="0" applyNumberFormat="1" applyFont="1" applyFill="1" applyBorder="1" applyAlignment="1">
      <alignment horizontal="center" vertical="center"/>
    </xf>
    <xf numFmtId="182" fontId="16" fillId="7" borderId="27" xfId="0" applyNumberFormat="1" applyFont="1" applyFill="1" applyBorder="1" applyAlignment="1">
      <alignment horizontal="center" vertical="center"/>
    </xf>
    <xf numFmtId="0" fontId="18" fillId="7" borderId="27" xfId="0" applyNumberFormat="1" applyFont="1" applyFill="1" applyBorder="1" applyAlignment="1">
      <alignment vertical="center"/>
    </xf>
    <xf numFmtId="0" fontId="0" fillId="7" borderId="27" xfId="0" applyFill="1" applyBorder="1" applyAlignment="1">
      <alignment vertical="center"/>
    </xf>
    <xf numFmtId="0" fontId="9" fillId="4" borderId="27" xfId="2" applyFont="1" applyFill="1" applyBorder="1" applyAlignment="1">
      <alignment vertical="center" wrapText="1"/>
    </xf>
    <xf numFmtId="0" fontId="16" fillId="0" borderId="27" xfId="0" applyNumberFormat="1" applyFont="1" applyBorder="1" applyAlignment="1">
      <alignment horizontal="center" vertical="center" wrapText="1"/>
    </xf>
    <xf numFmtId="180" fontId="0" fillId="0" borderId="26" xfId="0" applyNumberFormat="1" applyBorder="1" applyAlignment="1">
      <alignment horizontal="center" vertical="center"/>
    </xf>
    <xf numFmtId="0" fontId="0" fillId="0" borderId="27" xfId="0" applyBorder="1" applyAlignment="1">
      <alignment horizontal="center" vertical="center"/>
    </xf>
    <xf numFmtId="180" fontId="11" fillId="0" borderId="26" xfId="2" applyNumberFormat="1" applyFont="1" applyBorder="1" applyAlignment="1">
      <alignment horizontal="right" vertical="center"/>
    </xf>
    <xf numFmtId="0" fontId="14" fillId="0" borderId="27" xfId="2" quotePrefix="1" applyFont="1" applyBorder="1" applyAlignment="1">
      <alignment horizontal="left" vertical="center"/>
    </xf>
    <xf numFmtId="0" fontId="12" fillId="0" borderId="25" xfId="2" quotePrefix="1" applyFont="1" applyBorder="1" applyAlignment="1">
      <alignment horizontal="left" vertical="center"/>
    </xf>
    <xf numFmtId="180" fontId="19" fillId="0" borderId="26" xfId="0" applyNumberFormat="1" applyFont="1" applyBorder="1" applyAlignment="1">
      <alignment horizontal="center" vertical="center"/>
    </xf>
    <xf numFmtId="0" fontId="19" fillId="0" borderId="27" xfId="0" applyFont="1" applyBorder="1" applyAlignment="1">
      <alignment horizontal="center" vertical="center"/>
    </xf>
    <xf numFmtId="0" fontId="19" fillId="0" borderId="27" xfId="0" applyFont="1" applyBorder="1" applyAlignment="1">
      <alignment vertical="center"/>
    </xf>
    <xf numFmtId="0" fontId="6" fillId="2" borderId="2" xfId="0" applyFont="1" applyFill="1" applyBorder="1" applyAlignment="1">
      <alignment horizontal="right" vertical="center"/>
    </xf>
    <xf numFmtId="0" fontId="6" fillId="2" borderId="0" xfId="0" applyFont="1" applyFill="1" applyBorder="1" applyAlignment="1">
      <alignment horizontal="right" vertical="center"/>
    </xf>
    <xf numFmtId="0" fontId="5" fillId="2" borderId="0" xfId="0" applyFont="1" applyFill="1" applyBorder="1" applyAlignment="1">
      <alignment horizontal="center" wrapText="1"/>
    </xf>
    <xf numFmtId="0" fontId="7" fillId="2" borderId="0" xfId="0" applyFont="1" applyFill="1" applyBorder="1" applyAlignment="1"/>
    <xf numFmtId="0" fontId="7" fillId="2" borderId="7" xfId="0" applyFont="1" applyFill="1" applyBorder="1" applyAlignment="1"/>
    <xf numFmtId="14" fontId="5" fillId="2" borderId="11" xfId="0" applyNumberFormat="1" applyFont="1" applyFill="1" applyBorder="1" applyAlignment="1">
      <alignment horizontal="right" vertical="center" wrapText="1"/>
    </xf>
    <xf numFmtId="0" fontId="0" fillId="0" borderId="11" xfId="0" applyBorder="1" applyAlignment="1">
      <alignment vertical="center" wrapText="1"/>
    </xf>
  </cellXfs>
  <cellStyles count="3">
    <cellStyle name="常规" xfId="0" builtinId="0"/>
    <cellStyle name="常规 2" xfId="2" xr:uid="{402241B4-B5FC-4757-8340-C9D47D47778A}"/>
    <cellStyle name="货币" xfId="1" builtinId="4"/>
  </cellStyles>
  <dxfs count="28">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row r="16">
          <cell r="C16">
            <v>1</v>
          </cell>
        </row>
        <row r="17">
          <cell r="C17">
            <v>1</v>
          </cell>
        </row>
        <row r="18">
          <cell r="C18">
            <v>1</v>
          </cell>
        </row>
        <row r="20">
          <cell r="C20">
            <v>2</v>
          </cell>
        </row>
        <row r="21">
          <cell r="C21">
            <v>2</v>
          </cell>
        </row>
        <row r="22">
          <cell r="C22">
            <v>2</v>
          </cell>
        </row>
        <row r="23">
          <cell r="C23">
            <v>2</v>
          </cell>
        </row>
        <row r="24">
          <cell r="C24">
            <v>2</v>
          </cell>
        </row>
        <row r="25">
          <cell r="C25">
            <v>2</v>
          </cell>
        </row>
        <row r="26">
          <cell r="C26">
            <v>2</v>
          </cell>
        </row>
        <row r="27">
          <cell r="C27">
            <v>2</v>
          </cell>
        </row>
        <row r="28">
          <cell r="C28">
            <v>2</v>
          </cell>
        </row>
        <row r="29">
          <cell r="C29">
            <v>2</v>
          </cell>
        </row>
        <row r="30">
          <cell r="C30">
            <v>2</v>
          </cell>
        </row>
        <row r="31">
          <cell r="C31">
            <v>2</v>
          </cell>
        </row>
        <row r="33">
          <cell r="C33">
            <v>3</v>
          </cell>
        </row>
        <row r="34">
          <cell r="C34">
            <v>3</v>
          </cell>
        </row>
        <row r="35">
          <cell r="C35">
            <v>3</v>
          </cell>
        </row>
      </sheetData>
      <sheetData sheetId="5">
        <row r="25">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B25">
            <v>0</v>
          </cell>
          <cell r="AC25">
            <v>0</v>
          </cell>
          <cell r="AD25">
            <v>0</v>
          </cell>
          <cell r="AE25">
            <v>0</v>
          </cell>
          <cell r="AF25">
            <v>0</v>
          </cell>
          <cell r="AG25">
            <v>0</v>
          </cell>
          <cell r="AH25">
            <v>0</v>
          </cell>
          <cell r="AI25">
            <v>0</v>
          </cell>
          <cell r="AJ25">
            <v>0</v>
          </cell>
        </row>
      </sheetData>
      <sheetData sheetId="6"/>
      <sheetData sheetId="7"/>
      <sheetData sheetId="8"/>
      <sheetData sheetId="9"/>
      <sheetData sheetId="10"/>
      <sheetData sheetId="11"/>
      <sheetData sheetId="12"/>
      <sheetData sheetId="13"/>
      <sheetData sheetId="14">
        <row r="2">
          <cell r="D2" t="str">
            <v/>
          </cell>
          <cell r="E2" t="str">
            <v/>
          </cell>
          <cell r="G2">
            <v>0</v>
          </cell>
          <cell r="J2" t="str">
            <v>Done</v>
          </cell>
        </row>
        <row r="3">
          <cell r="D3" t="str">
            <v/>
          </cell>
          <cell r="E3" t="str">
            <v/>
          </cell>
          <cell r="G3">
            <v>0</v>
          </cell>
          <cell r="J3" t="str">
            <v>Not Done</v>
          </cell>
        </row>
        <row r="4">
          <cell r="D4" t="str">
            <v/>
          </cell>
          <cell r="E4" t="str">
            <v/>
          </cell>
          <cell r="G4">
            <v>0</v>
          </cell>
          <cell r="J4" t="str">
            <v>Withdrawn</v>
          </cell>
        </row>
        <row r="5">
          <cell r="D5" t="str">
            <v/>
          </cell>
          <cell r="E5" t="str">
            <v/>
          </cell>
          <cell r="G5">
            <v>0</v>
          </cell>
        </row>
        <row r="6">
          <cell r="D6" t="str">
            <v/>
          </cell>
          <cell r="E6" t="str">
            <v/>
          </cell>
          <cell r="G6">
            <v>0</v>
          </cell>
        </row>
        <row r="7">
          <cell r="D7" t="str">
            <v/>
          </cell>
          <cell r="E7" t="str">
            <v/>
          </cell>
          <cell r="G7">
            <v>0</v>
          </cell>
        </row>
        <row r="8">
          <cell r="D8" t="str">
            <v/>
          </cell>
          <cell r="E8" t="str">
            <v/>
          </cell>
          <cell r="G8">
            <v>0</v>
          </cell>
        </row>
        <row r="20">
          <cell r="A20" t="str">
            <v>赵林林</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BEF8-1FD2-4A89-8E07-099FCF31F9AD}">
  <dimension ref="A1:AA39"/>
  <sheetViews>
    <sheetView tabSelected="1" topLeftCell="C28" workbookViewId="0">
      <selection activeCell="F34" sqref="F34"/>
    </sheetView>
  </sheetViews>
  <sheetFormatPr defaultRowHeight="14.25" x14ac:dyDescent="0.2"/>
  <cols>
    <col min="1" max="1" width="9" style="111"/>
    <col min="2" max="2" width="13.375" style="112" customWidth="1"/>
    <col min="3" max="3" width="10.625" style="112" customWidth="1"/>
    <col min="4" max="4" width="11.125" style="71" customWidth="1"/>
    <col min="5" max="5" width="16.25" style="71" customWidth="1"/>
    <col min="6" max="6" width="95.25" style="71" customWidth="1"/>
    <col min="7" max="7" width="15.375" style="71" customWidth="1"/>
    <col min="8" max="16384" width="9" style="71"/>
  </cols>
  <sheetData>
    <row r="1" spans="1:27" s="67" customFormat="1" ht="84.75" customHeight="1" x14ac:dyDescent="0.2">
      <c r="A1" s="63"/>
      <c r="B1" s="115" t="s">
        <v>71</v>
      </c>
      <c r="C1" s="64"/>
      <c r="D1" s="65"/>
      <c r="E1" s="65"/>
      <c r="F1" s="66"/>
      <c r="G1" s="66"/>
      <c r="H1" s="66"/>
      <c r="I1" s="66"/>
      <c r="J1" s="66"/>
      <c r="K1" s="66"/>
      <c r="L1" s="66"/>
      <c r="M1" s="66"/>
      <c r="N1" s="66"/>
      <c r="O1" s="66"/>
      <c r="P1" s="66"/>
      <c r="Q1" s="66"/>
    </row>
    <row r="2" spans="1:27" ht="24" customHeight="1" x14ac:dyDescent="0.2">
      <c r="A2" s="113">
        <v>21</v>
      </c>
      <c r="B2" s="114" t="s">
        <v>72</v>
      </c>
      <c r="C2" s="68"/>
      <c r="D2" s="69"/>
      <c r="E2" s="69"/>
      <c r="F2" s="70"/>
      <c r="G2" s="70"/>
      <c r="H2" s="70"/>
      <c r="I2" s="70"/>
      <c r="J2" s="70"/>
      <c r="K2" s="70"/>
      <c r="L2" s="70"/>
      <c r="M2" s="70"/>
      <c r="N2" s="70"/>
      <c r="O2" s="70"/>
      <c r="P2" s="70"/>
      <c r="Q2" s="70"/>
    </row>
    <row r="3" spans="1:27" ht="72.75" x14ac:dyDescent="0.2">
      <c r="A3" s="72" t="s">
        <v>73</v>
      </c>
      <c r="B3" s="73" t="s">
        <v>74</v>
      </c>
      <c r="C3" s="73" t="s">
        <v>75</v>
      </c>
      <c r="D3" s="74" t="s">
        <v>76</v>
      </c>
      <c r="E3" s="75" t="s">
        <v>77</v>
      </c>
      <c r="F3" s="75" t="s">
        <v>78</v>
      </c>
      <c r="G3" s="76" t="s">
        <v>79</v>
      </c>
      <c r="H3" s="76" t="s">
        <v>80</v>
      </c>
      <c r="I3" s="77" t="s">
        <v>81</v>
      </c>
      <c r="J3" s="78" t="s">
        <v>82</v>
      </c>
      <c r="K3" s="78" t="s">
        <v>83</v>
      </c>
      <c r="L3" s="73" t="s">
        <v>84</v>
      </c>
      <c r="M3" s="73" t="s">
        <v>85</v>
      </c>
      <c r="N3" s="73" t="s">
        <v>86</v>
      </c>
      <c r="O3" s="73" t="s">
        <v>87</v>
      </c>
      <c r="P3" s="73" t="s">
        <v>88</v>
      </c>
      <c r="Q3" s="76" t="s">
        <v>89</v>
      </c>
    </row>
    <row r="4" spans="1:27" ht="30" customHeight="1" x14ac:dyDescent="0.2">
      <c r="A4" s="79">
        <v>1</v>
      </c>
      <c r="B4" s="80">
        <v>1</v>
      </c>
      <c r="C4" s="80">
        <v>1</v>
      </c>
      <c r="D4" s="81" t="s">
        <v>138</v>
      </c>
      <c r="E4" s="80" t="s">
        <v>90</v>
      </c>
      <c r="F4" s="82" t="s">
        <v>152</v>
      </c>
      <c r="G4" s="81" t="s">
        <v>91</v>
      </c>
      <c r="H4" s="83" t="s">
        <v>92</v>
      </c>
      <c r="I4" s="84">
        <v>2</v>
      </c>
      <c r="J4" s="85">
        <v>93</v>
      </c>
      <c r="K4" s="85"/>
      <c r="L4" s="85"/>
      <c r="M4" s="85">
        <v>4</v>
      </c>
      <c r="N4" s="86"/>
      <c r="O4" s="85"/>
      <c r="P4" s="85"/>
      <c r="Q4" s="83"/>
    </row>
    <row r="5" spans="1:27" ht="30" customHeight="1" x14ac:dyDescent="0.2">
      <c r="A5" s="79">
        <v>2</v>
      </c>
      <c r="B5" s="80">
        <v>1</v>
      </c>
      <c r="C5" s="80">
        <v>1</v>
      </c>
      <c r="D5" s="81" t="s">
        <v>138</v>
      </c>
      <c r="E5" s="80" t="s">
        <v>93</v>
      </c>
      <c r="F5" s="87" t="s">
        <v>153</v>
      </c>
      <c r="G5" s="81" t="s">
        <v>91</v>
      </c>
      <c r="H5" s="83" t="s">
        <v>92</v>
      </c>
      <c r="I5" s="84">
        <v>2</v>
      </c>
      <c r="J5" s="85">
        <v>90</v>
      </c>
      <c r="K5" s="85"/>
      <c r="L5" s="85"/>
      <c r="M5" s="85"/>
      <c r="N5" s="86"/>
      <c r="O5" s="85"/>
      <c r="P5" s="85"/>
      <c r="Q5" s="83"/>
    </row>
    <row r="6" spans="1:27" ht="30" customHeight="1" x14ac:dyDescent="0.2">
      <c r="A6" s="79">
        <v>3</v>
      </c>
      <c r="B6" s="80">
        <v>1</v>
      </c>
      <c r="C6" s="80">
        <v>1</v>
      </c>
      <c r="D6" s="81" t="s">
        <v>138</v>
      </c>
      <c r="E6" s="80" t="s">
        <v>94</v>
      </c>
      <c r="F6" s="88" t="s">
        <v>154</v>
      </c>
      <c r="G6" s="81" t="s">
        <v>91</v>
      </c>
      <c r="H6" s="83" t="s">
        <v>92</v>
      </c>
      <c r="I6" s="84">
        <v>2</v>
      </c>
      <c r="J6" s="85">
        <v>90</v>
      </c>
      <c r="K6" s="85"/>
      <c r="L6" s="85"/>
      <c r="M6" s="85"/>
      <c r="N6" s="86"/>
      <c r="O6" s="85"/>
      <c r="P6" s="85"/>
      <c r="Q6" s="83"/>
    </row>
    <row r="7" spans="1:27" ht="30" customHeight="1" x14ac:dyDescent="0.2">
      <c r="A7" s="79">
        <v>4</v>
      </c>
      <c r="B7" s="80">
        <v>1</v>
      </c>
      <c r="C7" s="80">
        <v>1</v>
      </c>
      <c r="D7" s="81" t="s">
        <v>138</v>
      </c>
      <c r="E7" s="80" t="s">
        <v>95</v>
      </c>
      <c r="F7" s="88" t="s">
        <v>155</v>
      </c>
      <c r="G7" s="81" t="s">
        <v>91</v>
      </c>
      <c r="H7" s="83" t="s">
        <v>92</v>
      </c>
      <c r="I7" s="84">
        <v>2</v>
      </c>
      <c r="J7" s="85">
        <v>95</v>
      </c>
      <c r="K7" s="85"/>
      <c r="L7" s="85"/>
      <c r="M7" s="85"/>
      <c r="N7" s="86"/>
      <c r="O7" s="85"/>
      <c r="P7" s="85"/>
      <c r="Q7" s="83"/>
    </row>
    <row r="8" spans="1:27" ht="30" customHeight="1" x14ac:dyDescent="0.2">
      <c r="A8" s="79">
        <v>5</v>
      </c>
      <c r="B8" s="80">
        <v>1</v>
      </c>
      <c r="C8" s="80">
        <v>1</v>
      </c>
      <c r="D8" s="81" t="s">
        <v>138</v>
      </c>
      <c r="E8" s="80" t="s">
        <v>96</v>
      </c>
      <c r="F8" s="88" t="s">
        <v>156</v>
      </c>
      <c r="G8" s="81" t="s">
        <v>91</v>
      </c>
      <c r="H8" s="83" t="s">
        <v>92</v>
      </c>
      <c r="I8" s="84">
        <v>2</v>
      </c>
      <c r="J8" s="85">
        <v>99</v>
      </c>
      <c r="K8" s="85"/>
      <c r="L8" s="85"/>
      <c r="M8" s="85"/>
      <c r="N8" s="86"/>
      <c r="O8" s="85"/>
      <c r="P8" s="85"/>
      <c r="Q8" s="83"/>
    </row>
    <row r="9" spans="1:27" ht="30" customHeight="1" x14ac:dyDescent="0.2">
      <c r="A9" s="79">
        <v>6</v>
      </c>
      <c r="B9" s="80">
        <v>1</v>
      </c>
      <c r="C9" s="80">
        <v>1</v>
      </c>
      <c r="D9" s="81" t="s">
        <v>138</v>
      </c>
      <c r="E9" s="80" t="s">
        <v>97</v>
      </c>
      <c r="F9" s="88" t="s">
        <v>157</v>
      </c>
      <c r="G9" s="81" t="s">
        <v>91</v>
      </c>
      <c r="H9" s="83" t="s">
        <v>92</v>
      </c>
      <c r="I9" s="84">
        <v>2</v>
      </c>
      <c r="J9" s="85">
        <v>96</v>
      </c>
      <c r="K9" s="85"/>
      <c r="L9" s="85"/>
      <c r="M9" s="85"/>
      <c r="N9" s="86"/>
      <c r="O9" s="85"/>
      <c r="P9" s="85"/>
      <c r="Q9" s="83"/>
    </row>
    <row r="10" spans="1:27" ht="30" customHeight="1" x14ac:dyDescent="0.2">
      <c r="A10" s="79">
        <v>7</v>
      </c>
      <c r="B10" s="80">
        <v>1</v>
      </c>
      <c r="C10" s="80">
        <v>1</v>
      </c>
      <c r="D10" s="81" t="s">
        <v>138</v>
      </c>
      <c r="E10" s="80" t="s">
        <v>98</v>
      </c>
      <c r="F10" s="88" t="s">
        <v>158</v>
      </c>
      <c r="G10" s="81" t="s">
        <v>91</v>
      </c>
      <c r="H10" s="83" t="s">
        <v>92</v>
      </c>
      <c r="I10" s="84">
        <v>2</v>
      </c>
      <c r="J10" s="85">
        <v>90</v>
      </c>
      <c r="K10" s="85"/>
      <c r="L10" s="85"/>
      <c r="M10" s="85"/>
      <c r="N10" s="86"/>
      <c r="O10" s="85"/>
      <c r="P10" s="85"/>
      <c r="Q10" s="83"/>
    </row>
    <row r="11" spans="1:27" ht="30" customHeight="1" x14ac:dyDescent="0.2">
      <c r="A11" s="79">
        <v>8</v>
      </c>
      <c r="B11" s="80">
        <v>1</v>
      </c>
      <c r="C11" s="80">
        <v>1</v>
      </c>
      <c r="D11" s="81" t="s">
        <v>138</v>
      </c>
      <c r="E11" s="80" t="s">
        <v>99</v>
      </c>
      <c r="F11" s="82" t="s">
        <v>159</v>
      </c>
      <c r="G11" s="81" t="s">
        <v>91</v>
      </c>
      <c r="H11" s="83" t="s">
        <v>92</v>
      </c>
      <c r="I11" s="84">
        <v>4</v>
      </c>
      <c r="J11" s="85">
        <v>98</v>
      </c>
      <c r="K11" s="85"/>
      <c r="L11" s="85"/>
      <c r="M11" s="85"/>
      <c r="N11" s="86"/>
      <c r="O11" s="85"/>
      <c r="P11" s="85"/>
      <c r="Q11" s="83"/>
    </row>
    <row r="12" spans="1:27" ht="30" customHeight="1" x14ac:dyDescent="0.2">
      <c r="A12" s="79">
        <v>9</v>
      </c>
      <c r="B12" s="80">
        <v>1</v>
      </c>
      <c r="C12" s="80">
        <v>1</v>
      </c>
      <c r="D12" s="81" t="s">
        <v>138</v>
      </c>
      <c r="E12" s="89" t="s">
        <v>103</v>
      </c>
      <c r="F12" s="90" t="s">
        <v>160</v>
      </c>
      <c r="G12" s="81" t="s">
        <v>91</v>
      </c>
      <c r="H12" s="81" t="s">
        <v>101</v>
      </c>
      <c r="I12" s="84">
        <v>4</v>
      </c>
      <c r="J12" s="80">
        <v>93</v>
      </c>
      <c r="K12" s="80"/>
      <c r="L12" s="80"/>
      <c r="M12" s="80">
        <v>4</v>
      </c>
      <c r="N12" s="86">
        <v>0</v>
      </c>
      <c r="O12" s="80"/>
      <c r="P12" s="80"/>
      <c r="Q12" s="81"/>
    </row>
    <row r="13" spans="1:27" ht="30" customHeight="1" x14ac:dyDescent="0.2">
      <c r="A13" s="79">
        <v>10</v>
      </c>
      <c r="B13" s="80">
        <v>1</v>
      </c>
      <c r="C13" s="80">
        <v>1</v>
      </c>
      <c r="D13" s="81" t="s">
        <v>138</v>
      </c>
      <c r="E13" s="89" t="s">
        <v>104</v>
      </c>
      <c r="F13" s="90" t="s">
        <v>161</v>
      </c>
      <c r="G13" s="83" t="s">
        <v>105</v>
      </c>
      <c r="H13" s="83" t="s">
        <v>101</v>
      </c>
      <c r="I13" s="84">
        <v>24</v>
      </c>
      <c r="J13" s="85">
        <v>98</v>
      </c>
      <c r="K13" s="85"/>
      <c r="L13" s="85"/>
      <c r="M13" s="85">
        <v>24</v>
      </c>
      <c r="N13" s="86">
        <v>0</v>
      </c>
      <c r="O13" s="85"/>
      <c r="P13" s="85"/>
      <c r="Q13" s="83"/>
    </row>
    <row r="14" spans="1:27" ht="30" customHeight="1" x14ac:dyDescent="0.2">
      <c r="A14" s="79">
        <v>11</v>
      </c>
      <c r="B14" s="89">
        <v>1</v>
      </c>
      <c r="C14" s="89">
        <v>1</v>
      </c>
      <c r="D14" s="81" t="s">
        <v>138</v>
      </c>
      <c r="E14" s="89" t="s">
        <v>112</v>
      </c>
      <c r="F14" s="91" t="s">
        <v>162</v>
      </c>
      <c r="G14" s="83" t="s">
        <v>91</v>
      </c>
      <c r="H14" s="81" t="s">
        <v>101</v>
      </c>
      <c r="I14" s="84">
        <v>2</v>
      </c>
      <c r="J14" s="85">
        <v>99</v>
      </c>
      <c r="M14" s="85">
        <v>2</v>
      </c>
    </row>
    <row r="15" spans="1:27" ht="30" customHeight="1" x14ac:dyDescent="0.2">
      <c r="A15" s="79">
        <v>12</v>
      </c>
      <c r="B15" s="89">
        <v>1</v>
      </c>
      <c r="C15" s="89">
        <v>1</v>
      </c>
      <c r="D15" s="81" t="s">
        <v>138</v>
      </c>
      <c r="E15" s="89" t="s">
        <v>113</v>
      </c>
      <c r="F15" s="91" t="s">
        <v>163</v>
      </c>
      <c r="G15" s="83" t="s">
        <v>91</v>
      </c>
      <c r="H15" s="81" t="s">
        <v>101</v>
      </c>
      <c r="I15" s="84">
        <v>2</v>
      </c>
      <c r="J15" s="85">
        <v>99</v>
      </c>
      <c r="M15" s="85">
        <v>2</v>
      </c>
    </row>
    <row r="16" spans="1:27" ht="30" customHeight="1" x14ac:dyDescent="0.2">
      <c r="A16" s="79">
        <v>13</v>
      </c>
      <c r="B16" s="92">
        <v>1</v>
      </c>
      <c r="C16" s="92">
        <v>1</v>
      </c>
      <c r="D16" s="81" t="s">
        <v>138</v>
      </c>
      <c r="E16" s="93" t="s">
        <v>117</v>
      </c>
      <c r="F16" s="94" t="s">
        <v>118</v>
      </c>
      <c r="G16" s="95" t="s">
        <v>115</v>
      </c>
      <c r="H16" s="95" t="s">
        <v>116</v>
      </c>
      <c r="I16" s="96">
        <v>4</v>
      </c>
      <c r="J16" s="93">
        <v>96</v>
      </c>
      <c r="K16" s="93"/>
      <c r="L16" s="93"/>
      <c r="M16" s="93">
        <v>4</v>
      </c>
      <c r="N16" s="97">
        <v>0</v>
      </c>
      <c r="O16" s="93"/>
      <c r="P16" s="93"/>
      <c r="Q16" s="95"/>
      <c r="R16" s="98"/>
      <c r="S16" s="98"/>
      <c r="T16" s="98"/>
      <c r="U16" s="98"/>
      <c r="V16" s="98"/>
      <c r="W16" s="98"/>
      <c r="X16" s="98"/>
      <c r="Y16" s="98"/>
      <c r="Z16" s="98"/>
      <c r="AA16" s="98"/>
    </row>
    <row r="17" spans="1:27" ht="30" customHeight="1" x14ac:dyDescent="0.2">
      <c r="A17" s="79">
        <v>14</v>
      </c>
      <c r="B17" s="92">
        <v>1</v>
      </c>
      <c r="C17" s="92">
        <v>1</v>
      </c>
      <c r="D17" s="81" t="s">
        <v>138</v>
      </c>
      <c r="E17" s="92" t="s">
        <v>119</v>
      </c>
      <c r="F17" s="99" t="s">
        <v>120</v>
      </c>
      <c r="G17" s="100" t="s">
        <v>115</v>
      </c>
      <c r="H17" s="100" t="s">
        <v>116</v>
      </c>
      <c r="I17" s="96">
        <v>4</v>
      </c>
      <c r="J17" s="92">
        <v>99</v>
      </c>
      <c r="K17" s="92"/>
      <c r="L17" s="92"/>
      <c r="M17" s="92">
        <v>4</v>
      </c>
      <c r="N17" s="97"/>
      <c r="O17" s="92"/>
      <c r="P17" s="92"/>
      <c r="Q17" s="100"/>
      <c r="R17" s="98"/>
      <c r="S17" s="98"/>
      <c r="T17" s="98"/>
      <c r="U17" s="98"/>
      <c r="V17" s="98"/>
      <c r="W17" s="98"/>
      <c r="X17" s="98"/>
      <c r="Y17" s="98"/>
      <c r="Z17" s="98"/>
      <c r="AA17" s="98"/>
    </row>
    <row r="18" spans="1:27" ht="30" customHeight="1" x14ac:dyDescent="0.2">
      <c r="A18" s="79">
        <v>15</v>
      </c>
      <c r="B18" s="92">
        <v>1</v>
      </c>
      <c r="C18" s="92">
        <v>1</v>
      </c>
      <c r="D18" s="81" t="s">
        <v>138</v>
      </c>
      <c r="E18" s="92" t="s">
        <v>121</v>
      </c>
      <c r="F18" s="99" t="s">
        <v>122</v>
      </c>
      <c r="G18" s="100" t="s">
        <v>115</v>
      </c>
      <c r="H18" s="100" t="s">
        <v>123</v>
      </c>
      <c r="I18" s="96">
        <v>4</v>
      </c>
      <c r="J18" s="92">
        <v>94</v>
      </c>
      <c r="K18" s="92"/>
      <c r="L18" s="92"/>
      <c r="M18" s="92">
        <v>4</v>
      </c>
      <c r="N18" s="97">
        <v>0</v>
      </c>
      <c r="O18" s="92"/>
      <c r="P18" s="92"/>
      <c r="Q18" s="100"/>
      <c r="R18" s="98"/>
      <c r="S18" s="98"/>
      <c r="T18" s="98"/>
      <c r="U18" s="98"/>
      <c r="V18" s="98"/>
      <c r="W18" s="98"/>
      <c r="X18" s="98"/>
      <c r="Y18" s="98"/>
      <c r="Z18" s="98"/>
      <c r="AA18" s="98"/>
    </row>
    <row r="19" spans="1:27" ht="30" customHeight="1" x14ac:dyDescent="0.2">
      <c r="A19" s="79">
        <v>16</v>
      </c>
      <c r="B19" s="92">
        <v>1</v>
      </c>
      <c r="C19" s="92">
        <v>1</v>
      </c>
      <c r="D19" s="81" t="s">
        <v>138</v>
      </c>
      <c r="E19" s="92" t="s">
        <v>124</v>
      </c>
      <c r="F19" s="99" t="s">
        <v>125</v>
      </c>
      <c r="G19" s="100" t="s">
        <v>115</v>
      </c>
      <c r="H19" s="95" t="s">
        <v>136</v>
      </c>
      <c r="I19" s="96">
        <v>4</v>
      </c>
      <c r="J19" s="92">
        <v>70</v>
      </c>
      <c r="K19" s="92"/>
      <c r="L19" s="92"/>
      <c r="M19" s="92">
        <v>4</v>
      </c>
      <c r="N19" s="97">
        <v>0</v>
      </c>
      <c r="O19" s="92"/>
      <c r="P19" s="92"/>
      <c r="Q19" s="100"/>
      <c r="R19" s="98"/>
      <c r="S19" s="98"/>
      <c r="T19" s="98"/>
      <c r="U19" s="98"/>
      <c r="V19" s="98"/>
      <c r="W19" s="98"/>
      <c r="X19" s="98"/>
      <c r="Y19" s="98"/>
      <c r="Z19" s="98"/>
      <c r="AA19" s="98"/>
    </row>
    <row r="20" spans="1:27" ht="30" customHeight="1" x14ac:dyDescent="0.2">
      <c r="A20" s="79">
        <v>17</v>
      </c>
      <c r="B20" s="92">
        <v>1</v>
      </c>
      <c r="C20" s="92">
        <v>1</v>
      </c>
      <c r="D20" s="81" t="s">
        <v>138</v>
      </c>
      <c r="E20" s="92" t="s">
        <v>126</v>
      </c>
      <c r="F20" s="99" t="s">
        <v>127</v>
      </c>
      <c r="G20" s="95" t="s">
        <v>115</v>
      </c>
      <c r="H20" s="95" t="s">
        <v>136</v>
      </c>
      <c r="I20" s="96">
        <v>24</v>
      </c>
      <c r="J20" s="93">
        <v>80</v>
      </c>
      <c r="K20" s="93"/>
      <c r="L20" s="93"/>
      <c r="M20" s="93">
        <v>24</v>
      </c>
      <c r="N20" s="97">
        <v>0</v>
      </c>
      <c r="O20" s="93"/>
      <c r="P20" s="93"/>
      <c r="Q20" s="95"/>
      <c r="R20" s="98"/>
      <c r="S20" s="98"/>
      <c r="T20" s="98"/>
      <c r="U20" s="98"/>
      <c r="V20" s="98"/>
      <c r="W20" s="98"/>
      <c r="X20" s="98"/>
      <c r="Y20" s="98"/>
      <c r="Z20" s="98"/>
      <c r="AA20" s="98"/>
    </row>
    <row r="21" spans="1:27" ht="30" customHeight="1" x14ac:dyDescent="0.2">
      <c r="A21" s="79">
        <v>18</v>
      </c>
      <c r="B21" s="92">
        <v>1</v>
      </c>
      <c r="C21" s="92">
        <v>1</v>
      </c>
      <c r="D21" s="81" t="s">
        <v>138</v>
      </c>
      <c r="E21" s="92" t="s">
        <v>128</v>
      </c>
      <c r="F21" s="99" t="s">
        <v>129</v>
      </c>
      <c r="G21" s="95" t="s">
        <v>115</v>
      </c>
      <c r="H21" s="95" t="s">
        <v>116</v>
      </c>
      <c r="I21" s="96">
        <v>3</v>
      </c>
      <c r="J21" s="93">
        <v>98</v>
      </c>
      <c r="K21" s="93"/>
      <c r="L21" s="93"/>
      <c r="M21" s="93">
        <v>3</v>
      </c>
      <c r="N21" s="97">
        <v>0</v>
      </c>
      <c r="O21" s="93"/>
      <c r="P21" s="93"/>
      <c r="Q21" s="95"/>
      <c r="R21" s="98"/>
      <c r="S21" s="98"/>
      <c r="T21" s="98"/>
      <c r="U21" s="98"/>
      <c r="V21" s="98"/>
      <c r="W21" s="98"/>
      <c r="X21" s="98"/>
      <c r="Y21" s="98"/>
      <c r="Z21" s="98"/>
      <c r="AA21" s="98"/>
    </row>
    <row r="22" spans="1:27" ht="30" customHeight="1" x14ac:dyDescent="0.2">
      <c r="A22" s="79">
        <v>19</v>
      </c>
      <c r="B22" s="92">
        <v>1</v>
      </c>
      <c r="C22" s="92">
        <v>1</v>
      </c>
      <c r="D22" s="81" t="s">
        <v>138</v>
      </c>
      <c r="E22" s="92" t="s">
        <v>130</v>
      </c>
      <c r="F22" s="99" t="s">
        <v>131</v>
      </c>
      <c r="G22" s="95" t="s">
        <v>115</v>
      </c>
      <c r="H22" s="95" t="s">
        <v>123</v>
      </c>
      <c r="I22" s="96">
        <v>24</v>
      </c>
      <c r="J22" s="93">
        <v>90</v>
      </c>
      <c r="K22" s="93"/>
      <c r="L22" s="93"/>
      <c r="M22" s="93">
        <v>24</v>
      </c>
      <c r="N22" s="97">
        <v>0</v>
      </c>
      <c r="O22" s="93"/>
      <c r="P22" s="93"/>
      <c r="Q22" s="95"/>
      <c r="R22" s="98"/>
      <c r="S22" s="98"/>
      <c r="T22" s="98"/>
      <c r="U22" s="98"/>
      <c r="V22" s="98"/>
      <c r="W22" s="98"/>
      <c r="X22" s="98"/>
      <c r="Y22" s="98"/>
      <c r="Z22" s="98"/>
      <c r="AA22" s="98"/>
    </row>
    <row r="23" spans="1:27" ht="30" customHeight="1" x14ac:dyDescent="0.2">
      <c r="A23" s="79">
        <v>20</v>
      </c>
      <c r="B23" s="92">
        <v>1</v>
      </c>
      <c r="C23" s="92">
        <v>1</v>
      </c>
      <c r="D23" s="81" t="s">
        <v>138</v>
      </c>
      <c r="E23" s="92" t="s">
        <v>132</v>
      </c>
      <c r="F23" s="99" t="s">
        <v>133</v>
      </c>
      <c r="G23" s="100" t="s">
        <v>115</v>
      </c>
      <c r="H23" s="100" t="s">
        <v>123</v>
      </c>
      <c r="I23" s="96">
        <v>1</v>
      </c>
      <c r="J23" s="93">
        <v>93</v>
      </c>
      <c r="K23" s="93"/>
      <c r="L23" s="93"/>
      <c r="M23" s="93">
        <v>1</v>
      </c>
      <c r="N23" s="97"/>
      <c r="O23" s="93"/>
      <c r="P23" s="93"/>
      <c r="Q23" s="95"/>
      <c r="R23" s="98"/>
      <c r="S23" s="98"/>
      <c r="T23" s="98"/>
      <c r="U23" s="98"/>
      <c r="V23" s="98"/>
      <c r="W23" s="98"/>
      <c r="X23" s="98"/>
      <c r="Y23" s="98"/>
      <c r="Z23" s="98"/>
      <c r="AA23" s="98"/>
    </row>
    <row r="24" spans="1:27" ht="30" customHeight="1" x14ac:dyDescent="0.2">
      <c r="A24" s="79">
        <v>21</v>
      </c>
      <c r="B24" s="92">
        <v>1</v>
      </c>
      <c r="C24" s="92">
        <v>1</v>
      </c>
      <c r="D24" s="81" t="s">
        <v>138</v>
      </c>
      <c r="E24" s="92" t="s">
        <v>134</v>
      </c>
      <c r="F24" s="99" t="s">
        <v>135</v>
      </c>
      <c r="G24" s="95" t="s">
        <v>115</v>
      </c>
      <c r="H24" s="95" t="s">
        <v>123</v>
      </c>
      <c r="I24" s="96">
        <v>1</v>
      </c>
      <c r="J24" s="93">
        <v>95</v>
      </c>
      <c r="K24" s="93"/>
      <c r="L24" s="93"/>
      <c r="M24" s="93">
        <v>1</v>
      </c>
      <c r="N24" s="97">
        <v>0</v>
      </c>
      <c r="O24" s="93"/>
      <c r="P24" s="93"/>
      <c r="Q24" s="95"/>
      <c r="R24" s="98"/>
      <c r="S24" s="98"/>
      <c r="T24" s="98"/>
      <c r="U24" s="98"/>
      <c r="V24" s="98"/>
      <c r="W24" s="98"/>
      <c r="X24" s="98"/>
      <c r="Y24" s="98"/>
      <c r="Z24" s="98"/>
      <c r="AA24" s="98"/>
    </row>
    <row r="25" spans="1:27" s="108" customFormat="1" ht="21.75" customHeight="1" x14ac:dyDescent="0.2">
      <c r="A25" s="101"/>
      <c r="B25" s="102"/>
      <c r="C25" s="102"/>
      <c r="D25" s="103"/>
      <c r="E25" s="102"/>
      <c r="F25" s="104"/>
      <c r="G25" s="103"/>
      <c r="H25" s="103"/>
      <c r="I25" s="105"/>
      <c r="J25" s="102"/>
      <c r="K25" s="102"/>
      <c r="L25" s="102"/>
      <c r="M25" s="102"/>
      <c r="N25" s="106"/>
      <c r="O25" s="102"/>
      <c r="P25" s="102"/>
      <c r="Q25" s="103"/>
      <c r="R25" s="107"/>
      <c r="S25" s="107"/>
      <c r="T25" s="107"/>
      <c r="U25" s="107"/>
      <c r="V25" s="107"/>
      <c r="W25" s="107"/>
      <c r="X25" s="107"/>
      <c r="Y25" s="107"/>
      <c r="Z25" s="107"/>
      <c r="AA25" s="107"/>
    </row>
    <row r="26" spans="1:27" ht="30" customHeight="1" x14ac:dyDescent="0.2">
      <c r="A26" s="89">
        <v>1</v>
      </c>
      <c r="B26" s="89">
        <v>1</v>
      </c>
      <c r="C26" s="89">
        <v>2</v>
      </c>
      <c r="D26" s="81" t="s">
        <v>138</v>
      </c>
      <c r="E26" s="89" t="s">
        <v>111</v>
      </c>
      <c r="F26" s="91" t="s">
        <v>166</v>
      </c>
      <c r="G26" s="83" t="s">
        <v>91</v>
      </c>
      <c r="H26" s="81" t="s">
        <v>101</v>
      </c>
      <c r="I26" s="84">
        <v>2</v>
      </c>
      <c r="J26" s="85">
        <v>97</v>
      </c>
      <c r="M26" s="85">
        <v>2</v>
      </c>
    </row>
    <row r="27" spans="1:27" ht="30" customHeight="1" x14ac:dyDescent="0.2">
      <c r="A27" s="89">
        <v>2</v>
      </c>
      <c r="B27" s="80">
        <v>1</v>
      </c>
      <c r="C27" s="89">
        <v>2</v>
      </c>
      <c r="D27" s="81" t="s">
        <v>138</v>
      </c>
      <c r="E27" s="85" t="s">
        <v>100</v>
      </c>
      <c r="F27" s="109" t="s">
        <v>164</v>
      </c>
      <c r="G27" s="83" t="s">
        <v>91</v>
      </c>
      <c r="H27" s="83" t="s">
        <v>101</v>
      </c>
      <c r="I27" s="84">
        <v>4</v>
      </c>
      <c r="J27" s="85">
        <v>96</v>
      </c>
      <c r="K27" s="85"/>
      <c r="L27" s="85"/>
      <c r="M27" s="85">
        <v>4</v>
      </c>
      <c r="N27" s="86">
        <v>0</v>
      </c>
      <c r="O27" s="85"/>
      <c r="P27" s="85"/>
      <c r="Q27" s="83"/>
    </row>
    <row r="28" spans="1:27" ht="30" customHeight="1" x14ac:dyDescent="0.2">
      <c r="A28" s="89">
        <v>3</v>
      </c>
      <c r="B28" s="80">
        <v>1</v>
      </c>
      <c r="C28" s="89">
        <v>2</v>
      </c>
      <c r="D28" s="81" t="s">
        <v>138</v>
      </c>
      <c r="E28" s="89" t="s">
        <v>102</v>
      </c>
      <c r="F28" s="82" t="s">
        <v>165</v>
      </c>
      <c r="G28" s="81" t="s">
        <v>91</v>
      </c>
      <c r="H28" s="81" t="s">
        <v>101</v>
      </c>
      <c r="I28" s="84">
        <v>4</v>
      </c>
      <c r="J28" s="80">
        <v>95</v>
      </c>
      <c r="K28" s="80"/>
      <c r="L28" s="80"/>
      <c r="M28" s="80">
        <v>4</v>
      </c>
      <c r="N28" s="86"/>
      <c r="O28" s="80"/>
      <c r="P28" s="80"/>
      <c r="Q28" s="81"/>
    </row>
    <row r="29" spans="1:27" ht="30" customHeight="1" x14ac:dyDescent="0.2">
      <c r="A29" s="89">
        <v>4</v>
      </c>
      <c r="B29" s="80">
        <v>1</v>
      </c>
      <c r="C29" s="89">
        <v>2</v>
      </c>
      <c r="D29" s="81" t="s">
        <v>138</v>
      </c>
      <c r="E29" s="89" t="s">
        <v>103</v>
      </c>
      <c r="F29" s="90" t="s">
        <v>160</v>
      </c>
      <c r="G29" s="81" t="s">
        <v>91</v>
      </c>
      <c r="H29" s="81" t="s">
        <v>101</v>
      </c>
      <c r="I29" s="84">
        <v>4</v>
      </c>
      <c r="J29" s="80">
        <v>93</v>
      </c>
      <c r="K29" s="80"/>
      <c r="L29" s="80"/>
      <c r="M29" s="80">
        <v>4</v>
      </c>
      <c r="N29" s="86">
        <v>0</v>
      </c>
      <c r="O29" s="80"/>
      <c r="P29" s="80"/>
      <c r="Q29" s="81"/>
    </row>
    <row r="30" spans="1:27" ht="30" customHeight="1" x14ac:dyDescent="0.2">
      <c r="A30" s="89">
        <v>5</v>
      </c>
      <c r="B30" s="80">
        <v>1</v>
      </c>
      <c r="C30" s="89">
        <v>2</v>
      </c>
      <c r="D30" s="81" t="s">
        <v>138</v>
      </c>
      <c r="E30" s="89" t="s">
        <v>139</v>
      </c>
      <c r="F30" s="91" t="s">
        <v>146</v>
      </c>
      <c r="G30" s="81" t="s">
        <v>91</v>
      </c>
      <c r="H30" s="81" t="s">
        <v>101</v>
      </c>
      <c r="I30" s="84">
        <v>4</v>
      </c>
      <c r="J30" s="80">
        <v>93</v>
      </c>
      <c r="K30" s="80"/>
      <c r="L30" s="80"/>
      <c r="M30" s="80">
        <v>4</v>
      </c>
      <c r="N30" s="86">
        <v>0</v>
      </c>
      <c r="O30" s="80"/>
      <c r="P30" s="80"/>
      <c r="Q30" s="81"/>
    </row>
    <row r="31" spans="1:27" ht="30" customHeight="1" x14ac:dyDescent="0.2">
      <c r="A31" s="89">
        <v>6</v>
      </c>
      <c r="B31" s="80">
        <v>1</v>
      </c>
      <c r="C31" s="89">
        <v>2</v>
      </c>
      <c r="D31" s="81" t="s">
        <v>138</v>
      </c>
      <c r="E31" s="89" t="s">
        <v>140</v>
      </c>
      <c r="F31" s="91" t="s">
        <v>145</v>
      </c>
      <c r="G31" s="81" t="s">
        <v>91</v>
      </c>
      <c r="H31" s="81" t="s">
        <v>101</v>
      </c>
      <c r="I31" s="84">
        <v>4</v>
      </c>
      <c r="J31" s="80">
        <v>93</v>
      </c>
      <c r="K31" s="80"/>
      <c r="L31" s="80"/>
      <c r="M31" s="80">
        <v>4</v>
      </c>
      <c r="N31" s="86">
        <v>0</v>
      </c>
      <c r="O31" s="80"/>
      <c r="P31" s="80"/>
      <c r="Q31" s="81"/>
    </row>
    <row r="32" spans="1:27" ht="30" customHeight="1" x14ac:dyDescent="0.2">
      <c r="A32" s="89">
        <v>7</v>
      </c>
      <c r="B32" s="80">
        <v>1</v>
      </c>
      <c r="C32" s="89">
        <v>2</v>
      </c>
      <c r="D32" s="81" t="s">
        <v>138</v>
      </c>
      <c r="E32" s="89" t="s">
        <v>141</v>
      </c>
      <c r="F32" s="91" t="s">
        <v>144</v>
      </c>
      <c r="G32" s="81" t="s">
        <v>91</v>
      </c>
      <c r="H32" s="81" t="s">
        <v>101</v>
      </c>
      <c r="I32" s="84">
        <v>4</v>
      </c>
      <c r="J32" s="80">
        <v>93</v>
      </c>
      <c r="K32" s="80"/>
      <c r="L32" s="80"/>
      <c r="M32" s="80">
        <v>4</v>
      </c>
      <c r="N32" s="86">
        <v>0</v>
      </c>
      <c r="O32" s="80"/>
      <c r="P32" s="80"/>
      <c r="Q32" s="81"/>
    </row>
    <row r="33" spans="1:27" ht="30" customHeight="1" x14ac:dyDescent="0.2">
      <c r="A33" s="89">
        <v>8</v>
      </c>
      <c r="B33" s="80">
        <v>1</v>
      </c>
      <c r="C33" s="89">
        <v>2</v>
      </c>
      <c r="D33" s="81" t="s">
        <v>138</v>
      </c>
      <c r="E33" s="89" t="s">
        <v>142</v>
      </c>
      <c r="F33" s="91" t="s">
        <v>143</v>
      </c>
      <c r="G33" s="81" t="s">
        <v>91</v>
      </c>
      <c r="H33" s="81" t="s">
        <v>101</v>
      </c>
      <c r="I33" s="84">
        <v>4</v>
      </c>
      <c r="J33" s="80">
        <v>93</v>
      </c>
      <c r="K33" s="80"/>
      <c r="L33" s="80"/>
      <c r="M33" s="80">
        <v>4</v>
      </c>
      <c r="N33" s="86">
        <v>0</v>
      </c>
      <c r="O33" s="80"/>
      <c r="P33" s="80"/>
      <c r="Q33" s="81"/>
    </row>
    <row r="34" spans="1:27" ht="30" customHeight="1" x14ac:dyDescent="0.2">
      <c r="A34" s="89">
        <v>9</v>
      </c>
      <c r="B34" s="92">
        <v>1</v>
      </c>
      <c r="C34" s="89">
        <v>2</v>
      </c>
      <c r="D34" s="81" t="s">
        <v>138</v>
      </c>
      <c r="E34" s="110" t="s">
        <v>167</v>
      </c>
      <c r="F34" s="99" t="s">
        <v>114</v>
      </c>
      <c r="G34" s="100" t="s">
        <v>115</v>
      </c>
      <c r="H34" s="95" t="s">
        <v>116</v>
      </c>
      <c r="I34" s="96">
        <v>24</v>
      </c>
      <c r="J34" s="93">
        <v>98</v>
      </c>
      <c r="K34" s="80"/>
      <c r="L34" s="93"/>
      <c r="M34" s="93">
        <v>24</v>
      </c>
      <c r="N34" s="97"/>
      <c r="O34" s="93"/>
      <c r="P34" s="93"/>
      <c r="Q34" s="95"/>
      <c r="R34" s="98"/>
      <c r="S34" s="98"/>
      <c r="T34" s="98"/>
      <c r="U34" s="98"/>
      <c r="V34" s="98"/>
      <c r="W34" s="98"/>
      <c r="X34" s="98"/>
      <c r="Y34" s="98"/>
      <c r="Z34" s="98"/>
      <c r="AA34" s="98"/>
    </row>
    <row r="35" spans="1:27" ht="30" customHeight="1" x14ac:dyDescent="0.2">
      <c r="A35" s="89">
        <v>10</v>
      </c>
      <c r="B35" s="80">
        <v>1</v>
      </c>
      <c r="C35" s="89">
        <v>2</v>
      </c>
      <c r="D35" s="81" t="s">
        <v>138</v>
      </c>
      <c r="E35" s="89" t="s">
        <v>106</v>
      </c>
      <c r="F35" s="90" t="s">
        <v>148</v>
      </c>
      <c r="G35" s="83" t="s">
        <v>91</v>
      </c>
      <c r="H35" s="83" t="s">
        <v>101</v>
      </c>
      <c r="I35" s="84">
        <v>1</v>
      </c>
      <c r="J35" s="85">
        <v>98</v>
      </c>
      <c r="K35" s="85"/>
      <c r="L35" s="85"/>
      <c r="M35" s="85">
        <v>1</v>
      </c>
      <c r="N35" s="86">
        <v>0</v>
      </c>
      <c r="O35" s="85"/>
      <c r="P35" s="85"/>
      <c r="Q35" s="83"/>
    </row>
    <row r="36" spans="1:27" ht="30" customHeight="1" x14ac:dyDescent="0.2">
      <c r="A36" s="89">
        <v>11</v>
      </c>
      <c r="B36" s="80">
        <v>3</v>
      </c>
      <c r="C36" s="89">
        <v>2</v>
      </c>
      <c r="D36" s="81" t="s">
        <v>138</v>
      </c>
      <c r="E36" s="89" t="s">
        <v>107</v>
      </c>
      <c r="F36" s="90" t="s">
        <v>149</v>
      </c>
      <c r="G36" s="83" t="s">
        <v>91</v>
      </c>
      <c r="H36" s="83" t="s">
        <v>108</v>
      </c>
      <c r="I36" s="84">
        <v>4</v>
      </c>
      <c r="J36" s="85">
        <v>85</v>
      </c>
      <c r="K36" s="85"/>
      <c r="L36" s="85"/>
      <c r="M36" s="85">
        <v>4</v>
      </c>
      <c r="N36" s="86">
        <v>0</v>
      </c>
      <c r="O36" s="85"/>
      <c r="P36" s="85"/>
      <c r="Q36" s="83"/>
    </row>
    <row r="37" spans="1:27" ht="30" customHeight="1" x14ac:dyDescent="0.2">
      <c r="A37" s="89">
        <v>12</v>
      </c>
      <c r="B37" s="80">
        <v>3</v>
      </c>
      <c r="C37" s="89">
        <v>2</v>
      </c>
      <c r="D37" s="81" t="s">
        <v>138</v>
      </c>
      <c r="E37" s="89" t="s">
        <v>109</v>
      </c>
      <c r="F37" s="90" t="s">
        <v>150</v>
      </c>
      <c r="G37" s="81" t="s">
        <v>91</v>
      </c>
      <c r="H37" s="81" t="s">
        <v>108</v>
      </c>
      <c r="I37" s="84">
        <v>12</v>
      </c>
      <c r="J37" s="85">
        <v>80</v>
      </c>
      <c r="K37" s="85"/>
      <c r="L37" s="85"/>
      <c r="M37" s="85">
        <v>12</v>
      </c>
      <c r="N37" s="86"/>
      <c r="O37" s="85"/>
      <c r="P37" s="85"/>
      <c r="Q37" s="83"/>
    </row>
    <row r="38" spans="1:27" ht="30" customHeight="1" x14ac:dyDescent="0.2">
      <c r="A38" s="89">
        <v>13</v>
      </c>
      <c r="B38" s="80">
        <v>3</v>
      </c>
      <c r="C38" s="89">
        <v>2</v>
      </c>
      <c r="D38" s="81" t="s">
        <v>138</v>
      </c>
      <c r="E38" s="89" t="s">
        <v>110</v>
      </c>
      <c r="F38" s="90" t="s">
        <v>151</v>
      </c>
      <c r="G38" s="83" t="s">
        <v>91</v>
      </c>
      <c r="H38" s="83" t="s">
        <v>108</v>
      </c>
      <c r="I38" s="84">
        <v>4</v>
      </c>
      <c r="J38" s="85">
        <v>70</v>
      </c>
      <c r="K38" s="85"/>
      <c r="L38" s="85"/>
      <c r="M38" s="85">
        <v>4</v>
      </c>
      <c r="N38" s="86">
        <v>0</v>
      </c>
      <c r="O38" s="85"/>
      <c r="P38" s="85"/>
      <c r="Q38" s="83"/>
    </row>
    <row r="39" spans="1:27" s="118" customFormat="1" ht="30" customHeight="1" x14ac:dyDescent="0.2">
      <c r="A39" s="116" t="s">
        <v>137</v>
      </c>
      <c r="B39" s="117"/>
      <c r="C39" s="117">
        <v>34</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8"/>
  <sheetViews>
    <sheetView topLeftCell="A11" workbookViewId="0">
      <selection activeCell="B21" sqref="B21"/>
    </sheetView>
  </sheetViews>
  <sheetFormatPr defaultColWidth="7.75" defaultRowHeight="14.25" x14ac:dyDescent="0.2"/>
  <cols>
    <col min="1" max="1" width="8.125" customWidth="1"/>
    <col min="2" max="2" width="73.125" customWidth="1"/>
    <col min="3" max="3" width="21" customWidth="1"/>
    <col min="4" max="4" width="8.75" customWidth="1"/>
    <col min="5" max="5" width="13.25" style="1" customWidth="1"/>
    <col min="6" max="6" width="11.75" style="1" customWidth="1"/>
    <col min="7" max="7" width="12.875" style="1" customWidth="1"/>
    <col min="8" max="8" width="11.375" customWidth="1"/>
    <col min="9" max="9" width="7" bestFit="1" customWidth="1"/>
    <col min="10" max="18" width="7.25" bestFit="1" customWidth="1"/>
    <col min="19" max="19" width="7" bestFit="1" customWidth="1"/>
    <col min="20" max="28" width="6.25" bestFit="1" customWidth="1"/>
    <col min="29" max="29" width="6.5" bestFit="1" customWidth="1"/>
    <col min="30" max="30" width="6.25" bestFit="1" customWidth="1"/>
    <col min="31" max="36" width="6.5" bestFit="1" customWidth="1"/>
    <col min="257" max="257" width="8.125" customWidth="1"/>
    <col min="258" max="258" width="98.125" customWidth="1"/>
    <col min="259" max="259" width="51.125" customWidth="1"/>
    <col min="260" max="260" width="8.75" customWidth="1"/>
    <col min="261" max="261" width="13.25" customWidth="1"/>
    <col min="262" max="262" width="11.75" customWidth="1"/>
    <col min="263" max="263" width="12.875" customWidth="1"/>
    <col min="264" max="264" width="11.375" customWidth="1"/>
    <col min="265" max="265" width="7" bestFit="1" customWidth="1"/>
    <col min="266" max="274" width="7.25" bestFit="1" customWidth="1"/>
    <col min="275" max="275" width="7" bestFit="1" customWidth="1"/>
    <col min="276" max="284" width="6.25" bestFit="1" customWidth="1"/>
    <col min="285" max="285" width="6.5" bestFit="1" customWidth="1"/>
    <col min="286" max="286" width="6.25" bestFit="1" customWidth="1"/>
    <col min="287" max="292" width="6.5" bestFit="1" customWidth="1"/>
    <col min="513" max="513" width="8.125" customWidth="1"/>
    <col min="514" max="514" width="98.125" customWidth="1"/>
    <col min="515" max="515" width="51.125" customWidth="1"/>
    <col min="516" max="516" width="8.75" customWidth="1"/>
    <col min="517" max="517" width="13.25" customWidth="1"/>
    <col min="518" max="518" width="11.75" customWidth="1"/>
    <col min="519" max="519" width="12.875" customWidth="1"/>
    <col min="520" max="520" width="11.375" customWidth="1"/>
    <col min="521" max="521" width="7" bestFit="1" customWidth="1"/>
    <col min="522" max="530" width="7.25" bestFit="1" customWidth="1"/>
    <col min="531" max="531" width="7" bestFit="1" customWidth="1"/>
    <col min="532" max="540" width="6.25" bestFit="1" customWidth="1"/>
    <col min="541" max="541" width="6.5" bestFit="1" customWidth="1"/>
    <col min="542" max="542" width="6.25" bestFit="1" customWidth="1"/>
    <col min="543" max="548" width="6.5" bestFit="1" customWidth="1"/>
    <col min="769" max="769" width="8.125" customWidth="1"/>
    <col min="770" max="770" width="98.125" customWidth="1"/>
    <col min="771" max="771" width="51.125" customWidth="1"/>
    <col min="772" max="772" width="8.75" customWidth="1"/>
    <col min="773" max="773" width="13.25" customWidth="1"/>
    <col min="774" max="774" width="11.75" customWidth="1"/>
    <col min="775" max="775" width="12.875" customWidth="1"/>
    <col min="776" max="776" width="11.375" customWidth="1"/>
    <col min="777" max="777" width="7" bestFit="1" customWidth="1"/>
    <col min="778" max="786" width="7.25" bestFit="1" customWidth="1"/>
    <col min="787" max="787" width="7" bestFit="1" customWidth="1"/>
    <col min="788" max="796" width="6.25" bestFit="1" customWidth="1"/>
    <col min="797" max="797" width="6.5" bestFit="1" customWidth="1"/>
    <col min="798" max="798" width="6.25" bestFit="1" customWidth="1"/>
    <col min="799" max="804" width="6.5" bestFit="1" customWidth="1"/>
    <col min="1025" max="1025" width="8.125" customWidth="1"/>
    <col min="1026" max="1026" width="98.125" customWidth="1"/>
    <col min="1027" max="1027" width="51.125" customWidth="1"/>
    <col min="1028" max="1028" width="8.75" customWidth="1"/>
    <col min="1029" max="1029" width="13.25" customWidth="1"/>
    <col min="1030" max="1030" width="11.75" customWidth="1"/>
    <col min="1031" max="1031" width="12.875" customWidth="1"/>
    <col min="1032" max="1032" width="11.375" customWidth="1"/>
    <col min="1033" max="1033" width="7" bestFit="1" customWidth="1"/>
    <col min="1034" max="1042" width="7.25" bestFit="1" customWidth="1"/>
    <col min="1043" max="1043" width="7" bestFit="1" customWidth="1"/>
    <col min="1044" max="1052" width="6.25" bestFit="1" customWidth="1"/>
    <col min="1053" max="1053" width="6.5" bestFit="1" customWidth="1"/>
    <col min="1054" max="1054" width="6.25" bestFit="1" customWidth="1"/>
    <col min="1055" max="1060" width="6.5" bestFit="1" customWidth="1"/>
    <col min="1281" max="1281" width="8.125" customWidth="1"/>
    <col min="1282" max="1282" width="98.125" customWidth="1"/>
    <col min="1283" max="1283" width="51.125" customWidth="1"/>
    <col min="1284" max="1284" width="8.75" customWidth="1"/>
    <col min="1285" max="1285" width="13.25" customWidth="1"/>
    <col min="1286" max="1286" width="11.75" customWidth="1"/>
    <col min="1287" max="1287" width="12.875" customWidth="1"/>
    <col min="1288" max="1288" width="11.375" customWidth="1"/>
    <col min="1289" max="1289" width="7" bestFit="1" customWidth="1"/>
    <col min="1290" max="1298" width="7.25" bestFit="1" customWidth="1"/>
    <col min="1299" max="1299" width="7" bestFit="1" customWidth="1"/>
    <col min="1300" max="1308" width="6.25" bestFit="1" customWidth="1"/>
    <col min="1309" max="1309" width="6.5" bestFit="1" customWidth="1"/>
    <col min="1310" max="1310" width="6.25" bestFit="1" customWidth="1"/>
    <col min="1311" max="1316" width="6.5" bestFit="1" customWidth="1"/>
    <col min="1537" max="1537" width="8.125" customWidth="1"/>
    <col min="1538" max="1538" width="98.125" customWidth="1"/>
    <col min="1539" max="1539" width="51.125" customWidth="1"/>
    <col min="1540" max="1540" width="8.75" customWidth="1"/>
    <col min="1541" max="1541" width="13.25" customWidth="1"/>
    <col min="1542" max="1542" width="11.75" customWidth="1"/>
    <col min="1543" max="1543" width="12.875" customWidth="1"/>
    <col min="1544" max="1544" width="11.375" customWidth="1"/>
    <col min="1545" max="1545" width="7" bestFit="1" customWidth="1"/>
    <col min="1546" max="1554" width="7.25" bestFit="1" customWidth="1"/>
    <col min="1555" max="1555" width="7" bestFit="1" customWidth="1"/>
    <col min="1556" max="1564" width="6.25" bestFit="1" customWidth="1"/>
    <col min="1565" max="1565" width="6.5" bestFit="1" customWidth="1"/>
    <col min="1566" max="1566" width="6.25" bestFit="1" customWidth="1"/>
    <col min="1567" max="1572" width="6.5" bestFit="1" customWidth="1"/>
    <col min="1793" max="1793" width="8.125" customWidth="1"/>
    <col min="1794" max="1794" width="98.125" customWidth="1"/>
    <col min="1795" max="1795" width="51.125" customWidth="1"/>
    <col min="1796" max="1796" width="8.75" customWidth="1"/>
    <col min="1797" max="1797" width="13.25" customWidth="1"/>
    <col min="1798" max="1798" width="11.75" customWidth="1"/>
    <col min="1799" max="1799" width="12.875" customWidth="1"/>
    <col min="1800" max="1800" width="11.375" customWidth="1"/>
    <col min="1801" max="1801" width="7" bestFit="1" customWidth="1"/>
    <col min="1802" max="1810" width="7.25" bestFit="1" customWidth="1"/>
    <col min="1811" max="1811" width="7" bestFit="1" customWidth="1"/>
    <col min="1812" max="1820" width="6.25" bestFit="1" customWidth="1"/>
    <col min="1821" max="1821" width="6.5" bestFit="1" customWidth="1"/>
    <col min="1822" max="1822" width="6.25" bestFit="1" customWidth="1"/>
    <col min="1823" max="1828" width="6.5" bestFit="1" customWidth="1"/>
    <col min="2049" max="2049" width="8.125" customWidth="1"/>
    <col min="2050" max="2050" width="98.125" customWidth="1"/>
    <col min="2051" max="2051" width="51.125" customWidth="1"/>
    <col min="2052" max="2052" width="8.75" customWidth="1"/>
    <col min="2053" max="2053" width="13.25" customWidth="1"/>
    <col min="2054" max="2054" width="11.75" customWidth="1"/>
    <col min="2055" max="2055" width="12.875" customWidth="1"/>
    <col min="2056" max="2056" width="11.375" customWidth="1"/>
    <col min="2057" max="2057" width="7" bestFit="1" customWidth="1"/>
    <col min="2058" max="2066" width="7.25" bestFit="1" customWidth="1"/>
    <col min="2067" max="2067" width="7" bestFit="1" customWidth="1"/>
    <col min="2068" max="2076" width="6.25" bestFit="1" customWidth="1"/>
    <col min="2077" max="2077" width="6.5" bestFit="1" customWidth="1"/>
    <col min="2078" max="2078" width="6.25" bestFit="1" customWidth="1"/>
    <col min="2079" max="2084" width="6.5" bestFit="1" customWidth="1"/>
    <col min="2305" max="2305" width="8.125" customWidth="1"/>
    <col min="2306" max="2306" width="98.125" customWidth="1"/>
    <col min="2307" max="2307" width="51.125" customWidth="1"/>
    <col min="2308" max="2308" width="8.75" customWidth="1"/>
    <col min="2309" max="2309" width="13.25" customWidth="1"/>
    <col min="2310" max="2310" width="11.75" customWidth="1"/>
    <col min="2311" max="2311" width="12.875" customWidth="1"/>
    <col min="2312" max="2312" width="11.375" customWidth="1"/>
    <col min="2313" max="2313" width="7" bestFit="1" customWidth="1"/>
    <col min="2314" max="2322" width="7.25" bestFit="1" customWidth="1"/>
    <col min="2323" max="2323" width="7" bestFit="1" customWidth="1"/>
    <col min="2324" max="2332" width="6.25" bestFit="1" customWidth="1"/>
    <col min="2333" max="2333" width="6.5" bestFit="1" customWidth="1"/>
    <col min="2334" max="2334" width="6.25" bestFit="1" customWidth="1"/>
    <col min="2335" max="2340" width="6.5" bestFit="1" customWidth="1"/>
    <col min="2561" max="2561" width="8.125" customWidth="1"/>
    <col min="2562" max="2562" width="98.125" customWidth="1"/>
    <col min="2563" max="2563" width="51.125" customWidth="1"/>
    <col min="2564" max="2564" width="8.75" customWidth="1"/>
    <col min="2565" max="2565" width="13.25" customWidth="1"/>
    <col min="2566" max="2566" width="11.75" customWidth="1"/>
    <col min="2567" max="2567" width="12.875" customWidth="1"/>
    <col min="2568" max="2568" width="11.375" customWidth="1"/>
    <col min="2569" max="2569" width="7" bestFit="1" customWidth="1"/>
    <col min="2570" max="2578" width="7.25" bestFit="1" customWidth="1"/>
    <col min="2579" max="2579" width="7" bestFit="1" customWidth="1"/>
    <col min="2580" max="2588" width="6.25" bestFit="1" customWidth="1"/>
    <col min="2589" max="2589" width="6.5" bestFit="1" customWidth="1"/>
    <col min="2590" max="2590" width="6.25" bestFit="1" customWidth="1"/>
    <col min="2591" max="2596" width="6.5" bestFit="1" customWidth="1"/>
    <col min="2817" max="2817" width="8.125" customWidth="1"/>
    <col min="2818" max="2818" width="98.125" customWidth="1"/>
    <col min="2819" max="2819" width="51.125" customWidth="1"/>
    <col min="2820" max="2820" width="8.75" customWidth="1"/>
    <col min="2821" max="2821" width="13.25" customWidth="1"/>
    <col min="2822" max="2822" width="11.75" customWidth="1"/>
    <col min="2823" max="2823" width="12.875" customWidth="1"/>
    <col min="2824" max="2824" width="11.375" customWidth="1"/>
    <col min="2825" max="2825" width="7" bestFit="1" customWidth="1"/>
    <col min="2826" max="2834" width="7.25" bestFit="1" customWidth="1"/>
    <col min="2835" max="2835" width="7" bestFit="1" customWidth="1"/>
    <col min="2836" max="2844" width="6.25" bestFit="1" customWidth="1"/>
    <col min="2845" max="2845" width="6.5" bestFit="1" customWidth="1"/>
    <col min="2846" max="2846" width="6.25" bestFit="1" customWidth="1"/>
    <col min="2847" max="2852" width="6.5" bestFit="1" customWidth="1"/>
    <col min="3073" max="3073" width="8.125" customWidth="1"/>
    <col min="3074" max="3074" width="98.125" customWidth="1"/>
    <col min="3075" max="3075" width="51.125" customWidth="1"/>
    <col min="3076" max="3076" width="8.75" customWidth="1"/>
    <col min="3077" max="3077" width="13.25" customWidth="1"/>
    <col min="3078" max="3078" width="11.75" customWidth="1"/>
    <col min="3079" max="3079" width="12.875" customWidth="1"/>
    <col min="3080" max="3080" width="11.375" customWidth="1"/>
    <col min="3081" max="3081" width="7" bestFit="1" customWidth="1"/>
    <col min="3082" max="3090" width="7.25" bestFit="1" customWidth="1"/>
    <col min="3091" max="3091" width="7" bestFit="1" customWidth="1"/>
    <col min="3092" max="3100" width="6.25" bestFit="1" customWidth="1"/>
    <col min="3101" max="3101" width="6.5" bestFit="1" customWidth="1"/>
    <col min="3102" max="3102" width="6.25" bestFit="1" customWidth="1"/>
    <col min="3103" max="3108" width="6.5" bestFit="1" customWidth="1"/>
    <col min="3329" max="3329" width="8.125" customWidth="1"/>
    <col min="3330" max="3330" width="98.125" customWidth="1"/>
    <col min="3331" max="3331" width="51.125" customWidth="1"/>
    <col min="3332" max="3332" width="8.75" customWidth="1"/>
    <col min="3333" max="3333" width="13.25" customWidth="1"/>
    <col min="3334" max="3334" width="11.75" customWidth="1"/>
    <col min="3335" max="3335" width="12.875" customWidth="1"/>
    <col min="3336" max="3336" width="11.375" customWidth="1"/>
    <col min="3337" max="3337" width="7" bestFit="1" customWidth="1"/>
    <col min="3338" max="3346" width="7.25" bestFit="1" customWidth="1"/>
    <col min="3347" max="3347" width="7" bestFit="1" customWidth="1"/>
    <col min="3348" max="3356" width="6.25" bestFit="1" customWidth="1"/>
    <col min="3357" max="3357" width="6.5" bestFit="1" customWidth="1"/>
    <col min="3358" max="3358" width="6.25" bestFit="1" customWidth="1"/>
    <col min="3359" max="3364" width="6.5" bestFit="1" customWidth="1"/>
    <col min="3585" max="3585" width="8.125" customWidth="1"/>
    <col min="3586" max="3586" width="98.125" customWidth="1"/>
    <col min="3587" max="3587" width="51.125" customWidth="1"/>
    <col min="3588" max="3588" width="8.75" customWidth="1"/>
    <col min="3589" max="3589" width="13.25" customWidth="1"/>
    <col min="3590" max="3590" width="11.75" customWidth="1"/>
    <col min="3591" max="3591" width="12.875" customWidth="1"/>
    <col min="3592" max="3592" width="11.375" customWidth="1"/>
    <col min="3593" max="3593" width="7" bestFit="1" customWidth="1"/>
    <col min="3594" max="3602" width="7.25" bestFit="1" customWidth="1"/>
    <col min="3603" max="3603" width="7" bestFit="1" customWidth="1"/>
    <col min="3604" max="3612" width="6.25" bestFit="1" customWidth="1"/>
    <col min="3613" max="3613" width="6.5" bestFit="1" customWidth="1"/>
    <col min="3614" max="3614" width="6.25" bestFit="1" customWidth="1"/>
    <col min="3615" max="3620" width="6.5" bestFit="1" customWidth="1"/>
    <col min="3841" max="3841" width="8.125" customWidth="1"/>
    <col min="3842" max="3842" width="98.125" customWidth="1"/>
    <col min="3843" max="3843" width="51.125" customWidth="1"/>
    <col min="3844" max="3844" width="8.75" customWidth="1"/>
    <col min="3845" max="3845" width="13.25" customWidth="1"/>
    <col min="3846" max="3846" width="11.75" customWidth="1"/>
    <col min="3847" max="3847" width="12.875" customWidth="1"/>
    <col min="3848" max="3848" width="11.375" customWidth="1"/>
    <col min="3849" max="3849" width="7" bestFit="1" customWidth="1"/>
    <col min="3850" max="3858" width="7.25" bestFit="1" customWidth="1"/>
    <col min="3859" max="3859" width="7" bestFit="1" customWidth="1"/>
    <col min="3860" max="3868" width="6.25" bestFit="1" customWidth="1"/>
    <col min="3869" max="3869" width="6.5" bestFit="1" customWidth="1"/>
    <col min="3870" max="3870" width="6.25" bestFit="1" customWidth="1"/>
    <col min="3871" max="3876" width="6.5" bestFit="1" customWidth="1"/>
    <col min="4097" max="4097" width="8.125" customWidth="1"/>
    <col min="4098" max="4098" width="98.125" customWidth="1"/>
    <col min="4099" max="4099" width="51.125" customWidth="1"/>
    <col min="4100" max="4100" width="8.75" customWidth="1"/>
    <col min="4101" max="4101" width="13.25" customWidth="1"/>
    <col min="4102" max="4102" width="11.75" customWidth="1"/>
    <col min="4103" max="4103" width="12.875" customWidth="1"/>
    <col min="4104" max="4104" width="11.375" customWidth="1"/>
    <col min="4105" max="4105" width="7" bestFit="1" customWidth="1"/>
    <col min="4106" max="4114" width="7.25" bestFit="1" customWidth="1"/>
    <col min="4115" max="4115" width="7" bestFit="1" customWidth="1"/>
    <col min="4116" max="4124" width="6.25" bestFit="1" customWidth="1"/>
    <col min="4125" max="4125" width="6.5" bestFit="1" customWidth="1"/>
    <col min="4126" max="4126" width="6.25" bestFit="1" customWidth="1"/>
    <col min="4127" max="4132" width="6.5" bestFit="1" customWidth="1"/>
    <col min="4353" max="4353" width="8.125" customWidth="1"/>
    <col min="4354" max="4354" width="98.125" customWidth="1"/>
    <col min="4355" max="4355" width="51.125" customWidth="1"/>
    <col min="4356" max="4356" width="8.75" customWidth="1"/>
    <col min="4357" max="4357" width="13.25" customWidth="1"/>
    <col min="4358" max="4358" width="11.75" customWidth="1"/>
    <col min="4359" max="4359" width="12.875" customWidth="1"/>
    <col min="4360" max="4360" width="11.375" customWidth="1"/>
    <col min="4361" max="4361" width="7" bestFit="1" customWidth="1"/>
    <col min="4362" max="4370" width="7.25" bestFit="1" customWidth="1"/>
    <col min="4371" max="4371" width="7" bestFit="1" customWidth="1"/>
    <col min="4372" max="4380" width="6.25" bestFit="1" customWidth="1"/>
    <col min="4381" max="4381" width="6.5" bestFit="1" customWidth="1"/>
    <col min="4382" max="4382" width="6.25" bestFit="1" customWidth="1"/>
    <col min="4383" max="4388" width="6.5" bestFit="1" customWidth="1"/>
    <col min="4609" max="4609" width="8.125" customWidth="1"/>
    <col min="4610" max="4610" width="98.125" customWidth="1"/>
    <col min="4611" max="4611" width="51.125" customWidth="1"/>
    <col min="4612" max="4612" width="8.75" customWidth="1"/>
    <col min="4613" max="4613" width="13.25" customWidth="1"/>
    <col min="4614" max="4614" width="11.75" customWidth="1"/>
    <col min="4615" max="4615" width="12.875" customWidth="1"/>
    <col min="4616" max="4616" width="11.375" customWidth="1"/>
    <col min="4617" max="4617" width="7" bestFit="1" customWidth="1"/>
    <col min="4618" max="4626" width="7.25" bestFit="1" customWidth="1"/>
    <col min="4627" max="4627" width="7" bestFit="1" customWidth="1"/>
    <col min="4628" max="4636" width="6.25" bestFit="1" customWidth="1"/>
    <col min="4637" max="4637" width="6.5" bestFit="1" customWidth="1"/>
    <col min="4638" max="4638" width="6.25" bestFit="1" customWidth="1"/>
    <col min="4639" max="4644" width="6.5" bestFit="1" customWidth="1"/>
    <col min="4865" max="4865" width="8.125" customWidth="1"/>
    <col min="4866" max="4866" width="98.125" customWidth="1"/>
    <col min="4867" max="4867" width="51.125" customWidth="1"/>
    <col min="4868" max="4868" width="8.75" customWidth="1"/>
    <col min="4869" max="4869" width="13.25" customWidth="1"/>
    <col min="4870" max="4870" width="11.75" customWidth="1"/>
    <col min="4871" max="4871" width="12.875" customWidth="1"/>
    <col min="4872" max="4872" width="11.375" customWidth="1"/>
    <col min="4873" max="4873" width="7" bestFit="1" customWidth="1"/>
    <col min="4874" max="4882" width="7.25" bestFit="1" customWidth="1"/>
    <col min="4883" max="4883" width="7" bestFit="1" customWidth="1"/>
    <col min="4884" max="4892" width="6.25" bestFit="1" customWidth="1"/>
    <col min="4893" max="4893" width="6.5" bestFit="1" customWidth="1"/>
    <col min="4894" max="4894" width="6.25" bestFit="1" customWidth="1"/>
    <col min="4895" max="4900" width="6.5" bestFit="1" customWidth="1"/>
    <col min="5121" max="5121" width="8.125" customWidth="1"/>
    <col min="5122" max="5122" width="98.125" customWidth="1"/>
    <col min="5123" max="5123" width="51.125" customWidth="1"/>
    <col min="5124" max="5124" width="8.75" customWidth="1"/>
    <col min="5125" max="5125" width="13.25" customWidth="1"/>
    <col min="5126" max="5126" width="11.75" customWidth="1"/>
    <col min="5127" max="5127" width="12.875" customWidth="1"/>
    <col min="5128" max="5128" width="11.375" customWidth="1"/>
    <col min="5129" max="5129" width="7" bestFit="1" customWidth="1"/>
    <col min="5130" max="5138" width="7.25" bestFit="1" customWidth="1"/>
    <col min="5139" max="5139" width="7" bestFit="1" customWidth="1"/>
    <col min="5140" max="5148" width="6.25" bestFit="1" customWidth="1"/>
    <col min="5149" max="5149" width="6.5" bestFit="1" customWidth="1"/>
    <col min="5150" max="5150" width="6.25" bestFit="1" customWidth="1"/>
    <col min="5151" max="5156" width="6.5" bestFit="1" customWidth="1"/>
    <col min="5377" max="5377" width="8.125" customWidth="1"/>
    <col min="5378" max="5378" width="98.125" customWidth="1"/>
    <col min="5379" max="5379" width="51.125" customWidth="1"/>
    <col min="5380" max="5380" width="8.75" customWidth="1"/>
    <col min="5381" max="5381" width="13.25" customWidth="1"/>
    <col min="5382" max="5382" width="11.75" customWidth="1"/>
    <col min="5383" max="5383" width="12.875" customWidth="1"/>
    <col min="5384" max="5384" width="11.375" customWidth="1"/>
    <col min="5385" max="5385" width="7" bestFit="1" customWidth="1"/>
    <col min="5386" max="5394" width="7.25" bestFit="1" customWidth="1"/>
    <col min="5395" max="5395" width="7" bestFit="1" customWidth="1"/>
    <col min="5396" max="5404" width="6.25" bestFit="1" customWidth="1"/>
    <col min="5405" max="5405" width="6.5" bestFit="1" customWidth="1"/>
    <col min="5406" max="5406" width="6.25" bestFit="1" customWidth="1"/>
    <col min="5407" max="5412" width="6.5" bestFit="1" customWidth="1"/>
    <col min="5633" max="5633" width="8.125" customWidth="1"/>
    <col min="5634" max="5634" width="98.125" customWidth="1"/>
    <col min="5635" max="5635" width="51.125" customWidth="1"/>
    <col min="5636" max="5636" width="8.75" customWidth="1"/>
    <col min="5637" max="5637" width="13.25" customWidth="1"/>
    <col min="5638" max="5638" width="11.75" customWidth="1"/>
    <col min="5639" max="5639" width="12.875" customWidth="1"/>
    <col min="5640" max="5640" width="11.375" customWidth="1"/>
    <col min="5641" max="5641" width="7" bestFit="1" customWidth="1"/>
    <col min="5642" max="5650" width="7.25" bestFit="1" customWidth="1"/>
    <col min="5651" max="5651" width="7" bestFit="1" customWidth="1"/>
    <col min="5652" max="5660" width="6.25" bestFit="1" customWidth="1"/>
    <col min="5661" max="5661" width="6.5" bestFit="1" customWidth="1"/>
    <col min="5662" max="5662" width="6.25" bestFit="1" customWidth="1"/>
    <col min="5663" max="5668" width="6.5" bestFit="1" customWidth="1"/>
    <col min="5889" max="5889" width="8.125" customWidth="1"/>
    <col min="5890" max="5890" width="98.125" customWidth="1"/>
    <col min="5891" max="5891" width="51.125" customWidth="1"/>
    <col min="5892" max="5892" width="8.75" customWidth="1"/>
    <col min="5893" max="5893" width="13.25" customWidth="1"/>
    <col min="5894" max="5894" width="11.75" customWidth="1"/>
    <col min="5895" max="5895" width="12.875" customWidth="1"/>
    <col min="5896" max="5896" width="11.375" customWidth="1"/>
    <col min="5897" max="5897" width="7" bestFit="1" customWidth="1"/>
    <col min="5898" max="5906" width="7.25" bestFit="1" customWidth="1"/>
    <col min="5907" max="5907" width="7" bestFit="1" customWidth="1"/>
    <col min="5908" max="5916" width="6.25" bestFit="1" customWidth="1"/>
    <col min="5917" max="5917" width="6.5" bestFit="1" customWidth="1"/>
    <col min="5918" max="5918" width="6.25" bestFit="1" customWidth="1"/>
    <col min="5919" max="5924" width="6.5" bestFit="1" customWidth="1"/>
    <col min="6145" max="6145" width="8.125" customWidth="1"/>
    <col min="6146" max="6146" width="98.125" customWidth="1"/>
    <col min="6147" max="6147" width="51.125" customWidth="1"/>
    <col min="6148" max="6148" width="8.75" customWidth="1"/>
    <col min="6149" max="6149" width="13.25" customWidth="1"/>
    <col min="6150" max="6150" width="11.75" customWidth="1"/>
    <col min="6151" max="6151" width="12.875" customWidth="1"/>
    <col min="6152" max="6152" width="11.375" customWidth="1"/>
    <col min="6153" max="6153" width="7" bestFit="1" customWidth="1"/>
    <col min="6154" max="6162" width="7.25" bestFit="1" customWidth="1"/>
    <col min="6163" max="6163" width="7" bestFit="1" customWidth="1"/>
    <col min="6164" max="6172" width="6.25" bestFit="1" customWidth="1"/>
    <col min="6173" max="6173" width="6.5" bestFit="1" customWidth="1"/>
    <col min="6174" max="6174" width="6.25" bestFit="1" customWidth="1"/>
    <col min="6175" max="6180" width="6.5" bestFit="1" customWidth="1"/>
    <col min="6401" max="6401" width="8.125" customWidth="1"/>
    <col min="6402" max="6402" width="98.125" customWidth="1"/>
    <col min="6403" max="6403" width="51.125" customWidth="1"/>
    <col min="6404" max="6404" width="8.75" customWidth="1"/>
    <col min="6405" max="6405" width="13.25" customWidth="1"/>
    <col min="6406" max="6406" width="11.75" customWidth="1"/>
    <col min="6407" max="6407" width="12.875" customWidth="1"/>
    <col min="6408" max="6408" width="11.375" customWidth="1"/>
    <col min="6409" max="6409" width="7" bestFit="1" customWidth="1"/>
    <col min="6410" max="6418" width="7.25" bestFit="1" customWidth="1"/>
    <col min="6419" max="6419" width="7" bestFit="1" customWidth="1"/>
    <col min="6420" max="6428" width="6.25" bestFit="1" customWidth="1"/>
    <col min="6429" max="6429" width="6.5" bestFit="1" customWidth="1"/>
    <col min="6430" max="6430" width="6.25" bestFit="1" customWidth="1"/>
    <col min="6431" max="6436" width="6.5" bestFit="1" customWidth="1"/>
    <col min="6657" max="6657" width="8.125" customWidth="1"/>
    <col min="6658" max="6658" width="98.125" customWidth="1"/>
    <col min="6659" max="6659" width="51.125" customWidth="1"/>
    <col min="6660" max="6660" width="8.75" customWidth="1"/>
    <col min="6661" max="6661" width="13.25" customWidth="1"/>
    <col min="6662" max="6662" width="11.75" customWidth="1"/>
    <col min="6663" max="6663" width="12.875" customWidth="1"/>
    <col min="6664" max="6664" width="11.375" customWidth="1"/>
    <col min="6665" max="6665" width="7" bestFit="1" customWidth="1"/>
    <col min="6666" max="6674" width="7.25" bestFit="1" customWidth="1"/>
    <col min="6675" max="6675" width="7" bestFit="1" customWidth="1"/>
    <col min="6676" max="6684" width="6.25" bestFit="1" customWidth="1"/>
    <col min="6685" max="6685" width="6.5" bestFit="1" customWidth="1"/>
    <col min="6686" max="6686" width="6.25" bestFit="1" customWidth="1"/>
    <col min="6687" max="6692" width="6.5" bestFit="1" customWidth="1"/>
    <col min="6913" max="6913" width="8.125" customWidth="1"/>
    <col min="6914" max="6914" width="98.125" customWidth="1"/>
    <col min="6915" max="6915" width="51.125" customWidth="1"/>
    <col min="6916" max="6916" width="8.75" customWidth="1"/>
    <col min="6917" max="6917" width="13.25" customWidth="1"/>
    <col min="6918" max="6918" width="11.75" customWidth="1"/>
    <col min="6919" max="6919" width="12.875" customWidth="1"/>
    <col min="6920" max="6920" width="11.375" customWidth="1"/>
    <col min="6921" max="6921" width="7" bestFit="1" customWidth="1"/>
    <col min="6922" max="6930" width="7.25" bestFit="1" customWidth="1"/>
    <col min="6931" max="6931" width="7" bestFit="1" customWidth="1"/>
    <col min="6932" max="6940" width="6.25" bestFit="1" customWidth="1"/>
    <col min="6941" max="6941" width="6.5" bestFit="1" customWidth="1"/>
    <col min="6942" max="6942" width="6.25" bestFit="1" customWidth="1"/>
    <col min="6943" max="6948" width="6.5" bestFit="1" customWidth="1"/>
    <col min="7169" max="7169" width="8.125" customWidth="1"/>
    <col min="7170" max="7170" width="98.125" customWidth="1"/>
    <col min="7171" max="7171" width="51.125" customWidth="1"/>
    <col min="7172" max="7172" width="8.75" customWidth="1"/>
    <col min="7173" max="7173" width="13.25" customWidth="1"/>
    <col min="7174" max="7174" width="11.75" customWidth="1"/>
    <col min="7175" max="7175" width="12.875" customWidth="1"/>
    <col min="7176" max="7176" width="11.375" customWidth="1"/>
    <col min="7177" max="7177" width="7" bestFit="1" customWidth="1"/>
    <col min="7178" max="7186" width="7.25" bestFit="1" customWidth="1"/>
    <col min="7187" max="7187" width="7" bestFit="1" customWidth="1"/>
    <col min="7188" max="7196" width="6.25" bestFit="1" customWidth="1"/>
    <col min="7197" max="7197" width="6.5" bestFit="1" customWidth="1"/>
    <col min="7198" max="7198" width="6.25" bestFit="1" customWidth="1"/>
    <col min="7199" max="7204" width="6.5" bestFit="1" customWidth="1"/>
    <col min="7425" max="7425" width="8.125" customWidth="1"/>
    <col min="7426" max="7426" width="98.125" customWidth="1"/>
    <col min="7427" max="7427" width="51.125" customWidth="1"/>
    <col min="7428" max="7428" width="8.75" customWidth="1"/>
    <col min="7429" max="7429" width="13.25" customWidth="1"/>
    <col min="7430" max="7430" width="11.75" customWidth="1"/>
    <col min="7431" max="7431" width="12.875" customWidth="1"/>
    <col min="7432" max="7432" width="11.375" customWidth="1"/>
    <col min="7433" max="7433" width="7" bestFit="1" customWidth="1"/>
    <col min="7434" max="7442" width="7.25" bestFit="1" customWidth="1"/>
    <col min="7443" max="7443" width="7" bestFit="1" customWidth="1"/>
    <col min="7444" max="7452" width="6.25" bestFit="1" customWidth="1"/>
    <col min="7453" max="7453" width="6.5" bestFit="1" customWidth="1"/>
    <col min="7454" max="7454" width="6.25" bestFit="1" customWidth="1"/>
    <col min="7455" max="7460" width="6.5" bestFit="1" customWidth="1"/>
    <col min="7681" max="7681" width="8.125" customWidth="1"/>
    <col min="7682" max="7682" width="98.125" customWidth="1"/>
    <col min="7683" max="7683" width="51.125" customWidth="1"/>
    <col min="7684" max="7684" width="8.75" customWidth="1"/>
    <col min="7685" max="7685" width="13.25" customWidth="1"/>
    <col min="7686" max="7686" width="11.75" customWidth="1"/>
    <col min="7687" max="7687" width="12.875" customWidth="1"/>
    <col min="7688" max="7688" width="11.375" customWidth="1"/>
    <col min="7689" max="7689" width="7" bestFit="1" customWidth="1"/>
    <col min="7690" max="7698" width="7.25" bestFit="1" customWidth="1"/>
    <col min="7699" max="7699" width="7" bestFit="1" customWidth="1"/>
    <col min="7700" max="7708" width="6.25" bestFit="1" customWidth="1"/>
    <col min="7709" max="7709" width="6.5" bestFit="1" customWidth="1"/>
    <col min="7710" max="7710" width="6.25" bestFit="1" customWidth="1"/>
    <col min="7711" max="7716" width="6.5" bestFit="1" customWidth="1"/>
    <col min="7937" max="7937" width="8.125" customWidth="1"/>
    <col min="7938" max="7938" width="98.125" customWidth="1"/>
    <col min="7939" max="7939" width="51.125" customWidth="1"/>
    <col min="7940" max="7940" width="8.75" customWidth="1"/>
    <col min="7941" max="7941" width="13.25" customWidth="1"/>
    <col min="7942" max="7942" width="11.75" customWidth="1"/>
    <col min="7943" max="7943" width="12.875" customWidth="1"/>
    <col min="7944" max="7944" width="11.375" customWidth="1"/>
    <col min="7945" max="7945" width="7" bestFit="1" customWidth="1"/>
    <col min="7946" max="7954" width="7.25" bestFit="1" customWidth="1"/>
    <col min="7955" max="7955" width="7" bestFit="1" customWidth="1"/>
    <col min="7956" max="7964" width="6.25" bestFit="1" customWidth="1"/>
    <col min="7965" max="7965" width="6.5" bestFit="1" customWidth="1"/>
    <col min="7966" max="7966" width="6.25" bestFit="1" customWidth="1"/>
    <col min="7967" max="7972" width="6.5" bestFit="1" customWidth="1"/>
    <col min="8193" max="8193" width="8.125" customWidth="1"/>
    <col min="8194" max="8194" width="98.125" customWidth="1"/>
    <col min="8195" max="8195" width="51.125" customWidth="1"/>
    <col min="8196" max="8196" width="8.75" customWidth="1"/>
    <col min="8197" max="8197" width="13.25" customWidth="1"/>
    <col min="8198" max="8198" width="11.75" customWidth="1"/>
    <col min="8199" max="8199" width="12.875" customWidth="1"/>
    <col min="8200" max="8200" width="11.375" customWidth="1"/>
    <col min="8201" max="8201" width="7" bestFit="1" customWidth="1"/>
    <col min="8202" max="8210" width="7.25" bestFit="1" customWidth="1"/>
    <col min="8211" max="8211" width="7" bestFit="1" customWidth="1"/>
    <col min="8212" max="8220" width="6.25" bestFit="1" customWidth="1"/>
    <col min="8221" max="8221" width="6.5" bestFit="1" customWidth="1"/>
    <col min="8222" max="8222" width="6.25" bestFit="1" customWidth="1"/>
    <col min="8223" max="8228" width="6.5" bestFit="1" customWidth="1"/>
    <col min="8449" max="8449" width="8.125" customWidth="1"/>
    <col min="8450" max="8450" width="98.125" customWidth="1"/>
    <col min="8451" max="8451" width="51.125" customWidth="1"/>
    <col min="8452" max="8452" width="8.75" customWidth="1"/>
    <col min="8453" max="8453" width="13.25" customWidth="1"/>
    <col min="8454" max="8454" width="11.75" customWidth="1"/>
    <col min="8455" max="8455" width="12.875" customWidth="1"/>
    <col min="8456" max="8456" width="11.375" customWidth="1"/>
    <col min="8457" max="8457" width="7" bestFit="1" customWidth="1"/>
    <col min="8458" max="8466" width="7.25" bestFit="1" customWidth="1"/>
    <col min="8467" max="8467" width="7" bestFit="1" customWidth="1"/>
    <col min="8468" max="8476" width="6.25" bestFit="1" customWidth="1"/>
    <col min="8477" max="8477" width="6.5" bestFit="1" customWidth="1"/>
    <col min="8478" max="8478" width="6.25" bestFit="1" customWidth="1"/>
    <col min="8479" max="8484" width="6.5" bestFit="1" customWidth="1"/>
    <col min="8705" max="8705" width="8.125" customWidth="1"/>
    <col min="8706" max="8706" width="98.125" customWidth="1"/>
    <col min="8707" max="8707" width="51.125" customWidth="1"/>
    <col min="8708" max="8708" width="8.75" customWidth="1"/>
    <col min="8709" max="8709" width="13.25" customWidth="1"/>
    <col min="8710" max="8710" width="11.75" customWidth="1"/>
    <col min="8711" max="8711" width="12.875" customWidth="1"/>
    <col min="8712" max="8712" width="11.375" customWidth="1"/>
    <col min="8713" max="8713" width="7" bestFit="1" customWidth="1"/>
    <col min="8714" max="8722" width="7.25" bestFit="1" customWidth="1"/>
    <col min="8723" max="8723" width="7" bestFit="1" customWidth="1"/>
    <col min="8724" max="8732" width="6.25" bestFit="1" customWidth="1"/>
    <col min="8733" max="8733" width="6.5" bestFit="1" customWidth="1"/>
    <col min="8734" max="8734" width="6.25" bestFit="1" customWidth="1"/>
    <col min="8735" max="8740" width="6.5" bestFit="1" customWidth="1"/>
    <col min="8961" max="8961" width="8.125" customWidth="1"/>
    <col min="8962" max="8962" width="98.125" customWidth="1"/>
    <col min="8963" max="8963" width="51.125" customWidth="1"/>
    <col min="8964" max="8964" width="8.75" customWidth="1"/>
    <col min="8965" max="8965" width="13.25" customWidth="1"/>
    <col min="8966" max="8966" width="11.75" customWidth="1"/>
    <col min="8967" max="8967" width="12.875" customWidth="1"/>
    <col min="8968" max="8968" width="11.375" customWidth="1"/>
    <col min="8969" max="8969" width="7" bestFit="1" customWidth="1"/>
    <col min="8970" max="8978" width="7.25" bestFit="1" customWidth="1"/>
    <col min="8979" max="8979" width="7" bestFit="1" customWidth="1"/>
    <col min="8980" max="8988" width="6.25" bestFit="1" customWidth="1"/>
    <col min="8989" max="8989" width="6.5" bestFit="1" customWidth="1"/>
    <col min="8990" max="8990" width="6.25" bestFit="1" customWidth="1"/>
    <col min="8991" max="8996" width="6.5" bestFit="1" customWidth="1"/>
    <col min="9217" max="9217" width="8.125" customWidth="1"/>
    <col min="9218" max="9218" width="98.125" customWidth="1"/>
    <col min="9219" max="9219" width="51.125" customWidth="1"/>
    <col min="9220" max="9220" width="8.75" customWidth="1"/>
    <col min="9221" max="9221" width="13.25" customWidth="1"/>
    <col min="9222" max="9222" width="11.75" customWidth="1"/>
    <col min="9223" max="9223" width="12.875" customWidth="1"/>
    <col min="9224" max="9224" width="11.375" customWidth="1"/>
    <col min="9225" max="9225" width="7" bestFit="1" customWidth="1"/>
    <col min="9226" max="9234" width="7.25" bestFit="1" customWidth="1"/>
    <col min="9235" max="9235" width="7" bestFit="1" customWidth="1"/>
    <col min="9236" max="9244" width="6.25" bestFit="1" customWidth="1"/>
    <col min="9245" max="9245" width="6.5" bestFit="1" customWidth="1"/>
    <col min="9246" max="9246" width="6.25" bestFit="1" customWidth="1"/>
    <col min="9247" max="9252" width="6.5" bestFit="1" customWidth="1"/>
    <col min="9473" max="9473" width="8.125" customWidth="1"/>
    <col min="9474" max="9474" width="98.125" customWidth="1"/>
    <col min="9475" max="9475" width="51.125" customWidth="1"/>
    <col min="9476" max="9476" width="8.75" customWidth="1"/>
    <col min="9477" max="9477" width="13.25" customWidth="1"/>
    <col min="9478" max="9478" width="11.75" customWidth="1"/>
    <col min="9479" max="9479" width="12.875" customWidth="1"/>
    <col min="9480" max="9480" width="11.375" customWidth="1"/>
    <col min="9481" max="9481" width="7" bestFit="1" customWidth="1"/>
    <col min="9482" max="9490" width="7.25" bestFit="1" customWidth="1"/>
    <col min="9491" max="9491" width="7" bestFit="1" customWidth="1"/>
    <col min="9492" max="9500" width="6.25" bestFit="1" customWidth="1"/>
    <col min="9501" max="9501" width="6.5" bestFit="1" customWidth="1"/>
    <col min="9502" max="9502" width="6.25" bestFit="1" customWidth="1"/>
    <col min="9503" max="9508" width="6.5" bestFit="1" customWidth="1"/>
    <col min="9729" max="9729" width="8.125" customWidth="1"/>
    <col min="9730" max="9730" width="98.125" customWidth="1"/>
    <col min="9731" max="9731" width="51.125" customWidth="1"/>
    <col min="9732" max="9732" width="8.75" customWidth="1"/>
    <col min="9733" max="9733" width="13.25" customWidth="1"/>
    <col min="9734" max="9734" width="11.75" customWidth="1"/>
    <col min="9735" max="9735" width="12.875" customWidth="1"/>
    <col min="9736" max="9736" width="11.375" customWidth="1"/>
    <col min="9737" max="9737" width="7" bestFit="1" customWidth="1"/>
    <col min="9738" max="9746" width="7.25" bestFit="1" customWidth="1"/>
    <col min="9747" max="9747" width="7" bestFit="1" customWidth="1"/>
    <col min="9748" max="9756" width="6.25" bestFit="1" customWidth="1"/>
    <col min="9757" max="9757" width="6.5" bestFit="1" customWidth="1"/>
    <col min="9758" max="9758" width="6.25" bestFit="1" customWidth="1"/>
    <col min="9759" max="9764" width="6.5" bestFit="1" customWidth="1"/>
    <col min="9985" max="9985" width="8.125" customWidth="1"/>
    <col min="9986" max="9986" width="98.125" customWidth="1"/>
    <col min="9987" max="9987" width="51.125" customWidth="1"/>
    <col min="9988" max="9988" width="8.75" customWidth="1"/>
    <col min="9989" max="9989" width="13.25" customWidth="1"/>
    <col min="9990" max="9990" width="11.75" customWidth="1"/>
    <col min="9991" max="9991" width="12.875" customWidth="1"/>
    <col min="9992" max="9992" width="11.375" customWidth="1"/>
    <col min="9993" max="9993" width="7" bestFit="1" customWidth="1"/>
    <col min="9994" max="10002" width="7.25" bestFit="1" customWidth="1"/>
    <col min="10003" max="10003" width="7" bestFit="1" customWidth="1"/>
    <col min="10004" max="10012" width="6.25" bestFit="1" customWidth="1"/>
    <col min="10013" max="10013" width="6.5" bestFit="1" customWidth="1"/>
    <col min="10014" max="10014" width="6.25" bestFit="1" customWidth="1"/>
    <col min="10015" max="10020" width="6.5" bestFit="1" customWidth="1"/>
    <col min="10241" max="10241" width="8.125" customWidth="1"/>
    <col min="10242" max="10242" width="98.125" customWidth="1"/>
    <col min="10243" max="10243" width="51.125" customWidth="1"/>
    <col min="10244" max="10244" width="8.75" customWidth="1"/>
    <col min="10245" max="10245" width="13.25" customWidth="1"/>
    <col min="10246" max="10246" width="11.75" customWidth="1"/>
    <col min="10247" max="10247" width="12.875" customWidth="1"/>
    <col min="10248" max="10248" width="11.375" customWidth="1"/>
    <col min="10249" max="10249" width="7" bestFit="1" customWidth="1"/>
    <col min="10250" max="10258" width="7.25" bestFit="1" customWidth="1"/>
    <col min="10259" max="10259" width="7" bestFit="1" customWidth="1"/>
    <col min="10260" max="10268" width="6.25" bestFit="1" customWidth="1"/>
    <col min="10269" max="10269" width="6.5" bestFit="1" customWidth="1"/>
    <col min="10270" max="10270" width="6.25" bestFit="1" customWidth="1"/>
    <col min="10271" max="10276" width="6.5" bestFit="1" customWidth="1"/>
    <col min="10497" max="10497" width="8.125" customWidth="1"/>
    <col min="10498" max="10498" width="98.125" customWidth="1"/>
    <col min="10499" max="10499" width="51.125" customWidth="1"/>
    <col min="10500" max="10500" width="8.75" customWidth="1"/>
    <col min="10501" max="10501" width="13.25" customWidth="1"/>
    <col min="10502" max="10502" width="11.75" customWidth="1"/>
    <col min="10503" max="10503" width="12.875" customWidth="1"/>
    <col min="10504" max="10504" width="11.375" customWidth="1"/>
    <col min="10505" max="10505" width="7" bestFit="1" customWidth="1"/>
    <col min="10506" max="10514" width="7.25" bestFit="1" customWidth="1"/>
    <col min="10515" max="10515" width="7" bestFit="1" customWidth="1"/>
    <col min="10516" max="10524" width="6.25" bestFit="1" customWidth="1"/>
    <col min="10525" max="10525" width="6.5" bestFit="1" customWidth="1"/>
    <col min="10526" max="10526" width="6.25" bestFit="1" customWidth="1"/>
    <col min="10527" max="10532" width="6.5" bestFit="1" customWidth="1"/>
    <col min="10753" max="10753" width="8.125" customWidth="1"/>
    <col min="10754" max="10754" width="98.125" customWidth="1"/>
    <col min="10755" max="10755" width="51.125" customWidth="1"/>
    <col min="10756" max="10756" width="8.75" customWidth="1"/>
    <col min="10757" max="10757" width="13.25" customWidth="1"/>
    <col min="10758" max="10758" width="11.75" customWidth="1"/>
    <col min="10759" max="10759" width="12.875" customWidth="1"/>
    <col min="10760" max="10760" width="11.375" customWidth="1"/>
    <col min="10761" max="10761" width="7" bestFit="1" customWidth="1"/>
    <col min="10762" max="10770" width="7.25" bestFit="1" customWidth="1"/>
    <col min="10771" max="10771" width="7" bestFit="1" customWidth="1"/>
    <col min="10772" max="10780" width="6.25" bestFit="1" customWidth="1"/>
    <col min="10781" max="10781" width="6.5" bestFit="1" customWidth="1"/>
    <col min="10782" max="10782" width="6.25" bestFit="1" customWidth="1"/>
    <col min="10783" max="10788" width="6.5" bestFit="1" customWidth="1"/>
    <col min="11009" max="11009" width="8.125" customWidth="1"/>
    <col min="11010" max="11010" width="98.125" customWidth="1"/>
    <col min="11011" max="11011" width="51.125" customWidth="1"/>
    <col min="11012" max="11012" width="8.75" customWidth="1"/>
    <col min="11013" max="11013" width="13.25" customWidth="1"/>
    <col min="11014" max="11014" width="11.75" customWidth="1"/>
    <col min="11015" max="11015" width="12.875" customWidth="1"/>
    <col min="11016" max="11016" width="11.375" customWidth="1"/>
    <col min="11017" max="11017" width="7" bestFit="1" customWidth="1"/>
    <col min="11018" max="11026" width="7.25" bestFit="1" customWidth="1"/>
    <col min="11027" max="11027" width="7" bestFit="1" customWidth="1"/>
    <col min="11028" max="11036" width="6.25" bestFit="1" customWidth="1"/>
    <col min="11037" max="11037" width="6.5" bestFit="1" customWidth="1"/>
    <col min="11038" max="11038" width="6.25" bestFit="1" customWidth="1"/>
    <col min="11039" max="11044" width="6.5" bestFit="1" customWidth="1"/>
    <col min="11265" max="11265" width="8.125" customWidth="1"/>
    <col min="11266" max="11266" width="98.125" customWidth="1"/>
    <col min="11267" max="11267" width="51.125" customWidth="1"/>
    <col min="11268" max="11268" width="8.75" customWidth="1"/>
    <col min="11269" max="11269" width="13.25" customWidth="1"/>
    <col min="11270" max="11270" width="11.75" customWidth="1"/>
    <col min="11271" max="11271" width="12.875" customWidth="1"/>
    <col min="11272" max="11272" width="11.375" customWidth="1"/>
    <col min="11273" max="11273" width="7" bestFit="1" customWidth="1"/>
    <col min="11274" max="11282" width="7.25" bestFit="1" customWidth="1"/>
    <col min="11283" max="11283" width="7" bestFit="1" customWidth="1"/>
    <col min="11284" max="11292" width="6.25" bestFit="1" customWidth="1"/>
    <col min="11293" max="11293" width="6.5" bestFit="1" customWidth="1"/>
    <col min="11294" max="11294" width="6.25" bestFit="1" customWidth="1"/>
    <col min="11295" max="11300" width="6.5" bestFit="1" customWidth="1"/>
    <col min="11521" max="11521" width="8.125" customWidth="1"/>
    <col min="11522" max="11522" width="98.125" customWidth="1"/>
    <col min="11523" max="11523" width="51.125" customWidth="1"/>
    <col min="11524" max="11524" width="8.75" customWidth="1"/>
    <col min="11525" max="11525" width="13.25" customWidth="1"/>
    <col min="11526" max="11526" width="11.75" customWidth="1"/>
    <col min="11527" max="11527" width="12.875" customWidth="1"/>
    <col min="11528" max="11528" width="11.375" customWidth="1"/>
    <col min="11529" max="11529" width="7" bestFit="1" customWidth="1"/>
    <col min="11530" max="11538" width="7.25" bestFit="1" customWidth="1"/>
    <col min="11539" max="11539" width="7" bestFit="1" customWidth="1"/>
    <col min="11540" max="11548" width="6.25" bestFit="1" customWidth="1"/>
    <col min="11549" max="11549" width="6.5" bestFit="1" customWidth="1"/>
    <col min="11550" max="11550" width="6.25" bestFit="1" customWidth="1"/>
    <col min="11551" max="11556" width="6.5" bestFit="1" customWidth="1"/>
    <col min="11777" max="11777" width="8.125" customWidth="1"/>
    <col min="11778" max="11778" width="98.125" customWidth="1"/>
    <col min="11779" max="11779" width="51.125" customWidth="1"/>
    <col min="11780" max="11780" width="8.75" customWidth="1"/>
    <col min="11781" max="11781" width="13.25" customWidth="1"/>
    <col min="11782" max="11782" width="11.75" customWidth="1"/>
    <col min="11783" max="11783" width="12.875" customWidth="1"/>
    <col min="11784" max="11784" width="11.375" customWidth="1"/>
    <col min="11785" max="11785" width="7" bestFit="1" customWidth="1"/>
    <col min="11786" max="11794" width="7.25" bestFit="1" customWidth="1"/>
    <col min="11795" max="11795" width="7" bestFit="1" customWidth="1"/>
    <col min="11796" max="11804" width="6.25" bestFit="1" customWidth="1"/>
    <col min="11805" max="11805" width="6.5" bestFit="1" customWidth="1"/>
    <col min="11806" max="11806" width="6.25" bestFit="1" customWidth="1"/>
    <col min="11807" max="11812" width="6.5" bestFit="1" customWidth="1"/>
    <col min="12033" max="12033" width="8.125" customWidth="1"/>
    <col min="12034" max="12034" width="98.125" customWidth="1"/>
    <col min="12035" max="12035" width="51.125" customWidth="1"/>
    <col min="12036" max="12036" width="8.75" customWidth="1"/>
    <col min="12037" max="12037" width="13.25" customWidth="1"/>
    <col min="12038" max="12038" width="11.75" customWidth="1"/>
    <col min="12039" max="12039" width="12.875" customWidth="1"/>
    <col min="12040" max="12040" width="11.375" customWidth="1"/>
    <col min="12041" max="12041" width="7" bestFit="1" customWidth="1"/>
    <col min="12042" max="12050" width="7.25" bestFit="1" customWidth="1"/>
    <col min="12051" max="12051" width="7" bestFit="1" customWidth="1"/>
    <col min="12052" max="12060" width="6.25" bestFit="1" customWidth="1"/>
    <col min="12061" max="12061" width="6.5" bestFit="1" customWidth="1"/>
    <col min="12062" max="12062" width="6.25" bestFit="1" customWidth="1"/>
    <col min="12063" max="12068" width="6.5" bestFit="1" customWidth="1"/>
    <col min="12289" max="12289" width="8.125" customWidth="1"/>
    <col min="12290" max="12290" width="98.125" customWidth="1"/>
    <col min="12291" max="12291" width="51.125" customWidth="1"/>
    <col min="12292" max="12292" width="8.75" customWidth="1"/>
    <col min="12293" max="12293" width="13.25" customWidth="1"/>
    <col min="12294" max="12294" width="11.75" customWidth="1"/>
    <col min="12295" max="12295" width="12.875" customWidth="1"/>
    <col min="12296" max="12296" width="11.375" customWidth="1"/>
    <col min="12297" max="12297" width="7" bestFit="1" customWidth="1"/>
    <col min="12298" max="12306" width="7.25" bestFit="1" customWidth="1"/>
    <col min="12307" max="12307" width="7" bestFit="1" customWidth="1"/>
    <col min="12308" max="12316" width="6.25" bestFit="1" customWidth="1"/>
    <col min="12317" max="12317" width="6.5" bestFit="1" customWidth="1"/>
    <col min="12318" max="12318" width="6.25" bestFit="1" customWidth="1"/>
    <col min="12319" max="12324" width="6.5" bestFit="1" customWidth="1"/>
    <col min="12545" max="12545" width="8.125" customWidth="1"/>
    <col min="12546" max="12546" width="98.125" customWidth="1"/>
    <col min="12547" max="12547" width="51.125" customWidth="1"/>
    <col min="12548" max="12548" width="8.75" customWidth="1"/>
    <col min="12549" max="12549" width="13.25" customWidth="1"/>
    <col min="12550" max="12550" width="11.75" customWidth="1"/>
    <col min="12551" max="12551" width="12.875" customWidth="1"/>
    <col min="12552" max="12552" width="11.375" customWidth="1"/>
    <col min="12553" max="12553" width="7" bestFit="1" customWidth="1"/>
    <col min="12554" max="12562" width="7.25" bestFit="1" customWidth="1"/>
    <col min="12563" max="12563" width="7" bestFit="1" customWidth="1"/>
    <col min="12564" max="12572" width="6.25" bestFit="1" customWidth="1"/>
    <col min="12573" max="12573" width="6.5" bestFit="1" customWidth="1"/>
    <col min="12574" max="12574" width="6.25" bestFit="1" customWidth="1"/>
    <col min="12575" max="12580" width="6.5" bestFit="1" customWidth="1"/>
    <col min="12801" max="12801" width="8.125" customWidth="1"/>
    <col min="12802" max="12802" width="98.125" customWidth="1"/>
    <col min="12803" max="12803" width="51.125" customWidth="1"/>
    <col min="12804" max="12804" width="8.75" customWidth="1"/>
    <col min="12805" max="12805" width="13.25" customWidth="1"/>
    <col min="12806" max="12806" width="11.75" customWidth="1"/>
    <col min="12807" max="12807" width="12.875" customWidth="1"/>
    <col min="12808" max="12808" width="11.375" customWidth="1"/>
    <col min="12809" max="12809" width="7" bestFit="1" customWidth="1"/>
    <col min="12810" max="12818" width="7.25" bestFit="1" customWidth="1"/>
    <col min="12819" max="12819" width="7" bestFit="1" customWidth="1"/>
    <col min="12820" max="12828" width="6.25" bestFit="1" customWidth="1"/>
    <col min="12829" max="12829" width="6.5" bestFit="1" customWidth="1"/>
    <col min="12830" max="12830" width="6.25" bestFit="1" customWidth="1"/>
    <col min="12831" max="12836" width="6.5" bestFit="1" customWidth="1"/>
    <col min="13057" max="13057" width="8.125" customWidth="1"/>
    <col min="13058" max="13058" width="98.125" customWidth="1"/>
    <col min="13059" max="13059" width="51.125" customWidth="1"/>
    <col min="13060" max="13060" width="8.75" customWidth="1"/>
    <col min="13061" max="13061" width="13.25" customWidth="1"/>
    <col min="13062" max="13062" width="11.75" customWidth="1"/>
    <col min="13063" max="13063" width="12.875" customWidth="1"/>
    <col min="13064" max="13064" width="11.375" customWidth="1"/>
    <col min="13065" max="13065" width="7" bestFit="1" customWidth="1"/>
    <col min="13066" max="13074" width="7.25" bestFit="1" customWidth="1"/>
    <col min="13075" max="13075" width="7" bestFit="1" customWidth="1"/>
    <col min="13076" max="13084" width="6.25" bestFit="1" customWidth="1"/>
    <col min="13085" max="13085" width="6.5" bestFit="1" customWidth="1"/>
    <col min="13086" max="13086" width="6.25" bestFit="1" customWidth="1"/>
    <col min="13087" max="13092" width="6.5" bestFit="1" customWidth="1"/>
    <col min="13313" max="13313" width="8.125" customWidth="1"/>
    <col min="13314" max="13314" width="98.125" customWidth="1"/>
    <col min="13315" max="13315" width="51.125" customWidth="1"/>
    <col min="13316" max="13316" width="8.75" customWidth="1"/>
    <col min="13317" max="13317" width="13.25" customWidth="1"/>
    <col min="13318" max="13318" width="11.75" customWidth="1"/>
    <col min="13319" max="13319" width="12.875" customWidth="1"/>
    <col min="13320" max="13320" width="11.375" customWidth="1"/>
    <col min="13321" max="13321" width="7" bestFit="1" customWidth="1"/>
    <col min="13322" max="13330" width="7.25" bestFit="1" customWidth="1"/>
    <col min="13331" max="13331" width="7" bestFit="1" customWidth="1"/>
    <col min="13332" max="13340" width="6.25" bestFit="1" customWidth="1"/>
    <col min="13341" max="13341" width="6.5" bestFit="1" customWidth="1"/>
    <col min="13342" max="13342" width="6.25" bestFit="1" customWidth="1"/>
    <col min="13343" max="13348" width="6.5" bestFit="1" customWidth="1"/>
    <col min="13569" max="13569" width="8.125" customWidth="1"/>
    <col min="13570" max="13570" width="98.125" customWidth="1"/>
    <col min="13571" max="13571" width="51.125" customWidth="1"/>
    <col min="13572" max="13572" width="8.75" customWidth="1"/>
    <col min="13573" max="13573" width="13.25" customWidth="1"/>
    <col min="13574" max="13574" width="11.75" customWidth="1"/>
    <col min="13575" max="13575" width="12.875" customWidth="1"/>
    <col min="13576" max="13576" width="11.375" customWidth="1"/>
    <col min="13577" max="13577" width="7" bestFit="1" customWidth="1"/>
    <col min="13578" max="13586" width="7.25" bestFit="1" customWidth="1"/>
    <col min="13587" max="13587" width="7" bestFit="1" customWidth="1"/>
    <col min="13588" max="13596" width="6.25" bestFit="1" customWidth="1"/>
    <col min="13597" max="13597" width="6.5" bestFit="1" customWidth="1"/>
    <col min="13598" max="13598" width="6.25" bestFit="1" customWidth="1"/>
    <col min="13599" max="13604" width="6.5" bestFit="1" customWidth="1"/>
    <col min="13825" max="13825" width="8.125" customWidth="1"/>
    <col min="13826" max="13826" width="98.125" customWidth="1"/>
    <col min="13827" max="13827" width="51.125" customWidth="1"/>
    <col min="13828" max="13828" width="8.75" customWidth="1"/>
    <col min="13829" max="13829" width="13.25" customWidth="1"/>
    <col min="13830" max="13830" width="11.75" customWidth="1"/>
    <col min="13831" max="13831" width="12.875" customWidth="1"/>
    <col min="13832" max="13832" width="11.375" customWidth="1"/>
    <col min="13833" max="13833" width="7" bestFit="1" customWidth="1"/>
    <col min="13834" max="13842" width="7.25" bestFit="1" customWidth="1"/>
    <col min="13843" max="13843" width="7" bestFit="1" customWidth="1"/>
    <col min="13844" max="13852" width="6.25" bestFit="1" customWidth="1"/>
    <col min="13853" max="13853" width="6.5" bestFit="1" customWidth="1"/>
    <col min="13854" max="13854" width="6.25" bestFit="1" customWidth="1"/>
    <col min="13855" max="13860" width="6.5" bestFit="1" customWidth="1"/>
    <col min="14081" max="14081" width="8.125" customWidth="1"/>
    <col min="14082" max="14082" width="98.125" customWidth="1"/>
    <col min="14083" max="14083" width="51.125" customWidth="1"/>
    <col min="14084" max="14084" width="8.75" customWidth="1"/>
    <col min="14085" max="14085" width="13.25" customWidth="1"/>
    <col min="14086" max="14086" width="11.75" customWidth="1"/>
    <col min="14087" max="14087" width="12.875" customWidth="1"/>
    <col min="14088" max="14088" width="11.375" customWidth="1"/>
    <col min="14089" max="14089" width="7" bestFit="1" customWidth="1"/>
    <col min="14090" max="14098" width="7.25" bestFit="1" customWidth="1"/>
    <col min="14099" max="14099" width="7" bestFit="1" customWidth="1"/>
    <col min="14100" max="14108" width="6.25" bestFit="1" customWidth="1"/>
    <col min="14109" max="14109" width="6.5" bestFit="1" customWidth="1"/>
    <col min="14110" max="14110" width="6.25" bestFit="1" customWidth="1"/>
    <col min="14111" max="14116" width="6.5" bestFit="1" customWidth="1"/>
    <col min="14337" max="14337" width="8.125" customWidth="1"/>
    <col min="14338" max="14338" width="98.125" customWidth="1"/>
    <col min="14339" max="14339" width="51.125" customWidth="1"/>
    <col min="14340" max="14340" width="8.75" customWidth="1"/>
    <col min="14341" max="14341" width="13.25" customWidth="1"/>
    <col min="14342" max="14342" width="11.75" customWidth="1"/>
    <col min="14343" max="14343" width="12.875" customWidth="1"/>
    <col min="14344" max="14344" width="11.375" customWidth="1"/>
    <col min="14345" max="14345" width="7" bestFit="1" customWidth="1"/>
    <col min="14346" max="14354" width="7.25" bestFit="1" customWidth="1"/>
    <col min="14355" max="14355" width="7" bestFit="1" customWidth="1"/>
    <col min="14356" max="14364" width="6.25" bestFit="1" customWidth="1"/>
    <col min="14365" max="14365" width="6.5" bestFit="1" customWidth="1"/>
    <col min="14366" max="14366" width="6.25" bestFit="1" customWidth="1"/>
    <col min="14367" max="14372" width="6.5" bestFit="1" customWidth="1"/>
    <col min="14593" max="14593" width="8.125" customWidth="1"/>
    <col min="14594" max="14594" width="98.125" customWidth="1"/>
    <col min="14595" max="14595" width="51.125" customWidth="1"/>
    <col min="14596" max="14596" width="8.75" customWidth="1"/>
    <col min="14597" max="14597" width="13.25" customWidth="1"/>
    <col min="14598" max="14598" width="11.75" customWidth="1"/>
    <col min="14599" max="14599" width="12.875" customWidth="1"/>
    <col min="14600" max="14600" width="11.375" customWidth="1"/>
    <col min="14601" max="14601" width="7" bestFit="1" customWidth="1"/>
    <col min="14602" max="14610" width="7.25" bestFit="1" customWidth="1"/>
    <col min="14611" max="14611" width="7" bestFit="1" customWidth="1"/>
    <col min="14612" max="14620" width="6.25" bestFit="1" customWidth="1"/>
    <col min="14621" max="14621" width="6.5" bestFit="1" customWidth="1"/>
    <col min="14622" max="14622" width="6.25" bestFit="1" customWidth="1"/>
    <col min="14623" max="14628" width="6.5" bestFit="1" customWidth="1"/>
    <col min="14849" max="14849" width="8.125" customWidth="1"/>
    <col min="14850" max="14850" width="98.125" customWidth="1"/>
    <col min="14851" max="14851" width="51.125" customWidth="1"/>
    <col min="14852" max="14852" width="8.75" customWidth="1"/>
    <col min="14853" max="14853" width="13.25" customWidth="1"/>
    <col min="14854" max="14854" width="11.75" customWidth="1"/>
    <col min="14855" max="14855" width="12.875" customWidth="1"/>
    <col min="14856" max="14856" width="11.375" customWidth="1"/>
    <col min="14857" max="14857" width="7" bestFit="1" customWidth="1"/>
    <col min="14858" max="14866" width="7.25" bestFit="1" customWidth="1"/>
    <col min="14867" max="14867" width="7" bestFit="1" customWidth="1"/>
    <col min="14868" max="14876" width="6.25" bestFit="1" customWidth="1"/>
    <col min="14877" max="14877" width="6.5" bestFit="1" customWidth="1"/>
    <col min="14878" max="14878" width="6.25" bestFit="1" customWidth="1"/>
    <col min="14879" max="14884" width="6.5" bestFit="1" customWidth="1"/>
    <col min="15105" max="15105" width="8.125" customWidth="1"/>
    <col min="15106" max="15106" width="98.125" customWidth="1"/>
    <col min="15107" max="15107" width="51.125" customWidth="1"/>
    <col min="15108" max="15108" width="8.75" customWidth="1"/>
    <col min="15109" max="15109" width="13.25" customWidth="1"/>
    <col min="15110" max="15110" width="11.75" customWidth="1"/>
    <col min="15111" max="15111" width="12.875" customWidth="1"/>
    <col min="15112" max="15112" width="11.375" customWidth="1"/>
    <col min="15113" max="15113" width="7" bestFit="1" customWidth="1"/>
    <col min="15114" max="15122" width="7.25" bestFit="1" customWidth="1"/>
    <col min="15123" max="15123" width="7" bestFit="1" customWidth="1"/>
    <col min="15124" max="15132" width="6.25" bestFit="1" customWidth="1"/>
    <col min="15133" max="15133" width="6.5" bestFit="1" customWidth="1"/>
    <col min="15134" max="15134" width="6.25" bestFit="1" customWidth="1"/>
    <col min="15135" max="15140" width="6.5" bestFit="1" customWidth="1"/>
    <col min="15361" max="15361" width="8.125" customWidth="1"/>
    <col min="15362" max="15362" width="98.125" customWidth="1"/>
    <col min="15363" max="15363" width="51.125" customWidth="1"/>
    <col min="15364" max="15364" width="8.75" customWidth="1"/>
    <col min="15365" max="15365" width="13.25" customWidth="1"/>
    <col min="15366" max="15366" width="11.75" customWidth="1"/>
    <col min="15367" max="15367" width="12.875" customWidth="1"/>
    <col min="15368" max="15368" width="11.375" customWidth="1"/>
    <col min="15369" max="15369" width="7" bestFit="1" customWidth="1"/>
    <col min="15370" max="15378" width="7.25" bestFit="1" customWidth="1"/>
    <col min="15379" max="15379" width="7" bestFit="1" customWidth="1"/>
    <col min="15380" max="15388" width="6.25" bestFit="1" customWidth="1"/>
    <col min="15389" max="15389" width="6.5" bestFit="1" customWidth="1"/>
    <col min="15390" max="15390" width="6.25" bestFit="1" customWidth="1"/>
    <col min="15391" max="15396" width="6.5" bestFit="1" customWidth="1"/>
    <col min="15617" max="15617" width="8.125" customWidth="1"/>
    <col min="15618" max="15618" width="98.125" customWidth="1"/>
    <col min="15619" max="15619" width="51.125" customWidth="1"/>
    <col min="15620" max="15620" width="8.75" customWidth="1"/>
    <col min="15621" max="15621" width="13.25" customWidth="1"/>
    <col min="15622" max="15622" width="11.75" customWidth="1"/>
    <col min="15623" max="15623" width="12.875" customWidth="1"/>
    <col min="15624" max="15624" width="11.375" customWidth="1"/>
    <col min="15625" max="15625" width="7" bestFit="1" customWidth="1"/>
    <col min="15626" max="15634" width="7.25" bestFit="1" customWidth="1"/>
    <col min="15635" max="15635" width="7" bestFit="1" customWidth="1"/>
    <col min="15636" max="15644" width="6.25" bestFit="1" customWidth="1"/>
    <col min="15645" max="15645" width="6.5" bestFit="1" customWidth="1"/>
    <col min="15646" max="15646" width="6.25" bestFit="1" customWidth="1"/>
    <col min="15647" max="15652" width="6.5" bestFit="1" customWidth="1"/>
    <col min="15873" max="15873" width="8.125" customWidth="1"/>
    <col min="15874" max="15874" width="98.125" customWidth="1"/>
    <col min="15875" max="15875" width="51.125" customWidth="1"/>
    <col min="15876" max="15876" width="8.75" customWidth="1"/>
    <col min="15877" max="15877" width="13.25" customWidth="1"/>
    <col min="15878" max="15878" width="11.75" customWidth="1"/>
    <col min="15879" max="15879" width="12.875" customWidth="1"/>
    <col min="15880" max="15880" width="11.375" customWidth="1"/>
    <col min="15881" max="15881" width="7" bestFit="1" customWidth="1"/>
    <col min="15882" max="15890" width="7.25" bestFit="1" customWidth="1"/>
    <col min="15891" max="15891" width="7" bestFit="1" customWidth="1"/>
    <col min="15892" max="15900" width="6.25" bestFit="1" customWidth="1"/>
    <col min="15901" max="15901" width="6.5" bestFit="1" customWidth="1"/>
    <col min="15902" max="15902" width="6.25" bestFit="1" customWidth="1"/>
    <col min="15903" max="15908" width="6.5" bestFit="1" customWidth="1"/>
    <col min="16129" max="16129" width="8.125" customWidth="1"/>
    <col min="16130" max="16130" width="98.125" customWidth="1"/>
    <col min="16131" max="16131" width="51.125" customWidth="1"/>
    <col min="16132" max="16132" width="8.75" customWidth="1"/>
    <col min="16133" max="16133" width="13.25" customWidth="1"/>
    <col min="16134" max="16134" width="11.75" customWidth="1"/>
    <col min="16135" max="16135" width="12.875" customWidth="1"/>
    <col min="16136" max="16136" width="11.375" customWidth="1"/>
    <col min="16137" max="16137" width="7" bestFit="1" customWidth="1"/>
    <col min="16138" max="16146" width="7.25" bestFit="1" customWidth="1"/>
    <col min="16147" max="16147" width="7" bestFit="1" customWidth="1"/>
    <col min="16148" max="16156" width="6.25" bestFit="1" customWidth="1"/>
    <col min="16157" max="16157" width="6.5" bestFit="1" customWidth="1"/>
    <col min="16158" max="16158" width="6.25" bestFit="1" customWidth="1"/>
    <col min="16159" max="16164" width="6.5" bestFit="1" customWidth="1"/>
  </cols>
  <sheetData>
    <row r="1" spans="1:36" ht="15" hidden="1" thickBot="1" x14ac:dyDescent="0.25"/>
    <row r="2" spans="1:36" ht="15" hidden="1" thickBot="1" x14ac:dyDescent="0.25">
      <c r="E2"/>
      <c r="F2"/>
      <c r="G2"/>
      <c r="I2" s="1"/>
      <c r="J2" s="1"/>
    </row>
    <row r="3" spans="1:36" ht="15" hidden="1" thickBot="1" x14ac:dyDescent="0.25">
      <c r="E3"/>
      <c r="F3"/>
      <c r="G3"/>
      <c r="I3" s="1"/>
      <c r="J3" s="1"/>
    </row>
    <row r="4" spans="1:36" ht="15" hidden="1" thickBot="1" x14ac:dyDescent="0.25">
      <c r="E4"/>
      <c r="F4" s="2"/>
      <c r="G4" s="2"/>
      <c r="H4" s="3"/>
    </row>
    <row r="5" spans="1:36" ht="19.5" hidden="1" thickBot="1" x14ac:dyDescent="0.3">
      <c r="C5" s="4"/>
      <c r="D5" s="5"/>
      <c r="E5"/>
      <c r="F5" s="2"/>
      <c r="G5" s="2"/>
      <c r="H5" s="3"/>
    </row>
    <row r="6" spans="1:36" s="6" customFormat="1" ht="15" hidden="1" thickBot="1" x14ac:dyDescent="0.25">
      <c r="E6" s="7"/>
      <c r="F6"/>
      <c r="G6"/>
      <c r="H6"/>
      <c r="I6"/>
      <c r="J6"/>
    </row>
    <row r="7" spans="1:36" s="6" customFormat="1" ht="15" hidden="1" thickBot="1" x14ac:dyDescent="0.25">
      <c r="E7" s="7"/>
      <c r="F7" s="7"/>
      <c r="G7" s="7"/>
    </row>
    <row r="8" spans="1:36" s="6" customFormat="1" ht="15" thickBot="1" x14ac:dyDescent="0.25">
      <c r="A8" s="8"/>
      <c r="B8" s="9"/>
      <c r="C8" s="10"/>
      <c r="D8" s="9"/>
      <c r="E8" s="11"/>
      <c r="F8" s="119" t="s">
        <v>0</v>
      </c>
      <c r="G8" s="119"/>
      <c r="H8" s="12">
        <f>'[1]SPRINT 1'!$H$25</f>
        <v>0</v>
      </c>
      <c r="I8" s="13">
        <f>'[1]SPRINT 1'!$I$25</f>
        <v>0</v>
      </c>
      <c r="J8" s="13">
        <f>'[1]SPRINT 1'!$J$25</f>
        <v>0</v>
      </c>
      <c r="K8" s="13">
        <f>'[1]SPRINT 1'!$K$25</f>
        <v>0</v>
      </c>
      <c r="L8" s="13">
        <f>'[1]SPRINT 1'!$L$25</f>
        <v>0</v>
      </c>
      <c r="M8" s="13">
        <f>'[1]SPRINT 1'!$M$25</f>
        <v>0</v>
      </c>
      <c r="N8" s="13">
        <f>'[1]SPRINT 1'!$N$25</f>
        <v>0</v>
      </c>
      <c r="O8" s="13">
        <f>'[1]SPRINT 1'!$O$25</f>
        <v>0</v>
      </c>
      <c r="P8" s="13">
        <f>'[1]SPRINT 1'!$P$25</f>
        <v>0</v>
      </c>
      <c r="Q8" s="13">
        <f>'[1]SPRINT 1'!$Q$25</f>
        <v>0</v>
      </c>
      <c r="R8" s="13">
        <f>'[1]SPRINT 1'!$R$25</f>
        <v>0</v>
      </c>
      <c r="S8" s="13">
        <f>'[1]SPRINT 1'!$S$25</f>
        <v>0</v>
      </c>
      <c r="T8" s="13">
        <f>'[1]SPRINT 1'!$T$25</f>
        <v>0</v>
      </c>
      <c r="U8" s="13">
        <f>'[1]SPRINT 1'!$U$25</f>
        <v>0</v>
      </c>
      <c r="V8" s="13">
        <f>'[1]SPRINT 1'!$V$25</f>
        <v>0</v>
      </c>
      <c r="W8" s="13">
        <f>'[1]SPRINT 1'!$W$25</f>
        <v>0</v>
      </c>
      <c r="X8" s="13">
        <f>'[1]SPRINT 1'!$X$25</f>
        <v>0</v>
      </c>
      <c r="Y8" s="13">
        <f>'[1]SPRINT 1'!$Y$25</f>
        <v>0</v>
      </c>
      <c r="Z8" s="13">
        <f>'[1]SPRINT 1'!$Z$25</f>
        <v>0</v>
      </c>
      <c r="AA8" s="13">
        <f>AA26</f>
        <v>0</v>
      </c>
      <c r="AB8" s="13">
        <f>'[1]SPRINT 1'!$AB$25</f>
        <v>0</v>
      </c>
      <c r="AC8" s="13">
        <f>'[1]SPRINT 1'!$AC$25</f>
        <v>0</v>
      </c>
      <c r="AD8" s="13">
        <f>'[1]SPRINT 1'!$AD$25</f>
        <v>0</v>
      </c>
      <c r="AE8" s="13">
        <f>'[1]SPRINT 1'!$AE$25</f>
        <v>0</v>
      </c>
      <c r="AF8" s="13">
        <f>'[1]SPRINT 1'!$AF$25</f>
        <v>0</v>
      </c>
      <c r="AG8" s="13">
        <f>'[1]SPRINT 1'!$AG$25</f>
        <v>0</v>
      </c>
      <c r="AH8" s="13">
        <f>'[1]SPRINT 1'!$AH$25</f>
        <v>0</v>
      </c>
      <c r="AI8" s="13">
        <f>'[1]SPRINT 1'!$AI$25</f>
        <v>0</v>
      </c>
      <c r="AJ8" s="14">
        <f>'[1]SPRINT 1'!$AJ$25</f>
        <v>0</v>
      </c>
    </row>
    <row r="9" spans="1:36" s="6" customFormat="1" x14ac:dyDescent="0.2">
      <c r="A9" s="15"/>
      <c r="B9" s="16" t="s">
        <v>1</v>
      </c>
      <c r="C9" s="17">
        <f ca="1">TODAY()</f>
        <v>43480</v>
      </c>
      <c r="D9" s="16"/>
      <c r="E9" s="18"/>
      <c r="F9" s="120" t="s">
        <v>2</v>
      </c>
      <c r="G9" s="120"/>
      <c r="H9" s="19">
        <f>'[1]SPRINT 1'!$H$25</f>
        <v>0</v>
      </c>
      <c r="I9" s="20" t="e">
        <f t="shared" ref="I9:AJ9" si="0">IF(H9&lt;=0,NA(),H9-($H$9/$C$11))</f>
        <v>#N/A</v>
      </c>
      <c r="J9" s="20" t="e">
        <f t="shared" si="0"/>
        <v>#N/A</v>
      </c>
      <c r="K9" s="20" t="e">
        <f t="shared" si="0"/>
        <v>#N/A</v>
      </c>
      <c r="L9" s="20" t="e">
        <f t="shared" si="0"/>
        <v>#N/A</v>
      </c>
      <c r="M9" s="20" t="e">
        <f t="shared" si="0"/>
        <v>#N/A</v>
      </c>
      <c r="N9" s="20" t="e">
        <f t="shared" si="0"/>
        <v>#N/A</v>
      </c>
      <c r="O9" s="20" t="e">
        <f t="shared" si="0"/>
        <v>#N/A</v>
      </c>
      <c r="P9" s="20" t="e">
        <f t="shared" si="0"/>
        <v>#N/A</v>
      </c>
      <c r="Q9" s="20" t="e">
        <f t="shared" si="0"/>
        <v>#N/A</v>
      </c>
      <c r="R9" s="20" t="e">
        <f t="shared" si="0"/>
        <v>#N/A</v>
      </c>
      <c r="S9" s="20" t="e">
        <f t="shared" si="0"/>
        <v>#N/A</v>
      </c>
      <c r="T9" s="20" t="e">
        <f t="shared" si="0"/>
        <v>#N/A</v>
      </c>
      <c r="U9" s="20" t="e">
        <f t="shared" si="0"/>
        <v>#N/A</v>
      </c>
      <c r="V9" s="20" t="e">
        <f t="shared" si="0"/>
        <v>#N/A</v>
      </c>
      <c r="W9" s="20" t="e">
        <f t="shared" si="0"/>
        <v>#N/A</v>
      </c>
      <c r="X9" s="20" t="e">
        <f t="shared" si="0"/>
        <v>#N/A</v>
      </c>
      <c r="Y9" s="20" t="e">
        <f t="shared" si="0"/>
        <v>#N/A</v>
      </c>
      <c r="Z9" s="20" t="e">
        <f t="shared" si="0"/>
        <v>#N/A</v>
      </c>
      <c r="AA9" s="20" t="e">
        <f t="shared" si="0"/>
        <v>#N/A</v>
      </c>
      <c r="AB9" s="20" t="e">
        <f t="shared" si="0"/>
        <v>#N/A</v>
      </c>
      <c r="AC9" s="20" t="e">
        <f t="shared" si="0"/>
        <v>#N/A</v>
      </c>
      <c r="AD9" s="20" t="e">
        <f t="shared" si="0"/>
        <v>#N/A</v>
      </c>
      <c r="AE9" s="20" t="e">
        <f t="shared" si="0"/>
        <v>#N/A</v>
      </c>
      <c r="AF9" s="20" t="e">
        <f t="shared" si="0"/>
        <v>#N/A</v>
      </c>
      <c r="AG9" s="20" t="e">
        <f t="shared" si="0"/>
        <v>#N/A</v>
      </c>
      <c r="AH9" s="20" t="e">
        <f t="shared" si="0"/>
        <v>#N/A</v>
      </c>
      <c r="AI9" s="20" t="e">
        <f t="shared" si="0"/>
        <v>#N/A</v>
      </c>
      <c r="AJ9" s="21" t="e">
        <f t="shared" si="0"/>
        <v>#N/A</v>
      </c>
    </row>
    <row r="10" spans="1:36" s="6" customFormat="1" ht="20.25" customHeight="1" x14ac:dyDescent="0.2">
      <c r="A10" s="15"/>
      <c r="B10" s="16" t="s">
        <v>3</v>
      </c>
      <c r="C10" s="22" t="str">
        <f ca="1">MID(CELL("filename",C10),FIND("]",CELL("filename"))+1,256)</f>
        <v>Sprint1</v>
      </c>
      <c r="D10" s="16"/>
      <c r="E10" s="23"/>
      <c r="F10" s="121"/>
      <c r="G10" s="122"/>
      <c r="H10" s="123"/>
      <c r="I10" s="24" t="e">
        <f t="shared" ref="I10:AJ10" ca="1" si="1">IF(I11&lt;&gt;"",VLOOKUP(WEEKDAY(I11),DAYOFWEEK,2),"")</f>
        <v>#N/A</v>
      </c>
      <c r="J10" s="24" t="e">
        <f t="shared" ca="1" si="1"/>
        <v>#N/A</v>
      </c>
      <c r="K10" s="24" t="e">
        <f t="shared" ca="1" si="1"/>
        <v>#N/A</v>
      </c>
      <c r="L10" s="24" t="e">
        <f t="shared" ca="1" si="1"/>
        <v>#N/A</v>
      </c>
      <c r="M10" s="24" t="e">
        <f t="shared" ca="1" si="1"/>
        <v>#N/A</v>
      </c>
      <c r="N10" s="24" t="e">
        <f t="shared" ca="1" si="1"/>
        <v>#N/A</v>
      </c>
      <c r="O10" s="24" t="e">
        <f t="shared" ca="1" si="1"/>
        <v>#N/A</v>
      </c>
      <c r="P10" s="24" t="e">
        <f t="shared" ca="1" si="1"/>
        <v>#N/A</v>
      </c>
      <c r="Q10" s="24" t="e">
        <f t="shared" ca="1" si="1"/>
        <v>#N/A</v>
      </c>
      <c r="R10" s="24" t="e">
        <f t="shared" ca="1" si="1"/>
        <v>#N/A</v>
      </c>
      <c r="S10" s="24" t="e">
        <f t="shared" ca="1" si="1"/>
        <v>#N/A</v>
      </c>
      <c r="T10" s="24" t="e">
        <f t="shared" ca="1" si="1"/>
        <v>#N/A</v>
      </c>
      <c r="U10" s="24" t="e">
        <f t="shared" ca="1" si="1"/>
        <v>#N/A</v>
      </c>
      <c r="V10" s="24" t="e">
        <f t="shared" ca="1" si="1"/>
        <v>#N/A</v>
      </c>
      <c r="W10" s="24" t="e">
        <f t="shared" ca="1" si="1"/>
        <v>#N/A</v>
      </c>
      <c r="X10" s="24" t="e">
        <f t="shared" ca="1" si="1"/>
        <v>#N/A</v>
      </c>
      <c r="Y10" s="24" t="e">
        <f t="shared" ca="1" si="1"/>
        <v>#N/A</v>
      </c>
      <c r="Z10" s="24" t="e">
        <f t="shared" ca="1" si="1"/>
        <v>#N/A</v>
      </c>
      <c r="AA10" s="24" t="e">
        <f t="shared" ca="1" si="1"/>
        <v>#N/A</v>
      </c>
      <c r="AB10" s="24" t="e">
        <f t="shared" ca="1" si="1"/>
        <v>#N/A</v>
      </c>
      <c r="AC10" s="24" t="e">
        <f t="shared" ca="1" si="1"/>
        <v>#N/A</v>
      </c>
      <c r="AD10" s="24" t="e">
        <f t="shared" ca="1" si="1"/>
        <v>#N/A</v>
      </c>
      <c r="AE10" s="24" t="e">
        <f t="shared" ca="1" si="1"/>
        <v>#N/A</v>
      </c>
      <c r="AF10" s="24" t="e">
        <f t="shared" ca="1" si="1"/>
        <v>#N/A</v>
      </c>
      <c r="AG10" s="24" t="e">
        <f t="shared" ca="1" si="1"/>
        <v>#N/A</v>
      </c>
      <c r="AH10" s="24" t="e">
        <f t="shared" ca="1" si="1"/>
        <v>#N/A</v>
      </c>
      <c r="AI10" s="24" t="e">
        <f t="shared" ca="1" si="1"/>
        <v>#N/A</v>
      </c>
      <c r="AJ10" s="25" t="e">
        <f t="shared" ca="1" si="1"/>
        <v>#N/A</v>
      </c>
    </row>
    <row r="11" spans="1:36" s="6" customFormat="1" ht="27" customHeight="1" x14ac:dyDescent="0.2">
      <c r="A11" s="26"/>
      <c r="B11" s="16" t="s">
        <v>4</v>
      </c>
      <c r="C11" s="22" t="e">
        <f ca="1">VLOOKUP($C$10,[1]SETUP!$A$2:$H$8,3)</f>
        <v>#N/A</v>
      </c>
      <c r="D11" s="124" t="s">
        <v>5</v>
      </c>
      <c r="E11" s="125"/>
      <c r="F11" s="27">
        <f>'[1]SPRINT 1'!$H$25</f>
        <v>0</v>
      </c>
      <c r="G11" s="28" t="s">
        <v>6</v>
      </c>
      <c r="H11" s="29">
        <f>'[1]SPRINT 1'!$G$25</f>
        <v>0</v>
      </c>
      <c r="I11" s="30" t="e">
        <f ca="1">VLOOKUP($C$10,[1]SETUP!$A$2:$H$8,2)</f>
        <v>#N/A</v>
      </c>
      <c r="J11" s="31" t="e">
        <f t="shared" ref="J11:AJ11" ca="1" si="2">I11+1</f>
        <v>#N/A</v>
      </c>
      <c r="K11" s="31" t="e">
        <f t="shared" ca="1" si="2"/>
        <v>#N/A</v>
      </c>
      <c r="L11" s="31" t="e">
        <f t="shared" ca="1" si="2"/>
        <v>#N/A</v>
      </c>
      <c r="M11" s="31" t="e">
        <f t="shared" ca="1" si="2"/>
        <v>#N/A</v>
      </c>
      <c r="N11" s="31" t="e">
        <f t="shared" ca="1" si="2"/>
        <v>#N/A</v>
      </c>
      <c r="O11" s="31" t="e">
        <f t="shared" ca="1" si="2"/>
        <v>#N/A</v>
      </c>
      <c r="P11" s="31" t="e">
        <f t="shared" ca="1" si="2"/>
        <v>#N/A</v>
      </c>
      <c r="Q11" s="31" t="e">
        <f t="shared" ca="1" si="2"/>
        <v>#N/A</v>
      </c>
      <c r="R11" s="31" t="e">
        <f t="shared" ca="1" si="2"/>
        <v>#N/A</v>
      </c>
      <c r="S11" s="31" t="e">
        <f t="shared" ca="1" si="2"/>
        <v>#N/A</v>
      </c>
      <c r="T11" s="31" t="e">
        <f t="shared" ca="1" si="2"/>
        <v>#N/A</v>
      </c>
      <c r="U11" s="31" t="e">
        <f t="shared" ca="1" si="2"/>
        <v>#N/A</v>
      </c>
      <c r="V11" s="31" t="e">
        <f t="shared" ca="1" si="2"/>
        <v>#N/A</v>
      </c>
      <c r="W11" s="31" t="e">
        <f t="shared" ca="1" si="2"/>
        <v>#N/A</v>
      </c>
      <c r="X11" s="31" t="e">
        <f t="shared" ca="1" si="2"/>
        <v>#N/A</v>
      </c>
      <c r="Y11" s="31" t="e">
        <f t="shared" ca="1" si="2"/>
        <v>#N/A</v>
      </c>
      <c r="Z11" s="31" t="e">
        <f t="shared" ca="1" si="2"/>
        <v>#N/A</v>
      </c>
      <c r="AA11" s="31" t="e">
        <f t="shared" ca="1" si="2"/>
        <v>#N/A</v>
      </c>
      <c r="AB11" s="31" t="e">
        <f t="shared" ca="1" si="2"/>
        <v>#N/A</v>
      </c>
      <c r="AC11" s="31" t="e">
        <f t="shared" ca="1" si="2"/>
        <v>#N/A</v>
      </c>
      <c r="AD11" s="31" t="e">
        <f t="shared" ca="1" si="2"/>
        <v>#N/A</v>
      </c>
      <c r="AE11" s="31" t="e">
        <f t="shared" ca="1" si="2"/>
        <v>#N/A</v>
      </c>
      <c r="AF11" s="31" t="e">
        <f t="shared" ca="1" si="2"/>
        <v>#N/A</v>
      </c>
      <c r="AG11" s="31" t="e">
        <f t="shared" ca="1" si="2"/>
        <v>#N/A</v>
      </c>
      <c r="AH11" s="31" t="e">
        <f t="shared" ca="1" si="2"/>
        <v>#N/A</v>
      </c>
      <c r="AI11" s="31" t="e">
        <f t="shared" ca="1" si="2"/>
        <v>#N/A</v>
      </c>
      <c r="AJ11" s="32" t="e">
        <f t="shared" ca="1" si="2"/>
        <v>#N/A</v>
      </c>
    </row>
    <row r="12" spans="1:36" s="40" customFormat="1" ht="25.5" thickBot="1" x14ac:dyDescent="0.25">
      <c r="A12" s="33" t="s">
        <v>40</v>
      </c>
      <c r="B12" s="34" t="s">
        <v>41</v>
      </c>
      <c r="C12" s="35" t="s">
        <v>42</v>
      </c>
      <c r="D12" s="35" t="s">
        <v>43</v>
      </c>
      <c r="E12" s="35" t="s">
        <v>44</v>
      </c>
      <c r="F12" s="36" t="s">
        <v>7</v>
      </c>
      <c r="G12" s="36" t="s">
        <v>8</v>
      </c>
      <c r="H12" s="37" t="s">
        <v>9</v>
      </c>
      <c r="I12" s="38" t="s">
        <v>10</v>
      </c>
      <c r="J12" s="38" t="s">
        <v>11</v>
      </c>
      <c r="K12" s="38" t="s">
        <v>12</v>
      </c>
      <c r="L12" s="38" t="s">
        <v>13</v>
      </c>
      <c r="M12" s="38" t="s">
        <v>14</v>
      </c>
      <c r="N12" s="38" t="s">
        <v>15</v>
      </c>
      <c r="O12" s="38" t="s">
        <v>16</v>
      </c>
      <c r="P12" s="38" t="s">
        <v>17</v>
      </c>
      <c r="Q12" s="38" t="s">
        <v>18</v>
      </c>
      <c r="R12" s="38" t="s">
        <v>19</v>
      </c>
      <c r="S12" s="38" t="s">
        <v>20</v>
      </c>
      <c r="T12" s="38" t="s">
        <v>21</v>
      </c>
      <c r="U12" s="38" t="s">
        <v>22</v>
      </c>
      <c r="V12" s="38" t="s">
        <v>23</v>
      </c>
      <c r="W12" s="38" t="s">
        <v>24</v>
      </c>
      <c r="X12" s="38" t="s">
        <v>25</v>
      </c>
      <c r="Y12" s="38" t="s">
        <v>26</v>
      </c>
      <c r="Z12" s="38" t="s">
        <v>27</v>
      </c>
      <c r="AA12" s="38" t="s">
        <v>28</v>
      </c>
      <c r="AB12" s="38" t="s">
        <v>29</v>
      </c>
      <c r="AC12" s="38" t="s">
        <v>30</v>
      </c>
      <c r="AD12" s="38" t="s">
        <v>31</v>
      </c>
      <c r="AE12" s="38" t="s">
        <v>32</v>
      </c>
      <c r="AF12" s="38" t="s">
        <v>33</v>
      </c>
      <c r="AG12" s="38" t="s">
        <v>34</v>
      </c>
      <c r="AH12" s="38" t="s">
        <v>35</v>
      </c>
      <c r="AI12" s="38" t="s">
        <v>36</v>
      </c>
      <c r="AJ12" s="39" t="s">
        <v>37</v>
      </c>
    </row>
    <row r="13" spans="1:36" s="48" customFormat="1" ht="30" customHeight="1" x14ac:dyDescent="0.15">
      <c r="A13" s="41">
        <v>1</v>
      </c>
      <c r="B13" s="42" t="s">
        <v>54</v>
      </c>
      <c r="C13" s="43" t="s">
        <v>45</v>
      </c>
      <c r="D13" s="43" t="s">
        <v>46</v>
      </c>
      <c r="E13" s="43" t="s">
        <v>38</v>
      </c>
      <c r="F13" s="44"/>
      <c r="G13" s="44"/>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7"/>
    </row>
    <row r="14" spans="1:36" s="48" customFormat="1" ht="30" customHeight="1" x14ac:dyDescent="0.15">
      <c r="A14" s="41">
        <v>2</v>
      </c>
      <c r="B14" s="49" t="s">
        <v>55</v>
      </c>
      <c r="C14" s="50" t="s">
        <v>47</v>
      </c>
      <c r="D14" s="50" t="s">
        <v>48</v>
      </c>
      <c r="E14" s="43" t="s">
        <v>38</v>
      </c>
      <c r="F14" s="44"/>
      <c r="G14" s="44"/>
      <c r="H14" s="45"/>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7"/>
    </row>
    <row r="15" spans="1:36" s="48" customFormat="1" ht="30" customHeight="1" x14ac:dyDescent="0.15">
      <c r="A15" s="41">
        <v>3</v>
      </c>
      <c r="B15" s="42" t="s">
        <v>56</v>
      </c>
      <c r="C15" s="43" t="s">
        <v>49</v>
      </c>
      <c r="D15" s="43" t="s">
        <v>50</v>
      </c>
      <c r="E15" s="43" t="s">
        <v>38</v>
      </c>
      <c r="F15" s="44"/>
      <c r="G15" s="44"/>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s="48" customFormat="1" ht="30" customHeight="1" x14ac:dyDescent="0.15">
      <c r="A16" s="41">
        <v>4</v>
      </c>
      <c r="B16" s="49" t="s">
        <v>57</v>
      </c>
      <c r="C16" s="50" t="s">
        <v>51</v>
      </c>
      <c r="D16" s="50" t="s">
        <v>46</v>
      </c>
      <c r="E16" s="43" t="s">
        <v>38</v>
      </c>
      <c r="F16" s="44"/>
      <c r="G16" s="44"/>
      <c r="H16" s="45"/>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7"/>
    </row>
    <row r="17" spans="1:36" s="48" customFormat="1" ht="30" customHeight="1" x14ac:dyDescent="0.15">
      <c r="A17" s="41">
        <v>5</v>
      </c>
      <c r="B17" s="51" t="s">
        <v>58</v>
      </c>
      <c r="C17" s="43" t="s">
        <v>52</v>
      </c>
      <c r="D17" s="43" t="s">
        <v>53</v>
      </c>
      <c r="E17" s="43" t="s">
        <v>38</v>
      </c>
      <c r="F17" s="44"/>
      <c r="G17" s="44"/>
      <c r="H17" s="45"/>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7"/>
    </row>
    <row r="18" spans="1:36" s="48" customFormat="1" x14ac:dyDescent="0.15">
      <c r="A18" s="41"/>
      <c r="B18" s="42"/>
      <c r="C18" s="50"/>
      <c r="D18" s="50"/>
      <c r="E18" s="50"/>
      <c r="F18" s="44"/>
      <c r="G18" s="44"/>
      <c r="H18" s="45"/>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7"/>
    </row>
    <row r="19" spans="1:36" s="48" customFormat="1" ht="15.75" customHeight="1" x14ac:dyDescent="0.15">
      <c r="A19" s="41"/>
      <c r="B19" s="51"/>
      <c r="C19" s="43"/>
      <c r="D19" s="43"/>
      <c r="E19" s="43"/>
      <c r="F19" s="44"/>
      <c r="G19" s="44"/>
      <c r="H19" s="45"/>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7"/>
    </row>
    <row r="20" spans="1:36" s="48" customFormat="1" ht="15.75" customHeight="1" x14ac:dyDescent="0.15">
      <c r="A20" s="41"/>
      <c r="B20" s="49"/>
      <c r="C20" s="50"/>
      <c r="D20" s="50"/>
      <c r="E20" s="50"/>
      <c r="F20" s="44"/>
      <c r="G20" s="44"/>
      <c r="H20" s="45"/>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7"/>
    </row>
    <row r="21" spans="1:36" s="48" customFormat="1" ht="15.75" customHeight="1" x14ac:dyDescent="0.15">
      <c r="A21" s="41"/>
      <c r="B21" s="51"/>
      <c r="C21" s="43"/>
      <c r="D21" s="43"/>
      <c r="E21" s="43"/>
      <c r="F21" s="44"/>
      <c r="G21" s="44"/>
      <c r="H21" s="45"/>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7"/>
    </row>
    <row r="22" spans="1:36" s="48" customFormat="1" ht="15.75" customHeight="1" x14ac:dyDescent="0.15">
      <c r="A22" s="41"/>
      <c r="B22" s="49"/>
      <c r="C22" s="50"/>
      <c r="D22" s="50"/>
      <c r="E22" s="50"/>
      <c r="F22" s="44"/>
      <c r="G22" s="44"/>
      <c r="H22" s="45"/>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7"/>
    </row>
    <row r="23" spans="1:36" s="48" customFormat="1" ht="51.75" customHeight="1" x14ac:dyDescent="0.15">
      <c r="A23" s="41"/>
      <c r="B23" s="51"/>
      <c r="C23" s="43"/>
      <c r="D23" s="43"/>
      <c r="E23" s="43"/>
      <c r="F23" s="44"/>
      <c r="G23" s="44"/>
      <c r="H23" s="45"/>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7"/>
    </row>
    <row r="24" spans="1:36" s="48" customFormat="1" ht="15" thickBot="1" x14ac:dyDescent="0.2">
      <c r="A24" s="52"/>
      <c r="B24" s="49"/>
      <c r="C24" s="50"/>
      <c r="D24" s="50"/>
      <c r="E24" s="50"/>
      <c r="F24" s="44"/>
      <c r="G24" s="53"/>
      <c r="H24" s="45"/>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5"/>
    </row>
    <row r="25" spans="1:36" s="6" customFormat="1" ht="15" thickBot="1" x14ac:dyDescent="0.25">
      <c r="A25" s="56" t="s">
        <v>39</v>
      </c>
      <c r="B25" s="57"/>
      <c r="C25" s="57"/>
      <c r="D25" s="58"/>
      <c r="E25" s="57"/>
      <c r="F25" s="59">
        <f>SUMIF(E13:E24,"&lt;&gt;Withdrawn",F13:F24)</f>
        <v>0</v>
      </c>
      <c r="G25" s="59">
        <f>SUMIF(E13:E24,"&lt;&gt;Withdrawn",G13:G24)</f>
        <v>0</v>
      </c>
      <c r="H25" s="59">
        <f>SUMIF(E13:E24,"&lt;&gt;Withdrawn",H13:H24)</f>
        <v>0</v>
      </c>
      <c r="I25" s="60">
        <f>SUMIF(E13:E24,"&lt;&gt;Withdrawn",I13:I24)</f>
        <v>0</v>
      </c>
      <c r="J25" s="60">
        <f>SUMIF(E13:E24,"&lt;&gt;Withdrawn",J13:J24)</f>
        <v>0</v>
      </c>
      <c r="K25" s="60">
        <f>SUMIF(E13:E24,"&lt;&gt;Withdrawn",K13:K24)</f>
        <v>0</v>
      </c>
      <c r="L25" s="60">
        <f>SUMIF(E13:E24,"&lt;&gt;Withdrawn",L13:L24)</f>
        <v>0</v>
      </c>
      <c r="M25" s="60">
        <f>SUMIF(E13:E24,"&lt;&gt;Withdrawn",M13:M24)</f>
        <v>0</v>
      </c>
      <c r="N25" s="60">
        <f>SUMIF(E13:E24,"&lt;&gt;Withdrawn",N13:N24)</f>
        <v>0</v>
      </c>
      <c r="O25" s="60">
        <f>SUMIF(E13:E24,"&lt;&gt;Withdrawn",O13:O24)</f>
        <v>0</v>
      </c>
      <c r="P25" s="60">
        <f>SUMIF(E13:E24,"&lt;&gt;Withdrawn",P13:P24)</f>
        <v>0</v>
      </c>
      <c r="Q25" s="60">
        <f>SUMIF(E13:E24,"&lt;&gt;Withdrawn",Q13:Q24)</f>
        <v>0</v>
      </c>
      <c r="R25" s="60">
        <f>SUMIF(E13:E24,"&lt;&gt;Withdrawn",R13:R24)</f>
        <v>0</v>
      </c>
      <c r="S25" s="60">
        <f>SUMIF(E13:E24,"&lt;&gt;Withdrawn",S13:S24)</f>
        <v>0</v>
      </c>
      <c r="T25" s="60">
        <f>SUMIF(E13:E24,"&lt;&gt;Withdrawn",T13:T24)</f>
        <v>0</v>
      </c>
      <c r="U25" s="60">
        <f>SUMIF(E13:E24,"&lt;&gt;Withdrawn",U13:U24)</f>
        <v>0</v>
      </c>
      <c r="V25" s="60">
        <f>SUMIF(E13:E24,"&lt;&gt;Withdrawn",V13:V24)</f>
        <v>0</v>
      </c>
      <c r="W25" s="60">
        <f>SUMIF(E13:E24,"&lt;&gt;Withdrawn",W13:W24)</f>
        <v>0</v>
      </c>
      <c r="X25" s="60">
        <f>SUMIF(E13:E24,"&lt;&gt;Withdrawn",X13:X24)</f>
        <v>0</v>
      </c>
      <c r="Y25" s="60">
        <f>SUMIF(E13:E24,"&lt;&gt;Withdrawn",Y13:Y24)</f>
        <v>0</v>
      </c>
      <c r="Z25" s="60">
        <f>SUMIF(E13:E24,"&lt;&gt;Withdrawn",Z13:Z24)</f>
        <v>0</v>
      </c>
      <c r="AA25" s="60">
        <f>SUMIF(E13:E24,"&lt;&gt;Withdrawn",AA13:AA24)</f>
        <v>0</v>
      </c>
      <c r="AB25" s="60">
        <f>SUMIF(E13:E24,"&lt;&gt;Withdrawn",AB13:AB24)</f>
        <v>0</v>
      </c>
      <c r="AC25" s="60">
        <f>SUMIF(E13:E24,"&lt;&gt;Withdrawn",AC13:AC24)</f>
        <v>0</v>
      </c>
      <c r="AD25" s="60">
        <f>SUMIF(E13:E24,"&lt;&gt;Withdrawn",AD13:AD24)</f>
        <v>0</v>
      </c>
      <c r="AE25" s="60">
        <f>SUMIF(E13:E24,"&lt;&gt;Withdrawn",AE13:AE24)</f>
        <v>0</v>
      </c>
      <c r="AF25" s="60">
        <f>SUMIF(E13:E24,"&lt;&gt;Withdrawn",AF13:AF24)</f>
        <v>0</v>
      </c>
      <c r="AG25" s="60">
        <f>SUMIF(E13:E24,"&lt;&gt;Withdrawn",AG13:AG24)</f>
        <v>0</v>
      </c>
      <c r="AH25" s="60">
        <f>SUMIF(E13:E24,"&lt;&gt;Withdrawn",AH13:AH24)</f>
        <v>0</v>
      </c>
      <c r="AI25" s="60">
        <f>SUMIF(E13:E24,"&lt;&gt;Withdrawn",AI13:AI24)</f>
        <v>0</v>
      </c>
      <c r="AJ25" s="60">
        <f>SUMIF(E13:E24,"&lt;&gt;Withdrawn",AJ13:AJ24)</f>
        <v>0</v>
      </c>
    </row>
    <row r="28" spans="1:36" x14ac:dyDescent="0.2">
      <c r="B28" s="61"/>
    </row>
  </sheetData>
  <mergeCells count="4">
    <mergeCell ref="F8:G8"/>
    <mergeCell ref="F9:G9"/>
    <mergeCell ref="F10:H10"/>
    <mergeCell ref="D11:E11"/>
  </mergeCells>
  <phoneticPr fontId="2" type="noConversion"/>
  <conditionalFormatting sqref="E13:E24">
    <cfRule type="cellIs" dxfId="27" priority="12" operator="equal">
      <formula>"Not Done"</formula>
    </cfRule>
    <cfRule type="expression" dxfId="26" priority="13">
      <formula>$E13="WITHDRAWN"</formula>
    </cfRule>
  </conditionalFormatting>
  <conditionalFormatting sqref="B13:B14 B16:B24 A13:A24 C13:AJ24">
    <cfRule type="expression" dxfId="25" priority="11">
      <formula>$E13="WITHDRAWN"</formula>
    </cfRule>
  </conditionalFormatting>
  <conditionalFormatting sqref="C20">
    <cfRule type="expression" dxfId="24" priority="14">
      <formula>$E20="WITHDRAWN"</formula>
    </cfRule>
  </conditionalFormatting>
  <conditionalFormatting sqref="E13:E24">
    <cfRule type="cellIs" dxfId="23" priority="9" operator="equal">
      <formula>"Not Done"</formula>
    </cfRule>
    <cfRule type="expression" dxfId="22" priority="10">
      <formula>$E13="WITHDRAWN"</formula>
    </cfRule>
  </conditionalFormatting>
  <conditionalFormatting sqref="B13:B14">
    <cfRule type="expression" dxfId="21" priority="8">
      <formula>$E13="WITHDRAWN"</formula>
    </cfRule>
  </conditionalFormatting>
  <conditionalFormatting sqref="C20">
    <cfRule type="expression" dxfId="20" priority="7">
      <formula>$E20="WITHDRAWN"</formula>
    </cfRule>
  </conditionalFormatting>
  <conditionalFormatting sqref="B24:D24 B21:C23 E21:E24 B16:D20 C13:C15 B13:B14 E13:E17">
    <cfRule type="expression" dxfId="19" priority="6">
      <formula>$F13="WITHDRAWN"</formula>
    </cfRule>
  </conditionalFormatting>
  <conditionalFormatting sqref="B18">
    <cfRule type="expression" dxfId="18" priority="5">
      <formula>$F22="WITHDRAWN"</formula>
    </cfRule>
  </conditionalFormatting>
  <conditionalFormatting sqref="E18">
    <cfRule type="expression" dxfId="17" priority="4">
      <formula>$F19="WITHDRAWN"</formula>
    </cfRule>
  </conditionalFormatting>
  <conditionalFormatting sqref="E19:E20">
    <cfRule type="expression" dxfId="16" priority="3">
      <formula>#REF!="WITHDRAWN"</formula>
    </cfRule>
  </conditionalFormatting>
  <conditionalFormatting sqref="B13">
    <cfRule type="expression" dxfId="15" priority="2">
      <formula>$G13="WITHDRAWN"</formula>
    </cfRule>
  </conditionalFormatting>
  <conditionalFormatting sqref="B18">
    <cfRule type="expression" dxfId="14" priority="1">
      <formula>$G18="WITHDRAWN"</formula>
    </cfRule>
  </conditionalFormatting>
  <dataValidations count="3">
    <dataValidation type="list" allowBlank="1" showInputMessage="1" showErrorMessage="1" sqref="D13:D24 IZ13:IZ24 SV13:SV24 ACR13:ACR24 AMN13:AMN24 AWJ13:AWJ24 BGF13:BGF24 BQB13:BQB24 BZX13:BZX24 CJT13:CJT24 CTP13:CTP24 DDL13:DDL24 DNH13:DNH24 DXD13:DXD24 EGZ13:EGZ24 EQV13:EQV24 FAR13:FAR24 FKN13:FKN24 FUJ13:FUJ24 GEF13:GEF24 GOB13:GOB24 GXX13:GXX24 HHT13:HHT24 HRP13:HRP24 IBL13:IBL24 ILH13:ILH24 IVD13:IVD24 JEZ13:JEZ24 JOV13:JOV24 JYR13:JYR24 KIN13:KIN24 KSJ13:KSJ24 LCF13:LCF24 LMB13:LMB24 LVX13:LVX24 MFT13:MFT24 MPP13:MPP24 MZL13:MZL24 NJH13:NJH24 NTD13:NTD24 OCZ13:OCZ24 OMV13:OMV24 OWR13:OWR24 PGN13:PGN24 PQJ13:PQJ24 QAF13:QAF24 QKB13:QKB24 QTX13:QTX24 RDT13:RDT24 RNP13:RNP24 RXL13:RXL24 SHH13:SHH24 SRD13:SRD24 TAZ13:TAZ24 TKV13:TKV24 TUR13:TUR24 UEN13:UEN24 UOJ13:UOJ24 UYF13:UYF24 VIB13:VIB24 VRX13:VRX24 WBT13:WBT24 WLP13:WLP24 WVL13:WVL24 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xr:uid="{81BABC21-3764-4FA8-BA7A-36ECA3349544}">
      <formula1>People</formula1>
    </dataValidation>
    <dataValidation type="list" allowBlank="1" showInputMessage="1" showErrorMessage="1" sqref="WVI983053:WVI983064 IW13:IW24 SS13:SS24 ACO13:ACO24 AMK13:AMK24 AWG13:AWG24 BGC13:BGC24 BPY13:BPY24 BZU13:BZU24 CJQ13:CJQ24 CTM13:CTM24 DDI13:DDI24 DNE13:DNE24 DXA13:DXA24 EGW13:EGW24 EQS13:EQS24 FAO13:FAO24 FKK13:FKK24 FUG13:FUG24 GEC13:GEC24 GNY13:GNY24 GXU13:GXU24 HHQ13:HHQ24 HRM13:HRM24 IBI13:IBI24 ILE13:ILE24 IVA13:IVA24 JEW13:JEW24 JOS13:JOS24 JYO13:JYO24 KIK13:KIK24 KSG13:KSG24 LCC13:LCC24 LLY13:LLY24 LVU13:LVU24 MFQ13:MFQ24 MPM13:MPM24 MZI13:MZI24 NJE13:NJE24 NTA13:NTA24 OCW13:OCW24 OMS13:OMS24 OWO13:OWO24 PGK13:PGK24 PQG13:PQG24 QAC13:QAC24 QJY13:QJY24 QTU13:QTU24 RDQ13:RDQ24 RNM13:RNM24 RXI13:RXI24 SHE13:SHE24 SRA13:SRA24 TAW13:TAW24 TKS13:TKS24 TUO13:TUO24 UEK13:UEK24 UOG13:UOG24 UYC13:UYC24 VHY13:VHY24 VRU13:VRU24 WBQ13:WBQ24 WLM13:WLM24 WVI13:WVI24 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A13:A24" xr:uid="{EC0FB4BF-1F99-4FDC-ADD2-B907D6EE8485}">
      <formula1>ReferenceID</formula1>
    </dataValidation>
    <dataValidation type="list" allowBlank="1" showInputMessage="1" showErrorMessage="1" sqref="WVM983053:WVM983064 JA13:JA24 SW13:SW24 ACS13:ACS24 AMO13:AMO24 AWK13:AWK24 BGG13:BGG24 BQC13:BQC24 BZY13:BZY24 CJU13:CJU24 CTQ13:CTQ24 DDM13:DDM24 DNI13:DNI24 DXE13:DXE24 EHA13:EHA24 EQW13:EQW24 FAS13:FAS24 FKO13:FKO24 FUK13:FUK24 GEG13:GEG24 GOC13:GOC24 GXY13:GXY24 HHU13:HHU24 HRQ13:HRQ24 IBM13:IBM24 ILI13:ILI24 IVE13:IVE24 JFA13:JFA24 JOW13:JOW24 JYS13:JYS24 KIO13:KIO24 KSK13:KSK24 LCG13:LCG24 LMC13:LMC24 LVY13:LVY24 MFU13:MFU24 MPQ13:MPQ24 MZM13:MZM24 NJI13:NJI24 NTE13:NTE24 ODA13:ODA24 OMW13:OMW24 OWS13:OWS24 PGO13:PGO24 PQK13:PQK24 QAG13:QAG24 QKC13:QKC24 QTY13:QTY24 RDU13:RDU24 RNQ13:RNQ24 RXM13:RXM24 SHI13:SHI24 SRE13:SRE24 TBA13:TBA24 TKW13:TKW24 TUS13:TUS24 UEO13:UEO24 UOK13:UOK24 UYG13:UYG24 VIC13:VIC24 VRY13:VRY24 WBU13:WBU24 WLQ13:WLQ24 WVM13:WVM24 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E13:E24" xr:uid="{A56EA7DA-127D-4097-BC57-5D0617401737}">
      <formula1>PBStatus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B899-AAB1-4AEF-8557-8A883BA60EEE}">
  <dimension ref="A1:AJ28"/>
  <sheetViews>
    <sheetView topLeftCell="A11" workbookViewId="0">
      <selection activeCell="E17" sqref="E17"/>
    </sheetView>
  </sheetViews>
  <sheetFormatPr defaultColWidth="7.75" defaultRowHeight="14.25" x14ac:dyDescent="0.2"/>
  <cols>
    <col min="1" max="1" width="8.125" customWidth="1"/>
    <col min="2" max="2" width="73.125" customWidth="1"/>
    <col min="3" max="3" width="21" customWidth="1"/>
    <col min="4" max="4" width="8.75" customWidth="1"/>
    <col min="5" max="5" width="13.25" style="1" customWidth="1"/>
    <col min="6" max="6" width="11.75" style="1" customWidth="1"/>
    <col min="7" max="7" width="12.875" style="1" customWidth="1"/>
    <col min="8" max="8" width="11.375" customWidth="1"/>
    <col min="9" max="9" width="7" bestFit="1" customWidth="1"/>
    <col min="10" max="18" width="7.25" bestFit="1" customWidth="1"/>
    <col min="19" max="19" width="7" bestFit="1" customWidth="1"/>
    <col min="20" max="28" width="6.25" bestFit="1" customWidth="1"/>
    <col min="29" max="29" width="6.5" bestFit="1" customWidth="1"/>
    <col min="30" max="30" width="6.25" bestFit="1" customWidth="1"/>
    <col min="31" max="36" width="6.5" bestFit="1" customWidth="1"/>
    <col min="257" max="257" width="8.125" customWidth="1"/>
    <col min="258" max="258" width="98.125" customWidth="1"/>
    <col min="259" max="259" width="51.125" customWidth="1"/>
    <col min="260" max="260" width="8.75" customWidth="1"/>
    <col min="261" max="261" width="13.25" customWidth="1"/>
    <col min="262" max="262" width="11.75" customWidth="1"/>
    <col min="263" max="263" width="12.875" customWidth="1"/>
    <col min="264" max="264" width="11.375" customWidth="1"/>
    <col min="265" max="265" width="7" bestFit="1" customWidth="1"/>
    <col min="266" max="274" width="7.25" bestFit="1" customWidth="1"/>
    <col min="275" max="275" width="7" bestFit="1" customWidth="1"/>
    <col min="276" max="284" width="6.25" bestFit="1" customWidth="1"/>
    <col min="285" max="285" width="6.5" bestFit="1" customWidth="1"/>
    <col min="286" max="286" width="6.25" bestFit="1" customWidth="1"/>
    <col min="287" max="292" width="6.5" bestFit="1" customWidth="1"/>
    <col min="513" max="513" width="8.125" customWidth="1"/>
    <col min="514" max="514" width="98.125" customWidth="1"/>
    <col min="515" max="515" width="51.125" customWidth="1"/>
    <col min="516" max="516" width="8.75" customWidth="1"/>
    <col min="517" max="517" width="13.25" customWidth="1"/>
    <col min="518" max="518" width="11.75" customWidth="1"/>
    <col min="519" max="519" width="12.875" customWidth="1"/>
    <col min="520" max="520" width="11.375" customWidth="1"/>
    <col min="521" max="521" width="7" bestFit="1" customWidth="1"/>
    <col min="522" max="530" width="7.25" bestFit="1" customWidth="1"/>
    <col min="531" max="531" width="7" bestFit="1" customWidth="1"/>
    <col min="532" max="540" width="6.25" bestFit="1" customWidth="1"/>
    <col min="541" max="541" width="6.5" bestFit="1" customWidth="1"/>
    <col min="542" max="542" width="6.25" bestFit="1" customWidth="1"/>
    <col min="543" max="548" width="6.5" bestFit="1" customWidth="1"/>
    <col min="769" max="769" width="8.125" customWidth="1"/>
    <col min="770" max="770" width="98.125" customWidth="1"/>
    <col min="771" max="771" width="51.125" customWidth="1"/>
    <col min="772" max="772" width="8.75" customWidth="1"/>
    <col min="773" max="773" width="13.25" customWidth="1"/>
    <col min="774" max="774" width="11.75" customWidth="1"/>
    <col min="775" max="775" width="12.875" customWidth="1"/>
    <col min="776" max="776" width="11.375" customWidth="1"/>
    <col min="777" max="777" width="7" bestFit="1" customWidth="1"/>
    <col min="778" max="786" width="7.25" bestFit="1" customWidth="1"/>
    <col min="787" max="787" width="7" bestFit="1" customWidth="1"/>
    <col min="788" max="796" width="6.25" bestFit="1" customWidth="1"/>
    <col min="797" max="797" width="6.5" bestFit="1" customWidth="1"/>
    <col min="798" max="798" width="6.25" bestFit="1" customWidth="1"/>
    <col min="799" max="804" width="6.5" bestFit="1" customWidth="1"/>
    <col min="1025" max="1025" width="8.125" customWidth="1"/>
    <col min="1026" max="1026" width="98.125" customWidth="1"/>
    <col min="1027" max="1027" width="51.125" customWidth="1"/>
    <col min="1028" max="1028" width="8.75" customWidth="1"/>
    <col min="1029" max="1029" width="13.25" customWidth="1"/>
    <col min="1030" max="1030" width="11.75" customWidth="1"/>
    <col min="1031" max="1031" width="12.875" customWidth="1"/>
    <col min="1032" max="1032" width="11.375" customWidth="1"/>
    <col min="1033" max="1033" width="7" bestFit="1" customWidth="1"/>
    <col min="1034" max="1042" width="7.25" bestFit="1" customWidth="1"/>
    <col min="1043" max="1043" width="7" bestFit="1" customWidth="1"/>
    <col min="1044" max="1052" width="6.25" bestFit="1" customWidth="1"/>
    <col min="1053" max="1053" width="6.5" bestFit="1" customWidth="1"/>
    <col min="1054" max="1054" width="6.25" bestFit="1" customWidth="1"/>
    <col min="1055" max="1060" width="6.5" bestFit="1" customWidth="1"/>
    <col min="1281" max="1281" width="8.125" customWidth="1"/>
    <col min="1282" max="1282" width="98.125" customWidth="1"/>
    <col min="1283" max="1283" width="51.125" customWidth="1"/>
    <col min="1284" max="1284" width="8.75" customWidth="1"/>
    <col min="1285" max="1285" width="13.25" customWidth="1"/>
    <col min="1286" max="1286" width="11.75" customWidth="1"/>
    <col min="1287" max="1287" width="12.875" customWidth="1"/>
    <col min="1288" max="1288" width="11.375" customWidth="1"/>
    <col min="1289" max="1289" width="7" bestFit="1" customWidth="1"/>
    <col min="1290" max="1298" width="7.25" bestFit="1" customWidth="1"/>
    <col min="1299" max="1299" width="7" bestFit="1" customWidth="1"/>
    <col min="1300" max="1308" width="6.25" bestFit="1" customWidth="1"/>
    <col min="1309" max="1309" width="6.5" bestFit="1" customWidth="1"/>
    <col min="1310" max="1310" width="6.25" bestFit="1" customWidth="1"/>
    <col min="1311" max="1316" width="6.5" bestFit="1" customWidth="1"/>
    <col min="1537" max="1537" width="8.125" customWidth="1"/>
    <col min="1538" max="1538" width="98.125" customWidth="1"/>
    <col min="1539" max="1539" width="51.125" customWidth="1"/>
    <col min="1540" max="1540" width="8.75" customWidth="1"/>
    <col min="1541" max="1541" width="13.25" customWidth="1"/>
    <col min="1542" max="1542" width="11.75" customWidth="1"/>
    <col min="1543" max="1543" width="12.875" customWidth="1"/>
    <col min="1544" max="1544" width="11.375" customWidth="1"/>
    <col min="1545" max="1545" width="7" bestFit="1" customWidth="1"/>
    <col min="1546" max="1554" width="7.25" bestFit="1" customWidth="1"/>
    <col min="1555" max="1555" width="7" bestFit="1" customWidth="1"/>
    <col min="1556" max="1564" width="6.25" bestFit="1" customWidth="1"/>
    <col min="1565" max="1565" width="6.5" bestFit="1" customWidth="1"/>
    <col min="1566" max="1566" width="6.25" bestFit="1" customWidth="1"/>
    <col min="1567" max="1572" width="6.5" bestFit="1" customWidth="1"/>
    <col min="1793" max="1793" width="8.125" customWidth="1"/>
    <col min="1794" max="1794" width="98.125" customWidth="1"/>
    <col min="1795" max="1795" width="51.125" customWidth="1"/>
    <col min="1796" max="1796" width="8.75" customWidth="1"/>
    <col min="1797" max="1797" width="13.25" customWidth="1"/>
    <col min="1798" max="1798" width="11.75" customWidth="1"/>
    <col min="1799" max="1799" width="12.875" customWidth="1"/>
    <col min="1800" max="1800" width="11.375" customWidth="1"/>
    <col min="1801" max="1801" width="7" bestFit="1" customWidth="1"/>
    <col min="1802" max="1810" width="7.25" bestFit="1" customWidth="1"/>
    <col min="1811" max="1811" width="7" bestFit="1" customWidth="1"/>
    <col min="1812" max="1820" width="6.25" bestFit="1" customWidth="1"/>
    <col min="1821" max="1821" width="6.5" bestFit="1" customWidth="1"/>
    <col min="1822" max="1822" width="6.25" bestFit="1" customWidth="1"/>
    <col min="1823" max="1828" width="6.5" bestFit="1" customWidth="1"/>
    <col min="2049" max="2049" width="8.125" customWidth="1"/>
    <col min="2050" max="2050" width="98.125" customWidth="1"/>
    <col min="2051" max="2051" width="51.125" customWidth="1"/>
    <col min="2052" max="2052" width="8.75" customWidth="1"/>
    <col min="2053" max="2053" width="13.25" customWidth="1"/>
    <col min="2054" max="2054" width="11.75" customWidth="1"/>
    <col min="2055" max="2055" width="12.875" customWidth="1"/>
    <col min="2056" max="2056" width="11.375" customWidth="1"/>
    <col min="2057" max="2057" width="7" bestFit="1" customWidth="1"/>
    <col min="2058" max="2066" width="7.25" bestFit="1" customWidth="1"/>
    <col min="2067" max="2067" width="7" bestFit="1" customWidth="1"/>
    <col min="2068" max="2076" width="6.25" bestFit="1" customWidth="1"/>
    <col min="2077" max="2077" width="6.5" bestFit="1" customWidth="1"/>
    <col min="2078" max="2078" width="6.25" bestFit="1" customWidth="1"/>
    <col min="2079" max="2084" width="6.5" bestFit="1" customWidth="1"/>
    <col min="2305" max="2305" width="8.125" customWidth="1"/>
    <col min="2306" max="2306" width="98.125" customWidth="1"/>
    <col min="2307" max="2307" width="51.125" customWidth="1"/>
    <col min="2308" max="2308" width="8.75" customWidth="1"/>
    <col min="2309" max="2309" width="13.25" customWidth="1"/>
    <col min="2310" max="2310" width="11.75" customWidth="1"/>
    <col min="2311" max="2311" width="12.875" customWidth="1"/>
    <col min="2312" max="2312" width="11.375" customWidth="1"/>
    <col min="2313" max="2313" width="7" bestFit="1" customWidth="1"/>
    <col min="2314" max="2322" width="7.25" bestFit="1" customWidth="1"/>
    <col min="2323" max="2323" width="7" bestFit="1" customWidth="1"/>
    <col min="2324" max="2332" width="6.25" bestFit="1" customWidth="1"/>
    <col min="2333" max="2333" width="6.5" bestFit="1" customWidth="1"/>
    <col min="2334" max="2334" width="6.25" bestFit="1" customWidth="1"/>
    <col min="2335" max="2340" width="6.5" bestFit="1" customWidth="1"/>
    <col min="2561" max="2561" width="8.125" customWidth="1"/>
    <col min="2562" max="2562" width="98.125" customWidth="1"/>
    <col min="2563" max="2563" width="51.125" customWidth="1"/>
    <col min="2564" max="2564" width="8.75" customWidth="1"/>
    <col min="2565" max="2565" width="13.25" customWidth="1"/>
    <col min="2566" max="2566" width="11.75" customWidth="1"/>
    <col min="2567" max="2567" width="12.875" customWidth="1"/>
    <col min="2568" max="2568" width="11.375" customWidth="1"/>
    <col min="2569" max="2569" width="7" bestFit="1" customWidth="1"/>
    <col min="2570" max="2578" width="7.25" bestFit="1" customWidth="1"/>
    <col min="2579" max="2579" width="7" bestFit="1" customWidth="1"/>
    <col min="2580" max="2588" width="6.25" bestFit="1" customWidth="1"/>
    <col min="2589" max="2589" width="6.5" bestFit="1" customWidth="1"/>
    <col min="2590" max="2590" width="6.25" bestFit="1" customWidth="1"/>
    <col min="2591" max="2596" width="6.5" bestFit="1" customWidth="1"/>
    <col min="2817" max="2817" width="8.125" customWidth="1"/>
    <col min="2818" max="2818" width="98.125" customWidth="1"/>
    <col min="2819" max="2819" width="51.125" customWidth="1"/>
    <col min="2820" max="2820" width="8.75" customWidth="1"/>
    <col min="2821" max="2821" width="13.25" customWidth="1"/>
    <col min="2822" max="2822" width="11.75" customWidth="1"/>
    <col min="2823" max="2823" width="12.875" customWidth="1"/>
    <col min="2824" max="2824" width="11.375" customWidth="1"/>
    <col min="2825" max="2825" width="7" bestFit="1" customWidth="1"/>
    <col min="2826" max="2834" width="7.25" bestFit="1" customWidth="1"/>
    <col min="2835" max="2835" width="7" bestFit="1" customWidth="1"/>
    <col min="2836" max="2844" width="6.25" bestFit="1" customWidth="1"/>
    <col min="2845" max="2845" width="6.5" bestFit="1" customWidth="1"/>
    <col min="2846" max="2846" width="6.25" bestFit="1" customWidth="1"/>
    <col min="2847" max="2852" width="6.5" bestFit="1" customWidth="1"/>
    <col min="3073" max="3073" width="8.125" customWidth="1"/>
    <col min="3074" max="3074" width="98.125" customWidth="1"/>
    <col min="3075" max="3075" width="51.125" customWidth="1"/>
    <col min="3076" max="3076" width="8.75" customWidth="1"/>
    <col min="3077" max="3077" width="13.25" customWidth="1"/>
    <col min="3078" max="3078" width="11.75" customWidth="1"/>
    <col min="3079" max="3079" width="12.875" customWidth="1"/>
    <col min="3080" max="3080" width="11.375" customWidth="1"/>
    <col min="3081" max="3081" width="7" bestFit="1" customWidth="1"/>
    <col min="3082" max="3090" width="7.25" bestFit="1" customWidth="1"/>
    <col min="3091" max="3091" width="7" bestFit="1" customWidth="1"/>
    <col min="3092" max="3100" width="6.25" bestFit="1" customWidth="1"/>
    <col min="3101" max="3101" width="6.5" bestFit="1" customWidth="1"/>
    <col min="3102" max="3102" width="6.25" bestFit="1" customWidth="1"/>
    <col min="3103" max="3108" width="6.5" bestFit="1" customWidth="1"/>
    <col min="3329" max="3329" width="8.125" customWidth="1"/>
    <col min="3330" max="3330" width="98.125" customWidth="1"/>
    <col min="3331" max="3331" width="51.125" customWidth="1"/>
    <col min="3332" max="3332" width="8.75" customWidth="1"/>
    <col min="3333" max="3333" width="13.25" customWidth="1"/>
    <col min="3334" max="3334" width="11.75" customWidth="1"/>
    <col min="3335" max="3335" width="12.875" customWidth="1"/>
    <col min="3336" max="3336" width="11.375" customWidth="1"/>
    <col min="3337" max="3337" width="7" bestFit="1" customWidth="1"/>
    <col min="3338" max="3346" width="7.25" bestFit="1" customWidth="1"/>
    <col min="3347" max="3347" width="7" bestFit="1" customWidth="1"/>
    <col min="3348" max="3356" width="6.25" bestFit="1" customWidth="1"/>
    <col min="3357" max="3357" width="6.5" bestFit="1" customWidth="1"/>
    <col min="3358" max="3358" width="6.25" bestFit="1" customWidth="1"/>
    <col min="3359" max="3364" width="6.5" bestFit="1" customWidth="1"/>
    <col min="3585" max="3585" width="8.125" customWidth="1"/>
    <col min="3586" max="3586" width="98.125" customWidth="1"/>
    <col min="3587" max="3587" width="51.125" customWidth="1"/>
    <col min="3588" max="3588" width="8.75" customWidth="1"/>
    <col min="3589" max="3589" width="13.25" customWidth="1"/>
    <col min="3590" max="3590" width="11.75" customWidth="1"/>
    <col min="3591" max="3591" width="12.875" customWidth="1"/>
    <col min="3592" max="3592" width="11.375" customWidth="1"/>
    <col min="3593" max="3593" width="7" bestFit="1" customWidth="1"/>
    <col min="3594" max="3602" width="7.25" bestFit="1" customWidth="1"/>
    <col min="3603" max="3603" width="7" bestFit="1" customWidth="1"/>
    <col min="3604" max="3612" width="6.25" bestFit="1" customWidth="1"/>
    <col min="3613" max="3613" width="6.5" bestFit="1" customWidth="1"/>
    <col min="3614" max="3614" width="6.25" bestFit="1" customWidth="1"/>
    <col min="3615" max="3620" width="6.5" bestFit="1" customWidth="1"/>
    <col min="3841" max="3841" width="8.125" customWidth="1"/>
    <col min="3842" max="3842" width="98.125" customWidth="1"/>
    <col min="3843" max="3843" width="51.125" customWidth="1"/>
    <col min="3844" max="3844" width="8.75" customWidth="1"/>
    <col min="3845" max="3845" width="13.25" customWidth="1"/>
    <col min="3846" max="3846" width="11.75" customWidth="1"/>
    <col min="3847" max="3847" width="12.875" customWidth="1"/>
    <col min="3848" max="3848" width="11.375" customWidth="1"/>
    <col min="3849" max="3849" width="7" bestFit="1" customWidth="1"/>
    <col min="3850" max="3858" width="7.25" bestFit="1" customWidth="1"/>
    <col min="3859" max="3859" width="7" bestFit="1" customWidth="1"/>
    <col min="3860" max="3868" width="6.25" bestFit="1" customWidth="1"/>
    <col min="3869" max="3869" width="6.5" bestFit="1" customWidth="1"/>
    <col min="3870" max="3870" width="6.25" bestFit="1" customWidth="1"/>
    <col min="3871" max="3876" width="6.5" bestFit="1" customWidth="1"/>
    <col min="4097" max="4097" width="8.125" customWidth="1"/>
    <col min="4098" max="4098" width="98.125" customWidth="1"/>
    <col min="4099" max="4099" width="51.125" customWidth="1"/>
    <col min="4100" max="4100" width="8.75" customWidth="1"/>
    <col min="4101" max="4101" width="13.25" customWidth="1"/>
    <col min="4102" max="4102" width="11.75" customWidth="1"/>
    <col min="4103" max="4103" width="12.875" customWidth="1"/>
    <col min="4104" max="4104" width="11.375" customWidth="1"/>
    <col min="4105" max="4105" width="7" bestFit="1" customWidth="1"/>
    <col min="4106" max="4114" width="7.25" bestFit="1" customWidth="1"/>
    <col min="4115" max="4115" width="7" bestFit="1" customWidth="1"/>
    <col min="4116" max="4124" width="6.25" bestFit="1" customWidth="1"/>
    <col min="4125" max="4125" width="6.5" bestFit="1" customWidth="1"/>
    <col min="4126" max="4126" width="6.25" bestFit="1" customWidth="1"/>
    <col min="4127" max="4132" width="6.5" bestFit="1" customWidth="1"/>
    <col min="4353" max="4353" width="8.125" customWidth="1"/>
    <col min="4354" max="4354" width="98.125" customWidth="1"/>
    <col min="4355" max="4355" width="51.125" customWidth="1"/>
    <col min="4356" max="4356" width="8.75" customWidth="1"/>
    <col min="4357" max="4357" width="13.25" customWidth="1"/>
    <col min="4358" max="4358" width="11.75" customWidth="1"/>
    <col min="4359" max="4359" width="12.875" customWidth="1"/>
    <col min="4360" max="4360" width="11.375" customWidth="1"/>
    <col min="4361" max="4361" width="7" bestFit="1" customWidth="1"/>
    <col min="4362" max="4370" width="7.25" bestFit="1" customWidth="1"/>
    <col min="4371" max="4371" width="7" bestFit="1" customWidth="1"/>
    <col min="4372" max="4380" width="6.25" bestFit="1" customWidth="1"/>
    <col min="4381" max="4381" width="6.5" bestFit="1" customWidth="1"/>
    <col min="4382" max="4382" width="6.25" bestFit="1" customWidth="1"/>
    <col min="4383" max="4388" width="6.5" bestFit="1" customWidth="1"/>
    <col min="4609" max="4609" width="8.125" customWidth="1"/>
    <col min="4610" max="4610" width="98.125" customWidth="1"/>
    <col min="4611" max="4611" width="51.125" customWidth="1"/>
    <col min="4612" max="4612" width="8.75" customWidth="1"/>
    <col min="4613" max="4613" width="13.25" customWidth="1"/>
    <col min="4614" max="4614" width="11.75" customWidth="1"/>
    <col min="4615" max="4615" width="12.875" customWidth="1"/>
    <col min="4616" max="4616" width="11.375" customWidth="1"/>
    <col min="4617" max="4617" width="7" bestFit="1" customWidth="1"/>
    <col min="4618" max="4626" width="7.25" bestFit="1" customWidth="1"/>
    <col min="4627" max="4627" width="7" bestFit="1" customWidth="1"/>
    <col min="4628" max="4636" width="6.25" bestFit="1" customWidth="1"/>
    <col min="4637" max="4637" width="6.5" bestFit="1" customWidth="1"/>
    <col min="4638" max="4638" width="6.25" bestFit="1" customWidth="1"/>
    <col min="4639" max="4644" width="6.5" bestFit="1" customWidth="1"/>
    <col min="4865" max="4865" width="8.125" customWidth="1"/>
    <col min="4866" max="4866" width="98.125" customWidth="1"/>
    <col min="4867" max="4867" width="51.125" customWidth="1"/>
    <col min="4868" max="4868" width="8.75" customWidth="1"/>
    <col min="4869" max="4869" width="13.25" customWidth="1"/>
    <col min="4870" max="4870" width="11.75" customWidth="1"/>
    <col min="4871" max="4871" width="12.875" customWidth="1"/>
    <col min="4872" max="4872" width="11.375" customWidth="1"/>
    <col min="4873" max="4873" width="7" bestFit="1" customWidth="1"/>
    <col min="4874" max="4882" width="7.25" bestFit="1" customWidth="1"/>
    <col min="4883" max="4883" width="7" bestFit="1" customWidth="1"/>
    <col min="4884" max="4892" width="6.25" bestFit="1" customWidth="1"/>
    <col min="4893" max="4893" width="6.5" bestFit="1" customWidth="1"/>
    <col min="4894" max="4894" width="6.25" bestFit="1" customWidth="1"/>
    <col min="4895" max="4900" width="6.5" bestFit="1" customWidth="1"/>
    <col min="5121" max="5121" width="8.125" customWidth="1"/>
    <col min="5122" max="5122" width="98.125" customWidth="1"/>
    <col min="5123" max="5123" width="51.125" customWidth="1"/>
    <col min="5124" max="5124" width="8.75" customWidth="1"/>
    <col min="5125" max="5125" width="13.25" customWidth="1"/>
    <col min="5126" max="5126" width="11.75" customWidth="1"/>
    <col min="5127" max="5127" width="12.875" customWidth="1"/>
    <col min="5128" max="5128" width="11.375" customWidth="1"/>
    <col min="5129" max="5129" width="7" bestFit="1" customWidth="1"/>
    <col min="5130" max="5138" width="7.25" bestFit="1" customWidth="1"/>
    <col min="5139" max="5139" width="7" bestFit="1" customWidth="1"/>
    <col min="5140" max="5148" width="6.25" bestFit="1" customWidth="1"/>
    <col min="5149" max="5149" width="6.5" bestFit="1" customWidth="1"/>
    <col min="5150" max="5150" width="6.25" bestFit="1" customWidth="1"/>
    <col min="5151" max="5156" width="6.5" bestFit="1" customWidth="1"/>
    <col min="5377" max="5377" width="8.125" customWidth="1"/>
    <col min="5378" max="5378" width="98.125" customWidth="1"/>
    <col min="5379" max="5379" width="51.125" customWidth="1"/>
    <col min="5380" max="5380" width="8.75" customWidth="1"/>
    <col min="5381" max="5381" width="13.25" customWidth="1"/>
    <col min="5382" max="5382" width="11.75" customWidth="1"/>
    <col min="5383" max="5383" width="12.875" customWidth="1"/>
    <col min="5384" max="5384" width="11.375" customWidth="1"/>
    <col min="5385" max="5385" width="7" bestFit="1" customWidth="1"/>
    <col min="5386" max="5394" width="7.25" bestFit="1" customWidth="1"/>
    <col min="5395" max="5395" width="7" bestFit="1" customWidth="1"/>
    <col min="5396" max="5404" width="6.25" bestFit="1" customWidth="1"/>
    <col min="5405" max="5405" width="6.5" bestFit="1" customWidth="1"/>
    <col min="5406" max="5406" width="6.25" bestFit="1" customWidth="1"/>
    <col min="5407" max="5412" width="6.5" bestFit="1" customWidth="1"/>
    <col min="5633" max="5633" width="8.125" customWidth="1"/>
    <col min="5634" max="5634" width="98.125" customWidth="1"/>
    <col min="5635" max="5635" width="51.125" customWidth="1"/>
    <col min="5636" max="5636" width="8.75" customWidth="1"/>
    <col min="5637" max="5637" width="13.25" customWidth="1"/>
    <col min="5638" max="5638" width="11.75" customWidth="1"/>
    <col min="5639" max="5639" width="12.875" customWidth="1"/>
    <col min="5640" max="5640" width="11.375" customWidth="1"/>
    <col min="5641" max="5641" width="7" bestFit="1" customWidth="1"/>
    <col min="5642" max="5650" width="7.25" bestFit="1" customWidth="1"/>
    <col min="5651" max="5651" width="7" bestFit="1" customWidth="1"/>
    <col min="5652" max="5660" width="6.25" bestFit="1" customWidth="1"/>
    <col min="5661" max="5661" width="6.5" bestFit="1" customWidth="1"/>
    <col min="5662" max="5662" width="6.25" bestFit="1" customWidth="1"/>
    <col min="5663" max="5668" width="6.5" bestFit="1" customWidth="1"/>
    <col min="5889" max="5889" width="8.125" customWidth="1"/>
    <col min="5890" max="5890" width="98.125" customWidth="1"/>
    <col min="5891" max="5891" width="51.125" customWidth="1"/>
    <col min="5892" max="5892" width="8.75" customWidth="1"/>
    <col min="5893" max="5893" width="13.25" customWidth="1"/>
    <col min="5894" max="5894" width="11.75" customWidth="1"/>
    <col min="5895" max="5895" width="12.875" customWidth="1"/>
    <col min="5896" max="5896" width="11.375" customWidth="1"/>
    <col min="5897" max="5897" width="7" bestFit="1" customWidth="1"/>
    <col min="5898" max="5906" width="7.25" bestFit="1" customWidth="1"/>
    <col min="5907" max="5907" width="7" bestFit="1" customWidth="1"/>
    <col min="5908" max="5916" width="6.25" bestFit="1" customWidth="1"/>
    <col min="5917" max="5917" width="6.5" bestFit="1" customWidth="1"/>
    <col min="5918" max="5918" width="6.25" bestFit="1" customWidth="1"/>
    <col min="5919" max="5924" width="6.5" bestFit="1" customWidth="1"/>
    <col min="6145" max="6145" width="8.125" customWidth="1"/>
    <col min="6146" max="6146" width="98.125" customWidth="1"/>
    <col min="6147" max="6147" width="51.125" customWidth="1"/>
    <col min="6148" max="6148" width="8.75" customWidth="1"/>
    <col min="6149" max="6149" width="13.25" customWidth="1"/>
    <col min="6150" max="6150" width="11.75" customWidth="1"/>
    <col min="6151" max="6151" width="12.875" customWidth="1"/>
    <col min="6152" max="6152" width="11.375" customWidth="1"/>
    <col min="6153" max="6153" width="7" bestFit="1" customWidth="1"/>
    <col min="6154" max="6162" width="7.25" bestFit="1" customWidth="1"/>
    <col min="6163" max="6163" width="7" bestFit="1" customWidth="1"/>
    <col min="6164" max="6172" width="6.25" bestFit="1" customWidth="1"/>
    <col min="6173" max="6173" width="6.5" bestFit="1" customWidth="1"/>
    <col min="6174" max="6174" width="6.25" bestFit="1" customWidth="1"/>
    <col min="6175" max="6180" width="6.5" bestFit="1" customWidth="1"/>
    <col min="6401" max="6401" width="8.125" customWidth="1"/>
    <col min="6402" max="6402" width="98.125" customWidth="1"/>
    <col min="6403" max="6403" width="51.125" customWidth="1"/>
    <col min="6404" max="6404" width="8.75" customWidth="1"/>
    <col min="6405" max="6405" width="13.25" customWidth="1"/>
    <col min="6406" max="6406" width="11.75" customWidth="1"/>
    <col min="6407" max="6407" width="12.875" customWidth="1"/>
    <col min="6408" max="6408" width="11.375" customWidth="1"/>
    <col min="6409" max="6409" width="7" bestFit="1" customWidth="1"/>
    <col min="6410" max="6418" width="7.25" bestFit="1" customWidth="1"/>
    <col min="6419" max="6419" width="7" bestFit="1" customWidth="1"/>
    <col min="6420" max="6428" width="6.25" bestFit="1" customWidth="1"/>
    <col min="6429" max="6429" width="6.5" bestFit="1" customWidth="1"/>
    <col min="6430" max="6430" width="6.25" bestFit="1" customWidth="1"/>
    <col min="6431" max="6436" width="6.5" bestFit="1" customWidth="1"/>
    <col min="6657" max="6657" width="8.125" customWidth="1"/>
    <col min="6658" max="6658" width="98.125" customWidth="1"/>
    <col min="6659" max="6659" width="51.125" customWidth="1"/>
    <col min="6660" max="6660" width="8.75" customWidth="1"/>
    <col min="6661" max="6661" width="13.25" customWidth="1"/>
    <col min="6662" max="6662" width="11.75" customWidth="1"/>
    <col min="6663" max="6663" width="12.875" customWidth="1"/>
    <col min="6664" max="6664" width="11.375" customWidth="1"/>
    <col min="6665" max="6665" width="7" bestFit="1" customWidth="1"/>
    <col min="6666" max="6674" width="7.25" bestFit="1" customWidth="1"/>
    <col min="6675" max="6675" width="7" bestFit="1" customWidth="1"/>
    <col min="6676" max="6684" width="6.25" bestFit="1" customWidth="1"/>
    <col min="6685" max="6685" width="6.5" bestFit="1" customWidth="1"/>
    <col min="6686" max="6686" width="6.25" bestFit="1" customWidth="1"/>
    <col min="6687" max="6692" width="6.5" bestFit="1" customWidth="1"/>
    <col min="6913" max="6913" width="8.125" customWidth="1"/>
    <col min="6914" max="6914" width="98.125" customWidth="1"/>
    <col min="6915" max="6915" width="51.125" customWidth="1"/>
    <col min="6916" max="6916" width="8.75" customWidth="1"/>
    <col min="6917" max="6917" width="13.25" customWidth="1"/>
    <col min="6918" max="6918" width="11.75" customWidth="1"/>
    <col min="6919" max="6919" width="12.875" customWidth="1"/>
    <col min="6920" max="6920" width="11.375" customWidth="1"/>
    <col min="6921" max="6921" width="7" bestFit="1" customWidth="1"/>
    <col min="6922" max="6930" width="7.25" bestFit="1" customWidth="1"/>
    <col min="6931" max="6931" width="7" bestFit="1" customWidth="1"/>
    <col min="6932" max="6940" width="6.25" bestFit="1" customWidth="1"/>
    <col min="6941" max="6941" width="6.5" bestFit="1" customWidth="1"/>
    <col min="6942" max="6942" width="6.25" bestFit="1" customWidth="1"/>
    <col min="6943" max="6948" width="6.5" bestFit="1" customWidth="1"/>
    <col min="7169" max="7169" width="8.125" customWidth="1"/>
    <col min="7170" max="7170" width="98.125" customWidth="1"/>
    <col min="7171" max="7171" width="51.125" customWidth="1"/>
    <col min="7172" max="7172" width="8.75" customWidth="1"/>
    <col min="7173" max="7173" width="13.25" customWidth="1"/>
    <col min="7174" max="7174" width="11.75" customWidth="1"/>
    <col min="7175" max="7175" width="12.875" customWidth="1"/>
    <col min="7176" max="7176" width="11.375" customWidth="1"/>
    <col min="7177" max="7177" width="7" bestFit="1" customWidth="1"/>
    <col min="7178" max="7186" width="7.25" bestFit="1" customWidth="1"/>
    <col min="7187" max="7187" width="7" bestFit="1" customWidth="1"/>
    <col min="7188" max="7196" width="6.25" bestFit="1" customWidth="1"/>
    <col min="7197" max="7197" width="6.5" bestFit="1" customWidth="1"/>
    <col min="7198" max="7198" width="6.25" bestFit="1" customWidth="1"/>
    <col min="7199" max="7204" width="6.5" bestFit="1" customWidth="1"/>
    <col min="7425" max="7425" width="8.125" customWidth="1"/>
    <col min="7426" max="7426" width="98.125" customWidth="1"/>
    <col min="7427" max="7427" width="51.125" customWidth="1"/>
    <col min="7428" max="7428" width="8.75" customWidth="1"/>
    <col min="7429" max="7429" width="13.25" customWidth="1"/>
    <col min="7430" max="7430" width="11.75" customWidth="1"/>
    <col min="7431" max="7431" width="12.875" customWidth="1"/>
    <col min="7432" max="7432" width="11.375" customWidth="1"/>
    <col min="7433" max="7433" width="7" bestFit="1" customWidth="1"/>
    <col min="7434" max="7442" width="7.25" bestFit="1" customWidth="1"/>
    <col min="7443" max="7443" width="7" bestFit="1" customWidth="1"/>
    <col min="7444" max="7452" width="6.25" bestFit="1" customWidth="1"/>
    <col min="7453" max="7453" width="6.5" bestFit="1" customWidth="1"/>
    <col min="7454" max="7454" width="6.25" bestFit="1" customWidth="1"/>
    <col min="7455" max="7460" width="6.5" bestFit="1" customWidth="1"/>
    <col min="7681" max="7681" width="8.125" customWidth="1"/>
    <col min="7682" max="7682" width="98.125" customWidth="1"/>
    <col min="7683" max="7683" width="51.125" customWidth="1"/>
    <col min="7684" max="7684" width="8.75" customWidth="1"/>
    <col min="7685" max="7685" width="13.25" customWidth="1"/>
    <col min="7686" max="7686" width="11.75" customWidth="1"/>
    <col min="7687" max="7687" width="12.875" customWidth="1"/>
    <col min="7688" max="7688" width="11.375" customWidth="1"/>
    <col min="7689" max="7689" width="7" bestFit="1" customWidth="1"/>
    <col min="7690" max="7698" width="7.25" bestFit="1" customWidth="1"/>
    <col min="7699" max="7699" width="7" bestFit="1" customWidth="1"/>
    <col min="7700" max="7708" width="6.25" bestFit="1" customWidth="1"/>
    <col min="7709" max="7709" width="6.5" bestFit="1" customWidth="1"/>
    <col min="7710" max="7710" width="6.25" bestFit="1" customWidth="1"/>
    <col min="7711" max="7716" width="6.5" bestFit="1" customWidth="1"/>
    <col min="7937" max="7937" width="8.125" customWidth="1"/>
    <col min="7938" max="7938" width="98.125" customWidth="1"/>
    <col min="7939" max="7939" width="51.125" customWidth="1"/>
    <col min="7940" max="7940" width="8.75" customWidth="1"/>
    <col min="7941" max="7941" width="13.25" customWidth="1"/>
    <col min="7942" max="7942" width="11.75" customWidth="1"/>
    <col min="7943" max="7943" width="12.875" customWidth="1"/>
    <col min="7944" max="7944" width="11.375" customWidth="1"/>
    <col min="7945" max="7945" width="7" bestFit="1" customWidth="1"/>
    <col min="7946" max="7954" width="7.25" bestFit="1" customWidth="1"/>
    <col min="7955" max="7955" width="7" bestFit="1" customWidth="1"/>
    <col min="7956" max="7964" width="6.25" bestFit="1" customWidth="1"/>
    <col min="7965" max="7965" width="6.5" bestFit="1" customWidth="1"/>
    <col min="7966" max="7966" width="6.25" bestFit="1" customWidth="1"/>
    <col min="7967" max="7972" width="6.5" bestFit="1" customWidth="1"/>
    <col min="8193" max="8193" width="8.125" customWidth="1"/>
    <col min="8194" max="8194" width="98.125" customWidth="1"/>
    <col min="8195" max="8195" width="51.125" customWidth="1"/>
    <col min="8196" max="8196" width="8.75" customWidth="1"/>
    <col min="8197" max="8197" width="13.25" customWidth="1"/>
    <col min="8198" max="8198" width="11.75" customWidth="1"/>
    <col min="8199" max="8199" width="12.875" customWidth="1"/>
    <col min="8200" max="8200" width="11.375" customWidth="1"/>
    <col min="8201" max="8201" width="7" bestFit="1" customWidth="1"/>
    <col min="8202" max="8210" width="7.25" bestFit="1" customWidth="1"/>
    <col min="8211" max="8211" width="7" bestFit="1" customWidth="1"/>
    <col min="8212" max="8220" width="6.25" bestFit="1" customWidth="1"/>
    <col min="8221" max="8221" width="6.5" bestFit="1" customWidth="1"/>
    <col min="8222" max="8222" width="6.25" bestFit="1" customWidth="1"/>
    <col min="8223" max="8228" width="6.5" bestFit="1" customWidth="1"/>
    <col min="8449" max="8449" width="8.125" customWidth="1"/>
    <col min="8450" max="8450" width="98.125" customWidth="1"/>
    <col min="8451" max="8451" width="51.125" customWidth="1"/>
    <col min="8452" max="8452" width="8.75" customWidth="1"/>
    <col min="8453" max="8453" width="13.25" customWidth="1"/>
    <col min="8454" max="8454" width="11.75" customWidth="1"/>
    <col min="8455" max="8455" width="12.875" customWidth="1"/>
    <col min="8456" max="8456" width="11.375" customWidth="1"/>
    <col min="8457" max="8457" width="7" bestFit="1" customWidth="1"/>
    <col min="8458" max="8466" width="7.25" bestFit="1" customWidth="1"/>
    <col min="8467" max="8467" width="7" bestFit="1" customWidth="1"/>
    <col min="8468" max="8476" width="6.25" bestFit="1" customWidth="1"/>
    <col min="8477" max="8477" width="6.5" bestFit="1" customWidth="1"/>
    <col min="8478" max="8478" width="6.25" bestFit="1" customWidth="1"/>
    <col min="8479" max="8484" width="6.5" bestFit="1" customWidth="1"/>
    <col min="8705" max="8705" width="8.125" customWidth="1"/>
    <col min="8706" max="8706" width="98.125" customWidth="1"/>
    <col min="8707" max="8707" width="51.125" customWidth="1"/>
    <col min="8708" max="8708" width="8.75" customWidth="1"/>
    <col min="8709" max="8709" width="13.25" customWidth="1"/>
    <col min="8710" max="8710" width="11.75" customWidth="1"/>
    <col min="8711" max="8711" width="12.875" customWidth="1"/>
    <col min="8712" max="8712" width="11.375" customWidth="1"/>
    <col min="8713" max="8713" width="7" bestFit="1" customWidth="1"/>
    <col min="8714" max="8722" width="7.25" bestFit="1" customWidth="1"/>
    <col min="8723" max="8723" width="7" bestFit="1" customWidth="1"/>
    <col min="8724" max="8732" width="6.25" bestFit="1" customWidth="1"/>
    <col min="8733" max="8733" width="6.5" bestFit="1" customWidth="1"/>
    <col min="8734" max="8734" width="6.25" bestFit="1" customWidth="1"/>
    <col min="8735" max="8740" width="6.5" bestFit="1" customWidth="1"/>
    <col min="8961" max="8961" width="8.125" customWidth="1"/>
    <col min="8962" max="8962" width="98.125" customWidth="1"/>
    <col min="8963" max="8963" width="51.125" customWidth="1"/>
    <col min="8964" max="8964" width="8.75" customWidth="1"/>
    <col min="8965" max="8965" width="13.25" customWidth="1"/>
    <col min="8966" max="8966" width="11.75" customWidth="1"/>
    <col min="8967" max="8967" width="12.875" customWidth="1"/>
    <col min="8968" max="8968" width="11.375" customWidth="1"/>
    <col min="8969" max="8969" width="7" bestFit="1" customWidth="1"/>
    <col min="8970" max="8978" width="7.25" bestFit="1" customWidth="1"/>
    <col min="8979" max="8979" width="7" bestFit="1" customWidth="1"/>
    <col min="8980" max="8988" width="6.25" bestFit="1" customWidth="1"/>
    <col min="8989" max="8989" width="6.5" bestFit="1" customWidth="1"/>
    <col min="8990" max="8990" width="6.25" bestFit="1" customWidth="1"/>
    <col min="8991" max="8996" width="6.5" bestFit="1" customWidth="1"/>
    <col min="9217" max="9217" width="8.125" customWidth="1"/>
    <col min="9218" max="9218" width="98.125" customWidth="1"/>
    <col min="9219" max="9219" width="51.125" customWidth="1"/>
    <col min="9220" max="9220" width="8.75" customWidth="1"/>
    <col min="9221" max="9221" width="13.25" customWidth="1"/>
    <col min="9222" max="9222" width="11.75" customWidth="1"/>
    <col min="9223" max="9223" width="12.875" customWidth="1"/>
    <col min="9224" max="9224" width="11.375" customWidth="1"/>
    <col min="9225" max="9225" width="7" bestFit="1" customWidth="1"/>
    <col min="9226" max="9234" width="7.25" bestFit="1" customWidth="1"/>
    <col min="9235" max="9235" width="7" bestFit="1" customWidth="1"/>
    <col min="9236" max="9244" width="6.25" bestFit="1" customWidth="1"/>
    <col min="9245" max="9245" width="6.5" bestFit="1" customWidth="1"/>
    <col min="9246" max="9246" width="6.25" bestFit="1" customWidth="1"/>
    <col min="9247" max="9252" width="6.5" bestFit="1" customWidth="1"/>
    <col min="9473" max="9473" width="8.125" customWidth="1"/>
    <col min="9474" max="9474" width="98.125" customWidth="1"/>
    <col min="9475" max="9475" width="51.125" customWidth="1"/>
    <col min="9476" max="9476" width="8.75" customWidth="1"/>
    <col min="9477" max="9477" width="13.25" customWidth="1"/>
    <col min="9478" max="9478" width="11.75" customWidth="1"/>
    <col min="9479" max="9479" width="12.875" customWidth="1"/>
    <col min="9480" max="9480" width="11.375" customWidth="1"/>
    <col min="9481" max="9481" width="7" bestFit="1" customWidth="1"/>
    <col min="9482" max="9490" width="7.25" bestFit="1" customWidth="1"/>
    <col min="9491" max="9491" width="7" bestFit="1" customWidth="1"/>
    <col min="9492" max="9500" width="6.25" bestFit="1" customWidth="1"/>
    <col min="9501" max="9501" width="6.5" bestFit="1" customWidth="1"/>
    <col min="9502" max="9502" width="6.25" bestFit="1" customWidth="1"/>
    <col min="9503" max="9508" width="6.5" bestFit="1" customWidth="1"/>
    <col min="9729" max="9729" width="8.125" customWidth="1"/>
    <col min="9730" max="9730" width="98.125" customWidth="1"/>
    <col min="9731" max="9731" width="51.125" customWidth="1"/>
    <col min="9732" max="9732" width="8.75" customWidth="1"/>
    <col min="9733" max="9733" width="13.25" customWidth="1"/>
    <col min="9734" max="9734" width="11.75" customWidth="1"/>
    <col min="9735" max="9735" width="12.875" customWidth="1"/>
    <col min="9736" max="9736" width="11.375" customWidth="1"/>
    <col min="9737" max="9737" width="7" bestFit="1" customWidth="1"/>
    <col min="9738" max="9746" width="7.25" bestFit="1" customWidth="1"/>
    <col min="9747" max="9747" width="7" bestFit="1" customWidth="1"/>
    <col min="9748" max="9756" width="6.25" bestFit="1" customWidth="1"/>
    <col min="9757" max="9757" width="6.5" bestFit="1" customWidth="1"/>
    <col min="9758" max="9758" width="6.25" bestFit="1" customWidth="1"/>
    <col min="9759" max="9764" width="6.5" bestFit="1" customWidth="1"/>
    <col min="9985" max="9985" width="8.125" customWidth="1"/>
    <col min="9986" max="9986" width="98.125" customWidth="1"/>
    <col min="9987" max="9987" width="51.125" customWidth="1"/>
    <col min="9988" max="9988" width="8.75" customWidth="1"/>
    <col min="9989" max="9989" width="13.25" customWidth="1"/>
    <col min="9990" max="9990" width="11.75" customWidth="1"/>
    <col min="9991" max="9991" width="12.875" customWidth="1"/>
    <col min="9992" max="9992" width="11.375" customWidth="1"/>
    <col min="9993" max="9993" width="7" bestFit="1" customWidth="1"/>
    <col min="9994" max="10002" width="7.25" bestFit="1" customWidth="1"/>
    <col min="10003" max="10003" width="7" bestFit="1" customWidth="1"/>
    <col min="10004" max="10012" width="6.25" bestFit="1" customWidth="1"/>
    <col min="10013" max="10013" width="6.5" bestFit="1" customWidth="1"/>
    <col min="10014" max="10014" width="6.25" bestFit="1" customWidth="1"/>
    <col min="10015" max="10020" width="6.5" bestFit="1" customWidth="1"/>
    <col min="10241" max="10241" width="8.125" customWidth="1"/>
    <col min="10242" max="10242" width="98.125" customWidth="1"/>
    <col min="10243" max="10243" width="51.125" customWidth="1"/>
    <col min="10244" max="10244" width="8.75" customWidth="1"/>
    <col min="10245" max="10245" width="13.25" customWidth="1"/>
    <col min="10246" max="10246" width="11.75" customWidth="1"/>
    <col min="10247" max="10247" width="12.875" customWidth="1"/>
    <col min="10248" max="10248" width="11.375" customWidth="1"/>
    <col min="10249" max="10249" width="7" bestFit="1" customWidth="1"/>
    <col min="10250" max="10258" width="7.25" bestFit="1" customWidth="1"/>
    <col min="10259" max="10259" width="7" bestFit="1" customWidth="1"/>
    <col min="10260" max="10268" width="6.25" bestFit="1" customWidth="1"/>
    <col min="10269" max="10269" width="6.5" bestFit="1" customWidth="1"/>
    <col min="10270" max="10270" width="6.25" bestFit="1" customWidth="1"/>
    <col min="10271" max="10276" width="6.5" bestFit="1" customWidth="1"/>
    <col min="10497" max="10497" width="8.125" customWidth="1"/>
    <col min="10498" max="10498" width="98.125" customWidth="1"/>
    <col min="10499" max="10499" width="51.125" customWidth="1"/>
    <col min="10500" max="10500" width="8.75" customWidth="1"/>
    <col min="10501" max="10501" width="13.25" customWidth="1"/>
    <col min="10502" max="10502" width="11.75" customWidth="1"/>
    <col min="10503" max="10503" width="12.875" customWidth="1"/>
    <col min="10504" max="10504" width="11.375" customWidth="1"/>
    <col min="10505" max="10505" width="7" bestFit="1" customWidth="1"/>
    <col min="10506" max="10514" width="7.25" bestFit="1" customWidth="1"/>
    <col min="10515" max="10515" width="7" bestFit="1" customWidth="1"/>
    <col min="10516" max="10524" width="6.25" bestFit="1" customWidth="1"/>
    <col min="10525" max="10525" width="6.5" bestFit="1" customWidth="1"/>
    <col min="10526" max="10526" width="6.25" bestFit="1" customWidth="1"/>
    <col min="10527" max="10532" width="6.5" bestFit="1" customWidth="1"/>
    <col min="10753" max="10753" width="8.125" customWidth="1"/>
    <col min="10754" max="10754" width="98.125" customWidth="1"/>
    <col min="10755" max="10755" width="51.125" customWidth="1"/>
    <col min="10756" max="10756" width="8.75" customWidth="1"/>
    <col min="10757" max="10757" width="13.25" customWidth="1"/>
    <col min="10758" max="10758" width="11.75" customWidth="1"/>
    <col min="10759" max="10759" width="12.875" customWidth="1"/>
    <col min="10760" max="10760" width="11.375" customWidth="1"/>
    <col min="10761" max="10761" width="7" bestFit="1" customWidth="1"/>
    <col min="10762" max="10770" width="7.25" bestFit="1" customWidth="1"/>
    <col min="10771" max="10771" width="7" bestFit="1" customWidth="1"/>
    <col min="10772" max="10780" width="6.25" bestFit="1" customWidth="1"/>
    <col min="10781" max="10781" width="6.5" bestFit="1" customWidth="1"/>
    <col min="10782" max="10782" width="6.25" bestFit="1" customWidth="1"/>
    <col min="10783" max="10788" width="6.5" bestFit="1" customWidth="1"/>
    <col min="11009" max="11009" width="8.125" customWidth="1"/>
    <col min="11010" max="11010" width="98.125" customWidth="1"/>
    <col min="11011" max="11011" width="51.125" customWidth="1"/>
    <col min="11012" max="11012" width="8.75" customWidth="1"/>
    <col min="11013" max="11013" width="13.25" customWidth="1"/>
    <col min="11014" max="11014" width="11.75" customWidth="1"/>
    <col min="11015" max="11015" width="12.875" customWidth="1"/>
    <col min="11016" max="11016" width="11.375" customWidth="1"/>
    <col min="11017" max="11017" width="7" bestFit="1" customWidth="1"/>
    <col min="11018" max="11026" width="7.25" bestFit="1" customWidth="1"/>
    <col min="11027" max="11027" width="7" bestFit="1" customWidth="1"/>
    <col min="11028" max="11036" width="6.25" bestFit="1" customWidth="1"/>
    <col min="11037" max="11037" width="6.5" bestFit="1" customWidth="1"/>
    <col min="11038" max="11038" width="6.25" bestFit="1" customWidth="1"/>
    <col min="11039" max="11044" width="6.5" bestFit="1" customWidth="1"/>
    <col min="11265" max="11265" width="8.125" customWidth="1"/>
    <col min="11266" max="11266" width="98.125" customWidth="1"/>
    <col min="11267" max="11267" width="51.125" customWidth="1"/>
    <col min="11268" max="11268" width="8.75" customWidth="1"/>
    <col min="11269" max="11269" width="13.25" customWidth="1"/>
    <col min="11270" max="11270" width="11.75" customWidth="1"/>
    <col min="11271" max="11271" width="12.875" customWidth="1"/>
    <col min="11272" max="11272" width="11.375" customWidth="1"/>
    <col min="11273" max="11273" width="7" bestFit="1" customWidth="1"/>
    <col min="11274" max="11282" width="7.25" bestFit="1" customWidth="1"/>
    <col min="11283" max="11283" width="7" bestFit="1" customWidth="1"/>
    <col min="11284" max="11292" width="6.25" bestFit="1" customWidth="1"/>
    <col min="11293" max="11293" width="6.5" bestFit="1" customWidth="1"/>
    <col min="11294" max="11294" width="6.25" bestFit="1" customWidth="1"/>
    <col min="11295" max="11300" width="6.5" bestFit="1" customWidth="1"/>
    <col min="11521" max="11521" width="8.125" customWidth="1"/>
    <col min="11522" max="11522" width="98.125" customWidth="1"/>
    <col min="11523" max="11523" width="51.125" customWidth="1"/>
    <col min="11524" max="11524" width="8.75" customWidth="1"/>
    <col min="11525" max="11525" width="13.25" customWidth="1"/>
    <col min="11526" max="11526" width="11.75" customWidth="1"/>
    <col min="11527" max="11527" width="12.875" customWidth="1"/>
    <col min="11528" max="11528" width="11.375" customWidth="1"/>
    <col min="11529" max="11529" width="7" bestFit="1" customWidth="1"/>
    <col min="11530" max="11538" width="7.25" bestFit="1" customWidth="1"/>
    <col min="11539" max="11539" width="7" bestFit="1" customWidth="1"/>
    <col min="11540" max="11548" width="6.25" bestFit="1" customWidth="1"/>
    <col min="11549" max="11549" width="6.5" bestFit="1" customWidth="1"/>
    <col min="11550" max="11550" width="6.25" bestFit="1" customWidth="1"/>
    <col min="11551" max="11556" width="6.5" bestFit="1" customWidth="1"/>
    <col min="11777" max="11777" width="8.125" customWidth="1"/>
    <col min="11778" max="11778" width="98.125" customWidth="1"/>
    <col min="11779" max="11779" width="51.125" customWidth="1"/>
    <col min="11780" max="11780" width="8.75" customWidth="1"/>
    <col min="11781" max="11781" width="13.25" customWidth="1"/>
    <col min="11782" max="11782" width="11.75" customWidth="1"/>
    <col min="11783" max="11783" width="12.875" customWidth="1"/>
    <col min="11784" max="11784" width="11.375" customWidth="1"/>
    <col min="11785" max="11785" width="7" bestFit="1" customWidth="1"/>
    <col min="11786" max="11794" width="7.25" bestFit="1" customWidth="1"/>
    <col min="11795" max="11795" width="7" bestFit="1" customWidth="1"/>
    <col min="11796" max="11804" width="6.25" bestFit="1" customWidth="1"/>
    <col min="11805" max="11805" width="6.5" bestFit="1" customWidth="1"/>
    <col min="11806" max="11806" width="6.25" bestFit="1" customWidth="1"/>
    <col min="11807" max="11812" width="6.5" bestFit="1" customWidth="1"/>
    <col min="12033" max="12033" width="8.125" customWidth="1"/>
    <col min="12034" max="12034" width="98.125" customWidth="1"/>
    <col min="12035" max="12035" width="51.125" customWidth="1"/>
    <col min="12036" max="12036" width="8.75" customWidth="1"/>
    <col min="12037" max="12037" width="13.25" customWidth="1"/>
    <col min="12038" max="12038" width="11.75" customWidth="1"/>
    <col min="12039" max="12039" width="12.875" customWidth="1"/>
    <col min="12040" max="12040" width="11.375" customWidth="1"/>
    <col min="12041" max="12041" width="7" bestFit="1" customWidth="1"/>
    <col min="12042" max="12050" width="7.25" bestFit="1" customWidth="1"/>
    <col min="12051" max="12051" width="7" bestFit="1" customWidth="1"/>
    <col min="12052" max="12060" width="6.25" bestFit="1" customWidth="1"/>
    <col min="12061" max="12061" width="6.5" bestFit="1" customWidth="1"/>
    <col min="12062" max="12062" width="6.25" bestFit="1" customWidth="1"/>
    <col min="12063" max="12068" width="6.5" bestFit="1" customWidth="1"/>
    <col min="12289" max="12289" width="8.125" customWidth="1"/>
    <col min="12290" max="12290" width="98.125" customWidth="1"/>
    <col min="12291" max="12291" width="51.125" customWidth="1"/>
    <col min="12292" max="12292" width="8.75" customWidth="1"/>
    <col min="12293" max="12293" width="13.25" customWidth="1"/>
    <col min="12294" max="12294" width="11.75" customWidth="1"/>
    <col min="12295" max="12295" width="12.875" customWidth="1"/>
    <col min="12296" max="12296" width="11.375" customWidth="1"/>
    <col min="12297" max="12297" width="7" bestFit="1" customWidth="1"/>
    <col min="12298" max="12306" width="7.25" bestFit="1" customWidth="1"/>
    <col min="12307" max="12307" width="7" bestFit="1" customWidth="1"/>
    <col min="12308" max="12316" width="6.25" bestFit="1" customWidth="1"/>
    <col min="12317" max="12317" width="6.5" bestFit="1" customWidth="1"/>
    <col min="12318" max="12318" width="6.25" bestFit="1" customWidth="1"/>
    <col min="12319" max="12324" width="6.5" bestFit="1" customWidth="1"/>
    <col min="12545" max="12545" width="8.125" customWidth="1"/>
    <col min="12546" max="12546" width="98.125" customWidth="1"/>
    <col min="12547" max="12547" width="51.125" customWidth="1"/>
    <col min="12548" max="12548" width="8.75" customWidth="1"/>
    <col min="12549" max="12549" width="13.25" customWidth="1"/>
    <col min="12550" max="12550" width="11.75" customWidth="1"/>
    <col min="12551" max="12551" width="12.875" customWidth="1"/>
    <col min="12552" max="12552" width="11.375" customWidth="1"/>
    <col min="12553" max="12553" width="7" bestFit="1" customWidth="1"/>
    <col min="12554" max="12562" width="7.25" bestFit="1" customWidth="1"/>
    <col min="12563" max="12563" width="7" bestFit="1" customWidth="1"/>
    <col min="12564" max="12572" width="6.25" bestFit="1" customWidth="1"/>
    <col min="12573" max="12573" width="6.5" bestFit="1" customWidth="1"/>
    <col min="12574" max="12574" width="6.25" bestFit="1" customWidth="1"/>
    <col min="12575" max="12580" width="6.5" bestFit="1" customWidth="1"/>
    <col min="12801" max="12801" width="8.125" customWidth="1"/>
    <col min="12802" max="12802" width="98.125" customWidth="1"/>
    <col min="12803" max="12803" width="51.125" customWidth="1"/>
    <col min="12804" max="12804" width="8.75" customWidth="1"/>
    <col min="12805" max="12805" width="13.25" customWidth="1"/>
    <col min="12806" max="12806" width="11.75" customWidth="1"/>
    <col min="12807" max="12807" width="12.875" customWidth="1"/>
    <col min="12808" max="12808" width="11.375" customWidth="1"/>
    <col min="12809" max="12809" width="7" bestFit="1" customWidth="1"/>
    <col min="12810" max="12818" width="7.25" bestFit="1" customWidth="1"/>
    <col min="12819" max="12819" width="7" bestFit="1" customWidth="1"/>
    <col min="12820" max="12828" width="6.25" bestFit="1" customWidth="1"/>
    <col min="12829" max="12829" width="6.5" bestFit="1" customWidth="1"/>
    <col min="12830" max="12830" width="6.25" bestFit="1" customWidth="1"/>
    <col min="12831" max="12836" width="6.5" bestFit="1" customWidth="1"/>
    <col min="13057" max="13057" width="8.125" customWidth="1"/>
    <col min="13058" max="13058" width="98.125" customWidth="1"/>
    <col min="13059" max="13059" width="51.125" customWidth="1"/>
    <col min="13060" max="13060" width="8.75" customWidth="1"/>
    <col min="13061" max="13061" width="13.25" customWidth="1"/>
    <col min="13062" max="13062" width="11.75" customWidth="1"/>
    <col min="13063" max="13063" width="12.875" customWidth="1"/>
    <col min="13064" max="13064" width="11.375" customWidth="1"/>
    <col min="13065" max="13065" width="7" bestFit="1" customWidth="1"/>
    <col min="13066" max="13074" width="7.25" bestFit="1" customWidth="1"/>
    <col min="13075" max="13075" width="7" bestFit="1" customWidth="1"/>
    <col min="13076" max="13084" width="6.25" bestFit="1" customWidth="1"/>
    <col min="13085" max="13085" width="6.5" bestFit="1" customWidth="1"/>
    <col min="13086" max="13086" width="6.25" bestFit="1" customWidth="1"/>
    <col min="13087" max="13092" width="6.5" bestFit="1" customWidth="1"/>
    <col min="13313" max="13313" width="8.125" customWidth="1"/>
    <col min="13314" max="13314" width="98.125" customWidth="1"/>
    <col min="13315" max="13315" width="51.125" customWidth="1"/>
    <col min="13316" max="13316" width="8.75" customWidth="1"/>
    <col min="13317" max="13317" width="13.25" customWidth="1"/>
    <col min="13318" max="13318" width="11.75" customWidth="1"/>
    <col min="13319" max="13319" width="12.875" customWidth="1"/>
    <col min="13320" max="13320" width="11.375" customWidth="1"/>
    <col min="13321" max="13321" width="7" bestFit="1" customWidth="1"/>
    <col min="13322" max="13330" width="7.25" bestFit="1" customWidth="1"/>
    <col min="13331" max="13331" width="7" bestFit="1" customWidth="1"/>
    <col min="13332" max="13340" width="6.25" bestFit="1" customWidth="1"/>
    <col min="13341" max="13341" width="6.5" bestFit="1" customWidth="1"/>
    <col min="13342" max="13342" width="6.25" bestFit="1" customWidth="1"/>
    <col min="13343" max="13348" width="6.5" bestFit="1" customWidth="1"/>
    <col min="13569" max="13569" width="8.125" customWidth="1"/>
    <col min="13570" max="13570" width="98.125" customWidth="1"/>
    <col min="13571" max="13571" width="51.125" customWidth="1"/>
    <col min="13572" max="13572" width="8.75" customWidth="1"/>
    <col min="13573" max="13573" width="13.25" customWidth="1"/>
    <col min="13574" max="13574" width="11.75" customWidth="1"/>
    <col min="13575" max="13575" width="12.875" customWidth="1"/>
    <col min="13576" max="13576" width="11.375" customWidth="1"/>
    <col min="13577" max="13577" width="7" bestFit="1" customWidth="1"/>
    <col min="13578" max="13586" width="7.25" bestFit="1" customWidth="1"/>
    <col min="13587" max="13587" width="7" bestFit="1" customWidth="1"/>
    <col min="13588" max="13596" width="6.25" bestFit="1" customWidth="1"/>
    <col min="13597" max="13597" width="6.5" bestFit="1" customWidth="1"/>
    <col min="13598" max="13598" width="6.25" bestFit="1" customWidth="1"/>
    <col min="13599" max="13604" width="6.5" bestFit="1" customWidth="1"/>
    <col min="13825" max="13825" width="8.125" customWidth="1"/>
    <col min="13826" max="13826" width="98.125" customWidth="1"/>
    <col min="13827" max="13827" width="51.125" customWidth="1"/>
    <col min="13828" max="13828" width="8.75" customWidth="1"/>
    <col min="13829" max="13829" width="13.25" customWidth="1"/>
    <col min="13830" max="13830" width="11.75" customWidth="1"/>
    <col min="13831" max="13831" width="12.875" customWidth="1"/>
    <col min="13832" max="13832" width="11.375" customWidth="1"/>
    <col min="13833" max="13833" width="7" bestFit="1" customWidth="1"/>
    <col min="13834" max="13842" width="7.25" bestFit="1" customWidth="1"/>
    <col min="13843" max="13843" width="7" bestFit="1" customWidth="1"/>
    <col min="13844" max="13852" width="6.25" bestFit="1" customWidth="1"/>
    <col min="13853" max="13853" width="6.5" bestFit="1" customWidth="1"/>
    <col min="13854" max="13854" width="6.25" bestFit="1" customWidth="1"/>
    <col min="13855" max="13860" width="6.5" bestFit="1" customWidth="1"/>
    <col min="14081" max="14081" width="8.125" customWidth="1"/>
    <col min="14082" max="14082" width="98.125" customWidth="1"/>
    <col min="14083" max="14083" width="51.125" customWidth="1"/>
    <col min="14084" max="14084" width="8.75" customWidth="1"/>
    <col min="14085" max="14085" width="13.25" customWidth="1"/>
    <col min="14086" max="14086" width="11.75" customWidth="1"/>
    <col min="14087" max="14087" width="12.875" customWidth="1"/>
    <col min="14088" max="14088" width="11.375" customWidth="1"/>
    <col min="14089" max="14089" width="7" bestFit="1" customWidth="1"/>
    <col min="14090" max="14098" width="7.25" bestFit="1" customWidth="1"/>
    <col min="14099" max="14099" width="7" bestFit="1" customWidth="1"/>
    <col min="14100" max="14108" width="6.25" bestFit="1" customWidth="1"/>
    <col min="14109" max="14109" width="6.5" bestFit="1" customWidth="1"/>
    <col min="14110" max="14110" width="6.25" bestFit="1" customWidth="1"/>
    <col min="14111" max="14116" width="6.5" bestFit="1" customWidth="1"/>
    <col min="14337" max="14337" width="8.125" customWidth="1"/>
    <col min="14338" max="14338" width="98.125" customWidth="1"/>
    <col min="14339" max="14339" width="51.125" customWidth="1"/>
    <col min="14340" max="14340" width="8.75" customWidth="1"/>
    <col min="14341" max="14341" width="13.25" customWidth="1"/>
    <col min="14342" max="14342" width="11.75" customWidth="1"/>
    <col min="14343" max="14343" width="12.875" customWidth="1"/>
    <col min="14344" max="14344" width="11.375" customWidth="1"/>
    <col min="14345" max="14345" width="7" bestFit="1" customWidth="1"/>
    <col min="14346" max="14354" width="7.25" bestFit="1" customWidth="1"/>
    <col min="14355" max="14355" width="7" bestFit="1" customWidth="1"/>
    <col min="14356" max="14364" width="6.25" bestFit="1" customWidth="1"/>
    <col min="14365" max="14365" width="6.5" bestFit="1" customWidth="1"/>
    <col min="14366" max="14366" width="6.25" bestFit="1" customWidth="1"/>
    <col min="14367" max="14372" width="6.5" bestFit="1" customWidth="1"/>
    <col min="14593" max="14593" width="8.125" customWidth="1"/>
    <col min="14594" max="14594" width="98.125" customWidth="1"/>
    <col min="14595" max="14595" width="51.125" customWidth="1"/>
    <col min="14596" max="14596" width="8.75" customWidth="1"/>
    <col min="14597" max="14597" width="13.25" customWidth="1"/>
    <col min="14598" max="14598" width="11.75" customWidth="1"/>
    <col min="14599" max="14599" width="12.875" customWidth="1"/>
    <col min="14600" max="14600" width="11.375" customWidth="1"/>
    <col min="14601" max="14601" width="7" bestFit="1" customWidth="1"/>
    <col min="14602" max="14610" width="7.25" bestFit="1" customWidth="1"/>
    <col min="14611" max="14611" width="7" bestFit="1" customWidth="1"/>
    <col min="14612" max="14620" width="6.25" bestFit="1" customWidth="1"/>
    <col min="14621" max="14621" width="6.5" bestFit="1" customWidth="1"/>
    <col min="14622" max="14622" width="6.25" bestFit="1" customWidth="1"/>
    <col min="14623" max="14628" width="6.5" bestFit="1" customWidth="1"/>
    <col min="14849" max="14849" width="8.125" customWidth="1"/>
    <col min="14850" max="14850" width="98.125" customWidth="1"/>
    <col min="14851" max="14851" width="51.125" customWidth="1"/>
    <col min="14852" max="14852" width="8.75" customWidth="1"/>
    <col min="14853" max="14853" width="13.25" customWidth="1"/>
    <col min="14854" max="14854" width="11.75" customWidth="1"/>
    <col min="14855" max="14855" width="12.875" customWidth="1"/>
    <col min="14856" max="14856" width="11.375" customWidth="1"/>
    <col min="14857" max="14857" width="7" bestFit="1" customWidth="1"/>
    <col min="14858" max="14866" width="7.25" bestFit="1" customWidth="1"/>
    <col min="14867" max="14867" width="7" bestFit="1" customWidth="1"/>
    <col min="14868" max="14876" width="6.25" bestFit="1" customWidth="1"/>
    <col min="14877" max="14877" width="6.5" bestFit="1" customWidth="1"/>
    <col min="14878" max="14878" width="6.25" bestFit="1" customWidth="1"/>
    <col min="14879" max="14884" width="6.5" bestFit="1" customWidth="1"/>
    <col min="15105" max="15105" width="8.125" customWidth="1"/>
    <col min="15106" max="15106" width="98.125" customWidth="1"/>
    <col min="15107" max="15107" width="51.125" customWidth="1"/>
    <col min="15108" max="15108" width="8.75" customWidth="1"/>
    <col min="15109" max="15109" width="13.25" customWidth="1"/>
    <col min="15110" max="15110" width="11.75" customWidth="1"/>
    <col min="15111" max="15111" width="12.875" customWidth="1"/>
    <col min="15112" max="15112" width="11.375" customWidth="1"/>
    <col min="15113" max="15113" width="7" bestFit="1" customWidth="1"/>
    <col min="15114" max="15122" width="7.25" bestFit="1" customWidth="1"/>
    <col min="15123" max="15123" width="7" bestFit="1" customWidth="1"/>
    <col min="15124" max="15132" width="6.25" bestFit="1" customWidth="1"/>
    <col min="15133" max="15133" width="6.5" bestFit="1" customWidth="1"/>
    <col min="15134" max="15134" width="6.25" bestFit="1" customWidth="1"/>
    <col min="15135" max="15140" width="6.5" bestFit="1" customWidth="1"/>
    <col min="15361" max="15361" width="8.125" customWidth="1"/>
    <col min="15362" max="15362" width="98.125" customWidth="1"/>
    <col min="15363" max="15363" width="51.125" customWidth="1"/>
    <col min="15364" max="15364" width="8.75" customWidth="1"/>
    <col min="15365" max="15365" width="13.25" customWidth="1"/>
    <col min="15366" max="15366" width="11.75" customWidth="1"/>
    <col min="15367" max="15367" width="12.875" customWidth="1"/>
    <col min="15368" max="15368" width="11.375" customWidth="1"/>
    <col min="15369" max="15369" width="7" bestFit="1" customWidth="1"/>
    <col min="15370" max="15378" width="7.25" bestFit="1" customWidth="1"/>
    <col min="15379" max="15379" width="7" bestFit="1" customWidth="1"/>
    <col min="15380" max="15388" width="6.25" bestFit="1" customWidth="1"/>
    <col min="15389" max="15389" width="6.5" bestFit="1" customWidth="1"/>
    <col min="15390" max="15390" width="6.25" bestFit="1" customWidth="1"/>
    <col min="15391" max="15396" width="6.5" bestFit="1" customWidth="1"/>
    <col min="15617" max="15617" width="8.125" customWidth="1"/>
    <col min="15618" max="15618" width="98.125" customWidth="1"/>
    <col min="15619" max="15619" width="51.125" customWidth="1"/>
    <col min="15620" max="15620" width="8.75" customWidth="1"/>
    <col min="15621" max="15621" width="13.25" customWidth="1"/>
    <col min="15622" max="15622" width="11.75" customWidth="1"/>
    <col min="15623" max="15623" width="12.875" customWidth="1"/>
    <col min="15624" max="15624" width="11.375" customWidth="1"/>
    <col min="15625" max="15625" width="7" bestFit="1" customWidth="1"/>
    <col min="15626" max="15634" width="7.25" bestFit="1" customWidth="1"/>
    <col min="15635" max="15635" width="7" bestFit="1" customWidth="1"/>
    <col min="15636" max="15644" width="6.25" bestFit="1" customWidth="1"/>
    <col min="15645" max="15645" width="6.5" bestFit="1" customWidth="1"/>
    <col min="15646" max="15646" width="6.25" bestFit="1" customWidth="1"/>
    <col min="15647" max="15652" width="6.5" bestFit="1" customWidth="1"/>
    <col min="15873" max="15873" width="8.125" customWidth="1"/>
    <col min="15874" max="15874" width="98.125" customWidth="1"/>
    <col min="15875" max="15875" width="51.125" customWidth="1"/>
    <col min="15876" max="15876" width="8.75" customWidth="1"/>
    <col min="15877" max="15877" width="13.25" customWidth="1"/>
    <col min="15878" max="15878" width="11.75" customWidth="1"/>
    <col min="15879" max="15879" width="12.875" customWidth="1"/>
    <col min="15880" max="15880" width="11.375" customWidth="1"/>
    <col min="15881" max="15881" width="7" bestFit="1" customWidth="1"/>
    <col min="15882" max="15890" width="7.25" bestFit="1" customWidth="1"/>
    <col min="15891" max="15891" width="7" bestFit="1" customWidth="1"/>
    <col min="15892" max="15900" width="6.25" bestFit="1" customWidth="1"/>
    <col min="15901" max="15901" width="6.5" bestFit="1" customWidth="1"/>
    <col min="15902" max="15902" width="6.25" bestFit="1" customWidth="1"/>
    <col min="15903" max="15908" width="6.5" bestFit="1" customWidth="1"/>
    <col min="16129" max="16129" width="8.125" customWidth="1"/>
    <col min="16130" max="16130" width="98.125" customWidth="1"/>
    <col min="16131" max="16131" width="51.125" customWidth="1"/>
    <col min="16132" max="16132" width="8.75" customWidth="1"/>
    <col min="16133" max="16133" width="13.25" customWidth="1"/>
    <col min="16134" max="16134" width="11.75" customWidth="1"/>
    <col min="16135" max="16135" width="12.875" customWidth="1"/>
    <col min="16136" max="16136" width="11.375" customWidth="1"/>
    <col min="16137" max="16137" width="7" bestFit="1" customWidth="1"/>
    <col min="16138" max="16146" width="7.25" bestFit="1" customWidth="1"/>
    <col min="16147" max="16147" width="7" bestFit="1" customWidth="1"/>
    <col min="16148" max="16156" width="6.25" bestFit="1" customWidth="1"/>
    <col min="16157" max="16157" width="6.5" bestFit="1" customWidth="1"/>
    <col min="16158" max="16158" width="6.25" bestFit="1" customWidth="1"/>
    <col min="16159" max="16164" width="6.5" bestFit="1" customWidth="1"/>
  </cols>
  <sheetData>
    <row r="1" spans="1:36" ht="15" hidden="1" thickBot="1" x14ac:dyDescent="0.25"/>
    <row r="2" spans="1:36" ht="15" hidden="1" thickBot="1" x14ac:dyDescent="0.25">
      <c r="E2"/>
      <c r="F2"/>
      <c r="G2"/>
      <c r="I2" s="1"/>
      <c r="J2" s="1"/>
    </row>
    <row r="3" spans="1:36" ht="15" hidden="1" thickBot="1" x14ac:dyDescent="0.25">
      <c r="E3"/>
      <c r="F3"/>
      <c r="G3"/>
      <c r="I3" s="1"/>
      <c r="J3" s="1"/>
    </row>
    <row r="4" spans="1:36" ht="15" hidden="1" thickBot="1" x14ac:dyDescent="0.25">
      <c r="E4"/>
      <c r="F4" s="2"/>
      <c r="G4" s="2"/>
      <c r="H4" s="3"/>
    </row>
    <row r="5" spans="1:36" ht="19.5" hidden="1" thickBot="1" x14ac:dyDescent="0.3">
      <c r="C5" s="4"/>
      <c r="D5" s="5"/>
      <c r="E5"/>
      <c r="F5" s="2"/>
      <c r="G5" s="2"/>
      <c r="H5" s="3"/>
    </row>
    <row r="6" spans="1:36" s="6" customFormat="1" ht="15" hidden="1" thickBot="1" x14ac:dyDescent="0.25">
      <c r="E6" s="7"/>
      <c r="F6"/>
      <c r="G6"/>
      <c r="H6"/>
      <c r="I6"/>
      <c r="J6"/>
    </row>
    <row r="7" spans="1:36" s="6" customFormat="1" ht="15" hidden="1" thickBot="1" x14ac:dyDescent="0.25">
      <c r="E7" s="7"/>
      <c r="F7" s="7"/>
      <c r="G7" s="7"/>
    </row>
    <row r="8" spans="1:36" s="6" customFormat="1" ht="15" thickBot="1" x14ac:dyDescent="0.25">
      <c r="A8" s="8"/>
      <c r="B8" s="9"/>
      <c r="C8" s="10"/>
      <c r="D8" s="9"/>
      <c r="E8" s="11"/>
      <c r="F8" s="119" t="s">
        <v>0</v>
      </c>
      <c r="G8" s="119"/>
      <c r="H8" s="12">
        <f>'[1]SPRINT 1'!$H$25</f>
        <v>0</v>
      </c>
      <c r="I8" s="13">
        <f>'[1]SPRINT 1'!$I$25</f>
        <v>0</v>
      </c>
      <c r="J8" s="13">
        <f>'[1]SPRINT 1'!$J$25</f>
        <v>0</v>
      </c>
      <c r="K8" s="13">
        <f>'[1]SPRINT 1'!$K$25</f>
        <v>0</v>
      </c>
      <c r="L8" s="13">
        <f>'[1]SPRINT 1'!$L$25</f>
        <v>0</v>
      </c>
      <c r="M8" s="13">
        <f>'[1]SPRINT 1'!$M$25</f>
        <v>0</v>
      </c>
      <c r="N8" s="13">
        <f>'[1]SPRINT 1'!$N$25</f>
        <v>0</v>
      </c>
      <c r="O8" s="13">
        <f>'[1]SPRINT 1'!$O$25</f>
        <v>0</v>
      </c>
      <c r="P8" s="13">
        <f>'[1]SPRINT 1'!$P$25</f>
        <v>0</v>
      </c>
      <c r="Q8" s="13">
        <f>'[1]SPRINT 1'!$Q$25</f>
        <v>0</v>
      </c>
      <c r="R8" s="13">
        <f>'[1]SPRINT 1'!$R$25</f>
        <v>0</v>
      </c>
      <c r="S8" s="13">
        <f>'[1]SPRINT 1'!$S$25</f>
        <v>0</v>
      </c>
      <c r="T8" s="13">
        <f>'[1]SPRINT 1'!$T$25</f>
        <v>0</v>
      </c>
      <c r="U8" s="13">
        <f>'[1]SPRINT 1'!$U$25</f>
        <v>0</v>
      </c>
      <c r="V8" s="13">
        <f>'[1]SPRINT 1'!$V$25</f>
        <v>0</v>
      </c>
      <c r="W8" s="13">
        <f>'[1]SPRINT 1'!$W$25</f>
        <v>0</v>
      </c>
      <c r="X8" s="13">
        <f>'[1]SPRINT 1'!$X$25</f>
        <v>0</v>
      </c>
      <c r="Y8" s="13">
        <f>'[1]SPRINT 1'!$Y$25</f>
        <v>0</v>
      </c>
      <c r="Z8" s="13">
        <f>'[1]SPRINT 1'!$Z$25</f>
        <v>0</v>
      </c>
      <c r="AA8" s="13">
        <f>AA26</f>
        <v>0</v>
      </c>
      <c r="AB8" s="13">
        <f>'[1]SPRINT 1'!$AB$25</f>
        <v>0</v>
      </c>
      <c r="AC8" s="13">
        <f>'[1]SPRINT 1'!$AC$25</f>
        <v>0</v>
      </c>
      <c r="AD8" s="13">
        <f>'[1]SPRINT 1'!$AD$25</f>
        <v>0</v>
      </c>
      <c r="AE8" s="13">
        <f>'[1]SPRINT 1'!$AE$25</f>
        <v>0</v>
      </c>
      <c r="AF8" s="13">
        <f>'[1]SPRINT 1'!$AF$25</f>
        <v>0</v>
      </c>
      <c r="AG8" s="13">
        <f>'[1]SPRINT 1'!$AG$25</f>
        <v>0</v>
      </c>
      <c r="AH8" s="13">
        <f>'[1]SPRINT 1'!$AH$25</f>
        <v>0</v>
      </c>
      <c r="AI8" s="13">
        <f>'[1]SPRINT 1'!$AI$25</f>
        <v>0</v>
      </c>
      <c r="AJ8" s="14">
        <f>'[1]SPRINT 1'!$AJ$25</f>
        <v>0</v>
      </c>
    </row>
    <row r="9" spans="1:36" s="6" customFormat="1" x14ac:dyDescent="0.2">
      <c r="A9" s="15"/>
      <c r="B9" s="16" t="s">
        <v>1</v>
      </c>
      <c r="C9" s="17">
        <f ca="1">TODAY()</f>
        <v>43480</v>
      </c>
      <c r="D9" s="16"/>
      <c r="E9" s="18"/>
      <c r="F9" s="120" t="s">
        <v>2</v>
      </c>
      <c r="G9" s="120"/>
      <c r="H9" s="19">
        <f>'[1]SPRINT 1'!$H$25</f>
        <v>0</v>
      </c>
      <c r="I9" s="20" t="e">
        <f t="shared" ref="I9:AJ9" si="0">IF(H9&lt;=0,NA(),H9-($H$9/$C$11))</f>
        <v>#N/A</v>
      </c>
      <c r="J9" s="20" t="e">
        <f t="shared" si="0"/>
        <v>#N/A</v>
      </c>
      <c r="K9" s="20" t="e">
        <f t="shared" si="0"/>
        <v>#N/A</v>
      </c>
      <c r="L9" s="20" t="e">
        <f t="shared" si="0"/>
        <v>#N/A</v>
      </c>
      <c r="M9" s="20" t="e">
        <f t="shared" si="0"/>
        <v>#N/A</v>
      </c>
      <c r="N9" s="20" t="e">
        <f t="shared" si="0"/>
        <v>#N/A</v>
      </c>
      <c r="O9" s="20" t="e">
        <f t="shared" si="0"/>
        <v>#N/A</v>
      </c>
      <c r="P9" s="20" t="e">
        <f t="shared" si="0"/>
        <v>#N/A</v>
      </c>
      <c r="Q9" s="20" t="e">
        <f t="shared" si="0"/>
        <v>#N/A</v>
      </c>
      <c r="R9" s="20" t="e">
        <f t="shared" si="0"/>
        <v>#N/A</v>
      </c>
      <c r="S9" s="20" t="e">
        <f t="shared" si="0"/>
        <v>#N/A</v>
      </c>
      <c r="T9" s="20" t="e">
        <f t="shared" si="0"/>
        <v>#N/A</v>
      </c>
      <c r="U9" s="20" t="e">
        <f t="shared" si="0"/>
        <v>#N/A</v>
      </c>
      <c r="V9" s="20" t="e">
        <f t="shared" si="0"/>
        <v>#N/A</v>
      </c>
      <c r="W9" s="20" t="e">
        <f t="shared" si="0"/>
        <v>#N/A</v>
      </c>
      <c r="X9" s="20" t="e">
        <f t="shared" si="0"/>
        <v>#N/A</v>
      </c>
      <c r="Y9" s="20" t="e">
        <f t="shared" si="0"/>
        <v>#N/A</v>
      </c>
      <c r="Z9" s="20" t="e">
        <f t="shared" si="0"/>
        <v>#N/A</v>
      </c>
      <c r="AA9" s="20" t="e">
        <f t="shared" si="0"/>
        <v>#N/A</v>
      </c>
      <c r="AB9" s="20" t="e">
        <f t="shared" si="0"/>
        <v>#N/A</v>
      </c>
      <c r="AC9" s="20" t="e">
        <f t="shared" si="0"/>
        <v>#N/A</v>
      </c>
      <c r="AD9" s="20" t="e">
        <f t="shared" si="0"/>
        <v>#N/A</v>
      </c>
      <c r="AE9" s="20" t="e">
        <f t="shared" si="0"/>
        <v>#N/A</v>
      </c>
      <c r="AF9" s="20" t="e">
        <f t="shared" si="0"/>
        <v>#N/A</v>
      </c>
      <c r="AG9" s="20" t="e">
        <f t="shared" si="0"/>
        <v>#N/A</v>
      </c>
      <c r="AH9" s="20" t="e">
        <f t="shared" si="0"/>
        <v>#N/A</v>
      </c>
      <c r="AI9" s="20" t="e">
        <f t="shared" si="0"/>
        <v>#N/A</v>
      </c>
      <c r="AJ9" s="21" t="e">
        <f t="shared" si="0"/>
        <v>#N/A</v>
      </c>
    </row>
    <row r="10" spans="1:36" s="6" customFormat="1" ht="20.25" customHeight="1" x14ac:dyDescent="0.2">
      <c r="A10" s="15"/>
      <c r="B10" s="16" t="s">
        <v>3</v>
      </c>
      <c r="C10" s="22" t="str">
        <f ca="1">MID(CELL("filename",C10),FIND("]",CELL("filename"))+1,256)</f>
        <v>Sprint2</v>
      </c>
      <c r="D10" s="16"/>
      <c r="E10" s="23"/>
      <c r="F10" s="121"/>
      <c r="G10" s="122"/>
      <c r="H10" s="123"/>
      <c r="I10" s="24" t="e">
        <f t="shared" ref="I10:AJ10" ca="1" si="1">IF(I11&lt;&gt;"",VLOOKUP(WEEKDAY(I11),DAYOFWEEK,2),"")</f>
        <v>#N/A</v>
      </c>
      <c r="J10" s="24" t="e">
        <f t="shared" ca="1" si="1"/>
        <v>#N/A</v>
      </c>
      <c r="K10" s="24" t="e">
        <f t="shared" ca="1" si="1"/>
        <v>#N/A</v>
      </c>
      <c r="L10" s="24" t="e">
        <f t="shared" ca="1" si="1"/>
        <v>#N/A</v>
      </c>
      <c r="M10" s="24" t="e">
        <f t="shared" ca="1" si="1"/>
        <v>#N/A</v>
      </c>
      <c r="N10" s="24" t="e">
        <f t="shared" ca="1" si="1"/>
        <v>#N/A</v>
      </c>
      <c r="O10" s="24" t="e">
        <f t="shared" ca="1" si="1"/>
        <v>#N/A</v>
      </c>
      <c r="P10" s="24" t="e">
        <f t="shared" ca="1" si="1"/>
        <v>#N/A</v>
      </c>
      <c r="Q10" s="24" t="e">
        <f t="shared" ca="1" si="1"/>
        <v>#N/A</v>
      </c>
      <c r="R10" s="24" t="e">
        <f t="shared" ca="1" si="1"/>
        <v>#N/A</v>
      </c>
      <c r="S10" s="24" t="e">
        <f t="shared" ca="1" si="1"/>
        <v>#N/A</v>
      </c>
      <c r="T10" s="24" t="e">
        <f t="shared" ca="1" si="1"/>
        <v>#N/A</v>
      </c>
      <c r="U10" s="24" t="e">
        <f t="shared" ca="1" si="1"/>
        <v>#N/A</v>
      </c>
      <c r="V10" s="24" t="e">
        <f t="shared" ca="1" si="1"/>
        <v>#N/A</v>
      </c>
      <c r="W10" s="24" t="e">
        <f t="shared" ca="1" si="1"/>
        <v>#N/A</v>
      </c>
      <c r="X10" s="24" t="e">
        <f t="shared" ca="1" si="1"/>
        <v>#N/A</v>
      </c>
      <c r="Y10" s="24" t="e">
        <f t="shared" ca="1" si="1"/>
        <v>#N/A</v>
      </c>
      <c r="Z10" s="24" t="e">
        <f t="shared" ca="1" si="1"/>
        <v>#N/A</v>
      </c>
      <c r="AA10" s="24" t="e">
        <f t="shared" ca="1" si="1"/>
        <v>#N/A</v>
      </c>
      <c r="AB10" s="24" t="e">
        <f t="shared" ca="1" si="1"/>
        <v>#N/A</v>
      </c>
      <c r="AC10" s="24" t="e">
        <f t="shared" ca="1" si="1"/>
        <v>#N/A</v>
      </c>
      <c r="AD10" s="24" t="e">
        <f t="shared" ca="1" si="1"/>
        <v>#N/A</v>
      </c>
      <c r="AE10" s="24" t="e">
        <f t="shared" ca="1" si="1"/>
        <v>#N/A</v>
      </c>
      <c r="AF10" s="24" t="e">
        <f t="shared" ca="1" si="1"/>
        <v>#N/A</v>
      </c>
      <c r="AG10" s="24" t="e">
        <f t="shared" ca="1" si="1"/>
        <v>#N/A</v>
      </c>
      <c r="AH10" s="24" t="e">
        <f t="shared" ca="1" si="1"/>
        <v>#N/A</v>
      </c>
      <c r="AI10" s="24" t="e">
        <f t="shared" ca="1" si="1"/>
        <v>#N/A</v>
      </c>
      <c r="AJ10" s="25" t="e">
        <f t="shared" ca="1" si="1"/>
        <v>#N/A</v>
      </c>
    </row>
    <row r="11" spans="1:36" s="6" customFormat="1" ht="27" customHeight="1" x14ac:dyDescent="0.2">
      <c r="A11" s="26"/>
      <c r="B11" s="16" t="s">
        <v>4</v>
      </c>
      <c r="C11" s="22" t="e">
        <f ca="1">VLOOKUP($C$10,[1]SETUP!$A$2:$H$8,3)</f>
        <v>#N/A</v>
      </c>
      <c r="D11" s="124" t="s">
        <v>5</v>
      </c>
      <c r="E11" s="125"/>
      <c r="F11" s="27">
        <f>'[1]SPRINT 1'!$H$25</f>
        <v>0</v>
      </c>
      <c r="G11" s="28" t="s">
        <v>6</v>
      </c>
      <c r="H11" s="29">
        <f>'[1]SPRINT 1'!$G$25</f>
        <v>0</v>
      </c>
      <c r="I11" s="30" t="e">
        <f ca="1">VLOOKUP($C$10,[1]SETUP!$A$2:$H$8,2)</f>
        <v>#N/A</v>
      </c>
      <c r="J11" s="31" t="e">
        <f t="shared" ref="J11:AJ11" ca="1" si="2">I11+1</f>
        <v>#N/A</v>
      </c>
      <c r="K11" s="31" t="e">
        <f t="shared" ca="1" si="2"/>
        <v>#N/A</v>
      </c>
      <c r="L11" s="31" t="e">
        <f t="shared" ca="1" si="2"/>
        <v>#N/A</v>
      </c>
      <c r="M11" s="31" t="e">
        <f t="shared" ca="1" si="2"/>
        <v>#N/A</v>
      </c>
      <c r="N11" s="31" t="e">
        <f t="shared" ca="1" si="2"/>
        <v>#N/A</v>
      </c>
      <c r="O11" s="31" t="e">
        <f t="shared" ca="1" si="2"/>
        <v>#N/A</v>
      </c>
      <c r="P11" s="31" t="e">
        <f t="shared" ca="1" si="2"/>
        <v>#N/A</v>
      </c>
      <c r="Q11" s="31" t="e">
        <f t="shared" ca="1" si="2"/>
        <v>#N/A</v>
      </c>
      <c r="R11" s="31" t="e">
        <f t="shared" ca="1" si="2"/>
        <v>#N/A</v>
      </c>
      <c r="S11" s="31" t="e">
        <f t="shared" ca="1" si="2"/>
        <v>#N/A</v>
      </c>
      <c r="T11" s="31" t="e">
        <f t="shared" ca="1" si="2"/>
        <v>#N/A</v>
      </c>
      <c r="U11" s="31" t="e">
        <f t="shared" ca="1" si="2"/>
        <v>#N/A</v>
      </c>
      <c r="V11" s="31" t="e">
        <f t="shared" ca="1" si="2"/>
        <v>#N/A</v>
      </c>
      <c r="W11" s="31" t="e">
        <f t="shared" ca="1" si="2"/>
        <v>#N/A</v>
      </c>
      <c r="X11" s="31" t="e">
        <f t="shared" ca="1" si="2"/>
        <v>#N/A</v>
      </c>
      <c r="Y11" s="31" t="e">
        <f t="shared" ca="1" si="2"/>
        <v>#N/A</v>
      </c>
      <c r="Z11" s="31" t="e">
        <f t="shared" ca="1" si="2"/>
        <v>#N/A</v>
      </c>
      <c r="AA11" s="31" t="e">
        <f t="shared" ca="1" si="2"/>
        <v>#N/A</v>
      </c>
      <c r="AB11" s="31" t="e">
        <f t="shared" ca="1" si="2"/>
        <v>#N/A</v>
      </c>
      <c r="AC11" s="31" t="e">
        <f t="shared" ca="1" si="2"/>
        <v>#N/A</v>
      </c>
      <c r="AD11" s="31" t="e">
        <f t="shared" ca="1" si="2"/>
        <v>#N/A</v>
      </c>
      <c r="AE11" s="31" t="e">
        <f t="shared" ca="1" si="2"/>
        <v>#N/A</v>
      </c>
      <c r="AF11" s="31" t="e">
        <f t="shared" ca="1" si="2"/>
        <v>#N/A</v>
      </c>
      <c r="AG11" s="31" t="e">
        <f t="shared" ca="1" si="2"/>
        <v>#N/A</v>
      </c>
      <c r="AH11" s="31" t="e">
        <f t="shared" ca="1" si="2"/>
        <v>#N/A</v>
      </c>
      <c r="AI11" s="31" t="e">
        <f t="shared" ca="1" si="2"/>
        <v>#N/A</v>
      </c>
      <c r="AJ11" s="32" t="e">
        <f t="shared" ca="1" si="2"/>
        <v>#N/A</v>
      </c>
    </row>
    <row r="12" spans="1:36" s="40" customFormat="1" ht="25.5" thickBot="1" x14ac:dyDescent="0.25">
      <c r="A12" s="33" t="s">
        <v>40</v>
      </c>
      <c r="B12" s="34" t="s">
        <v>41</v>
      </c>
      <c r="C12" s="35" t="s">
        <v>42</v>
      </c>
      <c r="D12" s="35" t="s">
        <v>43</v>
      </c>
      <c r="E12" s="35" t="s">
        <v>44</v>
      </c>
      <c r="F12" s="36" t="s">
        <v>7</v>
      </c>
      <c r="G12" s="36" t="s">
        <v>8</v>
      </c>
      <c r="H12" s="37" t="s">
        <v>9</v>
      </c>
      <c r="I12" s="38" t="s">
        <v>10</v>
      </c>
      <c r="J12" s="38" t="s">
        <v>11</v>
      </c>
      <c r="K12" s="38" t="s">
        <v>12</v>
      </c>
      <c r="L12" s="38" t="s">
        <v>13</v>
      </c>
      <c r="M12" s="38" t="s">
        <v>14</v>
      </c>
      <c r="N12" s="38" t="s">
        <v>15</v>
      </c>
      <c r="O12" s="38" t="s">
        <v>16</v>
      </c>
      <c r="P12" s="38" t="s">
        <v>17</v>
      </c>
      <c r="Q12" s="38" t="s">
        <v>18</v>
      </c>
      <c r="R12" s="38" t="s">
        <v>19</v>
      </c>
      <c r="S12" s="38" t="s">
        <v>20</v>
      </c>
      <c r="T12" s="38" t="s">
        <v>21</v>
      </c>
      <c r="U12" s="38" t="s">
        <v>22</v>
      </c>
      <c r="V12" s="38" t="s">
        <v>23</v>
      </c>
      <c r="W12" s="38" t="s">
        <v>24</v>
      </c>
      <c r="X12" s="38" t="s">
        <v>25</v>
      </c>
      <c r="Y12" s="38" t="s">
        <v>26</v>
      </c>
      <c r="Z12" s="38" t="s">
        <v>27</v>
      </c>
      <c r="AA12" s="38" t="s">
        <v>28</v>
      </c>
      <c r="AB12" s="38" t="s">
        <v>29</v>
      </c>
      <c r="AC12" s="38" t="s">
        <v>30</v>
      </c>
      <c r="AD12" s="38" t="s">
        <v>31</v>
      </c>
      <c r="AE12" s="38" t="s">
        <v>32</v>
      </c>
      <c r="AF12" s="38" t="s">
        <v>33</v>
      </c>
      <c r="AG12" s="38" t="s">
        <v>34</v>
      </c>
      <c r="AH12" s="38" t="s">
        <v>35</v>
      </c>
      <c r="AI12" s="38" t="s">
        <v>36</v>
      </c>
      <c r="AJ12" s="39" t="s">
        <v>37</v>
      </c>
    </row>
    <row r="13" spans="1:36" s="48" customFormat="1" ht="30" customHeight="1" x14ac:dyDescent="0.15">
      <c r="A13" s="41">
        <v>1</v>
      </c>
      <c r="B13" s="62" t="s">
        <v>66</v>
      </c>
      <c r="C13" s="43" t="s">
        <v>59</v>
      </c>
      <c r="D13" s="43" t="s">
        <v>46</v>
      </c>
      <c r="E13" s="43" t="s">
        <v>38</v>
      </c>
      <c r="F13" s="44"/>
      <c r="G13" s="44"/>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7"/>
    </row>
    <row r="14" spans="1:36" s="48" customFormat="1" ht="30" customHeight="1" x14ac:dyDescent="0.15">
      <c r="A14" s="41">
        <v>2</v>
      </c>
      <c r="B14" s="49" t="s">
        <v>67</v>
      </c>
      <c r="C14" s="50" t="s">
        <v>60</v>
      </c>
      <c r="D14" s="50" t="s">
        <v>62</v>
      </c>
      <c r="E14" s="43" t="s">
        <v>38</v>
      </c>
      <c r="F14" s="44"/>
      <c r="G14" s="44"/>
      <c r="H14" s="45"/>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7"/>
    </row>
    <row r="15" spans="1:36" s="48" customFormat="1" ht="30" customHeight="1" x14ac:dyDescent="0.15">
      <c r="A15" s="41">
        <v>3</v>
      </c>
      <c r="B15" s="62" t="s">
        <v>68</v>
      </c>
      <c r="C15" s="43" t="s">
        <v>61</v>
      </c>
      <c r="D15" s="43" t="s">
        <v>50</v>
      </c>
      <c r="E15" s="43" t="s">
        <v>147</v>
      </c>
      <c r="F15" s="44"/>
      <c r="G15" s="44"/>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s="48" customFormat="1" ht="30" customHeight="1" x14ac:dyDescent="0.15">
      <c r="A16" s="41">
        <v>4</v>
      </c>
      <c r="B16" s="49" t="s">
        <v>69</v>
      </c>
      <c r="C16" s="50" t="s">
        <v>63</v>
      </c>
      <c r="D16" s="50" t="s">
        <v>48</v>
      </c>
      <c r="E16" s="43" t="s">
        <v>38</v>
      </c>
      <c r="F16" s="44"/>
      <c r="G16" s="44"/>
      <c r="H16" s="45"/>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7"/>
    </row>
    <row r="17" spans="1:36" s="48" customFormat="1" ht="30" customHeight="1" x14ac:dyDescent="0.15">
      <c r="A17" s="41">
        <v>5</v>
      </c>
      <c r="B17" s="51" t="s">
        <v>70</v>
      </c>
      <c r="C17" s="43" t="s">
        <v>65</v>
      </c>
      <c r="D17" s="43" t="s">
        <v>64</v>
      </c>
      <c r="E17" s="43" t="s">
        <v>38</v>
      </c>
      <c r="F17" s="44"/>
      <c r="G17" s="44"/>
      <c r="H17" s="45"/>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7"/>
    </row>
    <row r="18" spans="1:36" s="48" customFormat="1" x14ac:dyDescent="0.15">
      <c r="A18" s="41"/>
      <c r="B18" s="42"/>
      <c r="C18" s="50"/>
      <c r="D18" s="50"/>
      <c r="E18" s="50"/>
      <c r="F18" s="44"/>
      <c r="G18" s="44"/>
      <c r="H18" s="45"/>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7"/>
    </row>
    <row r="19" spans="1:36" s="48" customFormat="1" ht="15.75" customHeight="1" x14ac:dyDescent="0.15">
      <c r="A19" s="41"/>
      <c r="B19" s="51"/>
      <c r="C19" s="43"/>
      <c r="D19" s="43"/>
      <c r="E19" s="43"/>
      <c r="F19" s="44"/>
      <c r="G19" s="44"/>
      <c r="H19" s="45"/>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7"/>
    </row>
    <row r="20" spans="1:36" s="48" customFormat="1" ht="15.75" customHeight="1" x14ac:dyDescent="0.15">
      <c r="A20" s="41"/>
      <c r="B20" s="49"/>
      <c r="C20" s="50"/>
      <c r="D20" s="50"/>
      <c r="E20" s="50"/>
      <c r="F20" s="44"/>
      <c r="G20" s="44"/>
      <c r="H20" s="45"/>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7"/>
    </row>
    <row r="21" spans="1:36" s="48" customFormat="1" ht="15.75" customHeight="1" x14ac:dyDescent="0.15">
      <c r="A21" s="41"/>
      <c r="B21" s="51"/>
      <c r="C21" s="43"/>
      <c r="D21" s="43"/>
      <c r="E21" s="43"/>
      <c r="F21" s="44"/>
      <c r="G21" s="44"/>
      <c r="H21" s="45"/>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7"/>
    </row>
    <row r="22" spans="1:36" s="48" customFormat="1" ht="15.75" customHeight="1" x14ac:dyDescent="0.15">
      <c r="A22" s="41"/>
      <c r="B22" s="49"/>
      <c r="C22" s="50"/>
      <c r="D22" s="50"/>
      <c r="E22" s="50"/>
      <c r="F22" s="44"/>
      <c r="G22" s="44"/>
      <c r="H22" s="45"/>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7"/>
    </row>
    <row r="23" spans="1:36" s="48" customFormat="1" ht="51.75" customHeight="1" x14ac:dyDescent="0.15">
      <c r="A23" s="41"/>
      <c r="B23" s="51"/>
      <c r="C23" s="43"/>
      <c r="D23" s="43"/>
      <c r="E23" s="43"/>
      <c r="F23" s="44"/>
      <c r="G23" s="44"/>
      <c r="H23" s="45"/>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7"/>
    </row>
    <row r="24" spans="1:36" s="48" customFormat="1" ht="15" thickBot="1" x14ac:dyDescent="0.2">
      <c r="A24" s="52"/>
      <c r="B24" s="49"/>
      <c r="C24" s="50"/>
      <c r="D24" s="50"/>
      <c r="E24" s="50"/>
      <c r="F24" s="44"/>
      <c r="G24" s="53"/>
      <c r="H24" s="45"/>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5"/>
    </row>
    <row r="25" spans="1:36" s="6" customFormat="1" ht="15" thickBot="1" x14ac:dyDescent="0.25">
      <c r="A25" s="56" t="s">
        <v>39</v>
      </c>
      <c r="B25" s="57"/>
      <c r="C25" s="57"/>
      <c r="D25" s="58"/>
      <c r="E25" s="57"/>
      <c r="F25" s="59">
        <f>SUMIF(E13:E24,"&lt;&gt;Withdrawn",F13:F24)</f>
        <v>0</v>
      </c>
      <c r="G25" s="59">
        <f>SUMIF(E13:E24,"&lt;&gt;Withdrawn",G13:G24)</f>
        <v>0</v>
      </c>
      <c r="H25" s="59">
        <f>SUMIF(E13:E24,"&lt;&gt;Withdrawn",H13:H24)</f>
        <v>0</v>
      </c>
      <c r="I25" s="60">
        <f>SUMIF(E13:E24,"&lt;&gt;Withdrawn",I13:I24)</f>
        <v>0</v>
      </c>
      <c r="J25" s="60">
        <f>SUMIF(E13:E24,"&lt;&gt;Withdrawn",J13:J24)</f>
        <v>0</v>
      </c>
      <c r="K25" s="60">
        <f>SUMIF(E13:E24,"&lt;&gt;Withdrawn",K13:K24)</f>
        <v>0</v>
      </c>
      <c r="L25" s="60">
        <f>SUMIF(E13:E24,"&lt;&gt;Withdrawn",L13:L24)</f>
        <v>0</v>
      </c>
      <c r="M25" s="60">
        <f>SUMIF(E13:E24,"&lt;&gt;Withdrawn",M13:M24)</f>
        <v>0</v>
      </c>
      <c r="N25" s="60">
        <f>SUMIF(E13:E24,"&lt;&gt;Withdrawn",N13:N24)</f>
        <v>0</v>
      </c>
      <c r="O25" s="60">
        <f>SUMIF(E13:E24,"&lt;&gt;Withdrawn",O13:O24)</f>
        <v>0</v>
      </c>
      <c r="P25" s="60">
        <f>SUMIF(E13:E24,"&lt;&gt;Withdrawn",P13:P24)</f>
        <v>0</v>
      </c>
      <c r="Q25" s="60">
        <f>SUMIF(E13:E24,"&lt;&gt;Withdrawn",Q13:Q24)</f>
        <v>0</v>
      </c>
      <c r="R25" s="60">
        <f>SUMIF(E13:E24,"&lt;&gt;Withdrawn",R13:R24)</f>
        <v>0</v>
      </c>
      <c r="S25" s="60">
        <f>SUMIF(E13:E24,"&lt;&gt;Withdrawn",S13:S24)</f>
        <v>0</v>
      </c>
      <c r="T25" s="60">
        <f>SUMIF(E13:E24,"&lt;&gt;Withdrawn",T13:T24)</f>
        <v>0</v>
      </c>
      <c r="U25" s="60">
        <f>SUMIF(E13:E24,"&lt;&gt;Withdrawn",U13:U24)</f>
        <v>0</v>
      </c>
      <c r="V25" s="60">
        <f>SUMIF(E13:E24,"&lt;&gt;Withdrawn",V13:V24)</f>
        <v>0</v>
      </c>
      <c r="W25" s="60">
        <f>SUMIF(E13:E24,"&lt;&gt;Withdrawn",W13:W24)</f>
        <v>0</v>
      </c>
      <c r="X25" s="60">
        <f>SUMIF(E13:E24,"&lt;&gt;Withdrawn",X13:X24)</f>
        <v>0</v>
      </c>
      <c r="Y25" s="60">
        <f>SUMIF(E13:E24,"&lt;&gt;Withdrawn",Y13:Y24)</f>
        <v>0</v>
      </c>
      <c r="Z25" s="60">
        <f>SUMIF(E13:E24,"&lt;&gt;Withdrawn",Z13:Z24)</f>
        <v>0</v>
      </c>
      <c r="AA25" s="60">
        <f>SUMIF(E13:E24,"&lt;&gt;Withdrawn",AA13:AA24)</f>
        <v>0</v>
      </c>
      <c r="AB25" s="60">
        <f>SUMIF(E13:E24,"&lt;&gt;Withdrawn",AB13:AB24)</f>
        <v>0</v>
      </c>
      <c r="AC25" s="60">
        <f>SUMIF(E13:E24,"&lt;&gt;Withdrawn",AC13:AC24)</f>
        <v>0</v>
      </c>
      <c r="AD25" s="60">
        <f>SUMIF(E13:E24,"&lt;&gt;Withdrawn",AD13:AD24)</f>
        <v>0</v>
      </c>
      <c r="AE25" s="60">
        <f>SUMIF(E13:E24,"&lt;&gt;Withdrawn",AE13:AE24)</f>
        <v>0</v>
      </c>
      <c r="AF25" s="60">
        <f>SUMIF(E13:E24,"&lt;&gt;Withdrawn",AF13:AF24)</f>
        <v>0</v>
      </c>
      <c r="AG25" s="60">
        <f>SUMIF(E13:E24,"&lt;&gt;Withdrawn",AG13:AG24)</f>
        <v>0</v>
      </c>
      <c r="AH25" s="60">
        <f>SUMIF(E13:E24,"&lt;&gt;Withdrawn",AH13:AH24)</f>
        <v>0</v>
      </c>
      <c r="AI25" s="60">
        <f>SUMIF(E13:E24,"&lt;&gt;Withdrawn",AI13:AI24)</f>
        <v>0</v>
      </c>
      <c r="AJ25" s="60">
        <f>SUMIF(E13:E24,"&lt;&gt;Withdrawn",AJ13:AJ24)</f>
        <v>0</v>
      </c>
    </row>
    <row r="28" spans="1:36" x14ac:dyDescent="0.2">
      <c r="B28" s="61"/>
    </row>
  </sheetData>
  <mergeCells count="4">
    <mergeCell ref="F8:G8"/>
    <mergeCell ref="F9:G9"/>
    <mergeCell ref="F10:H10"/>
    <mergeCell ref="D11:E11"/>
  </mergeCells>
  <phoneticPr fontId="2" type="noConversion"/>
  <conditionalFormatting sqref="E13:E24">
    <cfRule type="cellIs" dxfId="13" priority="12" operator="equal">
      <formula>"Not Done"</formula>
    </cfRule>
    <cfRule type="expression" dxfId="12" priority="13">
      <formula>$E13="WITHDRAWN"</formula>
    </cfRule>
  </conditionalFormatting>
  <conditionalFormatting sqref="B13:B14 B16:B24 A13:A24 C13:AJ24">
    <cfRule type="expression" dxfId="11" priority="11">
      <formula>$E13="WITHDRAWN"</formula>
    </cfRule>
  </conditionalFormatting>
  <conditionalFormatting sqref="C20">
    <cfRule type="expression" dxfId="10" priority="14">
      <formula>$E20="WITHDRAWN"</formula>
    </cfRule>
  </conditionalFormatting>
  <conditionalFormatting sqref="E13:E24">
    <cfRule type="cellIs" dxfId="9" priority="9" operator="equal">
      <formula>"Not Done"</formula>
    </cfRule>
    <cfRule type="expression" dxfId="8" priority="10">
      <formula>$E13="WITHDRAWN"</formula>
    </cfRule>
  </conditionalFormatting>
  <conditionalFormatting sqref="B13:B14">
    <cfRule type="expression" dxfId="7" priority="8">
      <formula>$E13="WITHDRAWN"</formula>
    </cfRule>
  </conditionalFormatting>
  <conditionalFormatting sqref="C20">
    <cfRule type="expression" dxfId="6" priority="7">
      <formula>$E20="WITHDRAWN"</formula>
    </cfRule>
  </conditionalFormatting>
  <conditionalFormatting sqref="B24:D24 B21:C23 E21:E24 B16:D20 C13:C15 B13:B14 E13:E17">
    <cfRule type="expression" dxfId="5" priority="6">
      <formula>$F13="WITHDRAWN"</formula>
    </cfRule>
  </conditionalFormatting>
  <conditionalFormatting sqref="B18">
    <cfRule type="expression" dxfId="4" priority="5">
      <formula>$F22="WITHDRAWN"</formula>
    </cfRule>
  </conditionalFormatting>
  <conditionalFormatting sqref="E18">
    <cfRule type="expression" dxfId="3" priority="4">
      <formula>$F19="WITHDRAWN"</formula>
    </cfRule>
  </conditionalFormatting>
  <conditionalFormatting sqref="E19:E20">
    <cfRule type="expression" dxfId="2" priority="3">
      <formula>#REF!="WITHDRAWN"</formula>
    </cfRule>
  </conditionalFormatting>
  <conditionalFormatting sqref="B13">
    <cfRule type="expression" dxfId="1" priority="2">
      <formula>$G13="WITHDRAWN"</formula>
    </cfRule>
  </conditionalFormatting>
  <conditionalFormatting sqref="B18">
    <cfRule type="expression" dxfId="0" priority="1">
      <formula>$G18="WITHDRAWN"</formula>
    </cfRule>
  </conditionalFormatting>
  <dataValidations count="3">
    <dataValidation type="list" allowBlank="1" showInputMessage="1" showErrorMessage="1" sqref="WVM983053:WVM983064 JA13:JA24 SW13:SW24 ACS13:ACS24 AMO13:AMO24 AWK13:AWK24 BGG13:BGG24 BQC13:BQC24 BZY13:BZY24 CJU13:CJU24 CTQ13:CTQ24 DDM13:DDM24 DNI13:DNI24 DXE13:DXE24 EHA13:EHA24 EQW13:EQW24 FAS13:FAS24 FKO13:FKO24 FUK13:FUK24 GEG13:GEG24 GOC13:GOC24 GXY13:GXY24 HHU13:HHU24 HRQ13:HRQ24 IBM13:IBM24 ILI13:ILI24 IVE13:IVE24 JFA13:JFA24 JOW13:JOW24 JYS13:JYS24 KIO13:KIO24 KSK13:KSK24 LCG13:LCG24 LMC13:LMC24 LVY13:LVY24 MFU13:MFU24 MPQ13:MPQ24 MZM13:MZM24 NJI13:NJI24 NTE13:NTE24 ODA13:ODA24 OMW13:OMW24 OWS13:OWS24 PGO13:PGO24 PQK13:PQK24 QAG13:QAG24 QKC13:QKC24 QTY13:QTY24 RDU13:RDU24 RNQ13:RNQ24 RXM13:RXM24 SHI13:SHI24 SRE13:SRE24 TBA13:TBA24 TKW13:TKW24 TUS13:TUS24 UEO13:UEO24 UOK13:UOK24 UYG13:UYG24 VIC13:VIC24 VRY13:VRY24 WBU13:WBU24 WLQ13:WLQ24 WVM13:WVM24 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E13:E24" xr:uid="{8D65C3D9-34C9-4292-BD6A-75E18170132F}">
      <formula1>PBStatus</formula1>
    </dataValidation>
    <dataValidation type="list" allowBlank="1" showInputMessage="1" showErrorMessage="1" sqref="WVI983053:WVI983064 IW13:IW24 SS13:SS24 ACO13:ACO24 AMK13:AMK24 AWG13:AWG24 BGC13:BGC24 BPY13:BPY24 BZU13:BZU24 CJQ13:CJQ24 CTM13:CTM24 DDI13:DDI24 DNE13:DNE24 DXA13:DXA24 EGW13:EGW24 EQS13:EQS24 FAO13:FAO24 FKK13:FKK24 FUG13:FUG24 GEC13:GEC24 GNY13:GNY24 GXU13:GXU24 HHQ13:HHQ24 HRM13:HRM24 IBI13:IBI24 ILE13:ILE24 IVA13:IVA24 JEW13:JEW24 JOS13:JOS24 JYO13:JYO24 KIK13:KIK24 KSG13:KSG24 LCC13:LCC24 LLY13:LLY24 LVU13:LVU24 MFQ13:MFQ24 MPM13:MPM24 MZI13:MZI24 NJE13:NJE24 NTA13:NTA24 OCW13:OCW24 OMS13:OMS24 OWO13:OWO24 PGK13:PGK24 PQG13:PQG24 QAC13:QAC24 QJY13:QJY24 QTU13:QTU24 RDQ13:RDQ24 RNM13:RNM24 RXI13:RXI24 SHE13:SHE24 SRA13:SRA24 TAW13:TAW24 TKS13:TKS24 TUO13:TUO24 UEK13:UEK24 UOG13:UOG24 UYC13:UYC24 VHY13:VHY24 VRU13:VRU24 WBQ13:WBQ24 WLM13:WLM24 WVI13:WVI24 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A13:A24" xr:uid="{DF054667-572C-4CDC-9D9C-D167A244CE8E}">
      <formula1>ReferenceID</formula1>
    </dataValidation>
    <dataValidation type="list" allowBlank="1" showInputMessage="1" showErrorMessage="1" sqref="D13:D24 IZ13:IZ24 SV13:SV24 ACR13:ACR24 AMN13:AMN24 AWJ13:AWJ24 BGF13:BGF24 BQB13:BQB24 BZX13:BZX24 CJT13:CJT24 CTP13:CTP24 DDL13:DDL24 DNH13:DNH24 DXD13:DXD24 EGZ13:EGZ24 EQV13:EQV24 FAR13:FAR24 FKN13:FKN24 FUJ13:FUJ24 GEF13:GEF24 GOB13:GOB24 GXX13:GXX24 HHT13:HHT24 HRP13:HRP24 IBL13:IBL24 ILH13:ILH24 IVD13:IVD24 JEZ13:JEZ24 JOV13:JOV24 JYR13:JYR24 KIN13:KIN24 KSJ13:KSJ24 LCF13:LCF24 LMB13:LMB24 LVX13:LVX24 MFT13:MFT24 MPP13:MPP24 MZL13:MZL24 NJH13:NJH24 NTD13:NTD24 OCZ13:OCZ24 OMV13:OMV24 OWR13:OWR24 PGN13:PGN24 PQJ13:PQJ24 QAF13:QAF24 QKB13:QKB24 QTX13:QTX24 RDT13:RDT24 RNP13:RNP24 RXL13:RXL24 SHH13:SHH24 SRD13:SRD24 TAZ13:TAZ24 TKV13:TKV24 TUR13:TUR24 UEN13:UEN24 UOJ13:UOJ24 UYF13:UYF24 VIB13:VIB24 VRX13:VRX24 WBT13:WBT24 WLP13:WLP24 WVL13:WVL24 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xr:uid="{BEDE0AD5-27A3-472F-8CB2-553CA42F2801}">
      <formula1>People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PROJECT BACKLOG</vt:lpstr>
      <vt:lpstr>Sprint1</vt:lpstr>
      <vt:lpstr>Sprint2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2019-01-15T07:48:18Z</dcterms:modified>
</cp:coreProperties>
</file>