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jiyeow\Box Sync\Projects\Black Hawk Lake Monitoring\Python stuffs\Black-Hawk-Lake\ML-prediction-nutrients\"/>
    </mc:Choice>
  </mc:AlternateContent>
  <xr:revisionPtr revIDLastSave="0" documentId="13_ncr:1_{5DB0ABE9-12C2-4922-B9D2-19CAE5DB5EE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Watershed characteristics" sheetId="7" r:id="rId1"/>
    <sheet name="By subwatershed" sheetId="8" r:id="rId2"/>
    <sheet name="By site" sheetId="6" r:id="rId3"/>
  </sheets>
  <definedNames>
    <definedName name="_xlnm._FilterDatabase" localSheetId="2" hidden="1">'By site'!$A$1:$N$130</definedName>
    <definedName name="_xlnm._FilterDatabase" localSheetId="1" hidden="1">'By subwatershed'!$A$1:$X$91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2" i="8" l="1"/>
  <c r="C102" i="8"/>
  <c r="D102" i="8"/>
  <c r="E102" i="8"/>
  <c r="F102" i="8"/>
  <c r="G102" i="8"/>
  <c r="H102" i="8"/>
  <c r="I102" i="8"/>
  <c r="J102" i="8"/>
  <c r="K102" i="8"/>
  <c r="L102" i="8"/>
  <c r="M102" i="8"/>
  <c r="N102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B97" i="8"/>
  <c r="C97" i="8"/>
  <c r="D97" i="8"/>
  <c r="E97" i="8"/>
  <c r="F97" i="8"/>
  <c r="G97" i="8"/>
  <c r="H97" i="8"/>
  <c r="I97" i="8"/>
  <c r="J97" i="8"/>
  <c r="K97" i="8"/>
  <c r="L97" i="8"/>
  <c r="M97" i="8"/>
  <c r="N97" i="8"/>
  <c r="B98" i="8"/>
  <c r="C98" i="8"/>
  <c r="D98" i="8"/>
  <c r="E98" i="8"/>
  <c r="F98" i="8"/>
  <c r="G98" i="8"/>
  <c r="H98" i="8"/>
  <c r="I98" i="8"/>
  <c r="J98" i="8"/>
  <c r="K98" i="8"/>
  <c r="L98" i="8"/>
  <c r="M98" i="8"/>
  <c r="N98" i="8"/>
  <c r="B99" i="8"/>
  <c r="C99" i="8"/>
  <c r="D99" i="8"/>
  <c r="E99" i="8"/>
  <c r="F99" i="8"/>
  <c r="G99" i="8"/>
  <c r="H99" i="8"/>
  <c r="I99" i="8"/>
  <c r="J99" i="8"/>
  <c r="K99" i="8"/>
  <c r="L99" i="8"/>
  <c r="M99" i="8"/>
  <c r="N99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N92" i="8"/>
  <c r="M92" i="8"/>
  <c r="L92" i="8"/>
  <c r="K92" i="8"/>
  <c r="J92" i="8"/>
  <c r="I92" i="8"/>
  <c r="H92" i="8"/>
  <c r="G92" i="8"/>
  <c r="F92" i="8"/>
  <c r="E92" i="8"/>
  <c r="D92" i="8"/>
  <c r="C92" i="8"/>
  <c r="B92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H3" i="8"/>
  <c r="I3" i="8"/>
  <c r="J3" i="8"/>
  <c r="K3" i="8"/>
  <c r="L3" i="8"/>
  <c r="M3" i="8"/>
  <c r="N3" i="8"/>
  <c r="H4" i="8"/>
  <c r="I4" i="8"/>
  <c r="J4" i="8"/>
  <c r="K4" i="8"/>
  <c r="L4" i="8"/>
  <c r="M4" i="8"/>
  <c r="N4" i="8"/>
  <c r="H5" i="8"/>
  <c r="I5" i="8"/>
  <c r="J5" i="8"/>
  <c r="K5" i="8"/>
  <c r="L5" i="8"/>
  <c r="M5" i="8"/>
  <c r="N5" i="8"/>
  <c r="H6" i="8"/>
  <c r="I6" i="8"/>
  <c r="J6" i="8"/>
  <c r="K6" i="8"/>
  <c r="L6" i="8"/>
  <c r="M6" i="8"/>
  <c r="N6" i="8"/>
  <c r="H7" i="8"/>
  <c r="I7" i="8"/>
  <c r="J7" i="8"/>
  <c r="K7" i="8"/>
  <c r="L7" i="8"/>
  <c r="M7" i="8"/>
  <c r="N7" i="8"/>
  <c r="H8" i="8"/>
  <c r="I8" i="8"/>
  <c r="J8" i="8"/>
  <c r="K8" i="8"/>
  <c r="L8" i="8"/>
  <c r="M8" i="8"/>
  <c r="N8" i="8"/>
  <c r="H9" i="8"/>
  <c r="I9" i="8"/>
  <c r="J9" i="8"/>
  <c r="K9" i="8"/>
  <c r="L9" i="8"/>
  <c r="M9" i="8"/>
  <c r="N9" i="8"/>
  <c r="H10" i="8"/>
  <c r="I10" i="8"/>
  <c r="J10" i="8"/>
  <c r="K10" i="8"/>
  <c r="L10" i="8"/>
  <c r="M10" i="8"/>
  <c r="N10" i="8"/>
  <c r="H11" i="8"/>
  <c r="I11" i="8"/>
  <c r="J11" i="8"/>
  <c r="K11" i="8"/>
  <c r="L11" i="8"/>
  <c r="M11" i="8"/>
  <c r="N11" i="8"/>
  <c r="H12" i="8"/>
  <c r="I12" i="8"/>
  <c r="J12" i="8"/>
  <c r="K12" i="8"/>
  <c r="L12" i="8"/>
  <c r="M12" i="8"/>
  <c r="N12" i="8"/>
  <c r="H13" i="8"/>
  <c r="I13" i="8"/>
  <c r="J13" i="8"/>
  <c r="K13" i="8"/>
  <c r="L13" i="8"/>
  <c r="M13" i="8"/>
  <c r="N13" i="8"/>
  <c r="H14" i="8"/>
  <c r="I14" i="8"/>
  <c r="J14" i="8"/>
  <c r="K14" i="8"/>
  <c r="L14" i="8"/>
  <c r="M14" i="8"/>
  <c r="N14" i="8"/>
  <c r="H15" i="8"/>
  <c r="I15" i="8"/>
  <c r="J15" i="8"/>
  <c r="K15" i="8"/>
  <c r="L15" i="8"/>
  <c r="M15" i="8"/>
  <c r="N15" i="8"/>
  <c r="H16" i="8"/>
  <c r="I16" i="8"/>
  <c r="J16" i="8"/>
  <c r="K16" i="8"/>
  <c r="L16" i="8"/>
  <c r="M16" i="8"/>
  <c r="N16" i="8"/>
  <c r="H17" i="8"/>
  <c r="I17" i="8"/>
  <c r="J17" i="8"/>
  <c r="K17" i="8"/>
  <c r="L17" i="8"/>
  <c r="M17" i="8"/>
  <c r="N17" i="8"/>
  <c r="H18" i="8"/>
  <c r="I18" i="8"/>
  <c r="J18" i="8"/>
  <c r="K18" i="8"/>
  <c r="L18" i="8"/>
  <c r="M18" i="8"/>
  <c r="N18" i="8"/>
  <c r="H19" i="8"/>
  <c r="I19" i="8"/>
  <c r="J19" i="8"/>
  <c r="K19" i="8"/>
  <c r="L19" i="8"/>
  <c r="M19" i="8"/>
  <c r="N19" i="8"/>
  <c r="H20" i="8"/>
  <c r="I20" i="8"/>
  <c r="J20" i="8"/>
  <c r="K20" i="8"/>
  <c r="L20" i="8"/>
  <c r="M20" i="8"/>
  <c r="N20" i="8"/>
  <c r="H21" i="8"/>
  <c r="I21" i="8"/>
  <c r="J21" i="8"/>
  <c r="K21" i="8"/>
  <c r="L21" i="8"/>
  <c r="M21" i="8"/>
  <c r="N21" i="8"/>
  <c r="H22" i="8"/>
  <c r="I22" i="8"/>
  <c r="J22" i="8"/>
  <c r="K22" i="8"/>
  <c r="L22" i="8"/>
  <c r="M22" i="8"/>
  <c r="N22" i="8"/>
  <c r="H23" i="8"/>
  <c r="I23" i="8"/>
  <c r="J23" i="8"/>
  <c r="K23" i="8"/>
  <c r="L23" i="8"/>
  <c r="M23" i="8"/>
  <c r="N23" i="8"/>
  <c r="H24" i="8"/>
  <c r="I24" i="8"/>
  <c r="J24" i="8"/>
  <c r="K24" i="8"/>
  <c r="L24" i="8"/>
  <c r="M24" i="8"/>
  <c r="N24" i="8"/>
  <c r="H25" i="8"/>
  <c r="I25" i="8"/>
  <c r="J25" i="8"/>
  <c r="K25" i="8"/>
  <c r="L25" i="8"/>
  <c r="M25" i="8"/>
  <c r="N25" i="8"/>
  <c r="H26" i="8"/>
  <c r="I26" i="8"/>
  <c r="J26" i="8"/>
  <c r="K26" i="8"/>
  <c r="L26" i="8"/>
  <c r="M26" i="8"/>
  <c r="N26" i="8"/>
  <c r="H27" i="8"/>
  <c r="I27" i="8"/>
  <c r="J27" i="8"/>
  <c r="K27" i="8"/>
  <c r="L27" i="8"/>
  <c r="M27" i="8"/>
  <c r="N27" i="8"/>
  <c r="H28" i="8"/>
  <c r="I28" i="8"/>
  <c r="J28" i="8"/>
  <c r="K28" i="8"/>
  <c r="L28" i="8"/>
  <c r="M28" i="8"/>
  <c r="N28" i="8"/>
  <c r="H29" i="8"/>
  <c r="I29" i="8"/>
  <c r="J29" i="8"/>
  <c r="K29" i="8"/>
  <c r="L29" i="8"/>
  <c r="M29" i="8"/>
  <c r="N29" i="8"/>
  <c r="H30" i="8"/>
  <c r="I30" i="8"/>
  <c r="J30" i="8"/>
  <c r="K30" i="8"/>
  <c r="L30" i="8"/>
  <c r="M30" i="8"/>
  <c r="N30" i="8"/>
  <c r="N2" i="8"/>
  <c r="M2" i="8"/>
  <c r="L2" i="8"/>
  <c r="K2" i="8"/>
  <c r="J2" i="8"/>
  <c r="I2" i="8"/>
  <c r="H2" i="8"/>
  <c r="B3" i="8"/>
  <c r="C3" i="8"/>
  <c r="D3" i="8"/>
  <c r="E3" i="8"/>
  <c r="F3" i="8"/>
  <c r="G3" i="8"/>
  <c r="B4" i="8"/>
  <c r="C4" i="8"/>
  <c r="D4" i="8"/>
  <c r="E4" i="8"/>
  <c r="F4" i="8"/>
  <c r="G4" i="8"/>
  <c r="B5" i="8"/>
  <c r="C5" i="8"/>
  <c r="D5" i="8"/>
  <c r="E5" i="8"/>
  <c r="F5" i="8"/>
  <c r="G5" i="8"/>
  <c r="B6" i="8"/>
  <c r="C6" i="8"/>
  <c r="D6" i="8"/>
  <c r="E6" i="8"/>
  <c r="F6" i="8"/>
  <c r="G6" i="8"/>
  <c r="B7" i="8"/>
  <c r="C7" i="8"/>
  <c r="D7" i="8"/>
  <c r="E7" i="8"/>
  <c r="F7" i="8"/>
  <c r="G7" i="8"/>
  <c r="B8" i="8"/>
  <c r="C8" i="8"/>
  <c r="D8" i="8"/>
  <c r="E8" i="8"/>
  <c r="F8" i="8"/>
  <c r="G8" i="8"/>
  <c r="B9" i="8"/>
  <c r="C9" i="8"/>
  <c r="D9" i="8"/>
  <c r="E9" i="8"/>
  <c r="F9" i="8"/>
  <c r="G9" i="8"/>
  <c r="B10" i="8"/>
  <c r="C10" i="8"/>
  <c r="D10" i="8"/>
  <c r="E10" i="8"/>
  <c r="F10" i="8"/>
  <c r="G10" i="8"/>
  <c r="B11" i="8"/>
  <c r="C11" i="8"/>
  <c r="D11" i="8"/>
  <c r="E11" i="8"/>
  <c r="F11" i="8"/>
  <c r="G11" i="8"/>
  <c r="B12" i="8"/>
  <c r="C12" i="8"/>
  <c r="D12" i="8"/>
  <c r="E12" i="8"/>
  <c r="F12" i="8"/>
  <c r="G12" i="8"/>
  <c r="B13" i="8"/>
  <c r="C13" i="8"/>
  <c r="D13" i="8"/>
  <c r="E13" i="8"/>
  <c r="F13" i="8"/>
  <c r="G13" i="8"/>
  <c r="B14" i="8"/>
  <c r="C14" i="8"/>
  <c r="D14" i="8"/>
  <c r="E14" i="8"/>
  <c r="F14" i="8"/>
  <c r="G14" i="8"/>
  <c r="B15" i="8"/>
  <c r="C15" i="8"/>
  <c r="D15" i="8"/>
  <c r="E15" i="8"/>
  <c r="F15" i="8"/>
  <c r="G15" i="8"/>
  <c r="B16" i="8"/>
  <c r="C16" i="8"/>
  <c r="D16" i="8"/>
  <c r="E16" i="8"/>
  <c r="F16" i="8"/>
  <c r="G16" i="8"/>
  <c r="B17" i="8"/>
  <c r="C17" i="8"/>
  <c r="D17" i="8"/>
  <c r="E17" i="8"/>
  <c r="F17" i="8"/>
  <c r="G17" i="8"/>
  <c r="B18" i="8"/>
  <c r="C18" i="8"/>
  <c r="D18" i="8"/>
  <c r="E18" i="8"/>
  <c r="F18" i="8"/>
  <c r="G18" i="8"/>
  <c r="B19" i="8"/>
  <c r="C19" i="8"/>
  <c r="D19" i="8"/>
  <c r="E19" i="8"/>
  <c r="F19" i="8"/>
  <c r="G19" i="8"/>
  <c r="B20" i="8"/>
  <c r="C20" i="8"/>
  <c r="D20" i="8"/>
  <c r="E20" i="8"/>
  <c r="F20" i="8"/>
  <c r="G20" i="8"/>
  <c r="B21" i="8"/>
  <c r="C21" i="8"/>
  <c r="D21" i="8"/>
  <c r="E21" i="8"/>
  <c r="F21" i="8"/>
  <c r="G21" i="8"/>
  <c r="B22" i="8"/>
  <c r="C22" i="8"/>
  <c r="D22" i="8"/>
  <c r="E22" i="8"/>
  <c r="F22" i="8"/>
  <c r="G22" i="8"/>
  <c r="B23" i="8"/>
  <c r="C23" i="8"/>
  <c r="D23" i="8"/>
  <c r="E23" i="8"/>
  <c r="F23" i="8"/>
  <c r="G23" i="8"/>
  <c r="B24" i="8"/>
  <c r="C24" i="8"/>
  <c r="D24" i="8"/>
  <c r="E24" i="8"/>
  <c r="F24" i="8"/>
  <c r="G24" i="8"/>
  <c r="B25" i="8"/>
  <c r="C25" i="8"/>
  <c r="D25" i="8"/>
  <c r="E25" i="8"/>
  <c r="F25" i="8"/>
  <c r="G25" i="8"/>
  <c r="B26" i="8"/>
  <c r="C26" i="8"/>
  <c r="D26" i="8"/>
  <c r="E26" i="8"/>
  <c r="F26" i="8"/>
  <c r="G26" i="8"/>
  <c r="B27" i="8"/>
  <c r="C27" i="8"/>
  <c r="D27" i="8"/>
  <c r="E27" i="8"/>
  <c r="F27" i="8"/>
  <c r="G27" i="8"/>
  <c r="B28" i="8"/>
  <c r="C28" i="8"/>
  <c r="D28" i="8"/>
  <c r="E28" i="8"/>
  <c r="F28" i="8"/>
  <c r="G28" i="8"/>
  <c r="B29" i="8"/>
  <c r="C29" i="8"/>
  <c r="D29" i="8"/>
  <c r="E29" i="8"/>
  <c r="F29" i="8"/>
  <c r="G29" i="8"/>
  <c r="B30" i="8"/>
  <c r="C30" i="8"/>
  <c r="D30" i="8"/>
  <c r="E30" i="8"/>
  <c r="F30" i="8"/>
  <c r="G30" i="8"/>
  <c r="G2" i="8"/>
  <c r="F2" i="8"/>
  <c r="E2" i="8"/>
  <c r="D2" i="8"/>
  <c r="C2" i="8"/>
  <c r="B2" i="8"/>
  <c r="F13" i="7" l="1"/>
  <c r="F12" i="7"/>
  <c r="Q63" i="8"/>
  <c r="G9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Law, Ji Yeow [ABE]</author>
  </authors>
  <commentList>
    <comment ref="I16" authorId="0" shapeId="0" xr:uid="{D528CDFD-A0BE-4047-A0B0-22C0BF922A73}">
      <text>
        <r>
          <rPr>
            <b/>
            <sz val="9"/>
            <color indexed="81"/>
            <rFont val="Tahoma"/>
            <charset val="1"/>
          </rPr>
          <t>Law, Ji Yeow [ABE]:</t>
        </r>
        <r>
          <rPr>
            <sz val="9"/>
            <color indexed="81"/>
            <rFont val="Tahoma"/>
            <charset val="1"/>
          </rPr>
          <t xml:space="preserve">
CRP wetland + CREP easement
</t>
        </r>
      </text>
    </comment>
    <comment ref="I25" authorId="0" shapeId="0" xr:uid="{67EF8E2E-A528-4AA9-922D-A67D1C368AED}">
      <text>
        <r>
          <rPr>
            <b/>
            <sz val="9"/>
            <color indexed="81"/>
            <rFont val="Tahoma"/>
            <charset val="1"/>
          </rPr>
          <t>Law, Ji Yeow [ABE]:</t>
        </r>
        <r>
          <rPr>
            <sz val="9"/>
            <color indexed="81"/>
            <rFont val="Tahoma"/>
            <charset val="1"/>
          </rPr>
          <t xml:space="preserve">
CRP wetland + CREP easement
</t>
        </r>
      </text>
    </comment>
    <comment ref="I34" authorId="0" shapeId="0" xr:uid="{5867ACB2-6043-4F73-8E3F-0A421717985E}">
      <text>
        <r>
          <rPr>
            <b/>
            <sz val="9"/>
            <color indexed="81"/>
            <rFont val="Tahoma"/>
            <charset val="1"/>
          </rPr>
          <t>Law, Ji Yeow [ABE]:</t>
        </r>
        <r>
          <rPr>
            <sz val="9"/>
            <color indexed="81"/>
            <rFont val="Tahoma"/>
            <charset val="1"/>
          </rPr>
          <t xml:space="preserve">
CRP wetland + CREP easement
</t>
        </r>
      </text>
    </comment>
    <comment ref="I43" authorId="0" shapeId="0" xr:uid="{2ADBC161-6D4A-4A12-9A37-B080F057A508}">
      <text>
        <r>
          <rPr>
            <b/>
            <sz val="9"/>
            <color indexed="81"/>
            <rFont val="Tahoma"/>
            <charset val="1"/>
          </rPr>
          <t>Law, Ji Yeow [ABE]:</t>
        </r>
        <r>
          <rPr>
            <sz val="9"/>
            <color indexed="81"/>
            <rFont val="Tahoma"/>
            <charset val="1"/>
          </rPr>
          <t xml:space="preserve">
CRP wetland + CREP easement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Law, Ji-Yeow [ABE]</author>
  </authors>
  <commentList>
    <comment ref="Q61" authorId="0" shapeId="0" xr:uid="{38A97255-D762-443D-9D7C-7E9EBFDFCC8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did not have flow meter during this time, manual measurement using pingpong ball could not work under this flow condition; flow replaced with next date flow measurement</t>
        </r>
      </text>
    </comment>
    <comment ref="Q62" authorId="0" shapeId="0" xr:uid="{4CB38BE8-896A-4294-8B92-4702F34989EB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from "manual flow data" worksheet</t>
        </r>
      </text>
    </comment>
    <comment ref="Q63" authorId="0" shapeId="0" xr:uid="{1D9B2129-A757-43ED-9EA4-388F2949869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 manual flow measurement was too high (0.359 cms), likely measured during event; flow replaced using average of previous and next date flow measurement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Law, Ji-Yeow [ABE]</author>
    <author>Ji Yeow Law</author>
  </authors>
  <commentList>
    <comment ref="G2" authorId="0" shapeId="0" xr:uid="{B109847D-418D-4C68-A0BE-5257E1AEEC7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from "manual flow data" worksheet</t>
        </r>
      </text>
    </comment>
    <comment ref="G3" authorId="0" shapeId="0" xr:uid="{4457FC00-04B5-4DD2-A9BE-34779823DD4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from "manual flow data" worksheet</t>
        </r>
      </text>
    </comment>
    <comment ref="G4" authorId="0" shapeId="0" xr:uid="{23D717D1-3605-4C42-A1CF-D50EDC2440A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from "manual flow data" worksheet</t>
        </r>
      </text>
    </comment>
    <comment ref="H8" authorId="1" shapeId="0" xr:uid="{606D7724-49C7-4F1C-93FA-909E3C8FD70F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I8" authorId="1" shapeId="0" xr:uid="{E7245B32-4443-4B15-ACB5-17D8B532D017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J8" authorId="1" shapeId="0" xr:uid="{6ED45FB2-983F-4C07-AAD9-AB3F27FE254E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K8" authorId="1" shapeId="0" xr:uid="{72A6BC63-6A79-4B4E-BD36-AF93FC3180E4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M8" authorId="1" shapeId="0" xr:uid="{502A8E99-7C5E-4FAA-995B-7B0F1493D27C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N8" authorId="1" shapeId="0" xr:uid="{C6BB5BAB-6569-4B5A-89E9-A55D173D9717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H9" authorId="1" shapeId="0" xr:uid="{F7555445-12A3-4F81-BA2B-0A45B4465433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I9" authorId="1" shapeId="0" xr:uid="{21B5C515-7059-4920-970A-55FC9DEF2725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J9" authorId="1" shapeId="0" xr:uid="{DF58B7BD-9C59-475F-8E69-256CA7883B8B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K9" authorId="1" shapeId="0" xr:uid="{D5E7CAC0-7D69-48CF-BC91-20F39DB694F7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M9" authorId="1" shapeId="0" xr:uid="{8196201C-FF97-45AF-A964-F6956A272D4C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N9" authorId="1" shapeId="0" xr:uid="{68917D8F-5C64-4EB5-8A0C-3C844EBDEEB2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grab</t>
        </r>
      </text>
    </comment>
    <comment ref="E10" authorId="0" shapeId="0" xr:uid="{7CB62325-ED20-46D3-BD60-322B107749C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(E45) between these two "baseflow" periods. These two periods should share the same nutrient data</t>
        </r>
      </text>
    </comment>
    <comment ref="E11" authorId="0" shapeId="0" xr:uid="{8DC8201C-D74B-415E-BF20-90CACF424C4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(E45) between these two "baseflow" periods. These two periods should share the same nutrient data</t>
        </r>
      </text>
    </comment>
    <comment ref="J13" authorId="0" shapeId="0" xr:uid="{8DA426B7-CD1F-4FE2-A82C-E235A3ABB8F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not enough sample volume for TSS and VSS analysis.
- replaced with previous date's sample because both samples are within the same baseflow period</t>
        </r>
      </text>
    </comment>
    <comment ref="K13" authorId="0" shapeId="0" xr:uid="{ADBCCCB4-01AF-47B6-AFF5-24874DDFA41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not enough sample volume for TSS and VSS analysis.
- replaced with previous date's sample because both samples are within the same baseflow period</t>
        </r>
      </text>
    </comment>
    <comment ref="G30" authorId="0" shapeId="0" xr:uid="{84BDD53A-9567-4813-A966-0A24AB0B73BF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from "manual flow data" worksheet</t>
        </r>
      </text>
    </comment>
    <comment ref="G31" authorId="0" shapeId="0" xr:uid="{6C52FAFD-BEAF-4A39-8820-0DEF4B35EEB4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from "manual flow data" worksheet</t>
        </r>
      </text>
    </comment>
    <comment ref="G32" authorId="0" shapeId="0" xr:uid="{37DD9520-B541-428C-825B-459C2DFDC1E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from "manual flow data" worksheet</t>
        </r>
      </text>
    </comment>
    <comment ref="G33" authorId="0" shapeId="0" xr:uid="{9ECE0C65-BFC1-4D95-8065-080D60D1FAB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from "manual flow data" worksheet</t>
        </r>
      </text>
    </comment>
    <comment ref="E37" authorId="0" shapeId="0" xr:uid="{691127F0-128D-48DC-A4B9-49C37ACB208C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were events (E42,43) between these two "baseflow" periods. These two periods should share the same nutrient data</t>
        </r>
      </text>
    </comment>
    <comment ref="E38" authorId="0" shapeId="0" xr:uid="{2AB9F02C-97E4-4235-9F55-9E82FCC29C01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were events (E42,43) between these two "baseflow" periods. These two periods should share the same nutrient data</t>
        </r>
      </text>
    </comment>
    <comment ref="E45" authorId="0" shapeId="0" xr:uid="{83381F84-1997-4EAE-869A-992FFD2F4922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(E50) between these two "baseflow" periods. These two periods should share the same nutrient data</t>
        </r>
      </text>
    </comment>
    <comment ref="E46" authorId="0" shapeId="0" xr:uid="{3AB07EEE-9B3F-4DBA-916F-FD46ED7EDE2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(E50) between these two "baseflow" periods. These two periods should share the same nutrient data</t>
        </r>
      </text>
    </comment>
    <comment ref="E47" authorId="0" shapeId="0" xr:uid="{AE96EA22-3259-4910-A180-1F0A1F877BC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(E51) between these two "baseflow" periods. These two periods should share the same nutrient data</t>
        </r>
      </text>
    </comment>
    <comment ref="E48" authorId="0" shapeId="0" xr:uid="{621D5427-B27F-4CB6-8ECE-AC3646629EB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(E51) between these two "baseflow" periods. These two periods should share the same nutrient data</t>
        </r>
      </text>
    </comment>
    <comment ref="G59" authorId="0" shapeId="0" xr:uid="{FBED68DB-8AF3-4049-8340-4726DEF427A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replaced with WFW flow on 4/24/18
- measurement/calculation in "manual flow data" seem too high to be true</t>
        </r>
      </text>
    </comment>
    <comment ref="G60" authorId="0" shapeId="0" xr:uid="{3F3D6A5E-C44B-4762-8743-DB81BF4163F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replaced with WFW flow on 4/24/18
- measurement/calculation in "manual flow data" seem too high to be true</t>
        </r>
      </text>
    </comment>
    <comment ref="G61" authorId="0" shapeId="0" xr:uid="{9479F9AF-50CA-4738-9B5F-BCF916AC7B9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replaced with WFW flow on 4/24/18
- measurement/calculation in "manual flow data" seem too high to be true</t>
        </r>
      </text>
    </comment>
    <comment ref="E66" authorId="0" shapeId="0" xr:uid="{11B58878-06CF-4F9D-BE0D-4C9A5784EDB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(E42) between these two "baseflow" periods. These two periods should share the same nutrient data</t>
        </r>
      </text>
    </comment>
    <comment ref="E67" authorId="0" shapeId="0" xr:uid="{7DB9E25E-22A1-49C5-B2D1-6193867377B0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(E42) between these two "baseflow" periods. These two periods should share the same nutrient data</t>
        </r>
      </text>
    </comment>
    <comment ref="E74" authorId="0" shapeId="0" xr:uid="{518BC993-7BDE-4C7B-8531-FBB041234AB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(E49) between these two "baseflow" periods. These two periods should share the same nutrient data</t>
        </r>
      </text>
    </comment>
    <comment ref="E75" authorId="0" shapeId="0" xr:uid="{60F61EFF-5021-4B83-8BA2-A9D48787374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(E49) between these two "baseflow" periods. These two periods should share the same nutrient data</t>
        </r>
      </text>
    </comment>
    <comment ref="E76" authorId="0" shapeId="0" xr:uid="{3715B8D6-1FF5-4658-A626-FCB7F98A2E1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(E50) between these two "baseflow" periods. These two periods should share the same nutrient data</t>
        </r>
      </text>
    </comment>
    <comment ref="E77" authorId="0" shapeId="0" xr:uid="{AEB632D4-872B-49C7-A8BE-21796F922366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(E50) between these two "baseflow" periods. These two periods should share the same nutrient data</t>
        </r>
      </text>
    </comment>
    <comment ref="E78" authorId="0" shapeId="0" xr:uid="{747BEAF8-8820-4AEF-8850-36E0EB60C9D7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(E51) between these two "baseflow" periods. These two periods should share the same nutrient data</t>
        </r>
      </text>
    </comment>
    <comment ref="E79" authorId="0" shapeId="0" xr:uid="{7EFFA5E7-A284-4C09-B76D-5FA45B543C6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(E51) between these two "baseflow" periods. These two periods should share the same nutrient data</t>
        </r>
      </text>
    </comment>
    <comment ref="E82" authorId="1" shapeId="0" xr:uid="{8C1B2572-372E-40EB-97C0-7EC90EC0342F}">
      <text>
        <r>
          <rPr>
            <b/>
            <sz val="9"/>
            <color indexed="81"/>
            <rFont val="Tahoma"/>
            <family val="2"/>
          </rPr>
          <t>Ji Yeow Law:</t>
        </r>
        <r>
          <rPr>
            <sz val="9"/>
            <color indexed="81"/>
            <rFont val="Tahoma"/>
            <family val="2"/>
          </rPr>
          <t xml:space="preserve">
has plenty of "biofilm" like material in the WFW samples
- data replaced with grab sample data </t>
        </r>
      </text>
    </comment>
    <comment ref="G94" authorId="0" shapeId="0" xr:uid="{E3D5C150-CC70-4FD2-86EC-A298B644DA8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did not have flow meter during this time, manual measurement using pingpong ball could not work under this flow condition; flow replaced with next date flow measurement</t>
        </r>
      </text>
    </comment>
    <comment ref="G95" authorId="0" shapeId="0" xr:uid="{866892E9-4951-4FE5-89E0-15048165973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from "manual flow data" worksheet</t>
        </r>
      </text>
    </comment>
    <comment ref="G96" authorId="0" shapeId="0" xr:uid="{7D62F629-8C1A-4942-A084-EFD8DF5E981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 manual flow measurement was too high (0.359 cms), likely measured during event; flow replaced using average of previous and next date flow measurement</t>
        </r>
      </text>
    </comment>
    <comment ref="E102" authorId="0" shapeId="0" xr:uid="{38ABAD8B-5A57-40FC-8C12-CCB971179CC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(E45) between these two "baseflow" periods. These two periods should share the same nutrient data</t>
        </r>
      </text>
    </comment>
    <comment ref="E103" authorId="0" shapeId="0" xr:uid="{60CB81FF-7CE0-420E-B265-E5269F8968D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(E45) between these two "baseflow" periods. These two periods should share the same nutrient data</t>
        </r>
      </text>
    </comment>
    <comment ref="E104" authorId="0" shapeId="0" xr:uid="{ED926566-5DD3-411A-B02E-F5C2DA6AEA1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(E46) between these two "baseflow" periods. These two periods should share the same nutrient data</t>
        </r>
      </text>
    </comment>
    <comment ref="E105" authorId="0" shapeId="0" xr:uid="{579E25C5-9A99-4E5C-8D64-5D720A0971B9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(E46) between these two "baseflow" periods. These two periods should share the same nutrient data</t>
        </r>
      </text>
    </comment>
    <comment ref="E109" authorId="0" shapeId="0" xr:uid="{4B86ECCC-B0C2-470F-9CAD-C12862194C4A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(E49) between these two "baseflow" periods. These two periods should share the same nutrient data</t>
        </r>
      </text>
    </comment>
    <comment ref="E110" authorId="0" shapeId="0" xr:uid="{2AB9A18D-48F6-4B88-85AB-2389AA90298B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(E49) between these two "baseflow" periods. These two periods should share the same nutrient data</t>
        </r>
      </text>
    </comment>
    <comment ref="E111" authorId="0" shapeId="0" xr:uid="{1DDFB0DD-DEDD-4ACF-BA02-8F0A8FD5C545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(E50) between these two "baseflow" periods. These two periods should share the same nutrient data</t>
        </r>
      </text>
    </comment>
    <comment ref="E112" authorId="0" shapeId="0" xr:uid="{12D4CDE5-59D5-499D-81EC-23579EB3EA28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(E50) between these two "baseflow" periods. These two periods should share the same nutrient data</t>
        </r>
      </text>
    </comment>
    <comment ref="E113" authorId="0" shapeId="0" xr:uid="{BE41B910-674A-40ED-B768-46A44286EBCE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(E51) between these two "baseflow" periods. These two periods should share the same nutrient data</t>
        </r>
      </text>
    </comment>
    <comment ref="E114" authorId="0" shapeId="0" xr:uid="{DAA6EAFE-9B9F-4603-BD1F-488FCD590193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there was an event (E51) between these two "baseflow" periods. These two periods should share the same nutrient data</t>
        </r>
      </text>
    </comment>
    <comment ref="G130" authorId="0" shapeId="0" xr:uid="{865F5DD0-35FD-40A0-9127-249EBC32D50D}">
      <text>
        <r>
          <rPr>
            <b/>
            <sz val="9"/>
            <color indexed="81"/>
            <rFont val="Tahoma"/>
            <family val="2"/>
          </rPr>
          <t>Law, Ji-Yeow [ABE]:</t>
        </r>
        <r>
          <rPr>
            <sz val="9"/>
            <color indexed="81"/>
            <rFont val="Tahoma"/>
            <family val="2"/>
          </rPr>
          <t xml:space="preserve">
refer to worksheet "S8 - Solisnt - revised" under folder "Annual ISCO flow data" for detailed calculation</t>
        </r>
      </text>
    </comment>
  </commentList>
</comments>
</file>

<file path=xl/sharedStrings.xml><?xml version="1.0" encoding="utf-8"?>
<sst xmlns="http://schemas.openxmlformats.org/spreadsheetml/2006/main" count="706" uniqueCount="68">
  <si>
    <t>Flow (cms)</t>
  </si>
  <si>
    <t>Sample date</t>
  </si>
  <si>
    <t>DRP (mg P/L)</t>
  </si>
  <si>
    <t>TSS (mg/L)</t>
  </si>
  <si>
    <t>VSS (mg/L)</t>
  </si>
  <si>
    <t>Sample type</t>
  </si>
  <si>
    <t>TP (mg P/L)</t>
  </si>
  <si>
    <t>Base</t>
  </si>
  <si>
    <t>Event</t>
  </si>
  <si>
    <t>Site</t>
  </si>
  <si>
    <t>WFW</t>
  </si>
  <si>
    <t>WFW-a</t>
  </si>
  <si>
    <t>WFW-b</t>
  </si>
  <si>
    <t>Collection method</t>
  </si>
  <si>
    <t>S11</t>
  </si>
  <si>
    <t>S12</t>
  </si>
  <si>
    <t>grab</t>
  </si>
  <si>
    <t>E40</t>
  </si>
  <si>
    <t>E42</t>
  </si>
  <si>
    <t>E44</t>
  </si>
  <si>
    <t>E45</t>
  </si>
  <si>
    <t>E47</t>
  </si>
  <si>
    <t>E48</t>
  </si>
  <si>
    <t>E49</t>
  </si>
  <si>
    <t>E50</t>
  </si>
  <si>
    <t>E51</t>
  </si>
  <si>
    <t>E52</t>
  </si>
  <si>
    <t>E43</t>
  </si>
  <si>
    <t>T12</t>
  </si>
  <si>
    <t>Start date</t>
  </si>
  <si>
    <t>End date</t>
  </si>
  <si>
    <t>NH3-N (mg N/L)</t>
  </si>
  <si>
    <t>NOx-N (mg N/L)</t>
  </si>
  <si>
    <t>TN (mg N/L)</t>
  </si>
  <si>
    <t>E41</t>
  </si>
  <si>
    <t>E46</t>
  </si>
  <si>
    <t>T8</t>
  </si>
  <si>
    <t>S8</t>
  </si>
  <si>
    <t>Manure application area (%)</t>
  </si>
  <si>
    <t>Nutrient mgmt area (%)</t>
  </si>
  <si>
    <t>Cover crop area (%)</t>
  </si>
  <si>
    <t>Reduced till area (%)</t>
  </si>
  <si>
    <t>Row crop area (%)</t>
  </si>
  <si>
    <t>Drainage extend (%)</t>
  </si>
  <si>
    <t>Soils with C-D drain classes area (%)</t>
  </si>
  <si>
    <t>Sub 11</t>
  </si>
  <si>
    <t>Sub 8</t>
  </si>
  <si>
    <t>Sub 12</t>
  </si>
  <si>
    <t>Area (m2)</t>
  </si>
  <si>
    <t>CRP wetland (%)</t>
  </si>
  <si>
    <t>Stream 9</t>
  </si>
  <si>
    <t>Stream 13</t>
  </si>
  <si>
    <t>Stream order</t>
  </si>
  <si>
    <t>General</t>
  </si>
  <si>
    <t>Filter strips area (%)</t>
  </si>
  <si>
    <t>Terraces length-area ratio (1/m)</t>
  </si>
  <si>
    <t>Wetland (%)</t>
  </si>
  <si>
    <t>GWW length-area ratio (1/m)</t>
  </si>
  <si>
    <t>Data sources:</t>
  </si>
  <si>
    <t>C:\Users\jiyeow\Box Sync\Projects\Black Hawk Lake Monitoring\Background BHL project documents\Site map and BMP\GIS\BHL landuse, cover, manure (updated 2021)</t>
  </si>
  <si>
    <t>BHL landuse, cover, manure 2016-21</t>
  </si>
  <si>
    <t>C:\Users\jiyeow\Box Sync\Projects\Black Hawk Lake Monitoring\Background BHL project documents\Site map and BMP</t>
  </si>
  <si>
    <t>Soil data and landuse summary updated 2021</t>
  </si>
  <si>
    <t>BHL8</t>
  </si>
  <si>
    <t>BHL11</t>
  </si>
  <si>
    <t>BHL12</t>
  </si>
  <si>
    <t>BHL9</t>
  </si>
  <si>
    <t>BHL13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</si>
</sst>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m/d/yy\ h:mm;@"/>
    <numFmt numFmtId="168" formatCode="0.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9C0006"/>
      <name val="Times New Roman"/>
      <family val="1"/>
    </font>
    <font>
      <sz val="1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14" fontId="19" fillId="0" borderId="0" xfId="0" applyNumberFormat="1" applyFont="1"/>
    <xf numFmtId="164" fontId="19" fillId="0" borderId="0" xfId="0" applyNumberFormat="1" applyFont="1"/>
    <xf numFmtId="0" fontId="19" fillId="0" borderId="0" xfId="0" applyFont="1" applyFill="1" applyBorder="1" applyAlignment="1">
      <alignment horizontal="center"/>
    </xf>
    <xf numFmtId="164" fontId="19" fillId="0" borderId="0" xfId="0" applyNumberFormat="1" applyFont="1" applyBorder="1"/>
    <xf numFmtId="164" fontId="19" fillId="0" borderId="0" xfId="0" applyNumberFormat="1" applyFont="1" applyFill="1" applyBorder="1"/>
    <xf numFmtId="14" fontId="19" fillId="0" borderId="0" xfId="0" applyNumberFormat="1" applyFont="1" applyFill="1" applyBorder="1"/>
    <xf numFmtId="165" fontId="19" fillId="0" borderId="0" xfId="0" applyNumberFormat="1" applyFont="1"/>
    <xf numFmtId="165" fontId="19" fillId="0" borderId="0" xfId="0" applyNumberFormat="1" applyFont="1" applyBorder="1"/>
    <xf numFmtId="165" fontId="19" fillId="0" borderId="0" xfId="0" applyNumberFormat="1" applyFont="1" applyFill="1" applyBorder="1" applyAlignment="1">
      <alignment horizontal="right"/>
    </xf>
    <xf numFmtId="165" fontId="19" fillId="0" borderId="0" xfId="0" applyNumberFormat="1" applyFont="1" applyFill="1" applyBorder="1"/>
    <xf numFmtId="14" fontId="19" fillId="0" borderId="0" xfId="0" applyNumberFormat="1" applyFont="1" applyFill="1"/>
    <xf numFmtId="164" fontId="19" fillId="0" borderId="0" xfId="0" applyNumberFormat="1" applyFont="1" applyFill="1" applyBorder="1" applyAlignment="1">
      <alignment horizontal="right"/>
    </xf>
    <xf numFmtId="14" fontId="19" fillId="0" borderId="0" xfId="0" applyNumberFormat="1" applyFont="1" applyAlignment="1">
      <alignment vertical="center" wrapText="1"/>
    </xf>
    <xf numFmtId="164" fontId="19" fillId="0" borderId="0" xfId="0" applyNumberFormat="1" applyFont="1" applyAlignment="1">
      <alignment vertical="center" wrapText="1"/>
    </xf>
    <xf numFmtId="165" fontId="19" fillId="0" borderId="0" xfId="0" applyNumberFormat="1" applyFont="1" applyAlignment="1">
      <alignment vertical="center" wrapText="1"/>
    </xf>
    <xf numFmtId="0" fontId="19" fillId="0" borderId="0" xfId="0" applyFont="1" applyBorder="1"/>
    <xf numFmtId="14" fontId="19" fillId="0" borderId="0" xfId="0" applyNumberFormat="1" applyFont="1" applyBorder="1"/>
    <xf numFmtId="0" fontId="19" fillId="0" borderId="0" xfId="0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64" fontId="19" fillId="33" borderId="0" xfId="0" applyNumberFormat="1" applyFont="1" applyFill="1" applyBorder="1" applyAlignment="1">
      <alignment horizontal="right"/>
    </xf>
    <xf numFmtId="0" fontId="19" fillId="33" borderId="0" xfId="0" applyFont="1" applyFill="1" applyBorder="1" applyAlignment="1">
      <alignment horizontal="right"/>
    </xf>
    <xf numFmtId="164" fontId="19" fillId="0" borderId="0" xfId="0" applyNumberFormat="1" applyFont="1" applyBorder="1" applyAlignment="1">
      <alignment horizontal="right"/>
    </xf>
    <xf numFmtId="2" fontId="19" fillId="34" borderId="0" xfId="0" applyNumberFormat="1" applyFont="1" applyFill="1" applyBorder="1"/>
    <xf numFmtId="2" fontId="19" fillId="0" borderId="0" xfId="0" applyNumberFormat="1" applyFont="1" applyBorder="1"/>
    <xf numFmtId="166" fontId="19" fillId="0" borderId="0" xfId="0" applyNumberFormat="1" applyFont="1" applyBorder="1"/>
    <xf numFmtId="0" fontId="19" fillId="34" borderId="0" xfId="0" applyFont="1" applyFill="1" applyBorder="1"/>
    <xf numFmtId="165" fontId="19" fillId="33" borderId="0" xfId="0" applyNumberFormat="1" applyFont="1" applyFill="1" applyBorder="1" applyAlignment="1">
      <alignment horizontal="right"/>
    </xf>
    <xf numFmtId="164" fontId="19" fillId="34" borderId="0" xfId="0" applyNumberFormat="1" applyFont="1" applyFill="1" applyBorder="1"/>
    <xf numFmtId="165" fontId="19" fillId="0" borderId="0" xfId="0" applyNumberFormat="1" applyFont="1" applyBorder="1" applyAlignment="1">
      <alignment horizontal="right"/>
    </xf>
    <xf numFmtId="165" fontId="19" fillId="34" borderId="0" xfId="0" applyNumberFormat="1" applyFont="1" applyFill="1" applyBorder="1" applyAlignment="1">
      <alignment horizontal="right"/>
    </xf>
    <xf numFmtId="22" fontId="19" fillId="0" borderId="0" xfId="0" applyNumberFormat="1" applyFont="1" applyBorder="1"/>
    <xf numFmtId="22" fontId="19" fillId="34" borderId="0" xfId="0" applyNumberFormat="1" applyFont="1" applyFill="1" applyBorder="1"/>
    <xf numFmtId="14" fontId="19" fillId="0" borderId="0" xfId="0" applyNumberFormat="1" applyFont="1" applyBorder="1" applyAlignment="1">
      <alignment horizontal="center"/>
    </xf>
    <xf numFmtId="165" fontId="23" fillId="3" borderId="0" xfId="7" applyNumberFormat="1" applyFont="1" applyBorder="1" applyAlignment="1">
      <alignment horizontal="right"/>
    </xf>
    <xf numFmtId="167" fontId="19" fillId="0" borderId="0" xfId="0" applyNumberFormat="1" applyFont="1" applyBorder="1"/>
    <xf numFmtId="0" fontId="18" fillId="0" borderId="0" xfId="0" applyFont="1" applyBorder="1"/>
    <xf numFmtId="0" fontId="18" fillId="0" borderId="0" xfId="0" applyFont="1" applyBorder="1" applyAlignment="1">
      <alignment wrapText="1"/>
    </xf>
    <xf numFmtId="0" fontId="18" fillId="0" borderId="0" xfId="0" applyFont="1" applyBorder="1" applyAlignment="1">
      <alignment horizontal="center" wrapText="1"/>
    </xf>
    <xf numFmtId="165" fontId="19" fillId="34" borderId="0" xfId="0" applyNumberFormat="1" applyFont="1" applyFill="1" applyBorder="1"/>
    <xf numFmtId="166" fontId="23" fillId="3" borderId="0" xfId="7" applyNumberFormat="1" applyFont="1" applyBorder="1"/>
    <xf numFmtId="165" fontId="19" fillId="33" borderId="0" xfId="0" applyNumberFormat="1" applyFont="1" applyFill="1" applyBorder="1"/>
    <xf numFmtId="1" fontId="19" fillId="0" borderId="0" xfId="0" applyNumberFormat="1" applyFont="1" applyBorder="1" applyAlignment="1">
      <alignment horizontal="right"/>
    </xf>
    <xf numFmtId="164" fontId="19" fillId="33" borderId="0" xfId="0" applyNumberFormat="1" applyFont="1" applyFill="1" applyBorder="1"/>
    <xf numFmtId="2" fontId="19" fillId="0" borderId="0" xfId="0" applyNumberFormat="1" applyFont="1" applyFill="1" applyBorder="1"/>
    <xf numFmtId="164" fontId="23" fillId="3" borderId="0" xfId="7" applyNumberFormat="1" applyFont="1" applyBorder="1"/>
    <xf numFmtId="165" fontId="23" fillId="3" borderId="0" xfId="7" applyNumberFormat="1" applyFont="1" applyBorder="1"/>
    <xf numFmtId="168" fontId="19" fillId="0" borderId="0" xfId="42" applyNumberFormat="1" applyFont="1"/>
    <xf numFmtId="0" fontId="18" fillId="0" borderId="0" xfId="0" applyFont="1" applyAlignment="1">
      <alignment wrapText="1"/>
    </xf>
    <xf numFmtId="0" fontId="18" fillId="35" borderId="0" xfId="0" applyFont="1" applyFill="1"/>
    <xf numFmtId="0" fontId="18" fillId="35" borderId="0" xfId="0" applyFont="1" applyFill="1" applyAlignment="1">
      <alignment horizontal="left"/>
    </xf>
    <xf numFmtId="0" fontId="19" fillId="0" borderId="0" xfId="0" applyFont="1" applyAlignment="1">
      <alignment horizontal="left" indent="2"/>
    </xf>
    <xf numFmtId="0" fontId="19" fillId="0" borderId="0" xfId="0" applyFont="1" applyAlignment="1">
      <alignment wrapText="1"/>
    </xf>
    <xf numFmtId="168" fontId="19" fillId="0" borderId="0" xfId="42" applyNumberFormat="1" applyFont="1" applyAlignment="1">
      <alignment wrapText="1"/>
    </xf>
    <xf numFmtId="168" fontId="24" fillId="0" borderId="0" xfId="42" applyNumberFormat="1" applyFont="1" applyAlignment="1">
      <alignment wrapText="1"/>
    </xf>
    <xf numFmtId="0" fontId="24" fillId="0" borderId="0" xfId="42" applyNumberFormat="1" applyFont="1" applyAlignment="1">
      <alignment wrapText="1"/>
    </xf>
    <xf numFmtId="10" fontId="24" fillId="0" borderId="0" xfId="42" applyNumberFormat="1" applyFont="1" applyAlignment="1">
      <alignment wrapText="1"/>
    </xf>
    <xf numFmtId="10" fontId="24" fillId="0" borderId="0" xfId="0" applyNumberFormat="1" applyFont="1" applyAlignment="1">
      <alignment wrapText="1"/>
    </xf>
    <xf numFmtId="0" fontId="24" fillId="0" borderId="0" xfId="0" applyNumberFormat="1" applyFont="1" applyAlignment="1">
      <alignment wrapText="1"/>
    </xf>
    <xf numFmtId="0" fontId="24" fillId="0" borderId="0" xfId="0" applyFont="1" applyAlignment="1">
      <alignment wrapText="1"/>
    </xf>
    <xf numFmtId="14" fontId="18" fillId="0" borderId="0" xfId="0" applyNumberFormat="1" applyFont="1" applyBorder="1" applyAlignment="1">
      <alignment wrapText="1"/>
    </xf>
    <xf numFmtId="0" fontId="19" fillId="0" borderId="0" xfId="0" applyNumberFormat="1" applyFont="1"/>
    <xf numFmtId="10" fontId="18" fillId="0" borderId="0" xfId="42" applyNumberFormat="1" applyFont="1" applyAlignment="1">
      <alignment wrapText="1"/>
    </xf>
    <xf numFmtId="10" fontId="19" fillId="0" borderId="0" xfId="42" applyNumberFormat="1" applyFont="1"/>
    <xf numFmtId="11" fontId="18" fillId="0" borderId="0" xfId="0" applyNumberFormat="1" applyFont="1" applyAlignment="1">
      <alignment wrapText="1"/>
    </xf>
    <xf numFmtId="11" fontId="19" fillId="0" borderId="0" xfId="0" applyNumberFormat="1" applyFont="1"/>
    <xf numFmtId="168" fontId="18" fillId="0" borderId="0" xfId="42" applyNumberFormat="1" applyFont="1" applyBorder="1" applyAlignment="1">
      <alignment wrapText="1"/>
    </xf>
    <xf numFmtId="168" fontId="18" fillId="0" borderId="10" xfId="42" applyNumberFormat="1" applyFont="1" applyBorder="1" applyAlignment="1">
      <alignment wrapText="1"/>
    </xf>
    <xf numFmtId="168" fontId="19" fillId="0" borderId="10" xfId="42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A912-AF50-4D5F-9102-1321B9151EA1}">
  <dimension ref="B2:I48"/>
  <sheetViews>
    <sheetView workbookViewId="0">
      <selection activeCell="C21" sqref="C21:I21"/>
    </sheetView>
  </sheetViews>
  <sheetFormatPr defaultRowHeight="15" x14ac:dyDescent="0.25"/>
  <cols>
    <col min="1" max="1" width="9.140625" style="3"/>
    <col min="2" max="2" width="15.7109375" style="3" customWidth="1"/>
    <col min="3" max="9" width="15.7109375" style="55" customWidth="1"/>
    <col min="10" max="16384" width="9.140625" style="3"/>
  </cols>
  <sheetData>
    <row r="2" spans="2:9" x14ac:dyDescent="0.25">
      <c r="B2" s="3" t="s">
        <v>58</v>
      </c>
    </row>
    <row r="3" spans="2:9" x14ac:dyDescent="0.25">
      <c r="B3" s="3" t="s">
        <v>59</v>
      </c>
    </row>
    <row r="4" spans="2:9" x14ac:dyDescent="0.25">
      <c r="B4" s="54" t="s">
        <v>60</v>
      </c>
    </row>
    <row r="5" spans="2:9" x14ac:dyDescent="0.25">
      <c r="B5" s="3" t="s">
        <v>61</v>
      </c>
    </row>
    <row r="6" spans="2:9" x14ac:dyDescent="0.25">
      <c r="B6" s="54" t="s">
        <v>62</v>
      </c>
    </row>
    <row r="8" spans="2:9" ht="43.5" x14ac:dyDescent="0.25">
      <c r="B8" s="52" t="s">
        <v>53</v>
      </c>
      <c r="C8" s="51" t="s">
        <v>48</v>
      </c>
      <c r="D8" s="51" t="s">
        <v>52</v>
      </c>
      <c r="E8" s="51" t="s">
        <v>42</v>
      </c>
      <c r="F8" s="51" t="s">
        <v>43</v>
      </c>
      <c r="G8" s="51" t="s">
        <v>44</v>
      </c>
      <c r="H8" s="51" t="s">
        <v>38</v>
      </c>
    </row>
    <row r="9" spans="2:9" x14ac:dyDescent="0.25">
      <c r="B9" s="1" t="s">
        <v>63</v>
      </c>
      <c r="C9" s="55">
        <v>8224900</v>
      </c>
      <c r="D9" s="55">
        <v>1</v>
      </c>
      <c r="E9" s="56">
        <v>0.88</v>
      </c>
      <c r="F9" s="56">
        <v>0.255</v>
      </c>
      <c r="G9" s="56">
        <v>0.28699999999999998</v>
      </c>
      <c r="H9" s="56">
        <v>0.23903782283067271</v>
      </c>
    </row>
    <row r="10" spans="2:9" x14ac:dyDescent="0.25">
      <c r="B10" s="1" t="s">
        <v>64</v>
      </c>
      <c r="C10" s="55">
        <v>2294400</v>
      </c>
      <c r="D10" s="55">
        <v>1</v>
      </c>
      <c r="E10" s="56">
        <v>0.93</v>
      </c>
      <c r="F10" s="56">
        <v>0.23400000000000001</v>
      </c>
      <c r="G10" s="56">
        <v>0.251</v>
      </c>
      <c r="H10" s="56">
        <v>0.54349364103905162</v>
      </c>
    </row>
    <row r="11" spans="2:9" x14ac:dyDescent="0.25">
      <c r="B11" s="1" t="s">
        <v>65</v>
      </c>
      <c r="C11" s="55">
        <v>2212300</v>
      </c>
      <c r="D11" s="55">
        <v>1</v>
      </c>
      <c r="E11" s="56">
        <v>0.74</v>
      </c>
      <c r="F11" s="56">
        <v>0.253</v>
      </c>
      <c r="G11" s="56">
        <v>0.32500000000000001</v>
      </c>
      <c r="H11" s="56">
        <v>0</v>
      </c>
    </row>
    <row r="12" spans="2:9" x14ac:dyDescent="0.25">
      <c r="B12" s="1" t="s">
        <v>66</v>
      </c>
      <c r="C12" s="55">
        <v>26553200</v>
      </c>
      <c r="D12" s="55">
        <v>2</v>
      </c>
      <c r="E12" s="56">
        <v>0.85799999999999998</v>
      </c>
      <c r="F12" s="56">
        <f>G12-AVERAGE($G$9-$F$9,$G$10-$F$10,$G$11-$F$11)</f>
        <v>0.27766666666666667</v>
      </c>
      <c r="G12" s="56">
        <v>0.318</v>
      </c>
      <c r="H12" s="56">
        <v>0.255</v>
      </c>
    </row>
    <row r="13" spans="2:9" x14ac:dyDescent="0.25">
      <c r="B13" s="1" t="s">
        <v>67</v>
      </c>
      <c r="C13" s="55">
        <v>14458900</v>
      </c>
      <c r="D13" s="55">
        <v>2</v>
      </c>
      <c r="E13" s="56">
        <v>0.85699999999999998</v>
      </c>
      <c r="F13" s="56">
        <f>G13-AVERAGE($G$9-$F$9,$G$10-$F$10,$G$11-$F$11)</f>
        <v>0.28176535291265481</v>
      </c>
      <c r="G13" s="56">
        <v>0.32209868624598814</v>
      </c>
      <c r="H13" s="56">
        <v>0.17100000000000001</v>
      </c>
    </row>
    <row r="16" spans="2:9" ht="43.5" x14ac:dyDescent="0.25">
      <c r="B16" s="53">
        <v>2018</v>
      </c>
      <c r="C16" s="40" t="s">
        <v>39</v>
      </c>
      <c r="D16" s="40" t="s">
        <v>40</v>
      </c>
      <c r="E16" s="40" t="s">
        <v>41</v>
      </c>
      <c r="F16" s="51" t="s">
        <v>55</v>
      </c>
      <c r="G16" s="51" t="s">
        <v>57</v>
      </c>
      <c r="H16" s="51" t="s">
        <v>54</v>
      </c>
      <c r="I16" s="51" t="s">
        <v>56</v>
      </c>
    </row>
    <row r="17" spans="2:9" x14ac:dyDescent="0.25">
      <c r="B17" s="1" t="s">
        <v>63</v>
      </c>
      <c r="C17" s="57">
        <v>5.8427131703485756E-2</v>
      </c>
      <c r="D17" s="57">
        <v>7.9694220803170859E-2</v>
      </c>
      <c r="E17" s="57">
        <v>3.6303282482461792E-2</v>
      </c>
      <c r="F17" s="58">
        <v>1.3722355286994371E-4</v>
      </c>
      <c r="G17" s="58">
        <v>8.0922564408077917E-4</v>
      </c>
      <c r="H17" s="59">
        <v>0</v>
      </c>
      <c r="I17" s="60">
        <v>8.8000000000000005E-3</v>
      </c>
    </row>
    <row r="18" spans="2:9" x14ac:dyDescent="0.25">
      <c r="B18" s="1" t="s">
        <v>64</v>
      </c>
      <c r="C18" s="57">
        <v>0.27255989661087865</v>
      </c>
      <c r="D18" s="57">
        <v>0.13100000000000001</v>
      </c>
      <c r="E18" s="57">
        <v>0.16800000000000001</v>
      </c>
      <c r="F18" s="58">
        <v>1.6745118549511855E-4</v>
      </c>
      <c r="G18" s="58">
        <v>1.0769852684797767E-3</v>
      </c>
      <c r="H18" s="59">
        <v>0</v>
      </c>
      <c r="I18" s="60">
        <v>0</v>
      </c>
    </row>
    <row r="19" spans="2:9" x14ac:dyDescent="0.25">
      <c r="B19" s="1" t="s">
        <v>65</v>
      </c>
      <c r="C19" s="57">
        <v>0.80542253762419203</v>
      </c>
      <c r="D19" s="57">
        <v>5.5E-2</v>
      </c>
      <c r="E19" s="57">
        <v>5.6000000000000001E-2</v>
      </c>
      <c r="F19" s="58">
        <v>1.829204899877955E-3</v>
      </c>
      <c r="G19" s="58">
        <v>0</v>
      </c>
      <c r="H19" s="59">
        <v>5.96E-2</v>
      </c>
      <c r="I19" s="60">
        <v>0</v>
      </c>
    </row>
    <row r="20" spans="2:9" x14ac:dyDescent="0.25">
      <c r="B20" s="1" t="s">
        <v>66</v>
      </c>
      <c r="C20" s="57">
        <v>0.32300000000000001</v>
      </c>
      <c r="D20" s="57">
        <v>0.115</v>
      </c>
      <c r="E20" s="57">
        <v>0.16400000000000001</v>
      </c>
      <c r="F20" s="61">
        <v>2.6269150234246722E-4</v>
      </c>
      <c r="G20" s="61">
        <v>2.3883844508383172E-4</v>
      </c>
      <c r="H20" s="60">
        <v>8.8000000000000005E-3</v>
      </c>
      <c r="I20" s="60">
        <v>9.9000000000000008E-3</v>
      </c>
    </row>
    <row r="21" spans="2:9" x14ac:dyDescent="0.25">
      <c r="B21" s="1" t="s">
        <v>67</v>
      </c>
      <c r="C21" s="57">
        <v>0.184</v>
      </c>
      <c r="D21" s="57">
        <v>7.3999999999999996E-2</v>
      </c>
      <c r="E21" s="57">
        <v>0.11899999999999999</v>
      </c>
      <c r="F21" s="61">
        <v>7.8483870106153402E-5</v>
      </c>
      <c r="G21" s="61">
        <v>1.0018626302811306E-4</v>
      </c>
      <c r="H21" s="60">
        <v>4.7000000000000002E-3</v>
      </c>
      <c r="I21" s="60">
        <v>8.0999999999999996E-3</v>
      </c>
    </row>
    <row r="25" spans="2:9" ht="43.5" x14ac:dyDescent="0.25">
      <c r="B25" s="53">
        <v>2019</v>
      </c>
      <c r="C25" s="40" t="s">
        <v>39</v>
      </c>
      <c r="D25" s="40" t="s">
        <v>40</v>
      </c>
      <c r="E25" s="40" t="s">
        <v>41</v>
      </c>
      <c r="F25" s="51" t="s">
        <v>55</v>
      </c>
      <c r="G25" s="51" t="s">
        <v>57</v>
      </c>
      <c r="H25" s="51" t="s">
        <v>54</v>
      </c>
      <c r="I25" s="51" t="s">
        <v>56</v>
      </c>
    </row>
    <row r="26" spans="2:9" x14ac:dyDescent="0.25">
      <c r="B26" s="1" t="s">
        <v>63</v>
      </c>
      <c r="C26" s="59">
        <v>5.8000000000000003E-2</v>
      </c>
      <c r="D26" s="59">
        <v>0.08</v>
      </c>
      <c r="E26" s="59">
        <v>3.5999999999999997E-2</v>
      </c>
      <c r="F26" s="58">
        <v>1.1483835669734586E-3</v>
      </c>
      <c r="G26" s="58">
        <v>6.1504759936291018E-4</v>
      </c>
      <c r="H26" s="59">
        <v>0</v>
      </c>
      <c r="I26" s="60">
        <v>8.8000000000000005E-3</v>
      </c>
    </row>
    <row r="27" spans="2:9" x14ac:dyDescent="0.25">
      <c r="B27" s="1" t="s">
        <v>64</v>
      </c>
      <c r="C27" s="59">
        <v>0.27300000000000002</v>
      </c>
      <c r="D27" s="59">
        <v>0</v>
      </c>
      <c r="E27" s="59">
        <v>3.6999999999999998E-2</v>
      </c>
      <c r="F27" s="58">
        <v>8.225897838214783E-4</v>
      </c>
      <c r="G27" s="58">
        <v>1.0769852684797767E-3</v>
      </c>
      <c r="H27" s="59">
        <v>0</v>
      </c>
      <c r="I27" s="60">
        <v>0</v>
      </c>
    </row>
    <row r="28" spans="2:9" x14ac:dyDescent="0.25">
      <c r="B28" s="1" t="s">
        <v>65</v>
      </c>
      <c r="C28" s="59">
        <v>0.80500000000000005</v>
      </c>
      <c r="D28" s="59">
        <v>0</v>
      </c>
      <c r="E28" s="59">
        <v>5.6000000000000001E-2</v>
      </c>
      <c r="F28" s="58">
        <v>1.7101794512498305E-3</v>
      </c>
      <c r="G28" s="58">
        <v>0</v>
      </c>
      <c r="H28" s="59">
        <v>0</v>
      </c>
      <c r="I28" s="60">
        <v>0</v>
      </c>
    </row>
    <row r="29" spans="2:9" x14ac:dyDescent="0.25">
      <c r="B29" s="1" t="s">
        <v>66</v>
      </c>
      <c r="C29" s="60">
        <v>0.32300000000000001</v>
      </c>
      <c r="D29" s="60">
        <v>3.4000000000000002E-2</v>
      </c>
      <c r="E29" s="60">
        <v>0.14499999999999999</v>
      </c>
      <c r="F29" s="61">
        <v>6.4605734902008043E-4</v>
      </c>
      <c r="G29" s="62">
        <v>4.3271677236641907E-4</v>
      </c>
      <c r="H29" s="60">
        <v>8.8000000000000005E-3</v>
      </c>
      <c r="I29" s="60">
        <v>9.9000000000000008E-3</v>
      </c>
    </row>
    <row r="30" spans="2:9" x14ac:dyDescent="0.25">
      <c r="B30" s="1" t="s">
        <v>67</v>
      </c>
      <c r="C30" s="60">
        <v>0.184</v>
      </c>
      <c r="D30" s="60">
        <v>4.2999999999999997E-2</v>
      </c>
      <c r="E30" s="60">
        <v>0.11899999999999999</v>
      </c>
      <c r="F30" s="61">
        <v>2.0794901069410987E-4</v>
      </c>
      <c r="G30" s="62">
        <v>2.1729271928629275E-4</v>
      </c>
      <c r="H30" s="60">
        <v>4.7000000000000002E-3</v>
      </c>
      <c r="I30" s="60">
        <v>8.0999999999999996E-3</v>
      </c>
    </row>
    <row r="34" spans="2:9" ht="43.5" x14ac:dyDescent="0.25">
      <c r="B34" s="53">
        <v>2020</v>
      </c>
      <c r="C34" s="40" t="s">
        <v>39</v>
      </c>
      <c r="D34" s="40" t="s">
        <v>40</v>
      </c>
      <c r="E34" s="40" t="s">
        <v>41</v>
      </c>
      <c r="F34" s="51" t="s">
        <v>55</v>
      </c>
      <c r="G34" s="51" t="s">
        <v>57</v>
      </c>
      <c r="H34" s="51" t="s">
        <v>54</v>
      </c>
      <c r="I34" s="51" t="s">
        <v>56</v>
      </c>
    </row>
    <row r="35" spans="2:9" x14ac:dyDescent="0.25">
      <c r="B35" s="1" t="s">
        <v>46</v>
      </c>
      <c r="C35" s="59">
        <v>5.8000000000000003E-2</v>
      </c>
      <c r="D35" s="59">
        <v>0.08</v>
      </c>
      <c r="E35" s="59">
        <v>3.5999999999999997E-2</v>
      </c>
      <c r="F35" s="58">
        <v>1.1483835669734586E-3</v>
      </c>
      <c r="G35" s="58">
        <v>6.8462838453962969E-4</v>
      </c>
      <c r="H35" s="59">
        <v>0</v>
      </c>
      <c r="I35" s="60">
        <v>8.8000000000000005E-3</v>
      </c>
    </row>
    <row r="36" spans="2:9" x14ac:dyDescent="0.25">
      <c r="B36" s="1" t="s">
        <v>45</v>
      </c>
      <c r="C36" s="59">
        <v>0.27300000000000002</v>
      </c>
      <c r="D36" s="59">
        <v>0</v>
      </c>
      <c r="E36" s="59">
        <v>3.6999999999999998E-2</v>
      </c>
      <c r="F36" s="58">
        <v>8.225897838214783E-4</v>
      </c>
      <c r="G36" s="58">
        <v>1.0769700139470013E-3</v>
      </c>
      <c r="H36" s="59">
        <v>0</v>
      </c>
      <c r="I36" s="60">
        <v>0</v>
      </c>
    </row>
    <row r="37" spans="2:9" x14ac:dyDescent="0.25">
      <c r="B37" s="1" t="s">
        <v>47</v>
      </c>
      <c r="C37" s="59">
        <v>0.80500000000000005</v>
      </c>
      <c r="D37" s="59">
        <v>0</v>
      </c>
      <c r="E37" s="59">
        <v>5.6000000000000001E-2</v>
      </c>
      <c r="F37" s="58">
        <v>1.7101794512498305E-3</v>
      </c>
      <c r="G37" s="58">
        <v>0</v>
      </c>
      <c r="H37" s="59">
        <v>0</v>
      </c>
      <c r="I37" s="60">
        <v>5.9900000000000002E-2</v>
      </c>
    </row>
    <row r="38" spans="2:9" x14ac:dyDescent="0.25">
      <c r="B38" s="1" t="s">
        <v>50</v>
      </c>
      <c r="C38" s="60">
        <v>0.32300000000000001</v>
      </c>
      <c r="D38" s="60">
        <v>3.4000000000000002E-2</v>
      </c>
      <c r="E38" s="60">
        <v>0.14499999999999999</v>
      </c>
      <c r="F38" s="61">
        <v>6.4605734902008043E-4</v>
      </c>
      <c r="G38" s="62">
        <v>4.3271620746275404E-4</v>
      </c>
      <c r="H38" s="60">
        <v>8.8000000000000005E-3</v>
      </c>
      <c r="I38" s="60">
        <v>1.5699999999999999E-2</v>
      </c>
    </row>
    <row r="39" spans="2:9" x14ac:dyDescent="0.25">
      <c r="B39" s="1" t="s">
        <v>51</v>
      </c>
      <c r="C39" s="60">
        <v>0.184</v>
      </c>
      <c r="D39" s="60">
        <v>4.2999999999999997E-2</v>
      </c>
      <c r="E39" s="60">
        <v>0.11899999999999999</v>
      </c>
      <c r="F39" s="61">
        <v>2.0794901069410987E-4</v>
      </c>
      <c r="G39" s="62">
        <v>2.1729271928629275E-4</v>
      </c>
      <c r="H39" s="60">
        <v>4.7000000000000002E-3</v>
      </c>
      <c r="I39" s="60">
        <v>8.0999999999999996E-3</v>
      </c>
    </row>
    <row r="43" spans="2:9" ht="43.5" x14ac:dyDescent="0.25">
      <c r="B43" s="53">
        <v>2021</v>
      </c>
      <c r="C43" s="40" t="s">
        <v>39</v>
      </c>
      <c r="D43" s="40" t="s">
        <v>40</v>
      </c>
      <c r="E43" s="40" t="s">
        <v>41</v>
      </c>
      <c r="F43" s="51" t="s">
        <v>55</v>
      </c>
      <c r="G43" s="51" t="s">
        <v>57</v>
      </c>
      <c r="H43" s="51" t="s">
        <v>54</v>
      </c>
      <c r="I43" s="51" t="s">
        <v>56</v>
      </c>
    </row>
    <row r="44" spans="2:9" x14ac:dyDescent="0.25">
      <c r="B44" s="1" t="s">
        <v>46</v>
      </c>
      <c r="C44" s="59">
        <v>5.8000000000000003E-2</v>
      </c>
      <c r="D44" s="59">
        <v>0.08</v>
      </c>
      <c r="E44" s="59">
        <v>3.5999999999999997E-2</v>
      </c>
      <c r="F44" s="58">
        <v>1.1483422290848521E-3</v>
      </c>
      <c r="G44" s="58">
        <v>6.8462838453962969E-4</v>
      </c>
      <c r="H44" s="59">
        <v>0</v>
      </c>
      <c r="I44" s="60">
        <v>8.8000000000000005E-3</v>
      </c>
    </row>
    <row r="45" spans="2:9" x14ac:dyDescent="0.25">
      <c r="B45" s="1" t="s">
        <v>45</v>
      </c>
      <c r="C45" s="59">
        <v>0.27300000000000002</v>
      </c>
      <c r="D45" s="59">
        <v>0</v>
      </c>
      <c r="E45" s="59">
        <v>3.6999999999999998E-2</v>
      </c>
      <c r="F45" s="58">
        <v>8.2243723849372387E-4</v>
      </c>
      <c r="G45" s="58">
        <v>1.0769700139470013E-3</v>
      </c>
      <c r="H45" s="59">
        <v>0</v>
      </c>
      <c r="I45" s="60">
        <v>0</v>
      </c>
    </row>
    <row r="46" spans="2:9" x14ac:dyDescent="0.25">
      <c r="B46" s="1" t="s">
        <v>47</v>
      </c>
      <c r="C46" s="59">
        <v>0.80500000000000005</v>
      </c>
      <c r="D46" s="59">
        <v>0</v>
      </c>
      <c r="E46" s="59">
        <v>5.6000000000000001E-2</v>
      </c>
      <c r="F46" s="58">
        <v>1.7099850833973693E-3</v>
      </c>
      <c r="G46" s="58">
        <v>0</v>
      </c>
      <c r="H46" s="59">
        <v>0</v>
      </c>
      <c r="I46" s="60">
        <v>5.9900000000000002E-2</v>
      </c>
    </row>
    <row r="47" spans="2:9" x14ac:dyDescent="0.25">
      <c r="B47" s="1" t="s">
        <v>50</v>
      </c>
      <c r="C47" s="60">
        <v>0.32300000000000001</v>
      </c>
      <c r="D47" s="60">
        <v>0.126</v>
      </c>
      <c r="E47" s="60">
        <v>0.14499999999999999</v>
      </c>
      <c r="F47" s="61">
        <v>6.4606149164695781E-4</v>
      </c>
      <c r="G47" s="62">
        <v>4.3271620746275404E-4</v>
      </c>
      <c r="H47" s="60">
        <v>8.8000000000000005E-3</v>
      </c>
      <c r="I47" s="60">
        <v>1.5699999999999999E-2</v>
      </c>
    </row>
    <row r="48" spans="2:9" x14ac:dyDescent="0.25">
      <c r="B48" s="1" t="s">
        <v>51</v>
      </c>
      <c r="C48" s="60">
        <v>0.184</v>
      </c>
      <c r="D48" s="60">
        <v>0.161</v>
      </c>
      <c r="E48" s="60">
        <v>0.11899999999999999</v>
      </c>
      <c r="F48" s="61">
        <v>2.0795863054912849E-4</v>
      </c>
      <c r="G48" s="62">
        <v>2.1729271928629275E-4</v>
      </c>
      <c r="H48" s="60">
        <v>4.7000000000000002E-3</v>
      </c>
      <c r="I48" s="60">
        <v>8.0999999999999996E-3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DDBF-77EF-4CDD-BF55-5C1A01F5823C}">
  <dimension ref="A1:X109"/>
  <sheetViews>
    <sheetView tabSelected="1" workbookViewId="0">
      <pane xSplit="1" ySplit="1" topLeftCell="B64" activePane="bottomRight" state="frozen"/>
      <selection pane="topRight" activeCell="B1" sqref="B1"/>
      <selection pane="bottomLeft" activeCell="A2" sqref="A2"/>
      <selection pane="bottomRight" activeCell="L78" sqref="L78"/>
    </sheetView>
  </sheetViews>
  <sheetFormatPr defaultRowHeight="15" x14ac:dyDescent="0.25"/>
  <cols>
    <col min="1" max="3" width="9.140625" style="3"/>
    <col min="4" max="5" width="13.7109375" style="50" customWidth="1"/>
    <col min="6" max="6" width="14.42578125" style="50" bestFit="1" customWidth="1"/>
    <col min="7" max="7" width="13.7109375" style="71" customWidth="1"/>
    <col min="8" max="10" width="13.7109375" style="50" customWidth="1"/>
    <col min="11" max="12" width="13.7109375" style="68" customWidth="1"/>
    <col min="13" max="14" width="13.7109375" style="66" customWidth="1"/>
    <col min="15" max="15" width="12" style="4" bestFit="1" customWidth="1"/>
    <col min="16" max="16" width="12" style="2" bestFit="1" customWidth="1"/>
    <col min="17" max="17" width="12" style="3" bestFit="1" customWidth="1"/>
    <col min="18" max="18" width="14.28515625" style="3" bestFit="1" customWidth="1"/>
    <col min="19" max="19" width="12.42578125" style="3" bestFit="1" customWidth="1"/>
    <col min="20" max="21" width="11.5703125" style="3" bestFit="1" customWidth="1"/>
    <col min="22" max="22" width="16.85546875" style="3" bestFit="1" customWidth="1"/>
    <col min="23" max="23" width="14.5703125" style="3" bestFit="1" customWidth="1"/>
    <col min="24" max="24" width="10.85546875" style="3" bestFit="1" customWidth="1"/>
    <col min="25" max="16384" width="9.140625" style="3"/>
  </cols>
  <sheetData>
    <row r="1" spans="1:24" ht="43.5" x14ac:dyDescent="0.25">
      <c r="A1" s="39" t="s">
        <v>9</v>
      </c>
      <c r="B1" s="51" t="s">
        <v>48</v>
      </c>
      <c r="C1" s="51" t="s">
        <v>52</v>
      </c>
      <c r="D1" s="69" t="s">
        <v>42</v>
      </c>
      <c r="E1" s="69" t="s">
        <v>43</v>
      </c>
      <c r="F1" s="69" t="s">
        <v>44</v>
      </c>
      <c r="G1" s="70" t="s">
        <v>38</v>
      </c>
      <c r="H1" s="69" t="s">
        <v>39</v>
      </c>
      <c r="I1" s="69" t="s">
        <v>40</v>
      </c>
      <c r="J1" s="69" t="s">
        <v>41</v>
      </c>
      <c r="K1" s="67" t="s">
        <v>55</v>
      </c>
      <c r="L1" s="67" t="s">
        <v>57</v>
      </c>
      <c r="M1" s="65" t="s">
        <v>54</v>
      </c>
      <c r="N1" s="65" t="s">
        <v>49</v>
      </c>
      <c r="O1" s="63" t="s">
        <v>1</v>
      </c>
      <c r="P1" s="41" t="s">
        <v>5</v>
      </c>
      <c r="Q1" s="41" t="s">
        <v>0</v>
      </c>
      <c r="R1" s="41" t="s">
        <v>2</v>
      </c>
      <c r="S1" s="41" t="s">
        <v>6</v>
      </c>
      <c r="T1" s="41" t="s">
        <v>3</v>
      </c>
      <c r="U1" s="41" t="s">
        <v>4</v>
      </c>
      <c r="V1" s="41" t="s">
        <v>31</v>
      </c>
      <c r="W1" s="41" t="s">
        <v>32</v>
      </c>
      <c r="X1" s="41" t="s">
        <v>33</v>
      </c>
    </row>
    <row r="2" spans="1:24" x14ac:dyDescent="0.25">
      <c r="A2" s="3" t="s">
        <v>64</v>
      </c>
      <c r="B2" s="3">
        <f>'Watershed characteristics'!$C$10</f>
        <v>2294400</v>
      </c>
      <c r="C2" s="3">
        <f>'Watershed characteristics'!$D$10</f>
        <v>1</v>
      </c>
      <c r="D2" s="50">
        <f>'Watershed characteristics'!$E$10</f>
        <v>0.93</v>
      </c>
      <c r="E2" s="50">
        <f>'Watershed characteristics'!$F$10</f>
        <v>0.23400000000000001</v>
      </c>
      <c r="F2" s="50">
        <f>'Watershed characteristics'!$G$10</f>
        <v>0.251</v>
      </c>
      <c r="G2" s="71">
        <f>'Watershed characteristics'!$H$10</f>
        <v>0.54349364103905162</v>
      </c>
      <c r="H2" s="50">
        <f>'Watershed characteristics'!$C$18</f>
        <v>0.27255989661087865</v>
      </c>
      <c r="I2" s="50">
        <f>'Watershed characteristics'!$D$18</f>
        <v>0.13100000000000001</v>
      </c>
      <c r="J2" s="50">
        <f>'Watershed characteristics'!$E$18</f>
        <v>0.16800000000000001</v>
      </c>
      <c r="K2" s="68">
        <f>'Watershed characteristics'!$F$18</f>
        <v>1.6745118549511855E-4</v>
      </c>
      <c r="L2" s="68">
        <f>'Watershed characteristics'!$G$18</f>
        <v>1.0769852684797767E-3</v>
      </c>
      <c r="M2" s="66">
        <f>'Watershed characteristics'!$H$18</f>
        <v>0</v>
      </c>
      <c r="N2" s="66">
        <f>'Watershed characteristics'!$I$18</f>
        <v>0</v>
      </c>
      <c r="O2" s="4">
        <v>43186</v>
      </c>
      <c r="P2" s="2" t="s">
        <v>7</v>
      </c>
      <c r="Q2" s="5">
        <v>3.4959013464367403E-2</v>
      </c>
      <c r="R2" s="5">
        <v>3.3000000000000002E-2</v>
      </c>
      <c r="S2" s="5">
        <v>2.7E-2</v>
      </c>
      <c r="T2" s="10">
        <v>2.0000000000012603</v>
      </c>
      <c r="U2" s="10">
        <v>2.0000000000012603</v>
      </c>
      <c r="V2" s="17">
        <v>2E-3</v>
      </c>
      <c r="W2" s="17">
        <v>26.911000000000001</v>
      </c>
      <c r="X2" s="18">
        <v>25.026</v>
      </c>
    </row>
    <row r="3" spans="1:24" x14ac:dyDescent="0.25">
      <c r="A3" s="3" t="s">
        <v>64</v>
      </c>
      <c r="B3" s="3">
        <f>'Watershed characteristics'!$C$10</f>
        <v>2294400</v>
      </c>
      <c r="C3" s="3">
        <f>'Watershed characteristics'!$D$10</f>
        <v>1</v>
      </c>
      <c r="D3" s="50">
        <f>'Watershed characteristics'!$E$10</f>
        <v>0.93</v>
      </c>
      <c r="E3" s="50">
        <f>'Watershed characteristics'!$F$10</f>
        <v>0.23400000000000001</v>
      </c>
      <c r="F3" s="50">
        <f>'Watershed characteristics'!$G$10</f>
        <v>0.251</v>
      </c>
      <c r="G3" s="71">
        <f>'Watershed characteristics'!$H$10</f>
        <v>0.54349364103905162</v>
      </c>
      <c r="H3" s="50">
        <f>'Watershed characteristics'!$C$18</f>
        <v>0.27255989661087865</v>
      </c>
      <c r="I3" s="50">
        <f>'Watershed characteristics'!$D$18</f>
        <v>0.13100000000000001</v>
      </c>
      <c r="J3" s="50">
        <f>'Watershed characteristics'!$E$18</f>
        <v>0.16800000000000001</v>
      </c>
      <c r="K3" s="68">
        <f>'Watershed characteristics'!$F$18</f>
        <v>1.6745118549511855E-4</v>
      </c>
      <c r="L3" s="68">
        <f>'Watershed characteristics'!$G$18</f>
        <v>1.0769852684797767E-3</v>
      </c>
      <c r="M3" s="66">
        <f>'Watershed characteristics'!$H$18</f>
        <v>0</v>
      </c>
      <c r="N3" s="66">
        <f>'Watershed characteristics'!$I$18</f>
        <v>0</v>
      </c>
      <c r="O3" s="4">
        <v>43195</v>
      </c>
      <c r="P3" s="2" t="s">
        <v>7</v>
      </c>
      <c r="Q3" s="5">
        <v>2.5579262410837338E-2</v>
      </c>
      <c r="R3" s="5">
        <v>0.02</v>
      </c>
      <c r="S3" s="5">
        <v>1.6E-2</v>
      </c>
      <c r="T3" s="10">
        <v>1.0000000000006302</v>
      </c>
      <c r="U3" s="10">
        <v>0.5</v>
      </c>
      <c r="V3" s="17">
        <v>2E-3</v>
      </c>
      <c r="W3" s="17">
        <v>25.190999999999999</v>
      </c>
      <c r="X3" s="18">
        <v>25.381</v>
      </c>
    </row>
    <row r="4" spans="1:24" x14ac:dyDescent="0.25">
      <c r="A4" s="3" t="s">
        <v>64</v>
      </c>
      <c r="B4" s="3">
        <f>'Watershed characteristics'!$C$10</f>
        <v>2294400</v>
      </c>
      <c r="C4" s="3">
        <f>'Watershed characteristics'!$D$10</f>
        <v>1</v>
      </c>
      <c r="D4" s="50">
        <f>'Watershed characteristics'!$E$10</f>
        <v>0.93</v>
      </c>
      <c r="E4" s="50">
        <f>'Watershed characteristics'!$F$10</f>
        <v>0.23400000000000001</v>
      </c>
      <c r="F4" s="50">
        <f>'Watershed characteristics'!$G$10</f>
        <v>0.251</v>
      </c>
      <c r="G4" s="71">
        <f>'Watershed characteristics'!$H$10</f>
        <v>0.54349364103905162</v>
      </c>
      <c r="H4" s="50">
        <f>'Watershed characteristics'!$C$18</f>
        <v>0.27255989661087865</v>
      </c>
      <c r="I4" s="50">
        <f>'Watershed characteristics'!$D$18</f>
        <v>0.13100000000000001</v>
      </c>
      <c r="J4" s="50">
        <f>'Watershed characteristics'!$E$18</f>
        <v>0.16800000000000001</v>
      </c>
      <c r="K4" s="68">
        <f>'Watershed characteristics'!$F$18</f>
        <v>1.6745118549511855E-4</v>
      </c>
      <c r="L4" s="68">
        <f>'Watershed characteristics'!$G$18</f>
        <v>1.0769852684797767E-3</v>
      </c>
      <c r="M4" s="66">
        <f>'Watershed characteristics'!$H$18</f>
        <v>0</v>
      </c>
      <c r="N4" s="66">
        <f>'Watershed characteristics'!$I$18</f>
        <v>0</v>
      </c>
      <c r="O4" s="4">
        <v>43201</v>
      </c>
      <c r="P4" s="2" t="s">
        <v>7</v>
      </c>
      <c r="Q4" s="5">
        <v>2.8832418461281688E-2</v>
      </c>
      <c r="R4" s="5">
        <v>0.01</v>
      </c>
      <c r="S4" s="5">
        <v>1.2999999999999999E-2</v>
      </c>
      <c r="T4" s="10">
        <v>0.5</v>
      </c>
      <c r="U4" s="10">
        <v>0.5</v>
      </c>
      <c r="V4" s="17">
        <v>2E-3</v>
      </c>
      <c r="W4" s="17">
        <v>24.634</v>
      </c>
      <c r="X4" s="18">
        <v>24.998999999999999</v>
      </c>
    </row>
    <row r="5" spans="1:24" x14ac:dyDescent="0.25">
      <c r="A5" s="3" t="s">
        <v>64</v>
      </c>
      <c r="B5" s="3">
        <f>'Watershed characteristics'!$C$10</f>
        <v>2294400</v>
      </c>
      <c r="C5" s="3">
        <f>'Watershed characteristics'!$D$10</f>
        <v>1</v>
      </c>
      <c r="D5" s="50">
        <f>'Watershed characteristics'!$E$10</f>
        <v>0.93</v>
      </c>
      <c r="E5" s="50">
        <f>'Watershed characteristics'!$F$10</f>
        <v>0.23400000000000001</v>
      </c>
      <c r="F5" s="50">
        <f>'Watershed characteristics'!$G$10</f>
        <v>0.251</v>
      </c>
      <c r="G5" s="71">
        <f>'Watershed characteristics'!$H$10</f>
        <v>0.54349364103905162</v>
      </c>
      <c r="H5" s="50">
        <f>'Watershed characteristics'!$C$18</f>
        <v>0.27255989661087865</v>
      </c>
      <c r="I5" s="50">
        <f>'Watershed characteristics'!$D$18</f>
        <v>0.13100000000000001</v>
      </c>
      <c r="J5" s="50">
        <f>'Watershed characteristics'!$E$18</f>
        <v>0.16800000000000001</v>
      </c>
      <c r="K5" s="68">
        <f>'Watershed characteristics'!$F$18</f>
        <v>1.6745118549511855E-4</v>
      </c>
      <c r="L5" s="68">
        <f>'Watershed characteristics'!$G$18</f>
        <v>1.0769852684797767E-3</v>
      </c>
      <c r="M5" s="66">
        <f>'Watershed characteristics'!$H$18</f>
        <v>0</v>
      </c>
      <c r="N5" s="66">
        <f>'Watershed characteristics'!$I$18</f>
        <v>0</v>
      </c>
      <c r="O5" s="4">
        <v>43213</v>
      </c>
      <c r="P5" s="2" t="s">
        <v>7</v>
      </c>
      <c r="Q5" s="5">
        <v>3.3799159663841123E-2</v>
      </c>
      <c r="R5" s="5">
        <v>1E-3</v>
      </c>
      <c r="S5" s="5">
        <v>2.5999999999999999E-2</v>
      </c>
      <c r="T5" s="10">
        <v>16.333333333332277</v>
      </c>
      <c r="U5" s="10">
        <v>12.333333333332716</v>
      </c>
      <c r="V5" s="17">
        <v>5.2400000000000002E-2</v>
      </c>
      <c r="W5" s="17">
        <v>24.326000000000001</v>
      </c>
      <c r="X5" s="18">
        <v>25.068000000000001</v>
      </c>
    </row>
    <row r="6" spans="1:24" x14ac:dyDescent="0.25">
      <c r="A6" s="3" t="s">
        <v>64</v>
      </c>
      <c r="B6" s="3">
        <f>'Watershed characteristics'!$C$10</f>
        <v>2294400</v>
      </c>
      <c r="C6" s="3">
        <f>'Watershed characteristics'!$D$10</f>
        <v>1</v>
      </c>
      <c r="D6" s="50">
        <f>'Watershed characteristics'!$E$10</f>
        <v>0.93</v>
      </c>
      <c r="E6" s="50">
        <f>'Watershed characteristics'!$F$10</f>
        <v>0.23400000000000001</v>
      </c>
      <c r="F6" s="50">
        <f>'Watershed characteristics'!$G$10</f>
        <v>0.251</v>
      </c>
      <c r="G6" s="71">
        <f>'Watershed characteristics'!$H$10</f>
        <v>0.54349364103905162</v>
      </c>
      <c r="H6" s="50">
        <f>'Watershed characteristics'!$C$18</f>
        <v>0.27255989661087865</v>
      </c>
      <c r="I6" s="50">
        <f>'Watershed characteristics'!$D$18</f>
        <v>0.13100000000000001</v>
      </c>
      <c r="J6" s="50">
        <f>'Watershed characteristics'!$E$18</f>
        <v>0.16800000000000001</v>
      </c>
      <c r="K6" s="68">
        <f>'Watershed characteristics'!$F$18</f>
        <v>1.6745118549511855E-4</v>
      </c>
      <c r="L6" s="68">
        <f>'Watershed characteristics'!$G$18</f>
        <v>1.0769852684797767E-3</v>
      </c>
      <c r="M6" s="66">
        <f>'Watershed characteristics'!$H$18</f>
        <v>0</v>
      </c>
      <c r="N6" s="66">
        <f>'Watershed characteristics'!$I$18</f>
        <v>0</v>
      </c>
      <c r="O6" s="4">
        <v>43227</v>
      </c>
      <c r="P6" s="2" t="s">
        <v>7</v>
      </c>
      <c r="Q6" s="5">
        <v>2.458888889274663E-2</v>
      </c>
      <c r="R6" s="5">
        <v>1E-3</v>
      </c>
      <c r="S6" s="5">
        <v>1.7000000000000001E-2</v>
      </c>
      <c r="T6" s="10">
        <v>12.666666666666753</v>
      </c>
      <c r="U6" s="10">
        <v>8.0000000000006004</v>
      </c>
      <c r="V6" s="17">
        <v>2E-3</v>
      </c>
      <c r="W6" s="17">
        <v>27.042999999999999</v>
      </c>
      <c r="X6" s="18">
        <v>28.163</v>
      </c>
    </row>
    <row r="7" spans="1:24" x14ac:dyDescent="0.25">
      <c r="A7" s="3" t="s">
        <v>64</v>
      </c>
      <c r="B7" s="3">
        <f>'Watershed characteristics'!$C$10</f>
        <v>2294400</v>
      </c>
      <c r="C7" s="3">
        <f>'Watershed characteristics'!$D$10</f>
        <v>1</v>
      </c>
      <c r="D7" s="50">
        <f>'Watershed characteristics'!$E$10</f>
        <v>0.93</v>
      </c>
      <c r="E7" s="50">
        <f>'Watershed characteristics'!$F$10</f>
        <v>0.23400000000000001</v>
      </c>
      <c r="F7" s="50">
        <f>'Watershed characteristics'!$G$10</f>
        <v>0.251</v>
      </c>
      <c r="G7" s="71">
        <f>'Watershed characteristics'!$H$10</f>
        <v>0.54349364103905162</v>
      </c>
      <c r="H7" s="50">
        <f>'Watershed characteristics'!$C$18</f>
        <v>0.27255989661087865</v>
      </c>
      <c r="I7" s="50">
        <f>'Watershed characteristics'!$D$18</f>
        <v>0.13100000000000001</v>
      </c>
      <c r="J7" s="50">
        <f>'Watershed characteristics'!$E$18</f>
        <v>0.16800000000000001</v>
      </c>
      <c r="K7" s="68">
        <f>'Watershed characteristics'!$F$18</f>
        <v>1.6745118549511855E-4</v>
      </c>
      <c r="L7" s="68">
        <f>'Watershed characteristics'!$G$18</f>
        <v>1.0769852684797767E-3</v>
      </c>
      <c r="M7" s="66">
        <f>'Watershed characteristics'!$H$18</f>
        <v>0</v>
      </c>
      <c r="N7" s="66">
        <f>'Watershed characteristics'!$I$18</f>
        <v>0</v>
      </c>
      <c r="O7" s="4">
        <v>43243</v>
      </c>
      <c r="P7" s="2" t="s">
        <v>7</v>
      </c>
      <c r="Q7" s="5">
        <v>3.1564682540134899E-2</v>
      </c>
      <c r="R7" s="5">
        <v>3.0000000000000001E-3</v>
      </c>
      <c r="S7" s="5">
        <v>4.7E-2</v>
      </c>
      <c r="T7" s="10">
        <v>1.3333333333331865</v>
      </c>
      <c r="U7" s="10">
        <v>1.3333333333331865</v>
      </c>
      <c r="V7" s="17">
        <v>2.0799999999999999E-2</v>
      </c>
      <c r="W7" s="17">
        <v>26.384</v>
      </c>
      <c r="X7" s="18">
        <v>27.640999999999998</v>
      </c>
    </row>
    <row r="8" spans="1:24" x14ac:dyDescent="0.25">
      <c r="A8" s="3" t="s">
        <v>64</v>
      </c>
      <c r="B8" s="3">
        <f>'Watershed characteristics'!$C$10</f>
        <v>2294400</v>
      </c>
      <c r="C8" s="3">
        <f>'Watershed characteristics'!$D$10</f>
        <v>1</v>
      </c>
      <c r="D8" s="50">
        <f>'Watershed characteristics'!$E$10</f>
        <v>0.93</v>
      </c>
      <c r="E8" s="50">
        <f>'Watershed characteristics'!$F$10</f>
        <v>0.23400000000000001</v>
      </c>
      <c r="F8" s="50">
        <f>'Watershed characteristics'!$G$10</f>
        <v>0.251</v>
      </c>
      <c r="G8" s="71">
        <f>'Watershed characteristics'!$H$10</f>
        <v>0.54349364103905162</v>
      </c>
      <c r="H8" s="50">
        <f>'Watershed characteristics'!$C$18</f>
        <v>0.27255989661087865</v>
      </c>
      <c r="I8" s="50">
        <f>'Watershed characteristics'!$D$18</f>
        <v>0.13100000000000001</v>
      </c>
      <c r="J8" s="50">
        <f>'Watershed characteristics'!$E$18</f>
        <v>0.16800000000000001</v>
      </c>
      <c r="K8" s="68">
        <f>'Watershed characteristics'!$F$18</f>
        <v>1.6745118549511855E-4</v>
      </c>
      <c r="L8" s="68">
        <f>'Watershed characteristics'!$G$18</f>
        <v>1.0769852684797767E-3</v>
      </c>
      <c r="M8" s="66">
        <f>'Watershed characteristics'!$H$18</f>
        <v>0</v>
      </c>
      <c r="N8" s="66">
        <f>'Watershed characteristics'!$I$18</f>
        <v>0</v>
      </c>
      <c r="O8" s="4">
        <v>43257</v>
      </c>
      <c r="P8" s="2" t="s">
        <v>7</v>
      </c>
      <c r="Q8" s="5">
        <v>2.1652809853746499E-2</v>
      </c>
      <c r="R8" s="5">
        <v>4.0000000000000001E-3</v>
      </c>
      <c r="S8" s="5">
        <v>2.1000000000000001E-2</v>
      </c>
      <c r="T8" s="10">
        <v>1.0000000000006302</v>
      </c>
      <c r="U8" s="10">
        <v>1.0000000000006302</v>
      </c>
      <c r="V8" s="17">
        <v>2E-3</v>
      </c>
      <c r="W8" s="17">
        <v>27.431999999999999</v>
      </c>
      <c r="X8" s="18">
        <v>29.571000000000002</v>
      </c>
    </row>
    <row r="9" spans="1:24" x14ac:dyDescent="0.25">
      <c r="A9" s="3" t="s">
        <v>64</v>
      </c>
      <c r="B9" s="3">
        <f>'Watershed characteristics'!$C$10</f>
        <v>2294400</v>
      </c>
      <c r="C9" s="3">
        <f>'Watershed characteristics'!$D$10</f>
        <v>1</v>
      </c>
      <c r="D9" s="50">
        <f>'Watershed characteristics'!$E$10</f>
        <v>0.93</v>
      </c>
      <c r="E9" s="50">
        <f>'Watershed characteristics'!$F$10</f>
        <v>0.23400000000000001</v>
      </c>
      <c r="F9" s="50">
        <f>'Watershed characteristics'!$G$10</f>
        <v>0.251</v>
      </c>
      <c r="G9" s="71">
        <f>'Watershed characteristics'!$H$10</f>
        <v>0.54349364103905162</v>
      </c>
      <c r="H9" s="50">
        <f>'Watershed characteristics'!$C$18</f>
        <v>0.27255989661087865</v>
      </c>
      <c r="I9" s="50">
        <f>'Watershed characteristics'!$D$18</f>
        <v>0.13100000000000001</v>
      </c>
      <c r="J9" s="50">
        <f>'Watershed characteristics'!$E$18</f>
        <v>0.16800000000000001</v>
      </c>
      <c r="K9" s="68">
        <f>'Watershed characteristics'!$F$18</f>
        <v>1.6745118549511855E-4</v>
      </c>
      <c r="L9" s="68">
        <f>'Watershed characteristics'!$G$18</f>
        <v>1.0769852684797767E-3</v>
      </c>
      <c r="M9" s="66">
        <f>'Watershed characteristics'!$H$18</f>
        <v>0</v>
      </c>
      <c r="N9" s="66">
        <f>'Watershed characteristics'!$I$18</f>
        <v>0</v>
      </c>
      <c r="O9" s="4">
        <v>43271</v>
      </c>
      <c r="P9" s="2" t="s">
        <v>7</v>
      </c>
      <c r="Q9" s="5">
        <v>1.9924999998658897E-2</v>
      </c>
      <c r="R9" s="5">
        <v>2.5999999999999999E-2</v>
      </c>
      <c r="S9" s="5">
        <v>3.4000000000000002E-2</v>
      </c>
      <c r="T9" s="10">
        <v>1.6666666666672234</v>
      </c>
      <c r="U9" s="10">
        <v>1.6666666666672234</v>
      </c>
      <c r="V9" s="17">
        <v>2E-3</v>
      </c>
      <c r="W9" s="17">
        <v>27.670999999999999</v>
      </c>
      <c r="X9" s="18">
        <v>28.367000000000001</v>
      </c>
    </row>
    <row r="10" spans="1:24" x14ac:dyDescent="0.25">
      <c r="A10" s="3" t="s">
        <v>64</v>
      </c>
      <c r="B10" s="3">
        <f>'Watershed characteristics'!$C$10</f>
        <v>2294400</v>
      </c>
      <c r="C10" s="3">
        <f>'Watershed characteristics'!$D$10</f>
        <v>1</v>
      </c>
      <c r="D10" s="50">
        <f>'Watershed characteristics'!$E$10</f>
        <v>0.93</v>
      </c>
      <c r="E10" s="50">
        <f>'Watershed characteristics'!$F$10</f>
        <v>0.23400000000000001</v>
      </c>
      <c r="F10" s="50">
        <f>'Watershed characteristics'!$G$10</f>
        <v>0.251</v>
      </c>
      <c r="G10" s="71">
        <f>'Watershed characteristics'!$H$10</f>
        <v>0.54349364103905162</v>
      </c>
      <c r="H10" s="50">
        <f>'Watershed characteristics'!$C$18</f>
        <v>0.27255989661087865</v>
      </c>
      <c r="I10" s="50">
        <f>'Watershed characteristics'!$D$18</f>
        <v>0.13100000000000001</v>
      </c>
      <c r="J10" s="50">
        <f>'Watershed characteristics'!$E$18</f>
        <v>0.16800000000000001</v>
      </c>
      <c r="K10" s="68">
        <f>'Watershed characteristics'!$F$18</f>
        <v>1.6745118549511855E-4</v>
      </c>
      <c r="L10" s="68">
        <f>'Watershed characteristics'!$G$18</f>
        <v>1.0769852684797767E-3</v>
      </c>
      <c r="M10" s="66">
        <f>'Watershed characteristics'!$H$18</f>
        <v>0</v>
      </c>
      <c r="N10" s="66">
        <f>'Watershed characteristics'!$I$18</f>
        <v>0</v>
      </c>
      <c r="O10" s="4">
        <v>43283</v>
      </c>
      <c r="P10" s="2" t="s">
        <v>7</v>
      </c>
      <c r="Q10" s="5">
        <v>7.2733333331886266E-2</v>
      </c>
      <c r="R10" s="5">
        <v>3.2000000000000001E-2</v>
      </c>
      <c r="S10" s="5">
        <v>8.3000000000000004E-2</v>
      </c>
      <c r="T10" s="10">
        <v>106.99999999999932</v>
      </c>
      <c r="U10" s="10">
        <v>92.499999999999801</v>
      </c>
      <c r="V10" s="17">
        <v>9.4200000000000006E-2</v>
      </c>
      <c r="W10" s="17">
        <v>26.04</v>
      </c>
      <c r="X10" s="18">
        <v>25.018000000000001</v>
      </c>
    </row>
    <row r="11" spans="1:24" x14ac:dyDescent="0.25">
      <c r="A11" s="3" t="s">
        <v>64</v>
      </c>
      <c r="B11" s="3">
        <f>'Watershed characteristics'!$C$10</f>
        <v>2294400</v>
      </c>
      <c r="C11" s="3">
        <f>'Watershed characteristics'!$D$10</f>
        <v>1</v>
      </c>
      <c r="D11" s="50">
        <f>'Watershed characteristics'!$E$10</f>
        <v>0.93</v>
      </c>
      <c r="E11" s="50">
        <f>'Watershed characteristics'!$F$10</f>
        <v>0.23400000000000001</v>
      </c>
      <c r="F11" s="50">
        <f>'Watershed characteristics'!$G$10</f>
        <v>0.251</v>
      </c>
      <c r="G11" s="71">
        <f>'Watershed characteristics'!$H$10</f>
        <v>0.54349364103905162</v>
      </c>
      <c r="H11" s="50">
        <f>'Watershed characteristics'!$C$18</f>
        <v>0.27255989661087865</v>
      </c>
      <c r="I11" s="50">
        <f>'Watershed characteristics'!$D$18</f>
        <v>0.13100000000000001</v>
      </c>
      <c r="J11" s="50">
        <f>'Watershed characteristics'!$E$18</f>
        <v>0.16800000000000001</v>
      </c>
      <c r="K11" s="68">
        <f>'Watershed characteristics'!$F$18</f>
        <v>1.6745118549511855E-4</v>
      </c>
      <c r="L11" s="68">
        <f>'Watershed characteristics'!$G$18</f>
        <v>1.0769852684797767E-3</v>
      </c>
      <c r="M11" s="66">
        <f>'Watershed characteristics'!$H$18</f>
        <v>0</v>
      </c>
      <c r="N11" s="66">
        <f>'Watershed characteristics'!$I$18</f>
        <v>0</v>
      </c>
      <c r="O11" s="4">
        <v>43283</v>
      </c>
      <c r="P11" s="2" t="s">
        <v>7</v>
      </c>
      <c r="Q11" s="5">
        <v>7.2733333331886266E-2</v>
      </c>
      <c r="R11" s="5">
        <v>3.2000000000000001E-2</v>
      </c>
      <c r="S11" s="5">
        <v>8.3000000000000004E-2</v>
      </c>
      <c r="T11" s="10">
        <v>106.99999999999932</v>
      </c>
      <c r="U11" s="10">
        <v>92.499999999999801</v>
      </c>
      <c r="V11" s="17">
        <v>9.4200000000000006E-2</v>
      </c>
      <c r="W11" s="17">
        <v>26.04</v>
      </c>
      <c r="X11" s="18">
        <v>25.018000000000001</v>
      </c>
    </row>
    <row r="12" spans="1:24" x14ac:dyDescent="0.25">
      <c r="A12" s="3" t="s">
        <v>64</v>
      </c>
      <c r="B12" s="3">
        <f>'Watershed characteristics'!$C$10</f>
        <v>2294400</v>
      </c>
      <c r="C12" s="3">
        <f>'Watershed characteristics'!$D$10</f>
        <v>1</v>
      </c>
      <c r="D12" s="50">
        <f>'Watershed characteristics'!$E$10</f>
        <v>0.93</v>
      </c>
      <c r="E12" s="50">
        <f>'Watershed characteristics'!$F$10</f>
        <v>0.23400000000000001</v>
      </c>
      <c r="F12" s="50">
        <f>'Watershed characteristics'!$G$10</f>
        <v>0.251</v>
      </c>
      <c r="G12" s="71">
        <f>'Watershed characteristics'!$H$10</f>
        <v>0.54349364103905162</v>
      </c>
      <c r="H12" s="50">
        <f>'Watershed characteristics'!$C$18</f>
        <v>0.27255989661087865</v>
      </c>
      <c r="I12" s="50">
        <f>'Watershed characteristics'!$D$18</f>
        <v>0.13100000000000001</v>
      </c>
      <c r="J12" s="50">
        <f>'Watershed characteristics'!$E$18</f>
        <v>0.16800000000000001</v>
      </c>
      <c r="K12" s="68">
        <f>'Watershed characteristics'!$F$18</f>
        <v>1.6745118549511855E-4</v>
      </c>
      <c r="L12" s="68">
        <f>'Watershed characteristics'!$G$18</f>
        <v>1.0769852684797767E-3</v>
      </c>
      <c r="M12" s="66">
        <f>'Watershed characteristics'!$H$18</f>
        <v>0</v>
      </c>
      <c r="N12" s="66">
        <f>'Watershed characteristics'!$I$18</f>
        <v>0</v>
      </c>
      <c r="O12" s="4">
        <v>43292</v>
      </c>
      <c r="P12" s="2" t="s">
        <v>7</v>
      </c>
      <c r="Q12" s="5">
        <v>1.5666666667295825E-2</v>
      </c>
      <c r="R12" s="5">
        <v>1E-3</v>
      </c>
      <c r="S12" s="5">
        <v>2.9000000000000001E-2</v>
      </c>
      <c r="T12" s="10">
        <v>10.666666666666973</v>
      </c>
      <c r="U12" s="10">
        <v>5.0000000000001901</v>
      </c>
      <c r="V12" s="17">
        <v>6.5600000000000006E-2</v>
      </c>
      <c r="W12" s="17">
        <v>21.779</v>
      </c>
      <c r="X12" s="18">
        <v>23.99</v>
      </c>
    </row>
    <row r="13" spans="1:24" x14ac:dyDescent="0.25">
      <c r="A13" s="3" t="s">
        <v>64</v>
      </c>
      <c r="B13" s="3">
        <f>'Watershed characteristics'!$C$10</f>
        <v>2294400</v>
      </c>
      <c r="C13" s="3">
        <f>'Watershed characteristics'!$D$10</f>
        <v>1</v>
      </c>
      <c r="D13" s="50">
        <f>'Watershed characteristics'!$E$10</f>
        <v>0.93</v>
      </c>
      <c r="E13" s="50">
        <f>'Watershed characteristics'!$F$10</f>
        <v>0.23400000000000001</v>
      </c>
      <c r="F13" s="50">
        <f>'Watershed characteristics'!$G$10</f>
        <v>0.251</v>
      </c>
      <c r="G13" s="71">
        <f>'Watershed characteristics'!$H$10</f>
        <v>0.54349364103905162</v>
      </c>
      <c r="H13" s="50">
        <f>'Watershed characteristics'!$C$18</f>
        <v>0.27255989661087865</v>
      </c>
      <c r="I13" s="50">
        <f>'Watershed characteristics'!$D$18</f>
        <v>0.13100000000000001</v>
      </c>
      <c r="J13" s="50">
        <f>'Watershed characteristics'!$E$18</f>
        <v>0.16800000000000001</v>
      </c>
      <c r="K13" s="68">
        <f>'Watershed characteristics'!$F$18</f>
        <v>1.6745118549511855E-4</v>
      </c>
      <c r="L13" s="68">
        <f>'Watershed characteristics'!$G$18</f>
        <v>1.0769852684797767E-3</v>
      </c>
      <c r="M13" s="66">
        <f>'Watershed characteristics'!$H$18</f>
        <v>0</v>
      </c>
      <c r="N13" s="66">
        <f>'Watershed characteristics'!$I$18</f>
        <v>0</v>
      </c>
      <c r="O13" s="4">
        <v>43299</v>
      </c>
      <c r="P13" s="2" t="s">
        <v>7</v>
      </c>
      <c r="Q13" s="5">
        <v>8.8999999999999999E-3</v>
      </c>
      <c r="R13" s="5">
        <v>1E-3</v>
      </c>
      <c r="S13" s="5">
        <v>3.4000000000000002E-2</v>
      </c>
      <c r="T13" s="10">
        <v>10.666666666666973</v>
      </c>
      <c r="U13" s="10">
        <v>5.0000000000001901</v>
      </c>
      <c r="V13" s="17">
        <v>0.22289999999999999</v>
      </c>
      <c r="W13" s="17">
        <v>21.515999999999998</v>
      </c>
      <c r="X13" s="18">
        <v>25.285</v>
      </c>
    </row>
    <row r="14" spans="1:24" x14ac:dyDescent="0.25">
      <c r="A14" s="3" t="s">
        <v>64</v>
      </c>
      <c r="B14" s="3">
        <f>'Watershed characteristics'!$C$10</f>
        <v>2294400</v>
      </c>
      <c r="C14" s="3">
        <f>'Watershed characteristics'!$D$10</f>
        <v>1</v>
      </c>
      <c r="D14" s="50">
        <f>'Watershed characteristics'!$E$10</f>
        <v>0.93</v>
      </c>
      <c r="E14" s="50">
        <f>'Watershed characteristics'!$F$10</f>
        <v>0.23400000000000001</v>
      </c>
      <c r="F14" s="50">
        <f>'Watershed characteristics'!$G$10</f>
        <v>0.251</v>
      </c>
      <c r="G14" s="71">
        <f>'Watershed characteristics'!$H$10</f>
        <v>0.54349364103905162</v>
      </c>
      <c r="H14" s="50">
        <f>'Watershed characteristics'!$C$18</f>
        <v>0.27255989661087865</v>
      </c>
      <c r="I14" s="50">
        <f>'Watershed characteristics'!$D$18</f>
        <v>0.13100000000000001</v>
      </c>
      <c r="J14" s="50">
        <f>'Watershed characteristics'!$E$18</f>
        <v>0.16800000000000001</v>
      </c>
      <c r="K14" s="68">
        <f>'Watershed characteristics'!$F$18</f>
        <v>1.6745118549511855E-4</v>
      </c>
      <c r="L14" s="68">
        <f>'Watershed characteristics'!$G$18</f>
        <v>1.0769852684797767E-3</v>
      </c>
      <c r="M14" s="66">
        <f>'Watershed characteristics'!$H$18</f>
        <v>0</v>
      </c>
      <c r="N14" s="66">
        <f>'Watershed characteristics'!$I$18</f>
        <v>0</v>
      </c>
      <c r="O14" s="4">
        <v>43340</v>
      </c>
      <c r="P14" s="2" t="s">
        <v>7</v>
      </c>
      <c r="Q14" s="5">
        <v>1.1200000000894071E-2</v>
      </c>
      <c r="R14" s="5">
        <v>2E-3</v>
      </c>
      <c r="S14" s="5">
        <v>1.645</v>
      </c>
      <c r="T14" s="10">
        <v>250.00000000000355</v>
      </c>
      <c r="U14" s="10">
        <v>208.00000000000372</v>
      </c>
      <c r="V14" s="17">
        <v>3.0099999999999998E-2</v>
      </c>
      <c r="W14" s="17">
        <v>12.522</v>
      </c>
      <c r="X14" s="18">
        <v>16.056999999999999</v>
      </c>
    </row>
    <row r="15" spans="1:24" x14ac:dyDescent="0.25">
      <c r="A15" s="3" t="s">
        <v>64</v>
      </c>
      <c r="B15" s="3">
        <f>'Watershed characteristics'!$C$10</f>
        <v>2294400</v>
      </c>
      <c r="C15" s="3">
        <f>'Watershed characteristics'!$D$10</f>
        <v>1</v>
      </c>
      <c r="D15" s="50">
        <f>'Watershed characteristics'!$E$10</f>
        <v>0.93</v>
      </c>
      <c r="E15" s="50">
        <f>'Watershed characteristics'!$F$10</f>
        <v>0.23400000000000001</v>
      </c>
      <c r="F15" s="50">
        <f>'Watershed characteristics'!$G$10</f>
        <v>0.251</v>
      </c>
      <c r="G15" s="71">
        <f>'Watershed characteristics'!$H$10</f>
        <v>0.54349364103905162</v>
      </c>
      <c r="H15" s="50">
        <f>'Watershed characteristics'!$C$18</f>
        <v>0.27255989661087865</v>
      </c>
      <c r="I15" s="50">
        <f>'Watershed characteristics'!$D$18</f>
        <v>0.13100000000000001</v>
      </c>
      <c r="J15" s="50">
        <f>'Watershed characteristics'!$E$18</f>
        <v>0.16800000000000001</v>
      </c>
      <c r="K15" s="68">
        <f>'Watershed characteristics'!$F$18</f>
        <v>1.6745118549511855E-4</v>
      </c>
      <c r="L15" s="68">
        <f>'Watershed characteristics'!$G$18</f>
        <v>1.0769852684797767E-3</v>
      </c>
      <c r="M15" s="66">
        <f>'Watershed characteristics'!$H$18</f>
        <v>0</v>
      </c>
      <c r="N15" s="66">
        <f>'Watershed characteristics'!$I$18</f>
        <v>0</v>
      </c>
      <c r="O15" s="4">
        <v>43354</v>
      </c>
      <c r="P15" s="2" t="s">
        <v>7</v>
      </c>
      <c r="Q15" s="5">
        <v>5.5877777778622177E-2</v>
      </c>
      <c r="R15" s="5">
        <v>6.0000000000000001E-3</v>
      </c>
      <c r="S15" s="5">
        <v>0.95899999999999996</v>
      </c>
      <c r="T15" s="10">
        <v>512.99999999999898</v>
      </c>
      <c r="U15" s="10">
        <v>453.99999999999881</v>
      </c>
      <c r="V15" s="17">
        <v>0.17510000000000001</v>
      </c>
      <c r="W15" s="17">
        <v>20.99</v>
      </c>
      <c r="X15" s="18">
        <v>28.126999999999999</v>
      </c>
    </row>
    <row r="16" spans="1:24" x14ac:dyDescent="0.25">
      <c r="A16" s="3" t="s">
        <v>64</v>
      </c>
      <c r="B16" s="3">
        <f>'Watershed characteristics'!$C$10</f>
        <v>2294400</v>
      </c>
      <c r="C16" s="3">
        <f>'Watershed characteristics'!$D$10</f>
        <v>1</v>
      </c>
      <c r="D16" s="50">
        <f>'Watershed characteristics'!$E$10</f>
        <v>0.93</v>
      </c>
      <c r="E16" s="50">
        <f>'Watershed characteristics'!$F$10</f>
        <v>0.23400000000000001</v>
      </c>
      <c r="F16" s="50">
        <f>'Watershed characteristics'!$G$10</f>
        <v>0.251</v>
      </c>
      <c r="G16" s="71">
        <f>'Watershed characteristics'!$H$10</f>
        <v>0.54349364103905162</v>
      </c>
      <c r="H16" s="50">
        <f>'Watershed characteristics'!$C$18</f>
        <v>0.27255989661087865</v>
      </c>
      <c r="I16" s="50">
        <f>'Watershed characteristics'!$D$18</f>
        <v>0.13100000000000001</v>
      </c>
      <c r="J16" s="50">
        <f>'Watershed characteristics'!$E$18</f>
        <v>0.16800000000000001</v>
      </c>
      <c r="K16" s="68">
        <f>'Watershed characteristics'!$F$18</f>
        <v>1.6745118549511855E-4</v>
      </c>
      <c r="L16" s="68">
        <f>'Watershed characteristics'!$G$18</f>
        <v>1.0769852684797767E-3</v>
      </c>
      <c r="M16" s="66">
        <f>'Watershed characteristics'!$H$18</f>
        <v>0</v>
      </c>
      <c r="N16" s="66">
        <f>'Watershed characteristics'!$I$18</f>
        <v>0</v>
      </c>
      <c r="O16" s="4">
        <v>43369</v>
      </c>
      <c r="P16" s="2" t="s">
        <v>7</v>
      </c>
      <c r="Q16" s="5">
        <v>1.8800000020116565E-2</v>
      </c>
      <c r="R16" s="5">
        <v>1E-3</v>
      </c>
      <c r="S16" s="5">
        <v>3.9E-2</v>
      </c>
      <c r="T16" s="10">
        <v>15.200000000000102</v>
      </c>
      <c r="U16" s="10">
        <v>9.1999999999998749</v>
      </c>
      <c r="V16" s="17">
        <v>2E-3</v>
      </c>
      <c r="W16" s="17">
        <v>20.192</v>
      </c>
      <c r="X16" s="18">
        <v>19.07</v>
      </c>
    </row>
    <row r="17" spans="1:24" x14ac:dyDescent="0.25">
      <c r="A17" s="3" t="s">
        <v>64</v>
      </c>
      <c r="B17" s="3">
        <f>'Watershed characteristics'!$C$10</f>
        <v>2294400</v>
      </c>
      <c r="C17" s="3">
        <f>'Watershed characteristics'!$D$10</f>
        <v>1</v>
      </c>
      <c r="D17" s="50">
        <f>'Watershed characteristics'!$E$10</f>
        <v>0.93</v>
      </c>
      <c r="E17" s="50">
        <f>'Watershed characteristics'!$F$10</f>
        <v>0.23400000000000001</v>
      </c>
      <c r="F17" s="50">
        <f>'Watershed characteristics'!$G$10</f>
        <v>0.251</v>
      </c>
      <c r="G17" s="71">
        <f>'Watershed characteristics'!$H$10</f>
        <v>0.54349364103905162</v>
      </c>
      <c r="H17" s="50">
        <f>'Watershed characteristics'!$C$18</f>
        <v>0.27255989661087865</v>
      </c>
      <c r="I17" s="50">
        <f>'Watershed characteristics'!$D$18</f>
        <v>0.13100000000000001</v>
      </c>
      <c r="J17" s="50">
        <f>'Watershed characteristics'!$E$18</f>
        <v>0.16800000000000001</v>
      </c>
      <c r="K17" s="68">
        <f>'Watershed characteristics'!$F$18</f>
        <v>1.6745118549511855E-4</v>
      </c>
      <c r="L17" s="68">
        <f>'Watershed characteristics'!$G$18</f>
        <v>1.0769852684797767E-3</v>
      </c>
      <c r="M17" s="66">
        <f>'Watershed characteristics'!$H$18</f>
        <v>0</v>
      </c>
      <c r="N17" s="66">
        <f>'Watershed characteristics'!$I$18</f>
        <v>0</v>
      </c>
      <c r="O17" s="4">
        <v>43384</v>
      </c>
      <c r="P17" s="2" t="s">
        <v>7</v>
      </c>
      <c r="Q17" s="5">
        <v>5.3099999998278101E-2</v>
      </c>
      <c r="R17" s="5">
        <v>2E-3</v>
      </c>
      <c r="S17" s="5">
        <v>0.19800000000000001</v>
      </c>
      <c r="T17" s="10">
        <v>79.666666666667524</v>
      </c>
      <c r="U17" s="10">
        <v>70.00000000000118</v>
      </c>
      <c r="V17" s="17">
        <v>8.0500000000000002E-2</v>
      </c>
      <c r="W17" s="17">
        <v>26.423999999999999</v>
      </c>
      <c r="X17" s="18">
        <v>25.928999999999998</v>
      </c>
    </row>
    <row r="18" spans="1:24" x14ac:dyDescent="0.25">
      <c r="A18" s="3" t="s">
        <v>64</v>
      </c>
      <c r="B18" s="3">
        <f>'Watershed characteristics'!$C$10</f>
        <v>2294400</v>
      </c>
      <c r="C18" s="3">
        <f>'Watershed characteristics'!$D$10</f>
        <v>1</v>
      </c>
      <c r="D18" s="50">
        <f>'Watershed characteristics'!$E$10</f>
        <v>0.93</v>
      </c>
      <c r="E18" s="50">
        <f>'Watershed characteristics'!$F$10</f>
        <v>0.23400000000000001</v>
      </c>
      <c r="F18" s="50">
        <f>'Watershed characteristics'!$G$10</f>
        <v>0.251</v>
      </c>
      <c r="G18" s="71">
        <f>'Watershed characteristics'!$H$10</f>
        <v>0.54349364103905162</v>
      </c>
      <c r="H18" s="50">
        <f>'Watershed characteristics'!$C$18</f>
        <v>0.27255989661087865</v>
      </c>
      <c r="I18" s="50">
        <f>'Watershed characteristics'!$D$18</f>
        <v>0.13100000000000001</v>
      </c>
      <c r="J18" s="50">
        <f>'Watershed characteristics'!$E$18</f>
        <v>0.16800000000000001</v>
      </c>
      <c r="K18" s="68">
        <f>'Watershed characteristics'!$F$18</f>
        <v>1.6745118549511855E-4</v>
      </c>
      <c r="L18" s="68">
        <f>'Watershed characteristics'!$G$18</f>
        <v>1.0769852684797767E-3</v>
      </c>
      <c r="M18" s="66">
        <f>'Watershed characteristics'!$H$18</f>
        <v>0</v>
      </c>
      <c r="N18" s="66">
        <f>'Watershed characteristics'!$I$18</f>
        <v>0</v>
      </c>
      <c r="O18" s="4">
        <v>43396</v>
      </c>
      <c r="P18" s="2" t="s">
        <v>7</v>
      </c>
      <c r="Q18" s="7">
        <v>6.328214285962401E-2</v>
      </c>
      <c r="R18" s="7">
        <v>1E-3</v>
      </c>
      <c r="S18" s="7">
        <v>7.2999999999999995E-2</v>
      </c>
      <c r="T18" s="11">
        <v>121.99999999999989</v>
      </c>
      <c r="U18" s="11">
        <v>107.50000000000037</v>
      </c>
      <c r="V18" s="17">
        <v>2E-3</v>
      </c>
      <c r="W18" s="17">
        <v>23.847000000000001</v>
      </c>
      <c r="X18" s="18">
        <v>25.234000000000002</v>
      </c>
    </row>
    <row r="19" spans="1:24" x14ac:dyDescent="0.25">
      <c r="A19" s="3" t="s">
        <v>64</v>
      </c>
      <c r="B19" s="3">
        <f>'Watershed characteristics'!$C$10</f>
        <v>2294400</v>
      </c>
      <c r="C19" s="3">
        <f>'Watershed characteristics'!$D$10</f>
        <v>1</v>
      </c>
      <c r="D19" s="50">
        <f>'Watershed characteristics'!$E$10</f>
        <v>0.93</v>
      </c>
      <c r="E19" s="50">
        <f>'Watershed characteristics'!$F$10</f>
        <v>0.23400000000000001</v>
      </c>
      <c r="F19" s="50">
        <f>'Watershed characteristics'!$G$10</f>
        <v>0.251</v>
      </c>
      <c r="G19" s="71">
        <f>'Watershed characteristics'!$H$10</f>
        <v>0.54349364103905162</v>
      </c>
      <c r="H19" s="50">
        <f>'Watershed characteristics'!$C$18</f>
        <v>0.27255989661087865</v>
      </c>
      <c r="I19" s="50">
        <f>'Watershed characteristics'!$D$18</f>
        <v>0.13100000000000001</v>
      </c>
      <c r="J19" s="50">
        <f>'Watershed characteristics'!$E$18</f>
        <v>0.16800000000000001</v>
      </c>
      <c r="K19" s="68">
        <f>'Watershed characteristics'!$F$18</f>
        <v>1.6745118549511855E-4</v>
      </c>
      <c r="L19" s="68">
        <f>'Watershed characteristics'!$G$18</f>
        <v>1.0769852684797767E-3</v>
      </c>
      <c r="M19" s="66">
        <f>'Watershed characteristics'!$H$18</f>
        <v>0</v>
      </c>
      <c r="N19" s="66">
        <f>'Watershed characteristics'!$I$18</f>
        <v>0</v>
      </c>
      <c r="O19" s="4">
        <v>43403</v>
      </c>
      <c r="P19" s="2" t="s">
        <v>7</v>
      </c>
      <c r="Q19" s="7">
        <v>8.8999999997764825E-3</v>
      </c>
      <c r="R19" s="7">
        <v>1E-3</v>
      </c>
      <c r="S19" s="7">
        <v>4.3999999999999997E-2</v>
      </c>
      <c r="T19" s="11">
        <v>27.000000000000728</v>
      </c>
      <c r="U19" s="11">
        <v>21.333333333333947</v>
      </c>
      <c r="V19" s="17">
        <v>1.32E-2</v>
      </c>
      <c r="W19" s="17">
        <v>22.132000000000001</v>
      </c>
      <c r="X19" s="18">
        <v>22.981999999999999</v>
      </c>
    </row>
    <row r="20" spans="1:24" x14ac:dyDescent="0.25">
      <c r="A20" s="3" t="s">
        <v>64</v>
      </c>
      <c r="B20" s="3">
        <f>'Watershed characteristics'!$C$10</f>
        <v>2294400</v>
      </c>
      <c r="C20" s="3">
        <f>'Watershed characteristics'!$D$10</f>
        <v>1</v>
      </c>
      <c r="D20" s="50">
        <f>'Watershed characteristics'!$E$10</f>
        <v>0.93</v>
      </c>
      <c r="E20" s="50">
        <f>'Watershed characteristics'!$F$10</f>
        <v>0.23400000000000001</v>
      </c>
      <c r="F20" s="50">
        <f>'Watershed characteristics'!$G$10</f>
        <v>0.251</v>
      </c>
      <c r="G20" s="71">
        <f>'Watershed characteristics'!$H$10</f>
        <v>0.54349364103905162</v>
      </c>
      <c r="H20" s="50">
        <f>'Watershed characteristics'!$C$18</f>
        <v>0.27255989661087865</v>
      </c>
      <c r="I20" s="50">
        <f>'Watershed characteristics'!$D$18</f>
        <v>0.13100000000000001</v>
      </c>
      <c r="J20" s="50">
        <f>'Watershed characteristics'!$E$18</f>
        <v>0.16800000000000001</v>
      </c>
      <c r="K20" s="68">
        <f>'Watershed characteristics'!$F$18</f>
        <v>1.6745118549511855E-4</v>
      </c>
      <c r="L20" s="68">
        <f>'Watershed characteristics'!$G$18</f>
        <v>1.0769852684797767E-3</v>
      </c>
      <c r="M20" s="66">
        <f>'Watershed characteristics'!$H$18</f>
        <v>0</v>
      </c>
      <c r="N20" s="66">
        <f>'Watershed characteristics'!$I$18</f>
        <v>0</v>
      </c>
      <c r="O20" s="4">
        <v>43418</v>
      </c>
      <c r="P20" s="2" t="s">
        <v>7</v>
      </c>
      <c r="Q20" s="7">
        <v>1.2479999999880791E-2</v>
      </c>
      <c r="R20" s="7">
        <v>1.7999999999999999E-2</v>
      </c>
      <c r="S20" s="7">
        <v>7.6999999999999999E-2</v>
      </c>
      <c r="T20" s="11">
        <v>137.66666666666706</v>
      </c>
      <c r="U20" s="11">
        <v>120.0000000000001</v>
      </c>
      <c r="V20" s="17">
        <v>0.48520000000000002</v>
      </c>
      <c r="W20" s="17">
        <v>20.079000000000001</v>
      </c>
      <c r="X20" s="18">
        <v>21.731000000000002</v>
      </c>
    </row>
    <row r="21" spans="1:24" x14ac:dyDescent="0.25">
      <c r="A21" s="3" t="s">
        <v>64</v>
      </c>
      <c r="B21" s="3">
        <f>'Watershed characteristics'!$C$10</f>
        <v>2294400</v>
      </c>
      <c r="C21" s="3">
        <f>'Watershed characteristics'!$D$10</f>
        <v>1</v>
      </c>
      <c r="D21" s="50">
        <f>'Watershed characteristics'!$E$10</f>
        <v>0.93</v>
      </c>
      <c r="E21" s="50">
        <f>'Watershed characteristics'!$F$10</f>
        <v>0.23400000000000001</v>
      </c>
      <c r="F21" s="50">
        <f>'Watershed characteristics'!$G$10</f>
        <v>0.251</v>
      </c>
      <c r="G21" s="71">
        <f>'Watershed characteristics'!$H$10</f>
        <v>0.54349364103905162</v>
      </c>
      <c r="H21" s="50">
        <f>'Watershed characteristics'!$C$18</f>
        <v>0.27255989661087865</v>
      </c>
      <c r="I21" s="50">
        <f>'Watershed characteristics'!$D$18</f>
        <v>0.13100000000000001</v>
      </c>
      <c r="J21" s="50">
        <f>'Watershed characteristics'!$E$18</f>
        <v>0.16800000000000001</v>
      </c>
      <c r="K21" s="68">
        <f>'Watershed characteristics'!$F$18</f>
        <v>1.6745118549511855E-4</v>
      </c>
      <c r="L21" s="68">
        <f>'Watershed characteristics'!$G$18</f>
        <v>1.0769852684797767E-3</v>
      </c>
      <c r="M21" s="66">
        <f>'Watershed characteristics'!$H$18</f>
        <v>0</v>
      </c>
      <c r="N21" s="66">
        <f>'Watershed characteristics'!$I$18</f>
        <v>0</v>
      </c>
      <c r="O21" s="9">
        <v>43227</v>
      </c>
      <c r="P21" s="6" t="s">
        <v>8</v>
      </c>
      <c r="Q21" s="8">
        <v>5.1613888888205922E-2</v>
      </c>
      <c r="R21" s="15">
        <v>1E-3</v>
      </c>
      <c r="S21" s="8">
        <v>3.2000000000000001E-2</v>
      </c>
      <c r="T21" s="12">
        <v>10.333333333332936</v>
      </c>
      <c r="U21" s="12">
        <v>7.666666666666563</v>
      </c>
      <c r="V21" s="17">
        <v>2E-3</v>
      </c>
      <c r="W21" s="17">
        <v>25.349</v>
      </c>
      <c r="X21" s="18">
        <v>27.661999999999999</v>
      </c>
    </row>
    <row r="22" spans="1:24" x14ac:dyDescent="0.25">
      <c r="A22" s="3" t="s">
        <v>64</v>
      </c>
      <c r="B22" s="3">
        <f>'Watershed characteristics'!$C$10</f>
        <v>2294400</v>
      </c>
      <c r="C22" s="3">
        <f>'Watershed characteristics'!$D$10</f>
        <v>1</v>
      </c>
      <c r="D22" s="50">
        <f>'Watershed characteristics'!$E$10</f>
        <v>0.93</v>
      </c>
      <c r="E22" s="50">
        <f>'Watershed characteristics'!$F$10</f>
        <v>0.23400000000000001</v>
      </c>
      <c r="F22" s="50">
        <f>'Watershed characteristics'!$G$10</f>
        <v>0.251</v>
      </c>
      <c r="G22" s="71">
        <f>'Watershed characteristics'!$H$10</f>
        <v>0.54349364103905162</v>
      </c>
      <c r="H22" s="50">
        <f>'Watershed characteristics'!$C$18</f>
        <v>0.27255989661087865</v>
      </c>
      <c r="I22" s="50">
        <f>'Watershed characteristics'!$D$18</f>
        <v>0.13100000000000001</v>
      </c>
      <c r="J22" s="50">
        <f>'Watershed characteristics'!$E$18</f>
        <v>0.16800000000000001</v>
      </c>
      <c r="K22" s="68">
        <f>'Watershed characteristics'!$F$18</f>
        <v>1.6745118549511855E-4</v>
      </c>
      <c r="L22" s="68">
        <f>'Watershed characteristics'!$G$18</f>
        <v>1.0769852684797767E-3</v>
      </c>
      <c r="M22" s="66">
        <f>'Watershed characteristics'!$H$18</f>
        <v>0</v>
      </c>
      <c r="N22" s="66">
        <f>'Watershed characteristics'!$I$18</f>
        <v>0</v>
      </c>
      <c r="O22" s="14">
        <v>43264</v>
      </c>
      <c r="P22" s="6" t="s">
        <v>8</v>
      </c>
      <c r="Q22" s="8">
        <v>8.2276923076143621E-2</v>
      </c>
      <c r="R22" s="15">
        <v>1E-3</v>
      </c>
      <c r="S22" s="8">
        <v>1.147</v>
      </c>
      <c r="T22" s="13">
        <v>2822.0000000000041</v>
      </c>
      <c r="U22" s="13">
        <v>2548.0000000000032</v>
      </c>
      <c r="V22" s="17">
        <v>7.0699999999999999E-2</v>
      </c>
      <c r="W22" s="17">
        <v>24.658999999999999</v>
      </c>
      <c r="X22" s="18">
        <v>28.686</v>
      </c>
    </row>
    <row r="23" spans="1:24" x14ac:dyDescent="0.25">
      <c r="A23" s="3" t="s">
        <v>64</v>
      </c>
      <c r="B23" s="3">
        <f>'Watershed characteristics'!$C$10</f>
        <v>2294400</v>
      </c>
      <c r="C23" s="3">
        <f>'Watershed characteristics'!$D$10</f>
        <v>1</v>
      </c>
      <c r="D23" s="50">
        <f>'Watershed characteristics'!$E$10</f>
        <v>0.93</v>
      </c>
      <c r="E23" s="50">
        <f>'Watershed characteristics'!$F$10</f>
        <v>0.23400000000000001</v>
      </c>
      <c r="F23" s="50">
        <f>'Watershed characteristics'!$G$10</f>
        <v>0.251</v>
      </c>
      <c r="G23" s="71">
        <f>'Watershed characteristics'!$H$10</f>
        <v>0.54349364103905162</v>
      </c>
      <c r="H23" s="50">
        <f>'Watershed characteristics'!$C$18</f>
        <v>0.27255989661087865</v>
      </c>
      <c r="I23" s="50">
        <f>'Watershed characteristics'!$D$18</f>
        <v>0.13100000000000001</v>
      </c>
      <c r="J23" s="50">
        <f>'Watershed characteristics'!$E$18</f>
        <v>0.16800000000000001</v>
      </c>
      <c r="K23" s="68">
        <f>'Watershed characteristics'!$F$18</f>
        <v>1.6745118549511855E-4</v>
      </c>
      <c r="L23" s="68">
        <f>'Watershed characteristics'!$G$18</f>
        <v>1.0769852684797767E-3</v>
      </c>
      <c r="M23" s="66">
        <f>'Watershed characteristics'!$H$18</f>
        <v>0</v>
      </c>
      <c r="N23" s="66">
        <f>'Watershed characteristics'!$I$18</f>
        <v>0</v>
      </c>
      <c r="O23" s="14">
        <v>43273</v>
      </c>
      <c r="P23" s="6" t="s">
        <v>8</v>
      </c>
      <c r="Q23" s="8">
        <v>0.1034142156862745</v>
      </c>
      <c r="R23" s="15">
        <v>1E-3</v>
      </c>
      <c r="S23" s="8">
        <v>1.147</v>
      </c>
      <c r="T23" s="13">
        <v>2822.0000000000041</v>
      </c>
      <c r="U23" s="13">
        <v>2548.0000000000032</v>
      </c>
      <c r="V23" s="17">
        <v>7.0699999999999999E-2</v>
      </c>
      <c r="W23" s="17">
        <v>24.658999999999999</v>
      </c>
      <c r="X23" s="18">
        <v>28.686</v>
      </c>
    </row>
    <row r="24" spans="1:24" x14ac:dyDescent="0.25">
      <c r="A24" s="3" t="s">
        <v>64</v>
      </c>
      <c r="B24" s="3">
        <f>'Watershed characteristics'!$C$10</f>
        <v>2294400</v>
      </c>
      <c r="C24" s="3">
        <f>'Watershed characteristics'!$D$10</f>
        <v>1</v>
      </c>
      <c r="D24" s="50">
        <f>'Watershed characteristics'!$E$10</f>
        <v>0.93</v>
      </c>
      <c r="E24" s="50">
        <f>'Watershed characteristics'!$F$10</f>
        <v>0.23400000000000001</v>
      </c>
      <c r="F24" s="50">
        <f>'Watershed characteristics'!$G$10</f>
        <v>0.251</v>
      </c>
      <c r="G24" s="71">
        <f>'Watershed characteristics'!$H$10</f>
        <v>0.54349364103905162</v>
      </c>
      <c r="H24" s="50">
        <f>'Watershed characteristics'!$C$18</f>
        <v>0.27255989661087865</v>
      </c>
      <c r="I24" s="50">
        <f>'Watershed characteristics'!$D$18</f>
        <v>0.13100000000000001</v>
      </c>
      <c r="J24" s="50">
        <f>'Watershed characteristics'!$E$18</f>
        <v>0.16800000000000001</v>
      </c>
      <c r="K24" s="68">
        <f>'Watershed characteristics'!$F$18</f>
        <v>1.6745118549511855E-4</v>
      </c>
      <c r="L24" s="68">
        <f>'Watershed characteristics'!$G$18</f>
        <v>1.0769852684797767E-3</v>
      </c>
      <c r="M24" s="66">
        <f>'Watershed characteristics'!$H$18</f>
        <v>0</v>
      </c>
      <c r="N24" s="66">
        <f>'Watershed characteristics'!$I$18</f>
        <v>0</v>
      </c>
      <c r="O24" s="14">
        <v>43278</v>
      </c>
      <c r="P24" s="6" t="s">
        <v>8</v>
      </c>
      <c r="Q24" s="8">
        <v>0.18909931534305427</v>
      </c>
      <c r="R24" s="8">
        <v>1.0999999999999999E-2</v>
      </c>
      <c r="S24" s="8">
        <v>1.2549999999999999</v>
      </c>
      <c r="T24" s="13">
        <v>11166</v>
      </c>
      <c r="U24" s="13">
        <v>10453.999999999998</v>
      </c>
      <c r="V24" s="17">
        <v>0.32269999999999999</v>
      </c>
      <c r="W24" s="17">
        <v>3.0510000000000002</v>
      </c>
      <c r="X24" s="18">
        <v>12.79</v>
      </c>
    </row>
    <row r="25" spans="1:24" x14ac:dyDescent="0.25">
      <c r="A25" s="3" t="s">
        <v>64</v>
      </c>
      <c r="B25" s="3">
        <f>'Watershed characteristics'!$C$10</f>
        <v>2294400</v>
      </c>
      <c r="C25" s="3">
        <f>'Watershed characteristics'!$D$10</f>
        <v>1</v>
      </c>
      <c r="D25" s="50">
        <f>'Watershed characteristics'!$E$10</f>
        <v>0.93</v>
      </c>
      <c r="E25" s="50">
        <f>'Watershed characteristics'!$F$10</f>
        <v>0.23400000000000001</v>
      </c>
      <c r="F25" s="50">
        <f>'Watershed characteristics'!$G$10</f>
        <v>0.251</v>
      </c>
      <c r="G25" s="71">
        <f>'Watershed characteristics'!$H$10</f>
        <v>0.54349364103905162</v>
      </c>
      <c r="H25" s="50">
        <f>'Watershed characteristics'!$C$18</f>
        <v>0.27255989661087865</v>
      </c>
      <c r="I25" s="50">
        <f>'Watershed characteristics'!$D$18</f>
        <v>0.13100000000000001</v>
      </c>
      <c r="J25" s="50">
        <f>'Watershed characteristics'!$E$18</f>
        <v>0.16800000000000001</v>
      </c>
      <c r="K25" s="68">
        <f>'Watershed characteristics'!$F$18</f>
        <v>1.6745118549511855E-4</v>
      </c>
      <c r="L25" s="68">
        <f>'Watershed characteristics'!$G$18</f>
        <v>1.0769852684797767E-3</v>
      </c>
      <c r="M25" s="66">
        <f>'Watershed characteristics'!$H$18</f>
        <v>0</v>
      </c>
      <c r="N25" s="66">
        <f>'Watershed characteristics'!$I$18</f>
        <v>0</v>
      </c>
      <c r="O25" s="14">
        <v>43340</v>
      </c>
      <c r="P25" s="6" t="s">
        <v>8</v>
      </c>
      <c r="Q25" s="8">
        <v>0.13937777779541083</v>
      </c>
      <c r="R25" s="8">
        <v>1.0999999999999999E-2</v>
      </c>
      <c r="S25" s="8">
        <v>1.2549999999999999</v>
      </c>
      <c r="T25" s="12">
        <v>11166</v>
      </c>
      <c r="U25" s="12">
        <v>10453.999999999998</v>
      </c>
      <c r="V25" s="17">
        <v>0.32269999999999999</v>
      </c>
      <c r="W25" s="17">
        <v>3.0510000000000002</v>
      </c>
      <c r="X25" s="18">
        <v>12.79</v>
      </c>
    </row>
    <row r="26" spans="1:24" x14ac:dyDescent="0.25">
      <c r="A26" s="3" t="s">
        <v>64</v>
      </c>
      <c r="B26" s="3">
        <f>'Watershed characteristics'!$C$10</f>
        <v>2294400</v>
      </c>
      <c r="C26" s="3">
        <f>'Watershed characteristics'!$D$10</f>
        <v>1</v>
      </c>
      <c r="D26" s="50">
        <f>'Watershed characteristics'!$E$10</f>
        <v>0.93</v>
      </c>
      <c r="E26" s="50">
        <f>'Watershed characteristics'!$F$10</f>
        <v>0.23400000000000001</v>
      </c>
      <c r="F26" s="50">
        <f>'Watershed characteristics'!$G$10</f>
        <v>0.251</v>
      </c>
      <c r="G26" s="71">
        <f>'Watershed characteristics'!$H$10</f>
        <v>0.54349364103905162</v>
      </c>
      <c r="H26" s="50">
        <f>'Watershed characteristics'!$C$18</f>
        <v>0.27255989661087865</v>
      </c>
      <c r="I26" s="50">
        <f>'Watershed characteristics'!$D$18</f>
        <v>0.13100000000000001</v>
      </c>
      <c r="J26" s="50">
        <f>'Watershed characteristics'!$E$18</f>
        <v>0.16800000000000001</v>
      </c>
      <c r="K26" s="68">
        <f>'Watershed characteristics'!$F$18</f>
        <v>1.6745118549511855E-4</v>
      </c>
      <c r="L26" s="68">
        <f>'Watershed characteristics'!$G$18</f>
        <v>1.0769852684797767E-3</v>
      </c>
      <c r="M26" s="66">
        <f>'Watershed characteristics'!$H$18</f>
        <v>0</v>
      </c>
      <c r="N26" s="66">
        <f>'Watershed characteristics'!$I$18</f>
        <v>0</v>
      </c>
      <c r="O26" s="14">
        <v>43354</v>
      </c>
      <c r="P26" s="6" t="s">
        <v>8</v>
      </c>
      <c r="Q26" s="8">
        <v>0.12049999999841055</v>
      </c>
      <c r="R26" s="8">
        <v>5.1999999999999998E-2</v>
      </c>
      <c r="S26" s="8">
        <v>0.33800000000000002</v>
      </c>
      <c r="T26" s="13">
        <v>363.33333333333331</v>
      </c>
      <c r="U26" s="13">
        <v>327.33333333333428</v>
      </c>
      <c r="V26" s="17">
        <v>7.1900000000000006E-2</v>
      </c>
      <c r="W26" s="17">
        <v>25.088000000000001</v>
      </c>
      <c r="X26" s="18">
        <v>29.405999999999999</v>
      </c>
    </row>
    <row r="27" spans="1:24" x14ac:dyDescent="0.25">
      <c r="A27" s="3" t="s">
        <v>64</v>
      </c>
      <c r="B27" s="3">
        <f>'Watershed characteristics'!$C$10</f>
        <v>2294400</v>
      </c>
      <c r="C27" s="3">
        <f>'Watershed characteristics'!$D$10</f>
        <v>1</v>
      </c>
      <c r="D27" s="50">
        <f>'Watershed characteristics'!$E$10</f>
        <v>0.93</v>
      </c>
      <c r="E27" s="50">
        <f>'Watershed characteristics'!$F$10</f>
        <v>0.23400000000000001</v>
      </c>
      <c r="F27" s="50">
        <f>'Watershed characteristics'!$G$10</f>
        <v>0.251</v>
      </c>
      <c r="G27" s="71">
        <f>'Watershed characteristics'!$H$10</f>
        <v>0.54349364103905162</v>
      </c>
      <c r="H27" s="50">
        <f>'Watershed characteristics'!$C$18</f>
        <v>0.27255989661087865</v>
      </c>
      <c r="I27" s="50">
        <f>'Watershed characteristics'!$D$18</f>
        <v>0.13100000000000001</v>
      </c>
      <c r="J27" s="50">
        <f>'Watershed characteristics'!$E$18</f>
        <v>0.16800000000000001</v>
      </c>
      <c r="K27" s="68">
        <f>'Watershed characteristics'!$F$18</f>
        <v>1.6745118549511855E-4</v>
      </c>
      <c r="L27" s="68">
        <f>'Watershed characteristics'!$G$18</f>
        <v>1.0769852684797767E-3</v>
      </c>
      <c r="M27" s="66">
        <f>'Watershed characteristics'!$H$18</f>
        <v>0</v>
      </c>
      <c r="N27" s="66">
        <f>'Watershed characteristics'!$I$18</f>
        <v>0</v>
      </c>
      <c r="O27" s="14">
        <v>43354</v>
      </c>
      <c r="P27" s="6" t="s">
        <v>8</v>
      </c>
      <c r="Q27" s="8">
        <v>0.11539629629622454</v>
      </c>
      <c r="R27" s="8">
        <v>1.4E-2</v>
      </c>
      <c r="S27" s="8">
        <v>0.498</v>
      </c>
      <c r="T27" s="13">
        <v>161.99999999999903</v>
      </c>
      <c r="U27" s="13">
        <v>145.99999999999903</v>
      </c>
      <c r="V27" s="17">
        <v>7.0900000000000005E-2</v>
      </c>
      <c r="W27" s="17">
        <v>25.824999999999999</v>
      </c>
      <c r="X27" s="18">
        <v>27.401</v>
      </c>
    </row>
    <row r="28" spans="1:24" x14ac:dyDescent="0.25">
      <c r="A28" s="3" t="s">
        <v>64</v>
      </c>
      <c r="B28" s="3">
        <f>'Watershed characteristics'!$C$10</f>
        <v>2294400</v>
      </c>
      <c r="C28" s="3">
        <f>'Watershed characteristics'!$D$10</f>
        <v>1</v>
      </c>
      <c r="D28" s="50">
        <f>'Watershed characteristics'!$E$10</f>
        <v>0.93</v>
      </c>
      <c r="E28" s="50">
        <f>'Watershed characteristics'!$F$10</f>
        <v>0.23400000000000001</v>
      </c>
      <c r="F28" s="50">
        <f>'Watershed characteristics'!$G$10</f>
        <v>0.251</v>
      </c>
      <c r="G28" s="71">
        <f>'Watershed characteristics'!$H$10</f>
        <v>0.54349364103905162</v>
      </c>
      <c r="H28" s="50">
        <f>'Watershed characteristics'!$C$18</f>
        <v>0.27255989661087865</v>
      </c>
      <c r="I28" s="50">
        <f>'Watershed characteristics'!$D$18</f>
        <v>0.13100000000000001</v>
      </c>
      <c r="J28" s="50">
        <f>'Watershed characteristics'!$E$18</f>
        <v>0.16800000000000001</v>
      </c>
      <c r="K28" s="68">
        <f>'Watershed characteristics'!$F$18</f>
        <v>1.6745118549511855E-4</v>
      </c>
      <c r="L28" s="68">
        <f>'Watershed characteristics'!$G$18</f>
        <v>1.0769852684797767E-3</v>
      </c>
      <c r="M28" s="66">
        <f>'Watershed characteristics'!$H$18</f>
        <v>0</v>
      </c>
      <c r="N28" s="66">
        <f>'Watershed characteristics'!$I$18</f>
        <v>0</v>
      </c>
      <c r="O28" s="14">
        <v>43369</v>
      </c>
      <c r="P28" s="6" t="s">
        <v>8</v>
      </c>
      <c r="Q28" s="8">
        <v>8.5014814812877676E-2</v>
      </c>
      <c r="R28" s="8">
        <v>0.01</v>
      </c>
      <c r="S28" s="8">
        <v>0.29299999999999998</v>
      </c>
      <c r="T28" s="13">
        <v>474.49999999999989</v>
      </c>
      <c r="U28" s="13">
        <v>430.00000000000148</v>
      </c>
      <c r="V28" s="17">
        <v>2E-3</v>
      </c>
      <c r="W28" s="17">
        <v>23.053999999999998</v>
      </c>
      <c r="X28" s="18">
        <v>25.21</v>
      </c>
    </row>
    <row r="29" spans="1:24" x14ac:dyDescent="0.25">
      <c r="A29" s="3" t="s">
        <v>64</v>
      </c>
      <c r="B29" s="3">
        <f>'Watershed characteristics'!$C$10</f>
        <v>2294400</v>
      </c>
      <c r="C29" s="3">
        <f>'Watershed characteristics'!$D$10</f>
        <v>1</v>
      </c>
      <c r="D29" s="50">
        <f>'Watershed characteristics'!$E$10</f>
        <v>0.93</v>
      </c>
      <c r="E29" s="50">
        <f>'Watershed characteristics'!$F$10</f>
        <v>0.23400000000000001</v>
      </c>
      <c r="F29" s="50">
        <f>'Watershed characteristics'!$G$10</f>
        <v>0.251</v>
      </c>
      <c r="G29" s="71">
        <f>'Watershed characteristics'!$H$10</f>
        <v>0.54349364103905162</v>
      </c>
      <c r="H29" s="50">
        <f>'Watershed characteristics'!$C$18</f>
        <v>0.27255989661087865</v>
      </c>
      <c r="I29" s="50">
        <f>'Watershed characteristics'!$D$18</f>
        <v>0.13100000000000001</v>
      </c>
      <c r="J29" s="50">
        <f>'Watershed characteristics'!$E$18</f>
        <v>0.16800000000000001</v>
      </c>
      <c r="K29" s="68">
        <f>'Watershed characteristics'!$F$18</f>
        <v>1.6745118549511855E-4</v>
      </c>
      <c r="L29" s="68">
        <f>'Watershed characteristics'!$G$18</f>
        <v>1.0769852684797767E-3</v>
      </c>
      <c r="M29" s="66">
        <f>'Watershed characteristics'!$H$18</f>
        <v>0</v>
      </c>
      <c r="N29" s="66">
        <f>'Watershed characteristics'!$I$18</f>
        <v>0</v>
      </c>
      <c r="O29" s="14">
        <v>43384</v>
      </c>
      <c r="P29" s="6" t="s">
        <v>8</v>
      </c>
      <c r="Q29" s="8">
        <v>0.11374444444190296</v>
      </c>
      <c r="R29" s="8">
        <v>4.7E-2</v>
      </c>
      <c r="S29" s="8">
        <v>0.19</v>
      </c>
      <c r="T29" s="13">
        <v>147.99999999999969</v>
      </c>
      <c r="U29" s="13">
        <v>130.80000000000069</v>
      </c>
      <c r="V29" s="17">
        <v>0.12180000000000001</v>
      </c>
      <c r="W29" s="17">
        <v>25.689</v>
      </c>
      <c r="X29" s="18">
        <v>27.724</v>
      </c>
    </row>
    <row r="30" spans="1:24" x14ac:dyDescent="0.25">
      <c r="A30" s="3" t="s">
        <v>64</v>
      </c>
      <c r="B30" s="3">
        <f>'Watershed characteristics'!$C$10</f>
        <v>2294400</v>
      </c>
      <c r="C30" s="3">
        <f>'Watershed characteristics'!$D$10</f>
        <v>1</v>
      </c>
      <c r="D30" s="50">
        <f>'Watershed characteristics'!$E$10</f>
        <v>0.93</v>
      </c>
      <c r="E30" s="50">
        <f>'Watershed characteristics'!$F$10</f>
        <v>0.23400000000000001</v>
      </c>
      <c r="F30" s="50">
        <f>'Watershed characteristics'!$G$10</f>
        <v>0.251</v>
      </c>
      <c r="G30" s="71">
        <f>'Watershed characteristics'!$H$10</f>
        <v>0.54349364103905162</v>
      </c>
      <c r="H30" s="50">
        <f>'Watershed characteristics'!$C$18</f>
        <v>0.27255989661087865</v>
      </c>
      <c r="I30" s="50">
        <f>'Watershed characteristics'!$D$18</f>
        <v>0.13100000000000001</v>
      </c>
      <c r="J30" s="50">
        <f>'Watershed characteristics'!$E$18</f>
        <v>0.16800000000000001</v>
      </c>
      <c r="K30" s="68">
        <f>'Watershed characteristics'!$F$18</f>
        <v>1.6745118549511855E-4</v>
      </c>
      <c r="L30" s="68">
        <f>'Watershed characteristics'!$G$18</f>
        <v>1.0769852684797767E-3</v>
      </c>
      <c r="M30" s="66">
        <f>'Watershed characteristics'!$H$18</f>
        <v>0</v>
      </c>
      <c r="N30" s="66">
        <f>'Watershed characteristics'!$I$18</f>
        <v>0</v>
      </c>
      <c r="O30" s="14">
        <v>43384</v>
      </c>
      <c r="P30" s="6" t="s">
        <v>8</v>
      </c>
      <c r="Q30" s="8">
        <v>0.1566342913776019</v>
      </c>
      <c r="R30" s="8">
        <v>4.7E-2</v>
      </c>
      <c r="S30" s="8">
        <v>0.19</v>
      </c>
      <c r="T30" s="13">
        <v>147.99999999999969</v>
      </c>
      <c r="U30" s="13">
        <v>130.80000000000069</v>
      </c>
      <c r="V30" s="17">
        <v>0.12180000000000001</v>
      </c>
      <c r="W30" s="17">
        <v>25.689</v>
      </c>
      <c r="X30" s="18">
        <v>27.724</v>
      </c>
    </row>
    <row r="31" spans="1:24" x14ac:dyDescent="0.25">
      <c r="A31" s="3" t="s">
        <v>65</v>
      </c>
      <c r="B31" s="3">
        <f>'Watershed characteristics'!$C$11</f>
        <v>2212300</v>
      </c>
      <c r="C31" s="3">
        <f>'Watershed characteristics'!$D$11</f>
        <v>1</v>
      </c>
      <c r="D31" s="50">
        <f>'Watershed characteristics'!$E$11</f>
        <v>0.74</v>
      </c>
      <c r="E31" s="50">
        <f>'Watershed characteristics'!$F$11</f>
        <v>0.253</v>
      </c>
      <c r="F31" s="50">
        <f>'Watershed characteristics'!$G$11</f>
        <v>0.32500000000000001</v>
      </c>
      <c r="G31" s="71">
        <f>'Watershed characteristics'!$H$11</f>
        <v>0</v>
      </c>
      <c r="H31" s="50">
        <f>'Watershed characteristics'!$C$19</f>
        <v>0.80542253762419203</v>
      </c>
      <c r="I31" s="50">
        <f>'Watershed characteristics'!$D$19</f>
        <v>5.5E-2</v>
      </c>
      <c r="J31" s="50">
        <f>'Watershed characteristics'!$E$19</f>
        <v>5.6000000000000001E-2</v>
      </c>
      <c r="K31" s="68">
        <f>'Watershed characteristics'!$F$19</f>
        <v>1.829204899877955E-3</v>
      </c>
      <c r="L31" s="68">
        <f>'Watershed characteristics'!$G$19</f>
        <v>0</v>
      </c>
      <c r="M31" s="66">
        <f>'Watershed characteristics'!$H$19</f>
        <v>5.96E-2</v>
      </c>
      <c r="N31" s="66">
        <f>'Watershed characteristics'!$I$19</f>
        <v>0</v>
      </c>
      <c r="O31" s="16">
        <v>43186</v>
      </c>
      <c r="P31" s="2" t="s">
        <v>7</v>
      </c>
      <c r="Q31" s="17">
        <v>2.1999999999999999E-2</v>
      </c>
      <c r="R31" s="17">
        <v>3.6999999999999998E-2</v>
      </c>
      <c r="S31" s="17">
        <v>0.03</v>
      </c>
      <c r="T31" s="18">
        <v>2</v>
      </c>
      <c r="U31" s="18">
        <v>1.1000000000000001</v>
      </c>
      <c r="V31" s="17">
        <v>2E-3</v>
      </c>
      <c r="W31" s="17">
        <v>8.3000000000000007</v>
      </c>
      <c r="X31" s="18">
        <v>8.6</v>
      </c>
    </row>
    <row r="32" spans="1:24" x14ac:dyDescent="0.25">
      <c r="A32" s="3" t="s">
        <v>65</v>
      </c>
      <c r="B32" s="3">
        <f>'Watershed characteristics'!$C$11</f>
        <v>2212300</v>
      </c>
      <c r="C32" s="3">
        <f>'Watershed characteristics'!$D$11</f>
        <v>1</v>
      </c>
      <c r="D32" s="50">
        <f>'Watershed characteristics'!$E$11</f>
        <v>0.74</v>
      </c>
      <c r="E32" s="50">
        <f>'Watershed characteristics'!$F$11</f>
        <v>0.253</v>
      </c>
      <c r="F32" s="50">
        <f>'Watershed characteristics'!$G$11</f>
        <v>0.32500000000000001</v>
      </c>
      <c r="G32" s="71">
        <f>'Watershed characteristics'!$H$11</f>
        <v>0</v>
      </c>
      <c r="H32" s="50">
        <f>'Watershed characteristics'!$C$19</f>
        <v>0.80542253762419203</v>
      </c>
      <c r="I32" s="50">
        <f>'Watershed characteristics'!$D$19</f>
        <v>5.5E-2</v>
      </c>
      <c r="J32" s="50">
        <f>'Watershed characteristics'!$E$19</f>
        <v>5.6000000000000001E-2</v>
      </c>
      <c r="K32" s="68">
        <f>'Watershed characteristics'!$F$19</f>
        <v>1.829204899877955E-3</v>
      </c>
      <c r="L32" s="68">
        <f>'Watershed characteristics'!$G$19</f>
        <v>0</v>
      </c>
      <c r="M32" s="66">
        <f>'Watershed characteristics'!$H$19</f>
        <v>5.96E-2</v>
      </c>
      <c r="N32" s="66">
        <f>'Watershed characteristics'!$I$19</f>
        <v>0</v>
      </c>
      <c r="O32" s="16">
        <v>43195</v>
      </c>
      <c r="P32" s="2" t="s">
        <v>7</v>
      </c>
      <c r="Q32" s="17">
        <v>1.2E-2</v>
      </c>
      <c r="R32" s="17">
        <v>1.9E-2</v>
      </c>
      <c r="S32" s="17">
        <v>1.4E-2</v>
      </c>
      <c r="T32" s="18">
        <v>2</v>
      </c>
      <c r="U32" s="18">
        <v>0.5</v>
      </c>
      <c r="V32" s="17">
        <v>2E-3</v>
      </c>
      <c r="W32" s="17">
        <v>8.8000000000000007</v>
      </c>
      <c r="X32" s="18">
        <v>8.5</v>
      </c>
    </row>
    <row r="33" spans="1:24" x14ac:dyDescent="0.25">
      <c r="A33" s="3" t="s">
        <v>65</v>
      </c>
      <c r="B33" s="3">
        <f>'Watershed characteristics'!$C$11</f>
        <v>2212300</v>
      </c>
      <c r="C33" s="3">
        <f>'Watershed characteristics'!$D$11</f>
        <v>1</v>
      </c>
      <c r="D33" s="50">
        <f>'Watershed characteristics'!$E$11</f>
        <v>0.74</v>
      </c>
      <c r="E33" s="50">
        <f>'Watershed characteristics'!$F$11</f>
        <v>0.253</v>
      </c>
      <c r="F33" s="50">
        <f>'Watershed characteristics'!$G$11</f>
        <v>0.32500000000000001</v>
      </c>
      <c r="G33" s="71">
        <f>'Watershed characteristics'!$H$11</f>
        <v>0</v>
      </c>
      <c r="H33" s="50">
        <f>'Watershed characteristics'!$C$19</f>
        <v>0.80542253762419203</v>
      </c>
      <c r="I33" s="50">
        <f>'Watershed characteristics'!$D$19</f>
        <v>5.5E-2</v>
      </c>
      <c r="J33" s="50">
        <f>'Watershed characteristics'!$E$19</f>
        <v>5.6000000000000001E-2</v>
      </c>
      <c r="K33" s="68">
        <f>'Watershed characteristics'!$F$19</f>
        <v>1.829204899877955E-3</v>
      </c>
      <c r="L33" s="68">
        <f>'Watershed characteristics'!$G$19</f>
        <v>0</v>
      </c>
      <c r="M33" s="66">
        <f>'Watershed characteristics'!$H$19</f>
        <v>5.96E-2</v>
      </c>
      <c r="N33" s="66">
        <f>'Watershed characteristics'!$I$19</f>
        <v>0</v>
      </c>
      <c r="O33" s="16">
        <v>43201</v>
      </c>
      <c r="P33" s="2" t="s">
        <v>7</v>
      </c>
      <c r="Q33" s="17">
        <v>1.4E-2</v>
      </c>
      <c r="R33" s="17">
        <v>1.7999999999999999E-2</v>
      </c>
      <c r="S33" s="17">
        <v>1.9E-2</v>
      </c>
      <c r="T33" s="18">
        <v>1.1000000000000001</v>
      </c>
      <c r="U33" s="18">
        <v>0.5</v>
      </c>
      <c r="V33" s="17">
        <v>2E-3</v>
      </c>
      <c r="W33" s="17">
        <v>8.9</v>
      </c>
      <c r="X33" s="18">
        <v>8.1999999999999993</v>
      </c>
    </row>
    <row r="34" spans="1:24" x14ac:dyDescent="0.25">
      <c r="A34" s="3" t="s">
        <v>65</v>
      </c>
      <c r="B34" s="3">
        <f>'Watershed characteristics'!$C$11</f>
        <v>2212300</v>
      </c>
      <c r="C34" s="3">
        <f>'Watershed characteristics'!$D$11</f>
        <v>1</v>
      </c>
      <c r="D34" s="50">
        <f>'Watershed characteristics'!$E$11</f>
        <v>0.74</v>
      </c>
      <c r="E34" s="50">
        <f>'Watershed characteristics'!$F$11</f>
        <v>0.253</v>
      </c>
      <c r="F34" s="50">
        <f>'Watershed characteristics'!$G$11</f>
        <v>0.32500000000000001</v>
      </c>
      <c r="G34" s="71">
        <f>'Watershed characteristics'!$H$11</f>
        <v>0</v>
      </c>
      <c r="H34" s="50">
        <f>'Watershed characteristics'!$C$19</f>
        <v>0.80542253762419203</v>
      </c>
      <c r="I34" s="50">
        <f>'Watershed characteristics'!$D$19</f>
        <v>5.5E-2</v>
      </c>
      <c r="J34" s="50">
        <f>'Watershed characteristics'!$E$19</f>
        <v>5.6000000000000001E-2</v>
      </c>
      <c r="K34" s="68">
        <f>'Watershed characteristics'!$F$19</f>
        <v>1.829204899877955E-3</v>
      </c>
      <c r="L34" s="68">
        <f>'Watershed characteristics'!$G$19</f>
        <v>0</v>
      </c>
      <c r="M34" s="66">
        <f>'Watershed characteristics'!$H$19</f>
        <v>5.96E-2</v>
      </c>
      <c r="N34" s="66">
        <f>'Watershed characteristics'!$I$19</f>
        <v>0</v>
      </c>
      <c r="O34" s="16">
        <v>43213</v>
      </c>
      <c r="P34" s="2" t="s">
        <v>7</v>
      </c>
      <c r="Q34" s="17">
        <v>1.4E-2</v>
      </c>
      <c r="R34" s="17">
        <v>8.9999999999999993E-3</v>
      </c>
      <c r="S34" s="17">
        <v>1.4E-2</v>
      </c>
      <c r="T34" s="18">
        <v>3.9</v>
      </c>
      <c r="U34" s="18">
        <v>0.5</v>
      </c>
      <c r="V34" s="17">
        <v>8.0000000000000002E-3</v>
      </c>
      <c r="W34" s="17">
        <v>8.8000000000000007</v>
      </c>
      <c r="X34" s="18">
        <v>10</v>
      </c>
    </row>
    <row r="35" spans="1:24" x14ac:dyDescent="0.25">
      <c r="A35" s="3" t="s">
        <v>65</v>
      </c>
      <c r="B35" s="3">
        <f>'Watershed characteristics'!$C$11</f>
        <v>2212300</v>
      </c>
      <c r="C35" s="3">
        <f>'Watershed characteristics'!$D$11</f>
        <v>1</v>
      </c>
      <c r="D35" s="50">
        <f>'Watershed characteristics'!$E$11</f>
        <v>0.74</v>
      </c>
      <c r="E35" s="50">
        <f>'Watershed characteristics'!$F$11</f>
        <v>0.253</v>
      </c>
      <c r="F35" s="50">
        <f>'Watershed characteristics'!$G$11</f>
        <v>0.32500000000000001</v>
      </c>
      <c r="G35" s="71">
        <f>'Watershed characteristics'!$H$11</f>
        <v>0</v>
      </c>
      <c r="H35" s="50">
        <f>'Watershed characteristics'!$C$19</f>
        <v>0.80542253762419203</v>
      </c>
      <c r="I35" s="50">
        <f>'Watershed characteristics'!$D$19</f>
        <v>5.5E-2</v>
      </c>
      <c r="J35" s="50">
        <f>'Watershed characteristics'!$E$19</f>
        <v>5.6000000000000001E-2</v>
      </c>
      <c r="K35" s="68">
        <f>'Watershed characteristics'!$F$19</f>
        <v>1.829204899877955E-3</v>
      </c>
      <c r="L35" s="68">
        <f>'Watershed characteristics'!$G$19</f>
        <v>0</v>
      </c>
      <c r="M35" s="66">
        <f>'Watershed characteristics'!$H$19</f>
        <v>5.96E-2</v>
      </c>
      <c r="N35" s="66">
        <f>'Watershed characteristics'!$I$19</f>
        <v>0</v>
      </c>
      <c r="O35" s="16">
        <v>43227</v>
      </c>
      <c r="P35" s="2" t="s">
        <v>7</v>
      </c>
      <c r="Q35" s="17">
        <v>2.3E-2</v>
      </c>
      <c r="R35" s="17">
        <v>1.2E-2</v>
      </c>
      <c r="S35" s="17">
        <v>3.9E-2</v>
      </c>
      <c r="T35" s="18">
        <v>4.8</v>
      </c>
      <c r="U35" s="18">
        <v>2.8</v>
      </c>
      <c r="V35" s="17">
        <v>0.08</v>
      </c>
      <c r="W35" s="17">
        <v>8.3000000000000007</v>
      </c>
      <c r="X35" s="18">
        <v>8.8000000000000007</v>
      </c>
    </row>
    <row r="36" spans="1:24" x14ac:dyDescent="0.25">
      <c r="A36" s="3" t="s">
        <v>65</v>
      </c>
      <c r="B36" s="3">
        <f>'Watershed characteristics'!$C$11</f>
        <v>2212300</v>
      </c>
      <c r="C36" s="3">
        <f>'Watershed characteristics'!$D$11</f>
        <v>1</v>
      </c>
      <c r="D36" s="50">
        <f>'Watershed characteristics'!$E$11</f>
        <v>0.74</v>
      </c>
      <c r="E36" s="50">
        <f>'Watershed characteristics'!$F$11</f>
        <v>0.253</v>
      </c>
      <c r="F36" s="50">
        <f>'Watershed characteristics'!$G$11</f>
        <v>0.32500000000000001</v>
      </c>
      <c r="G36" s="71">
        <f>'Watershed characteristics'!$H$11</f>
        <v>0</v>
      </c>
      <c r="H36" s="50">
        <f>'Watershed characteristics'!$C$19</f>
        <v>0.80542253762419203</v>
      </c>
      <c r="I36" s="50">
        <f>'Watershed characteristics'!$D$19</f>
        <v>5.5E-2</v>
      </c>
      <c r="J36" s="50">
        <f>'Watershed characteristics'!$E$19</f>
        <v>5.6000000000000001E-2</v>
      </c>
      <c r="K36" s="68">
        <f>'Watershed characteristics'!$F$19</f>
        <v>1.829204899877955E-3</v>
      </c>
      <c r="L36" s="68">
        <f>'Watershed characteristics'!$G$19</f>
        <v>0</v>
      </c>
      <c r="M36" s="66">
        <f>'Watershed characteristics'!$H$19</f>
        <v>5.96E-2</v>
      </c>
      <c r="N36" s="66">
        <f>'Watershed characteristics'!$I$19</f>
        <v>0</v>
      </c>
      <c r="O36" s="16">
        <v>43243</v>
      </c>
      <c r="P36" s="2" t="s">
        <v>7</v>
      </c>
      <c r="Q36" s="17">
        <v>0.03</v>
      </c>
      <c r="R36" s="17">
        <v>0.108</v>
      </c>
      <c r="S36" s="17">
        <v>0.17399999999999999</v>
      </c>
      <c r="T36" s="18">
        <v>9.3000000000000007</v>
      </c>
      <c r="U36" s="18">
        <v>3.5</v>
      </c>
      <c r="V36" s="17">
        <v>0.41299999999999998</v>
      </c>
      <c r="W36" s="17">
        <v>7.2</v>
      </c>
      <c r="X36" s="18">
        <v>8.3000000000000007</v>
      </c>
    </row>
    <row r="37" spans="1:24" x14ac:dyDescent="0.25">
      <c r="A37" s="3" t="s">
        <v>65</v>
      </c>
      <c r="B37" s="3">
        <f>'Watershed characteristics'!$C$11</f>
        <v>2212300</v>
      </c>
      <c r="C37" s="3">
        <f>'Watershed characteristics'!$D$11</f>
        <v>1</v>
      </c>
      <c r="D37" s="50">
        <f>'Watershed characteristics'!$E$11</f>
        <v>0.74</v>
      </c>
      <c r="E37" s="50">
        <f>'Watershed characteristics'!$F$11</f>
        <v>0.253</v>
      </c>
      <c r="F37" s="50">
        <f>'Watershed characteristics'!$G$11</f>
        <v>0.32500000000000001</v>
      </c>
      <c r="G37" s="71">
        <f>'Watershed characteristics'!$H$11</f>
        <v>0</v>
      </c>
      <c r="H37" s="50">
        <f>'Watershed characteristics'!$C$19</f>
        <v>0.80542253762419203</v>
      </c>
      <c r="I37" s="50">
        <f>'Watershed characteristics'!$D$19</f>
        <v>5.5E-2</v>
      </c>
      <c r="J37" s="50">
        <f>'Watershed characteristics'!$E$19</f>
        <v>5.6000000000000001E-2</v>
      </c>
      <c r="K37" s="68">
        <f>'Watershed characteristics'!$F$19</f>
        <v>1.829204899877955E-3</v>
      </c>
      <c r="L37" s="68">
        <f>'Watershed characteristics'!$G$19</f>
        <v>0</v>
      </c>
      <c r="M37" s="66">
        <f>'Watershed characteristics'!$H$19</f>
        <v>5.96E-2</v>
      </c>
      <c r="N37" s="66">
        <f>'Watershed characteristics'!$I$19</f>
        <v>0</v>
      </c>
      <c r="O37" s="16">
        <v>43257</v>
      </c>
      <c r="P37" s="2" t="s">
        <v>7</v>
      </c>
      <c r="Q37" s="17">
        <v>1.7000000000000001E-2</v>
      </c>
      <c r="R37" s="17">
        <v>5.0000000000000001E-3</v>
      </c>
      <c r="S37" s="17">
        <v>0.04</v>
      </c>
      <c r="T37" s="18">
        <v>11.1</v>
      </c>
      <c r="U37" s="18">
        <v>6.1</v>
      </c>
      <c r="V37" s="17">
        <v>6.2E-2</v>
      </c>
      <c r="W37" s="17">
        <v>8</v>
      </c>
      <c r="X37" s="18">
        <v>9.6</v>
      </c>
    </row>
    <row r="38" spans="1:24" x14ac:dyDescent="0.25">
      <c r="A38" s="3" t="s">
        <v>65</v>
      </c>
      <c r="B38" s="3">
        <f>'Watershed characteristics'!$C$11</f>
        <v>2212300</v>
      </c>
      <c r="C38" s="3">
        <f>'Watershed characteristics'!$D$11</f>
        <v>1</v>
      </c>
      <c r="D38" s="50">
        <f>'Watershed characteristics'!$E$11</f>
        <v>0.74</v>
      </c>
      <c r="E38" s="50">
        <f>'Watershed characteristics'!$F$11</f>
        <v>0.253</v>
      </c>
      <c r="F38" s="50">
        <f>'Watershed characteristics'!$G$11</f>
        <v>0.32500000000000001</v>
      </c>
      <c r="G38" s="71">
        <f>'Watershed characteristics'!$H$11</f>
        <v>0</v>
      </c>
      <c r="H38" s="50">
        <f>'Watershed characteristics'!$C$19</f>
        <v>0.80542253762419203</v>
      </c>
      <c r="I38" s="50">
        <f>'Watershed characteristics'!$D$19</f>
        <v>5.5E-2</v>
      </c>
      <c r="J38" s="50">
        <f>'Watershed characteristics'!$E$19</f>
        <v>5.6000000000000001E-2</v>
      </c>
      <c r="K38" s="68">
        <f>'Watershed characteristics'!$F$19</f>
        <v>1.829204899877955E-3</v>
      </c>
      <c r="L38" s="68">
        <f>'Watershed characteristics'!$G$19</f>
        <v>0</v>
      </c>
      <c r="M38" s="66">
        <f>'Watershed characteristics'!$H$19</f>
        <v>5.96E-2</v>
      </c>
      <c r="N38" s="66">
        <f>'Watershed characteristics'!$I$19</f>
        <v>0</v>
      </c>
      <c r="O38" s="16">
        <v>43271</v>
      </c>
      <c r="P38" s="2" t="s">
        <v>7</v>
      </c>
      <c r="Q38" s="17">
        <v>3.9E-2</v>
      </c>
      <c r="R38" s="17">
        <v>2.5000000000000001E-2</v>
      </c>
      <c r="S38" s="17">
        <v>0.112</v>
      </c>
      <c r="T38" s="18">
        <v>50.2</v>
      </c>
      <c r="U38" s="18">
        <v>41.1</v>
      </c>
      <c r="V38" s="17">
        <v>7.6999999999999999E-2</v>
      </c>
      <c r="W38" s="17">
        <v>8.8000000000000007</v>
      </c>
      <c r="X38" s="18">
        <v>11</v>
      </c>
    </row>
    <row r="39" spans="1:24" x14ac:dyDescent="0.25">
      <c r="A39" s="3" t="s">
        <v>65</v>
      </c>
      <c r="B39" s="3">
        <f>'Watershed characteristics'!$C$11</f>
        <v>2212300</v>
      </c>
      <c r="C39" s="3">
        <f>'Watershed characteristics'!$D$11</f>
        <v>1</v>
      </c>
      <c r="D39" s="50">
        <f>'Watershed characteristics'!$E$11</f>
        <v>0.74</v>
      </c>
      <c r="E39" s="50">
        <f>'Watershed characteristics'!$F$11</f>
        <v>0.253</v>
      </c>
      <c r="F39" s="50">
        <f>'Watershed characteristics'!$G$11</f>
        <v>0.32500000000000001</v>
      </c>
      <c r="G39" s="71">
        <f>'Watershed characteristics'!$H$11</f>
        <v>0</v>
      </c>
      <c r="H39" s="50">
        <f>'Watershed characteristics'!$C$19</f>
        <v>0.80542253762419203</v>
      </c>
      <c r="I39" s="50">
        <f>'Watershed characteristics'!$D$19</f>
        <v>5.5E-2</v>
      </c>
      <c r="J39" s="50">
        <f>'Watershed characteristics'!$E$19</f>
        <v>5.6000000000000001E-2</v>
      </c>
      <c r="K39" s="68">
        <f>'Watershed characteristics'!$F$19</f>
        <v>1.829204899877955E-3</v>
      </c>
      <c r="L39" s="68">
        <f>'Watershed characteristics'!$G$19</f>
        <v>0</v>
      </c>
      <c r="M39" s="66">
        <f>'Watershed characteristics'!$H$19</f>
        <v>5.96E-2</v>
      </c>
      <c r="N39" s="66">
        <f>'Watershed characteristics'!$I$19</f>
        <v>0</v>
      </c>
      <c r="O39" s="16">
        <v>43278</v>
      </c>
      <c r="P39" s="2" t="s">
        <v>7</v>
      </c>
      <c r="Q39" s="17">
        <v>4.9000000000000002E-2</v>
      </c>
      <c r="R39" s="17">
        <v>4.0000000000000001E-3</v>
      </c>
      <c r="S39" s="17">
        <v>6.0000000000000001E-3</v>
      </c>
      <c r="T39" s="18">
        <v>0.5</v>
      </c>
      <c r="U39" s="18">
        <v>0.5</v>
      </c>
      <c r="V39" s="17">
        <v>1.0999999999999999E-2</v>
      </c>
      <c r="W39" s="17">
        <v>14.4</v>
      </c>
      <c r="X39" s="18">
        <v>14.8</v>
      </c>
    </row>
    <row r="40" spans="1:24" x14ac:dyDescent="0.25">
      <c r="A40" s="3" t="s">
        <v>65</v>
      </c>
      <c r="B40" s="3">
        <f>'Watershed characteristics'!$C$11</f>
        <v>2212300</v>
      </c>
      <c r="C40" s="3">
        <f>'Watershed characteristics'!$D$11</f>
        <v>1</v>
      </c>
      <c r="D40" s="50">
        <f>'Watershed characteristics'!$E$11</f>
        <v>0.74</v>
      </c>
      <c r="E40" s="50">
        <f>'Watershed characteristics'!$F$11</f>
        <v>0.253</v>
      </c>
      <c r="F40" s="50">
        <f>'Watershed characteristics'!$G$11</f>
        <v>0.32500000000000001</v>
      </c>
      <c r="G40" s="71">
        <f>'Watershed characteristics'!$H$11</f>
        <v>0</v>
      </c>
      <c r="H40" s="50">
        <f>'Watershed characteristics'!$C$19</f>
        <v>0.80542253762419203</v>
      </c>
      <c r="I40" s="50">
        <f>'Watershed characteristics'!$D$19</f>
        <v>5.5E-2</v>
      </c>
      <c r="J40" s="50">
        <f>'Watershed characteristics'!$E$19</f>
        <v>5.6000000000000001E-2</v>
      </c>
      <c r="K40" s="68">
        <f>'Watershed characteristics'!$F$19</f>
        <v>1.829204899877955E-3</v>
      </c>
      <c r="L40" s="68">
        <f>'Watershed characteristics'!$G$19</f>
        <v>0</v>
      </c>
      <c r="M40" s="66">
        <f>'Watershed characteristics'!$H$19</f>
        <v>5.96E-2</v>
      </c>
      <c r="N40" s="66">
        <f>'Watershed characteristics'!$I$19</f>
        <v>0</v>
      </c>
      <c r="O40" s="16">
        <v>43283</v>
      </c>
      <c r="P40" s="2" t="s">
        <v>7</v>
      </c>
      <c r="Q40" s="17">
        <v>8.4000000000000005E-2</v>
      </c>
      <c r="R40" s="17">
        <v>3.6999999999999998E-2</v>
      </c>
      <c r="S40" s="17">
        <v>7.2999999999999995E-2</v>
      </c>
      <c r="T40" s="18">
        <v>34.1</v>
      </c>
      <c r="U40" s="18">
        <v>28.2</v>
      </c>
      <c r="V40" s="17">
        <v>1.2E-2</v>
      </c>
      <c r="W40" s="17">
        <v>10.4</v>
      </c>
      <c r="X40" s="18">
        <v>10.9</v>
      </c>
    </row>
    <row r="41" spans="1:24" x14ac:dyDescent="0.25">
      <c r="A41" s="3" t="s">
        <v>65</v>
      </c>
      <c r="B41" s="3">
        <f>'Watershed characteristics'!$C$11</f>
        <v>2212300</v>
      </c>
      <c r="C41" s="3">
        <f>'Watershed characteristics'!$D$11</f>
        <v>1</v>
      </c>
      <c r="D41" s="50">
        <f>'Watershed characteristics'!$E$11</f>
        <v>0.74</v>
      </c>
      <c r="E41" s="50">
        <f>'Watershed characteristics'!$F$11</f>
        <v>0.253</v>
      </c>
      <c r="F41" s="50">
        <f>'Watershed characteristics'!$G$11</f>
        <v>0.32500000000000001</v>
      </c>
      <c r="G41" s="71">
        <f>'Watershed characteristics'!$H$11</f>
        <v>0</v>
      </c>
      <c r="H41" s="50">
        <f>'Watershed characteristics'!$C$19</f>
        <v>0.80542253762419203</v>
      </c>
      <c r="I41" s="50">
        <f>'Watershed characteristics'!$D$19</f>
        <v>5.5E-2</v>
      </c>
      <c r="J41" s="50">
        <f>'Watershed characteristics'!$E$19</f>
        <v>5.6000000000000001E-2</v>
      </c>
      <c r="K41" s="68">
        <f>'Watershed characteristics'!$F$19</f>
        <v>1.829204899877955E-3</v>
      </c>
      <c r="L41" s="68">
        <f>'Watershed characteristics'!$G$19</f>
        <v>0</v>
      </c>
      <c r="M41" s="66">
        <f>'Watershed characteristics'!$H$19</f>
        <v>5.96E-2</v>
      </c>
      <c r="N41" s="66">
        <f>'Watershed characteristics'!$I$19</f>
        <v>0</v>
      </c>
      <c r="O41" s="16">
        <v>43299</v>
      </c>
      <c r="P41" s="2" t="s">
        <v>7</v>
      </c>
      <c r="Q41" s="17">
        <v>0.02</v>
      </c>
      <c r="R41" s="17">
        <v>2E-3</v>
      </c>
      <c r="S41" s="17">
        <v>2.5000000000000001E-2</v>
      </c>
      <c r="T41" s="18">
        <v>11.7</v>
      </c>
      <c r="U41" s="18">
        <v>7.7</v>
      </c>
      <c r="V41" s="17">
        <v>9.4E-2</v>
      </c>
      <c r="W41" s="17">
        <v>10.6</v>
      </c>
      <c r="X41" s="18">
        <v>11.7</v>
      </c>
    </row>
    <row r="42" spans="1:24" x14ac:dyDescent="0.25">
      <c r="A42" s="3" t="s">
        <v>65</v>
      </c>
      <c r="B42" s="3">
        <f>'Watershed characteristics'!$C$11</f>
        <v>2212300</v>
      </c>
      <c r="C42" s="3">
        <f>'Watershed characteristics'!$D$11</f>
        <v>1</v>
      </c>
      <c r="D42" s="50">
        <f>'Watershed characteristics'!$E$11</f>
        <v>0.74</v>
      </c>
      <c r="E42" s="50">
        <f>'Watershed characteristics'!$F$11</f>
        <v>0.253</v>
      </c>
      <c r="F42" s="50">
        <f>'Watershed characteristics'!$G$11</f>
        <v>0.32500000000000001</v>
      </c>
      <c r="G42" s="71">
        <f>'Watershed characteristics'!$H$11</f>
        <v>0</v>
      </c>
      <c r="H42" s="50">
        <f>'Watershed characteristics'!$C$19</f>
        <v>0.80542253762419203</v>
      </c>
      <c r="I42" s="50">
        <f>'Watershed characteristics'!$D$19</f>
        <v>5.5E-2</v>
      </c>
      <c r="J42" s="50">
        <f>'Watershed characteristics'!$E$19</f>
        <v>5.6000000000000001E-2</v>
      </c>
      <c r="K42" s="68">
        <f>'Watershed characteristics'!$F$19</f>
        <v>1.829204899877955E-3</v>
      </c>
      <c r="L42" s="68">
        <f>'Watershed characteristics'!$G$19</f>
        <v>0</v>
      </c>
      <c r="M42" s="66">
        <f>'Watershed characteristics'!$H$19</f>
        <v>5.96E-2</v>
      </c>
      <c r="N42" s="66">
        <f>'Watershed characteristics'!$I$19</f>
        <v>0</v>
      </c>
      <c r="O42" s="16">
        <v>43313</v>
      </c>
      <c r="P42" s="2" t="s">
        <v>7</v>
      </c>
      <c r="Q42" s="17">
        <v>1.2E-2</v>
      </c>
      <c r="R42" s="17">
        <v>2.7E-2</v>
      </c>
      <c r="S42" s="17">
        <v>6.6000000000000003E-2</v>
      </c>
      <c r="T42" s="18">
        <v>17.600000000000001</v>
      </c>
      <c r="U42" s="18">
        <v>13.7</v>
      </c>
      <c r="V42" s="17">
        <v>0.13500000000000001</v>
      </c>
      <c r="W42" s="17">
        <v>8.1999999999999993</v>
      </c>
      <c r="X42" s="18">
        <v>9.6999999999999993</v>
      </c>
    </row>
    <row r="43" spans="1:24" x14ac:dyDescent="0.25">
      <c r="A43" s="3" t="s">
        <v>65</v>
      </c>
      <c r="B43" s="3">
        <f>'Watershed characteristics'!$C$11</f>
        <v>2212300</v>
      </c>
      <c r="C43" s="3">
        <f>'Watershed characteristics'!$D$11</f>
        <v>1</v>
      </c>
      <c r="D43" s="50">
        <f>'Watershed characteristics'!$E$11</f>
        <v>0.74</v>
      </c>
      <c r="E43" s="50">
        <f>'Watershed characteristics'!$F$11</f>
        <v>0.253</v>
      </c>
      <c r="F43" s="50">
        <f>'Watershed characteristics'!$G$11</f>
        <v>0.32500000000000001</v>
      </c>
      <c r="G43" s="71">
        <f>'Watershed characteristics'!$H$11</f>
        <v>0</v>
      </c>
      <c r="H43" s="50">
        <f>'Watershed characteristics'!$C$19</f>
        <v>0.80542253762419203</v>
      </c>
      <c r="I43" s="50">
        <f>'Watershed characteristics'!$D$19</f>
        <v>5.5E-2</v>
      </c>
      <c r="J43" s="50">
        <f>'Watershed characteristics'!$E$19</f>
        <v>5.6000000000000001E-2</v>
      </c>
      <c r="K43" s="68">
        <f>'Watershed characteristics'!$F$19</f>
        <v>1.829204899877955E-3</v>
      </c>
      <c r="L43" s="68">
        <f>'Watershed characteristics'!$G$19</f>
        <v>0</v>
      </c>
      <c r="M43" s="66">
        <f>'Watershed characteristics'!$H$19</f>
        <v>5.96E-2</v>
      </c>
      <c r="N43" s="66">
        <f>'Watershed characteristics'!$I$19</f>
        <v>0</v>
      </c>
      <c r="O43" s="16">
        <v>43327</v>
      </c>
      <c r="P43" s="2" t="s">
        <v>7</v>
      </c>
      <c r="Q43" s="17">
        <v>2.1999999999999999E-2</v>
      </c>
      <c r="R43" s="17">
        <v>2.3E-2</v>
      </c>
      <c r="S43" s="17">
        <v>6.6000000000000003E-2</v>
      </c>
      <c r="T43" s="18">
        <v>25.7</v>
      </c>
      <c r="U43" s="18">
        <v>19.8</v>
      </c>
      <c r="V43" s="17">
        <v>0.20599999999999999</v>
      </c>
      <c r="W43" s="17">
        <v>7.5</v>
      </c>
      <c r="X43" s="18">
        <v>8.6999999999999993</v>
      </c>
    </row>
    <row r="44" spans="1:24" x14ac:dyDescent="0.25">
      <c r="A44" s="3" t="s">
        <v>65</v>
      </c>
      <c r="B44" s="3">
        <f>'Watershed characteristics'!$C$11</f>
        <v>2212300</v>
      </c>
      <c r="C44" s="3">
        <f>'Watershed characteristics'!$D$11</f>
        <v>1</v>
      </c>
      <c r="D44" s="50">
        <f>'Watershed characteristics'!$E$11</f>
        <v>0.74</v>
      </c>
      <c r="E44" s="50">
        <f>'Watershed characteristics'!$F$11</f>
        <v>0.253</v>
      </c>
      <c r="F44" s="50">
        <f>'Watershed characteristics'!$G$11</f>
        <v>0.32500000000000001</v>
      </c>
      <c r="G44" s="71">
        <f>'Watershed characteristics'!$H$11</f>
        <v>0</v>
      </c>
      <c r="H44" s="50">
        <f>'Watershed characteristics'!$C$19</f>
        <v>0.80542253762419203</v>
      </c>
      <c r="I44" s="50">
        <f>'Watershed characteristics'!$D$19</f>
        <v>5.5E-2</v>
      </c>
      <c r="J44" s="50">
        <f>'Watershed characteristics'!$E$19</f>
        <v>5.6000000000000001E-2</v>
      </c>
      <c r="K44" s="68">
        <f>'Watershed characteristics'!$F$19</f>
        <v>1.829204899877955E-3</v>
      </c>
      <c r="L44" s="68">
        <f>'Watershed characteristics'!$G$19</f>
        <v>0</v>
      </c>
      <c r="M44" s="66">
        <f>'Watershed characteristics'!$H$19</f>
        <v>5.96E-2</v>
      </c>
      <c r="N44" s="66">
        <f>'Watershed characteristics'!$I$19</f>
        <v>0</v>
      </c>
      <c r="O44" s="16">
        <v>43340</v>
      </c>
      <c r="P44" s="2" t="s">
        <v>7</v>
      </c>
      <c r="Q44" s="17">
        <v>1.2E-2</v>
      </c>
      <c r="R44" s="17">
        <v>2E-3</v>
      </c>
      <c r="S44" s="17">
        <v>1.4E-2</v>
      </c>
      <c r="T44" s="18">
        <v>8.6</v>
      </c>
      <c r="U44" s="18">
        <v>2.2999999999999998</v>
      </c>
      <c r="V44" s="17">
        <v>2E-3</v>
      </c>
      <c r="W44" s="17">
        <v>9.8000000000000007</v>
      </c>
      <c r="X44" s="18">
        <v>9.9</v>
      </c>
    </row>
    <row r="45" spans="1:24" x14ac:dyDescent="0.25">
      <c r="A45" s="3" t="s">
        <v>65</v>
      </c>
      <c r="B45" s="3">
        <f>'Watershed characteristics'!$C$11</f>
        <v>2212300</v>
      </c>
      <c r="C45" s="3">
        <f>'Watershed characteristics'!$D$11</f>
        <v>1</v>
      </c>
      <c r="D45" s="50">
        <f>'Watershed characteristics'!$E$11</f>
        <v>0.74</v>
      </c>
      <c r="E45" s="50">
        <f>'Watershed characteristics'!$F$11</f>
        <v>0.253</v>
      </c>
      <c r="F45" s="50">
        <f>'Watershed characteristics'!$G$11</f>
        <v>0.32500000000000001</v>
      </c>
      <c r="G45" s="71">
        <f>'Watershed characteristics'!$H$11</f>
        <v>0</v>
      </c>
      <c r="H45" s="50">
        <f>'Watershed characteristics'!$C$19</f>
        <v>0.80542253762419203</v>
      </c>
      <c r="I45" s="50">
        <f>'Watershed characteristics'!$D$19</f>
        <v>5.5E-2</v>
      </c>
      <c r="J45" s="50">
        <f>'Watershed characteristics'!$E$19</f>
        <v>5.6000000000000001E-2</v>
      </c>
      <c r="K45" s="68">
        <f>'Watershed characteristics'!$F$19</f>
        <v>1.829204899877955E-3</v>
      </c>
      <c r="L45" s="68">
        <f>'Watershed characteristics'!$G$19</f>
        <v>0</v>
      </c>
      <c r="M45" s="66">
        <f>'Watershed characteristics'!$H$19</f>
        <v>5.96E-2</v>
      </c>
      <c r="N45" s="66">
        <f>'Watershed characteristics'!$I$19</f>
        <v>0</v>
      </c>
      <c r="O45" s="16">
        <v>43354</v>
      </c>
      <c r="P45" s="2" t="s">
        <v>7</v>
      </c>
      <c r="Q45" s="17">
        <v>4.2999999999999997E-2</v>
      </c>
      <c r="R45" s="17">
        <v>1E-3</v>
      </c>
      <c r="S45" s="17">
        <v>0.02</v>
      </c>
      <c r="T45" s="18">
        <v>10.7</v>
      </c>
      <c r="U45" s="18">
        <v>6.8</v>
      </c>
      <c r="V45" s="17">
        <v>0.02</v>
      </c>
      <c r="W45" s="17">
        <v>10.3</v>
      </c>
      <c r="X45" s="18">
        <v>8.9</v>
      </c>
    </row>
    <row r="46" spans="1:24" x14ac:dyDescent="0.25">
      <c r="A46" s="3" t="s">
        <v>65</v>
      </c>
      <c r="B46" s="3">
        <f>'Watershed characteristics'!$C$11</f>
        <v>2212300</v>
      </c>
      <c r="C46" s="3">
        <f>'Watershed characteristics'!$D$11</f>
        <v>1</v>
      </c>
      <c r="D46" s="50">
        <f>'Watershed characteristics'!$E$11</f>
        <v>0.74</v>
      </c>
      <c r="E46" s="50">
        <f>'Watershed characteristics'!$F$11</f>
        <v>0.253</v>
      </c>
      <c r="F46" s="50">
        <f>'Watershed characteristics'!$G$11</f>
        <v>0.32500000000000001</v>
      </c>
      <c r="G46" s="71">
        <f>'Watershed characteristics'!$H$11</f>
        <v>0</v>
      </c>
      <c r="H46" s="50">
        <f>'Watershed characteristics'!$C$19</f>
        <v>0.80542253762419203</v>
      </c>
      <c r="I46" s="50">
        <f>'Watershed characteristics'!$D$19</f>
        <v>5.5E-2</v>
      </c>
      <c r="J46" s="50">
        <f>'Watershed characteristics'!$E$19</f>
        <v>5.6000000000000001E-2</v>
      </c>
      <c r="K46" s="68">
        <f>'Watershed characteristics'!$F$19</f>
        <v>1.829204899877955E-3</v>
      </c>
      <c r="L46" s="68">
        <f>'Watershed characteristics'!$G$19</f>
        <v>0</v>
      </c>
      <c r="M46" s="66">
        <f>'Watershed characteristics'!$H$19</f>
        <v>5.96E-2</v>
      </c>
      <c r="N46" s="66">
        <f>'Watershed characteristics'!$I$19</f>
        <v>0</v>
      </c>
      <c r="O46" s="16">
        <v>43369</v>
      </c>
      <c r="P46" s="2" t="s">
        <v>7</v>
      </c>
      <c r="Q46" s="17">
        <v>3.6999999999999998E-2</v>
      </c>
      <c r="R46" s="17">
        <v>2E-3</v>
      </c>
      <c r="S46" s="17">
        <v>1.7999999999999999E-2</v>
      </c>
      <c r="T46" s="18">
        <v>10.7</v>
      </c>
      <c r="U46" s="18">
        <v>8.6999999999999993</v>
      </c>
      <c r="V46" s="17">
        <v>2E-3</v>
      </c>
      <c r="W46" s="17">
        <v>7.2</v>
      </c>
      <c r="X46" s="18">
        <v>7.8</v>
      </c>
    </row>
    <row r="47" spans="1:24" x14ac:dyDescent="0.25">
      <c r="A47" s="3" t="s">
        <v>65</v>
      </c>
      <c r="B47" s="3">
        <f>'Watershed characteristics'!$C$11</f>
        <v>2212300</v>
      </c>
      <c r="C47" s="3">
        <f>'Watershed characteristics'!$D$11</f>
        <v>1</v>
      </c>
      <c r="D47" s="50">
        <f>'Watershed characteristics'!$E$11</f>
        <v>0.74</v>
      </c>
      <c r="E47" s="50">
        <f>'Watershed characteristics'!$F$11</f>
        <v>0.253</v>
      </c>
      <c r="F47" s="50">
        <f>'Watershed characteristics'!$G$11</f>
        <v>0.32500000000000001</v>
      </c>
      <c r="G47" s="71">
        <f>'Watershed characteristics'!$H$11</f>
        <v>0</v>
      </c>
      <c r="H47" s="50">
        <f>'Watershed characteristics'!$C$19</f>
        <v>0.80542253762419203</v>
      </c>
      <c r="I47" s="50">
        <f>'Watershed characteristics'!$D$19</f>
        <v>5.5E-2</v>
      </c>
      <c r="J47" s="50">
        <f>'Watershed characteristics'!$E$19</f>
        <v>5.6000000000000001E-2</v>
      </c>
      <c r="K47" s="68">
        <f>'Watershed characteristics'!$F$19</f>
        <v>1.829204899877955E-3</v>
      </c>
      <c r="L47" s="68">
        <f>'Watershed characteristics'!$G$19</f>
        <v>0</v>
      </c>
      <c r="M47" s="66">
        <f>'Watershed characteristics'!$H$19</f>
        <v>5.96E-2</v>
      </c>
      <c r="N47" s="66">
        <f>'Watershed characteristics'!$I$19</f>
        <v>0</v>
      </c>
      <c r="O47" s="16">
        <v>43384</v>
      </c>
      <c r="P47" s="2" t="s">
        <v>7</v>
      </c>
      <c r="Q47" s="17">
        <v>4.2999999999999997E-2</v>
      </c>
      <c r="R47" s="17">
        <v>2E-3</v>
      </c>
      <c r="S47" s="17">
        <v>1.4E-2</v>
      </c>
      <c r="T47" s="18">
        <v>4.5999999999999996</v>
      </c>
      <c r="U47" s="18">
        <v>3.4</v>
      </c>
      <c r="V47" s="17">
        <v>1.7999999999999999E-2</v>
      </c>
      <c r="W47" s="17">
        <v>8.6999999999999993</v>
      </c>
      <c r="X47" s="18">
        <v>9.1</v>
      </c>
    </row>
    <row r="48" spans="1:24" x14ac:dyDescent="0.25">
      <c r="A48" s="3" t="s">
        <v>65</v>
      </c>
      <c r="B48" s="3">
        <f>'Watershed characteristics'!$C$11</f>
        <v>2212300</v>
      </c>
      <c r="C48" s="3">
        <f>'Watershed characteristics'!$D$11</f>
        <v>1</v>
      </c>
      <c r="D48" s="50">
        <f>'Watershed characteristics'!$E$11</f>
        <v>0.74</v>
      </c>
      <c r="E48" s="50">
        <f>'Watershed characteristics'!$F$11</f>
        <v>0.253</v>
      </c>
      <c r="F48" s="50">
        <f>'Watershed characteristics'!$G$11</f>
        <v>0.32500000000000001</v>
      </c>
      <c r="G48" s="71">
        <f>'Watershed characteristics'!$H$11</f>
        <v>0</v>
      </c>
      <c r="H48" s="50">
        <f>'Watershed characteristics'!$C$19</f>
        <v>0.80542253762419203</v>
      </c>
      <c r="I48" s="50">
        <f>'Watershed characteristics'!$D$19</f>
        <v>5.5E-2</v>
      </c>
      <c r="J48" s="50">
        <f>'Watershed characteristics'!$E$19</f>
        <v>5.6000000000000001E-2</v>
      </c>
      <c r="K48" s="68">
        <f>'Watershed characteristics'!$F$19</f>
        <v>1.829204899877955E-3</v>
      </c>
      <c r="L48" s="68">
        <f>'Watershed characteristics'!$G$19</f>
        <v>0</v>
      </c>
      <c r="M48" s="66">
        <f>'Watershed characteristics'!$H$19</f>
        <v>5.96E-2</v>
      </c>
      <c r="N48" s="66">
        <f>'Watershed characteristics'!$I$19</f>
        <v>0</v>
      </c>
      <c r="O48" s="16">
        <v>43396</v>
      </c>
      <c r="P48" s="2" t="s">
        <v>7</v>
      </c>
      <c r="Q48" s="17">
        <v>4.8000000000000001E-2</v>
      </c>
      <c r="R48" s="17">
        <v>1E-3</v>
      </c>
      <c r="S48" s="17">
        <v>3.2000000000000001E-2</v>
      </c>
      <c r="T48" s="18">
        <v>76.8</v>
      </c>
      <c r="U48" s="18">
        <v>46.7</v>
      </c>
      <c r="V48" s="17">
        <v>1.6E-2</v>
      </c>
      <c r="W48" s="17">
        <v>7.8</v>
      </c>
      <c r="X48" s="18">
        <v>8.1999999999999993</v>
      </c>
    </row>
    <row r="49" spans="1:24" x14ac:dyDescent="0.25">
      <c r="A49" s="3" t="s">
        <v>65</v>
      </c>
      <c r="B49" s="3">
        <f>'Watershed characteristics'!$C$11</f>
        <v>2212300</v>
      </c>
      <c r="C49" s="3">
        <f>'Watershed characteristics'!$D$11</f>
        <v>1</v>
      </c>
      <c r="D49" s="50">
        <f>'Watershed characteristics'!$E$11</f>
        <v>0.74</v>
      </c>
      <c r="E49" s="50">
        <f>'Watershed characteristics'!$F$11</f>
        <v>0.253</v>
      </c>
      <c r="F49" s="50">
        <f>'Watershed characteristics'!$G$11</f>
        <v>0.32500000000000001</v>
      </c>
      <c r="G49" s="71">
        <f>'Watershed characteristics'!$H$11</f>
        <v>0</v>
      </c>
      <c r="H49" s="50">
        <f>'Watershed characteristics'!$C$19</f>
        <v>0.80542253762419203</v>
      </c>
      <c r="I49" s="50">
        <f>'Watershed characteristics'!$D$19</f>
        <v>5.5E-2</v>
      </c>
      <c r="J49" s="50">
        <f>'Watershed characteristics'!$E$19</f>
        <v>5.6000000000000001E-2</v>
      </c>
      <c r="K49" s="68">
        <f>'Watershed characteristics'!$F$19</f>
        <v>1.829204899877955E-3</v>
      </c>
      <c r="L49" s="68">
        <f>'Watershed characteristics'!$G$19</f>
        <v>0</v>
      </c>
      <c r="M49" s="66">
        <f>'Watershed characteristics'!$H$19</f>
        <v>5.96E-2</v>
      </c>
      <c r="N49" s="66">
        <f>'Watershed characteristics'!$I$19</f>
        <v>0</v>
      </c>
      <c r="O49" s="16">
        <v>43403</v>
      </c>
      <c r="P49" s="2" t="s">
        <v>7</v>
      </c>
      <c r="Q49" s="17">
        <v>2.4E-2</v>
      </c>
      <c r="R49" s="17">
        <v>1E-3</v>
      </c>
      <c r="S49" s="17">
        <v>2.1000000000000001E-2</v>
      </c>
      <c r="T49" s="18">
        <v>26.2</v>
      </c>
      <c r="U49" s="18">
        <v>18.5</v>
      </c>
      <c r="V49" s="17">
        <v>3.0000000000000001E-3</v>
      </c>
      <c r="W49" s="17">
        <v>7.5</v>
      </c>
      <c r="X49" s="18">
        <v>7.8</v>
      </c>
    </row>
    <row r="50" spans="1:24" x14ac:dyDescent="0.25">
      <c r="A50" s="3" t="s">
        <v>65</v>
      </c>
      <c r="B50" s="3">
        <f>'Watershed characteristics'!$C$11</f>
        <v>2212300</v>
      </c>
      <c r="C50" s="3">
        <f>'Watershed characteristics'!$D$11</f>
        <v>1</v>
      </c>
      <c r="D50" s="50">
        <f>'Watershed characteristics'!$E$11</f>
        <v>0.74</v>
      </c>
      <c r="E50" s="50">
        <f>'Watershed characteristics'!$F$11</f>
        <v>0.253</v>
      </c>
      <c r="F50" s="50">
        <f>'Watershed characteristics'!$G$11</f>
        <v>0.32500000000000001</v>
      </c>
      <c r="G50" s="71">
        <f>'Watershed characteristics'!$H$11</f>
        <v>0</v>
      </c>
      <c r="H50" s="50">
        <f>'Watershed characteristics'!$C$19</f>
        <v>0.80542253762419203</v>
      </c>
      <c r="I50" s="50">
        <f>'Watershed characteristics'!$D$19</f>
        <v>5.5E-2</v>
      </c>
      <c r="J50" s="50">
        <f>'Watershed characteristics'!$E$19</f>
        <v>5.6000000000000001E-2</v>
      </c>
      <c r="K50" s="68">
        <f>'Watershed characteristics'!$F$19</f>
        <v>1.829204899877955E-3</v>
      </c>
      <c r="L50" s="68">
        <f>'Watershed characteristics'!$G$19</f>
        <v>0</v>
      </c>
      <c r="M50" s="66">
        <f>'Watershed characteristics'!$H$19</f>
        <v>5.96E-2</v>
      </c>
      <c r="N50" s="66">
        <f>'Watershed characteristics'!$I$19</f>
        <v>0</v>
      </c>
      <c r="O50" s="16">
        <v>43418</v>
      </c>
      <c r="P50" s="2" t="s">
        <v>7</v>
      </c>
      <c r="Q50" s="17">
        <v>2.5000000000000001E-2</v>
      </c>
      <c r="R50" s="17">
        <v>7.0000000000000001E-3</v>
      </c>
      <c r="S50" s="17">
        <v>7.0000000000000007E-2</v>
      </c>
      <c r="T50" s="18">
        <v>199.4</v>
      </c>
      <c r="U50" s="18">
        <v>142.1</v>
      </c>
      <c r="V50" s="17">
        <v>4.1000000000000002E-2</v>
      </c>
      <c r="W50" s="17">
        <v>6.4</v>
      </c>
      <c r="X50" s="18">
        <v>7.9</v>
      </c>
    </row>
    <row r="51" spans="1:24" x14ac:dyDescent="0.25">
      <c r="A51" s="3" t="s">
        <v>65</v>
      </c>
      <c r="B51" s="3">
        <f>'Watershed characteristics'!$C$11</f>
        <v>2212300</v>
      </c>
      <c r="C51" s="3">
        <f>'Watershed characteristics'!$D$11</f>
        <v>1</v>
      </c>
      <c r="D51" s="50">
        <f>'Watershed characteristics'!$E$11</f>
        <v>0.74</v>
      </c>
      <c r="E51" s="50">
        <f>'Watershed characteristics'!$F$11</f>
        <v>0.253</v>
      </c>
      <c r="F51" s="50">
        <f>'Watershed characteristics'!$G$11</f>
        <v>0.32500000000000001</v>
      </c>
      <c r="G51" s="71">
        <f>'Watershed characteristics'!$H$11</f>
        <v>0</v>
      </c>
      <c r="H51" s="50">
        <f>'Watershed characteristics'!$C$19</f>
        <v>0.80542253762419203</v>
      </c>
      <c r="I51" s="50">
        <f>'Watershed characteristics'!$D$19</f>
        <v>5.5E-2</v>
      </c>
      <c r="J51" s="50">
        <f>'Watershed characteristics'!$E$19</f>
        <v>5.6000000000000001E-2</v>
      </c>
      <c r="K51" s="68">
        <f>'Watershed characteristics'!$F$19</f>
        <v>1.829204899877955E-3</v>
      </c>
      <c r="L51" s="68">
        <f>'Watershed characteristics'!$G$19</f>
        <v>0</v>
      </c>
      <c r="M51" s="66">
        <f>'Watershed characteristics'!$H$19</f>
        <v>5.96E-2</v>
      </c>
      <c r="N51" s="66">
        <f>'Watershed characteristics'!$I$19</f>
        <v>0</v>
      </c>
      <c r="O51" s="16">
        <v>43224</v>
      </c>
      <c r="P51" s="6" t="s">
        <v>8</v>
      </c>
      <c r="Q51" s="17">
        <v>4.8000000000000001E-2</v>
      </c>
      <c r="R51" s="17">
        <v>8.0000000000000002E-3</v>
      </c>
      <c r="S51" s="17">
        <v>0.107</v>
      </c>
      <c r="T51" s="18">
        <v>5.6</v>
      </c>
      <c r="U51" s="18">
        <v>2.8</v>
      </c>
      <c r="V51" s="17">
        <v>0.15590000000000001</v>
      </c>
      <c r="W51" s="17">
        <v>8.5</v>
      </c>
      <c r="X51" s="18">
        <v>8.9</v>
      </c>
    </row>
    <row r="52" spans="1:24" x14ac:dyDescent="0.25">
      <c r="A52" s="3" t="s">
        <v>65</v>
      </c>
      <c r="B52" s="3">
        <f>'Watershed characteristics'!$C$11</f>
        <v>2212300</v>
      </c>
      <c r="C52" s="3">
        <f>'Watershed characteristics'!$D$11</f>
        <v>1</v>
      </c>
      <c r="D52" s="50">
        <f>'Watershed characteristics'!$E$11</f>
        <v>0.74</v>
      </c>
      <c r="E52" s="50">
        <f>'Watershed characteristics'!$F$11</f>
        <v>0.253</v>
      </c>
      <c r="F52" s="50">
        <f>'Watershed characteristics'!$G$11</f>
        <v>0.32500000000000001</v>
      </c>
      <c r="G52" s="71">
        <f>'Watershed characteristics'!$H$11</f>
        <v>0</v>
      </c>
      <c r="H52" s="50">
        <f>'Watershed characteristics'!$C$19</f>
        <v>0.80542253762419203</v>
      </c>
      <c r="I52" s="50">
        <f>'Watershed characteristics'!$D$19</f>
        <v>5.5E-2</v>
      </c>
      <c r="J52" s="50">
        <f>'Watershed characteristics'!$E$19</f>
        <v>5.6000000000000001E-2</v>
      </c>
      <c r="K52" s="68">
        <f>'Watershed characteristics'!$F$19</f>
        <v>1.829204899877955E-3</v>
      </c>
      <c r="L52" s="68">
        <f>'Watershed characteristics'!$G$19</f>
        <v>0</v>
      </c>
      <c r="M52" s="66">
        <f>'Watershed characteristics'!$H$19</f>
        <v>5.96E-2</v>
      </c>
      <c r="N52" s="66">
        <f>'Watershed characteristics'!$I$19</f>
        <v>0</v>
      </c>
      <c r="O52" s="16">
        <v>43262</v>
      </c>
      <c r="P52" s="6" t="s">
        <v>8</v>
      </c>
      <c r="Q52" s="17">
        <v>0.29599999999999999</v>
      </c>
      <c r="R52" s="17">
        <v>0.156</v>
      </c>
      <c r="S52" s="17">
        <v>0.51300000000000001</v>
      </c>
      <c r="T52" s="18">
        <v>298.7</v>
      </c>
      <c r="U52" s="18">
        <v>259.39999999999998</v>
      </c>
      <c r="V52" s="17">
        <v>4.3999999999999997E-2</v>
      </c>
      <c r="W52" s="17">
        <v>7</v>
      </c>
      <c r="X52" s="18">
        <v>11.2</v>
      </c>
    </row>
    <row r="53" spans="1:24" x14ac:dyDescent="0.25">
      <c r="A53" s="3" t="s">
        <v>65</v>
      </c>
      <c r="B53" s="3">
        <f>'Watershed characteristics'!$C$11</f>
        <v>2212300</v>
      </c>
      <c r="C53" s="3">
        <f>'Watershed characteristics'!$D$11</f>
        <v>1</v>
      </c>
      <c r="D53" s="50">
        <f>'Watershed characteristics'!$E$11</f>
        <v>0.74</v>
      </c>
      <c r="E53" s="50">
        <f>'Watershed characteristics'!$F$11</f>
        <v>0.253</v>
      </c>
      <c r="F53" s="50">
        <f>'Watershed characteristics'!$G$11</f>
        <v>0.32500000000000001</v>
      </c>
      <c r="G53" s="71">
        <f>'Watershed characteristics'!$H$11</f>
        <v>0</v>
      </c>
      <c r="H53" s="50">
        <f>'Watershed characteristics'!$C$19</f>
        <v>0.80542253762419203</v>
      </c>
      <c r="I53" s="50">
        <f>'Watershed characteristics'!$D$19</f>
        <v>5.5E-2</v>
      </c>
      <c r="J53" s="50">
        <f>'Watershed characteristics'!$E$19</f>
        <v>5.6000000000000001E-2</v>
      </c>
      <c r="K53" s="68">
        <f>'Watershed characteristics'!$F$19</f>
        <v>1.829204899877955E-3</v>
      </c>
      <c r="L53" s="68">
        <f>'Watershed characteristics'!$G$19</f>
        <v>0</v>
      </c>
      <c r="M53" s="66">
        <f>'Watershed characteristics'!$H$19</f>
        <v>5.96E-2</v>
      </c>
      <c r="N53" s="66">
        <f>'Watershed characteristics'!$I$19</f>
        <v>0</v>
      </c>
      <c r="O53" s="16">
        <v>43270</v>
      </c>
      <c r="P53" s="6" t="s">
        <v>8</v>
      </c>
      <c r="Q53" s="17">
        <v>0.39500000000000002</v>
      </c>
      <c r="R53" s="17">
        <v>0.124</v>
      </c>
      <c r="S53" s="17">
        <v>0.35</v>
      </c>
      <c r="T53" s="18">
        <v>137.69999999999999</v>
      </c>
      <c r="U53" s="18">
        <v>108.7</v>
      </c>
      <c r="V53" s="17">
        <v>2.98E-2</v>
      </c>
      <c r="W53" s="17">
        <v>5.8</v>
      </c>
      <c r="X53" s="18">
        <v>9.1999999999999993</v>
      </c>
    </row>
    <row r="54" spans="1:24" x14ac:dyDescent="0.25">
      <c r="A54" s="3" t="s">
        <v>65</v>
      </c>
      <c r="B54" s="3">
        <f>'Watershed characteristics'!$C$11</f>
        <v>2212300</v>
      </c>
      <c r="C54" s="3">
        <f>'Watershed characteristics'!$D$11</f>
        <v>1</v>
      </c>
      <c r="D54" s="50">
        <f>'Watershed characteristics'!$E$11</f>
        <v>0.74</v>
      </c>
      <c r="E54" s="50">
        <f>'Watershed characteristics'!$F$11</f>
        <v>0.253</v>
      </c>
      <c r="F54" s="50">
        <f>'Watershed characteristics'!$G$11</f>
        <v>0.32500000000000001</v>
      </c>
      <c r="G54" s="71">
        <f>'Watershed characteristics'!$H$11</f>
        <v>0</v>
      </c>
      <c r="H54" s="50">
        <f>'Watershed characteristics'!$C$19</f>
        <v>0.80542253762419203</v>
      </c>
      <c r="I54" s="50">
        <f>'Watershed characteristics'!$D$19</f>
        <v>5.5E-2</v>
      </c>
      <c r="J54" s="50">
        <f>'Watershed characteristics'!$E$19</f>
        <v>5.6000000000000001E-2</v>
      </c>
      <c r="K54" s="68">
        <f>'Watershed characteristics'!$F$19</f>
        <v>1.829204899877955E-3</v>
      </c>
      <c r="L54" s="68">
        <f>'Watershed characteristics'!$G$19</f>
        <v>0</v>
      </c>
      <c r="M54" s="66">
        <f>'Watershed characteristics'!$H$19</f>
        <v>5.96E-2</v>
      </c>
      <c r="N54" s="66">
        <f>'Watershed characteristics'!$I$19</f>
        <v>0</v>
      </c>
      <c r="O54" s="16">
        <v>43272</v>
      </c>
      <c r="P54" s="6" t="s">
        <v>8</v>
      </c>
      <c r="Q54" s="17">
        <v>8.6999999999999994E-2</v>
      </c>
      <c r="R54" s="17">
        <v>2.9000000000000001E-2</v>
      </c>
      <c r="S54" s="17">
        <v>5.8000000000000003E-2</v>
      </c>
      <c r="T54" s="18">
        <v>21.7</v>
      </c>
      <c r="U54" s="18">
        <v>17</v>
      </c>
      <c r="V54" s="17">
        <v>2E-3</v>
      </c>
      <c r="W54" s="17">
        <v>13.6</v>
      </c>
      <c r="X54" s="18">
        <v>13.8</v>
      </c>
    </row>
    <row r="55" spans="1:24" x14ac:dyDescent="0.25">
      <c r="A55" s="3" t="s">
        <v>65</v>
      </c>
      <c r="B55" s="3">
        <f>'Watershed characteristics'!$C$11</f>
        <v>2212300</v>
      </c>
      <c r="C55" s="3">
        <f>'Watershed characteristics'!$D$11</f>
        <v>1</v>
      </c>
      <c r="D55" s="50">
        <f>'Watershed characteristics'!$E$11</f>
        <v>0.74</v>
      </c>
      <c r="E55" s="50">
        <f>'Watershed characteristics'!$F$11</f>
        <v>0.253</v>
      </c>
      <c r="F55" s="50">
        <f>'Watershed characteristics'!$G$11</f>
        <v>0.32500000000000001</v>
      </c>
      <c r="G55" s="71">
        <f>'Watershed characteristics'!$H$11</f>
        <v>0</v>
      </c>
      <c r="H55" s="50">
        <f>'Watershed characteristics'!$C$19</f>
        <v>0.80542253762419203</v>
      </c>
      <c r="I55" s="50">
        <f>'Watershed characteristics'!$D$19</f>
        <v>5.5E-2</v>
      </c>
      <c r="J55" s="50">
        <f>'Watershed characteristics'!$E$19</f>
        <v>5.6000000000000001E-2</v>
      </c>
      <c r="K55" s="68">
        <f>'Watershed characteristics'!$F$19</f>
        <v>1.829204899877955E-3</v>
      </c>
      <c r="L55" s="68">
        <f>'Watershed characteristics'!$G$19</f>
        <v>0</v>
      </c>
      <c r="M55" s="66">
        <f>'Watershed characteristics'!$H$19</f>
        <v>5.96E-2</v>
      </c>
      <c r="N55" s="66">
        <f>'Watershed characteristics'!$I$19</f>
        <v>0</v>
      </c>
      <c r="O55" s="16">
        <v>43274</v>
      </c>
      <c r="P55" s="6" t="s">
        <v>8</v>
      </c>
      <c r="Q55" s="17">
        <v>0.55500000000000005</v>
      </c>
      <c r="R55" s="17">
        <v>0.14000000000000001</v>
      </c>
      <c r="S55" s="17">
        <v>1.5349999999999999</v>
      </c>
      <c r="T55" s="18">
        <v>2284.4</v>
      </c>
      <c r="U55" s="18">
        <v>2002.6</v>
      </c>
      <c r="V55" s="17">
        <v>0.24740000000000001</v>
      </c>
      <c r="W55" s="17">
        <v>1.8</v>
      </c>
      <c r="X55" s="18">
        <v>18.7</v>
      </c>
    </row>
    <row r="56" spans="1:24" x14ac:dyDescent="0.25">
      <c r="A56" s="3" t="s">
        <v>65</v>
      </c>
      <c r="B56" s="3">
        <f>'Watershed characteristics'!$C$11</f>
        <v>2212300</v>
      </c>
      <c r="C56" s="3">
        <f>'Watershed characteristics'!$D$11</f>
        <v>1</v>
      </c>
      <c r="D56" s="50">
        <f>'Watershed characteristics'!$E$11</f>
        <v>0.74</v>
      </c>
      <c r="E56" s="50">
        <f>'Watershed characteristics'!$F$11</f>
        <v>0.253</v>
      </c>
      <c r="F56" s="50">
        <f>'Watershed characteristics'!$G$11</f>
        <v>0.32500000000000001</v>
      </c>
      <c r="G56" s="71">
        <f>'Watershed characteristics'!$H$11</f>
        <v>0</v>
      </c>
      <c r="H56" s="50">
        <f>'Watershed characteristics'!$C$19</f>
        <v>0.80542253762419203</v>
      </c>
      <c r="I56" s="50">
        <f>'Watershed characteristics'!$D$19</f>
        <v>5.5E-2</v>
      </c>
      <c r="J56" s="50">
        <f>'Watershed characteristics'!$E$19</f>
        <v>5.6000000000000001E-2</v>
      </c>
      <c r="K56" s="68">
        <f>'Watershed characteristics'!$F$19</f>
        <v>1.829204899877955E-3</v>
      </c>
      <c r="L56" s="68">
        <f>'Watershed characteristics'!$G$19</f>
        <v>0</v>
      </c>
      <c r="M56" s="66">
        <f>'Watershed characteristics'!$H$19</f>
        <v>5.96E-2</v>
      </c>
      <c r="N56" s="66">
        <f>'Watershed characteristics'!$I$19</f>
        <v>0</v>
      </c>
      <c r="O56" s="16">
        <v>43332</v>
      </c>
      <c r="P56" s="6" t="s">
        <v>8</v>
      </c>
      <c r="Q56" s="17">
        <v>0.21199999999999999</v>
      </c>
      <c r="R56" s="17">
        <v>6.8000000000000005E-2</v>
      </c>
      <c r="S56" s="17">
        <v>0.16300000000000001</v>
      </c>
      <c r="T56" s="18">
        <v>37.200000000000003</v>
      </c>
      <c r="U56" s="18">
        <v>31.8</v>
      </c>
      <c r="V56" s="17">
        <v>0.16550000000000001</v>
      </c>
      <c r="W56" s="17">
        <v>4.3</v>
      </c>
      <c r="X56" s="18">
        <v>5.4</v>
      </c>
    </row>
    <row r="57" spans="1:24" x14ac:dyDescent="0.25">
      <c r="A57" s="3" t="s">
        <v>65</v>
      </c>
      <c r="B57" s="3">
        <f>'Watershed characteristics'!$C$11</f>
        <v>2212300</v>
      </c>
      <c r="C57" s="3">
        <f>'Watershed characteristics'!$D$11</f>
        <v>1</v>
      </c>
      <c r="D57" s="50">
        <f>'Watershed characteristics'!$E$11</f>
        <v>0.74</v>
      </c>
      <c r="E57" s="50">
        <f>'Watershed characteristics'!$F$11</f>
        <v>0.253</v>
      </c>
      <c r="F57" s="50">
        <f>'Watershed characteristics'!$G$11</f>
        <v>0.32500000000000001</v>
      </c>
      <c r="G57" s="71">
        <f>'Watershed characteristics'!$H$11</f>
        <v>0</v>
      </c>
      <c r="H57" s="50">
        <f>'Watershed characteristics'!$C$19</f>
        <v>0.80542253762419203</v>
      </c>
      <c r="I57" s="50">
        <f>'Watershed characteristics'!$D$19</f>
        <v>5.5E-2</v>
      </c>
      <c r="J57" s="50">
        <f>'Watershed characteristics'!$E$19</f>
        <v>5.6000000000000001E-2</v>
      </c>
      <c r="K57" s="68">
        <f>'Watershed characteristics'!$F$19</f>
        <v>1.829204899877955E-3</v>
      </c>
      <c r="L57" s="68">
        <f>'Watershed characteristics'!$G$19</f>
        <v>0</v>
      </c>
      <c r="M57" s="66">
        <f>'Watershed characteristics'!$H$19</f>
        <v>5.96E-2</v>
      </c>
      <c r="N57" s="66">
        <f>'Watershed characteristics'!$I$19</f>
        <v>0</v>
      </c>
      <c r="O57" s="16">
        <v>43341</v>
      </c>
      <c r="P57" s="6" t="s">
        <v>8</v>
      </c>
      <c r="Q57" s="17">
        <v>8.1000000000000003E-2</v>
      </c>
      <c r="R57" s="17">
        <v>2.4E-2</v>
      </c>
      <c r="S57" s="17">
        <v>7.3999999999999996E-2</v>
      </c>
      <c r="T57" s="18">
        <v>43.9</v>
      </c>
      <c r="U57" s="18">
        <v>32.299999999999997</v>
      </c>
      <c r="V57" s="17">
        <v>1.9900000000000001E-2</v>
      </c>
      <c r="W57" s="17">
        <v>7.6</v>
      </c>
      <c r="X57" s="18">
        <v>7.7</v>
      </c>
    </row>
    <row r="58" spans="1:24" x14ac:dyDescent="0.25">
      <c r="A58" s="3" t="s">
        <v>65</v>
      </c>
      <c r="B58" s="3">
        <f>'Watershed characteristics'!$C$11</f>
        <v>2212300</v>
      </c>
      <c r="C58" s="3">
        <f>'Watershed characteristics'!$D$11</f>
        <v>1</v>
      </c>
      <c r="D58" s="50">
        <f>'Watershed characteristics'!$E$11</f>
        <v>0.74</v>
      </c>
      <c r="E58" s="50">
        <f>'Watershed characteristics'!$F$11</f>
        <v>0.253</v>
      </c>
      <c r="F58" s="50">
        <f>'Watershed characteristics'!$G$11</f>
        <v>0.32500000000000001</v>
      </c>
      <c r="G58" s="71">
        <f>'Watershed characteristics'!$H$11</f>
        <v>0</v>
      </c>
      <c r="H58" s="50">
        <f>'Watershed characteristics'!$C$19</f>
        <v>0.80542253762419203</v>
      </c>
      <c r="I58" s="50">
        <f>'Watershed characteristics'!$D$19</f>
        <v>5.5E-2</v>
      </c>
      <c r="J58" s="50">
        <f>'Watershed characteristics'!$E$19</f>
        <v>5.6000000000000001E-2</v>
      </c>
      <c r="K58" s="68">
        <f>'Watershed characteristics'!$F$19</f>
        <v>1.829204899877955E-3</v>
      </c>
      <c r="L58" s="68">
        <f>'Watershed characteristics'!$G$19</f>
        <v>0</v>
      </c>
      <c r="M58" s="66">
        <f>'Watershed characteristics'!$H$19</f>
        <v>5.96E-2</v>
      </c>
      <c r="N58" s="66">
        <f>'Watershed characteristics'!$I$19</f>
        <v>0</v>
      </c>
      <c r="O58" s="16">
        <v>43362</v>
      </c>
      <c r="P58" s="6" t="s">
        <v>8</v>
      </c>
      <c r="Q58" s="17">
        <v>7.1999999999999995E-2</v>
      </c>
      <c r="R58" s="17">
        <v>6.0000000000000001E-3</v>
      </c>
      <c r="S58" s="17">
        <v>0.03</v>
      </c>
      <c r="T58" s="18">
        <v>23.9</v>
      </c>
      <c r="U58" s="18">
        <v>17.2</v>
      </c>
      <c r="V58" s="17">
        <v>2E-3</v>
      </c>
      <c r="W58" s="17">
        <v>7.7</v>
      </c>
      <c r="X58" s="18">
        <v>7.8</v>
      </c>
    </row>
    <row r="59" spans="1:24" x14ac:dyDescent="0.25">
      <c r="A59" s="3" t="s">
        <v>65</v>
      </c>
      <c r="B59" s="3">
        <f>'Watershed characteristics'!$C$11</f>
        <v>2212300</v>
      </c>
      <c r="C59" s="3">
        <f>'Watershed characteristics'!$D$11</f>
        <v>1</v>
      </c>
      <c r="D59" s="50">
        <f>'Watershed characteristics'!$E$11</f>
        <v>0.74</v>
      </c>
      <c r="E59" s="50">
        <f>'Watershed characteristics'!$F$11</f>
        <v>0.253</v>
      </c>
      <c r="F59" s="50">
        <f>'Watershed characteristics'!$G$11</f>
        <v>0.32500000000000001</v>
      </c>
      <c r="G59" s="71">
        <f>'Watershed characteristics'!$H$11</f>
        <v>0</v>
      </c>
      <c r="H59" s="50">
        <f>'Watershed characteristics'!$C$19</f>
        <v>0.80542253762419203</v>
      </c>
      <c r="I59" s="50">
        <f>'Watershed characteristics'!$D$19</f>
        <v>5.5E-2</v>
      </c>
      <c r="J59" s="50">
        <f>'Watershed characteristics'!$E$19</f>
        <v>5.6000000000000001E-2</v>
      </c>
      <c r="K59" s="68">
        <f>'Watershed characteristics'!$F$19</f>
        <v>1.829204899877955E-3</v>
      </c>
      <c r="L59" s="68">
        <f>'Watershed characteristics'!$G$19</f>
        <v>0</v>
      </c>
      <c r="M59" s="66">
        <f>'Watershed characteristics'!$H$19</f>
        <v>5.96E-2</v>
      </c>
      <c r="N59" s="66">
        <f>'Watershed characteristics'!$I$19</f>
        <v>0</v>
      </c>
      <c r="O59" s="16">
        <v>43374</v>
      </c>
      <c r="P59" s="6" t="s">
        <v>8</v>
      </c>
      <c r="Q59" s="17">
        <v>7.9000000000000001E-2</v>
      </c>
      <c r="R59" s="17">
        <v>3.0000000000000001E-3</v>
      </c>
      <c r="S59" s="17">
        <v>2.3E-2</v>
      </c>
      <c r="T59" s="18">
        <v>8.1999999999999993</v>
      </c>
      <c r="U59" s="18">
        <v>5.2</v>
      </c>
      <c r="V59" s="17">
        <v>4.7300000000000002E-2</v>
      </c>
      <c r="W59" s="17">
        <v>8.1999999999999993</v>
      </c>
      <c r="X59" s="18">
        <v>9</v>
      </c>
    </row>
    <row r="60" spans="1:24" x14ac:dyDescent="0.25">
      <c r="A60" s="3" t="s">
        <v>65</v>
      </c>
      <c r="B60" s="3">
        <f>'Watershed characteristics'!$C$11</f>
        <v>2212300</v>
      </c>
      <c r="C60" s="3">
        <f>'Watershed characteristics'!$D$11</f>
        <v>1</v>
      </c>
      <c r="D60" s="50">
        <f>'Watershed characteristics'!$E$11</f>
        <v>0.74</v>
      </c>
      <c r="E60" s="50">
        <f>'Watershed characteristics'!$F$11</f>
        <v>0.253</v>
      </c>
      <c r="F60" s="50">
        <f>'Watershed characteristics'!$G$11</f>
        <v>0.32500000000000001</v>
      </c>
      <c r="G60" s="71">
        <f>'Watershed characteristics'!$H$11</f>
        <v>0</v>
      </c>
      <c r="H60" s="50">
        <f>'Watershed characteristics'!$C$19</f>
        <v>0.80542253762419203</v>
      </c>
      <c r="I60" s="50">
        <f>'Watershed characteristics'!$D$19</f>
        <v>5.5E-2</v>
      </c>
      <c r="J60" s="50">
        <f>'Watershed characteristics'!$E$19</f>
        <v>5.6000000000000001E-2</v>
      </c>
      <c r="K60" s="68">
        <f>'Watershed characteristics'!$F$19</f>
        <v>1.829204899877955E-3</v>
      </c>
      <c r="L60" s="68">
        <f>'Watershed characteristics'!$G$19</f>
        <v>0</v>
      </c>
      <c r="M60" s="66">
        <f>'Watershed characteristics'!$H$19</f>
        <v>5.96E-2</v>
      </c>
      <c r="N60" s="66">
        <f>'Watershed characteristics'!$I$19</f>
        <v>0</v>
      </c>
      <c r="O60" s="16">
        <v>43382</v>
      </c>
      <c r="P60" s="6" t="s">
        <v>8</v>
      </c>
      <c r="Q60" s="17">
        <v>0.127</v>
      </c>
      <c r="R60" s="17">
        <v>1.7000000000000001E-2</v>
      </c>
      <c r="S60" s="17">
        <v>0.04</v>
      </c>
      <c r="T60" s="18">
        <v>14.5</v>
      </c>
      <c r="U60" s="18">
        <v>12.4</v>
      </c>
      <c r="V60" s="17">
        <v>2E-3</v>
      </c>
      <c r="W60" s="17">
        <v>8.1999999999999993</v>
      </c>
      <c r="X60" s="18">
        <v>8.8000000000000007</v>
      </c>
    </row>
    <row r="61" spans="1:24" x14ac:dyDescent="0.25">
      <c r="A61" s="19" t="s">
        <v>63</v>
      </c>
      <c r="B61" s="19">
        <f>'Watershed characteristics'!$C$9</f>
        <v>8224900</v>
      </c>
      <c r="C61" s="19">
        <f>'Watershed characteristics'!$D$9</f>
        <v>1</v>
      </c>
      <c r="D61" s="50">
        <f>'Watershed characteristics'!$E$9</f>
        <v>0.88</v>
      </c>
      <c r="E61" s="50">
        <f>'Watershed characteristics'!$F$9</f>
        <v>0.255</v>
      </c>
      <c r="F61" s="50">
        <f>'Watershed characteristics'!$G$9</f>
        <v>0.28699999999999998</v>
      </c>
      <c r="G61" s="71">
        <f>'Watershed characteristics'!$H$9</f>
        <v>0.23903782283067271</v>
      </c>
      <c r="H61" s="50">
        <f>'Watershed characteristics'!$C$17</f>
        <v>5.8427131703485756E-2</v>
      </c>
      <c r="I61" s="50">
        <f>'Watershed characteristics'!$D$17</f>
        <v>7.9694220803170859E-2</v>
      </c>
      <c r="J61" s="50">
        <f>'Watershed characteristics'!$E$17</f>
        <v>3.6303282482461792E-2</v>
      </c>
      <c r="K61" s="68">
        <f>'Watershed characteristics'!$F$17</f>
        <v>1.3722355286994371E-4</v>
      </c>
      <c r="L61" s="68">
        <f>'Watershed characteristics'!$G$17</f>
        <v>8.0922564408077917E-4</v>
      </c>
      <c r="M61" s="66">
        <f>'Watershed characteristics'!$H$17</f>
        <v>0</v>
      </c>
      <c r="N61" s="66">
        <f>'Watershed characteristics'!$I$17</f>
        <v>8.8000000000000005E-3</v>
      </c>
      <c r="O61" s="20">
        <v>43186</v>
      </c>
      <c r="P61" s="21" t="s">
        <v>7</v>
      </c>
      <c r="Q61" s="7">
        <v>7.5723442195021806E-2</v>
      </c>
      <c r="R61" s="7">
        <v>0.05</v>
      </c>
      <c r="S61" s="7">
        <v>3.7999999999999999E-2</v>
      </c>
      <c r="T61" s="25">
        <v>1.9999999999997797</v>
      </c>
      <c r="U61" s="30">
        <v>0.5</v>
      </c>
      <c r="V61" s="24">
        <v>2E-3</v>
      </c>
      <c r="W61" s="11">
        <v>20.515999999999998</v>
      </c>
      <c r="X61" s="11">
        <v>21.998000000000001</v>
      </c>
    </row>
    <row r="62" spans="1:24" x14ac:dyDescent="0.25">
      <c r="A62" s="19" t="s">
        <v>63</v>
      </c>
      <c r="B62" s="19">
        <f>'Watershed characteristics'!$C$9</f>
        <v>8224900</v>
      </c>
      <c r="C62" s="19">
        <f>'Watershed characteristics'!$D$9</f>
        <v>1</v>
      </c>
      <c r="D62" s="50">
        <f>'Watershed characteristics'!$E$9</f>
        <v>0.88</v>
      </c>
      <c r="E62" s="50">
        <f>'Watershed characteristics'!$F$9</f>
        <v>0.255</v>
      </c>
      <c r="F62" s="50">
        <f>'Watershed characteristics'!$G$9</f>
        <v>0.28699999999999998</v>
      </c>
      <c r="G62" s="71">
        <f>'Watershed characteristics'!$H$9</f>
        <v>0.23903782283067271</v>
      </c>
      <c r="H62" s="50">
        <f>'Watershed characteristics'!$C$17</f>
        <v>5.8427131703485756E-2</v>
      </c>
      <c r="I62" s="50">
        <f>'Watershed characteristics'!$D$17</f>
        <v>7.9694220803170859E-2</v>
      </c>
      <c r="J62" s="50">
        <f>'Watershed characteristics'!$E$17</f>
        <v>3.6303282482461792E-2</v>
      </c>
      <c r="K62" s="68">
        <f>'Watershed characteristics'!$F$17</f>
        <v>1.3722355286994371E-4</v>
      </c>
      <c r="L62" s="68">
        <f>'Watershed characteristics'!$G$17</f>
        <v>8.0922564408077917E-4</v>
      </c>
      <c r="M62" s="66">
        <f>'Watershed characteristics'!$H$17</f>
        <v>0</v>
      </c>
      <c r="N62" s="66">
        <f>'Watershed characteristics'!$I$17</f>
        <v>8.8000000000000005E-3</v>
      </c>
      <c r="O62" s="20">
        <v>43195</v>
      </c>
      <c r="P62" s="21" t="s">
        <v>7</v>
      </c>
      <c r="Q62" s="7">
        <v>7.5723442195021806E-2</v>
      </c>
      <c r="R62" s="29">
        <v>1.9E-2</v>
      </c>
      <c r="S62" s="31">
        <v>1.7999999999999999E-2</v>
      </c>
      <c r="T62" s="23">
        <v>0.5</v>
      </c>
      <c r="U62" s="30">
        <v>0.5</v>
      </c>
      <c r="V62" s="24">
        <v>2E-3</v>
      </c>
      <c r="W62" s="11">
        <v>21.318000000000001</v>
      </c>
      <c r="X62" s="11">
        <v>21.555</v>
      </c>
    </row>
    <row r="63" spans="1:24" x14ac:dyDescent="0.25">
      <c r="A63" s="19" t="s">
        <v>63</v>
      </c>
      <c r="B63" s="19">
        <f>'Watershed characteristics'!$C$9</f>
        <v>8224900</v>
      </c>
      <c r="C63" s="19">
        <f>'Watershed characteristics'!$D$9</f>
        <v>1</v>
      </c>
      <c r="D63" s="50">
        <f>'Watershed characteristics'!$E$9</f>
        <v>0.88</v>
      </c>
      <c r="E63" s="50">
        <f>'Watershed characteristics'!$F$9</f>
        <v>0.255</v>
      </c>
      <c r="F63" s="50">
        <f>'Watershed characteristics'!$G$9</f>
        <v>0.28699999999999998</v>
      </c>
      <c r="G63" s="71">
        <f>'Watershed characteristics'!$H$9</f>
        <v>0.23903782283067271</v>
      </c>
      <c r="H63" s="50">
        <f>'Watershed characteristics'!$C$17</f>
        <v>5.8427131703485756E-2</v>
      </c>
      <c r="I63" s="50">
        <f>'Watershed characteristics'!$D$17</f>
        <v>7.9694220803170859E-2</v>
      </c>
      <c r="J63" s="50">
        <f>'Watershed characteristics'!$E$17</f>
        <v>3.6303282482461792E-2</v>
      </c>
      <c r="K63" s="68">
        <f>'Watershed characteristics'!$F$17</f>
        <v>1.3722355286994371E-4</v>
      </c>
      <c r="L63" s="68">
        <f>'Watershed characteristics'!$G$17</f>
        <v>8.0922564408077917E-4</v>
      </c>
      <c r="M63" s="66">
        <f>'Watershed characteristics'!$H$17</f>
        <v>0</v>
      </c>
      <c r="N63" s="66">
        <f>'Watershed characteristics'!$I$17</f>
        <v>8.8000000000000005E-3</v>
      </c>
      <c r="O63" s="20">
        <v>43201</v>
      </c>
      <c r="P63" s="21" t="s">
        <v>7</v>
      </c>
      <c r="Q63" s="7">
        <f>AVERAGE(Q62,Q64)</f>
        <v>7.4125115490355761E-2</v>
      </c>
      <c r="R63" s="29">
        <v>1.0999999999999999E-2</v>
      </c>
      <c r="S63" s="31">
        <v>1.6E-2</v>
      </c>
      <c r="T63" s="25">
        <v>1.0000000000006302</v>
      </c>
      <c r="U63" s="32">
        <v>1.0000000000006302</v>
      </c>
      <c r="V63" s="24">
        <v>2E-3</v>
      </c>
      <c r="W63" s="11">
        <v>21.318000000000001</v>
      </c>
      <c r="X63" s="11">
        <v>22.183</v>
      </c>
    </row>
    <row r="64" spans="1:24" x14ac:dyDescent="0.25">
      <c r="A64" s="19" t="s">
        <v>63</v>
      </c>
      <c r="B64" s="19">
        <f>'Watershed characteristics'!$C$9</f>
        <v>8224900</v>
      </c>
      <c r="C64" s="19">
        <f>'Watershed characteristics'!$D$9</f>
        <v>1</v>
      </c>
      <c r="D64" s="50">
        <f>'Watershed characteristics'!$E$9</f>
        <v>0.88</v>
      </c>
      <c r="E64" s="50">
        <f>'Watershed characteristics'!$F$9</f>
        <v>0.255</v>
      </c>
      <c r="F64" s="50">
        <f>'Watershed characteristics'!$G$9</f>
        <v>0.28699999999999998</v>
      </c>
      <c r="G64" s="71">
        <f>'Watershed characteristics'!$H$9</f>
        <v>0.23903782283067271</v>
      </c>
      <c r="H64" s="50">
        <f>'Watershed characteristics'!$C$17</f>
        <v>5.8427131703485756E-2</v>
      </c>
      <c r="I64" s="50">
        <f>'Watershed characteristics'!$D$17</f>
        <v>7.9694220803170859E-2</v>
      </c>
      <c r="J64" s="50">
        <f>'Watershed characteristics'!$E$17</f>
        <v>3.6303282482461792E-2</v>
      </c>
      <c r="K64" s="68">
        <f>'Watershed characteristics'!$F$17</f>
        <v>1.3722355286994371E-4</v>
      </c>
      <c r="L64" s="68">
        <f>'Watershed characteristics'!$G$17</f>
        <v>8.0922564408077917E-4</v>
      </c>
      <c r="M64" s="66">
        <f>'Watershed characteristics'!$H$17</f>
        <v>0</v>
      </c>
      <c r="N64" s="66">
        <f>'Watershed characteristics'!$I$17</f>
        <v>8.8000000000000005E-3</v>
      </c>
      <c r="O64" s="20">
        <v>43214</v>
      </c>
      <c r="P64" s="21" t="s">
        <v>7</v>
      </c>
      <c r="Q64" s="7">
        <v>7.2526788785689716E-2</v>
      </c>
      <c r="R64" s="19">
        <v>1.4E-2</v>
      </c>
      <c r="S64" s="7">
        <v>2.8000000000000001E-2</v>
      </c>
      <c r="T64" s="7">
        <v>3.666666666665523</v>
      </c>
      <c r="U64" s="32">
        <v>2.9999999999989297</v>
      </c>
      <c r="V64" s="43">
        <v>8.9999999999999993E-3</v>
      </c>
      <c r="W64" s="11">
        <v>21.143999999999998</v>
      </c>
      <c r="X64" s="11">
        <v>20.582999999999998</v>
      </c>
    </row>
    <row r="65" spans="1:24" x14ac:dyDescent="0.25">
      <c r="A65" s="19" t="s">
        <v>63</v>
      </c>
      <c r="B65" s="19">
        <f>'Watershed characteristics'!$C$9</f>
        <v>8224900</v>
      </c>
      <c r="C65" s="19">
        <f>'Watershed characteristics'!$D$9</f>
        <v>1</v>
      </c>
      <c r="D65" s="50">
        <f>'Watershed characteristics'!$E$9</f>
        <v>0.88</v>
      </c>
      <c r="E65" s="50">
        <f>'Watershed characteristics'!$F$9</f>
        <v>0.255</v>
      </c>
      <c r="F65" s="50">
        <f>'Watershed characteristics'!$G$9</f>
        <v>0.28699999999999998</v>
      </c>
      <c r="G65" s="71">
        <f>'Watershed characteristics'!$H$9</f>
        <v>0.23903782283067271</v>
      </c>
      <c r="H65" s="50">
        <f>'Watershed characteristics'!$C$17</f>
        <v>5.8427131703485756E-2</v>
      </c>
      <c r="I65" s="50">
        <f>'Watershed characteristics'!$D$17</f>
        <v>7.9694220803170859E-2</v>
      </c>
      <c r="J65" s="50">
        <f>'Watershed characteristics'!$E$17</f>
        <v>3.6303282482461792E-2</v>
      </c>
      <c r="K65" s="68">
        <f>'Watershed characteristics'!$F$17</f>
        <v>1.3722355286994371E-4</v>
      </c>
      <c r="L65" s="68">
        <f>'Watershed characteristics'!$G$17</f>
        <v>8.0922564408077917E-4</v>
      </c>
      <c r="M65" s="66">
        <f>'Watershed characteristics'!$H$17</f>
        <v>0</v>
      </c>
      <c r="N65" s="66">
        <f>'Watershed characteristics'!$I$17</f>
        <v>8.8000000000000005E-3</v>
      </c>
      <c r="O65" s="20">
        <v>43227</v>
      </c>
      <c r="P65" s="21" t="s">
        <v>7</v>
      </c>
      <c r="Q65" s="7">
        <v>5.9105555555630053E-2</v>
      </c>
      <c r="R65" s="19">
        <v>7.0000000000000001E-3</v>
      </c>
      <c r="S65" s="7">
        <v>0.01</v>
      </c>
      <c r="T65" s="7">
        <v>2.3333333333323365</v>
      </c>
      <c r="U65" s="11">
        <v>2.3333333333323365</v>
      </c>
      <c r="V65" s="28">
        <v>3.6299999999999999E-2</v>
      </c>
      <c r="W65" s="11">
        <v>21.5</v>
      </c>
      <c r="X65" s="11">
        <v>23.356999999999999</v>
      </c>
    </row>
    <row r="66" spans="1:24" x14ac:dyDescent="0.25">
      <c r="A66" s="19" t="s">
        <v>63</v>
      </c>
      <c r="B66" s="19">
        <f>'Watershed characteristics'!$C$9</f>
        <v>8224900</v>
      </c>
      <c r="C66" s="19">
        <f>'Watershed characteristics'!$D$9</f>
        <v>1</v>
      </c>
      <c r="D66" s="50">
        <f>'Watershed characteristics'!$E$9</f>
        <v>0.88</v>
      </c>
      <c r="E66" s="50">
        <f>'Watershed characteristics'!$F$9</f>
        <v>0.255</v>
      </c>
      <c r="F66" s="50">
        <f>'Watershed characteristics'!$G$9</f>
        <v>0.28699999999999998</v>
      </c>
      <c r="G66" s="71">
        <f>'Watershed characteristics'!$H$9</f>
        <v>0.23903782283067271</v>
      </c>
      <c r="H66" s="50">
        <f>'Watershed characteristics'!$C$17</f>
        <v>5.8427131703485756E-2</v>
      </c>
      <c r="I66" s="50">
        <f>'Watershed characteristics'!$D$17</f>
        <v>7.9694220803170859E-2</v>
      </c>
      <c r="J66" s="50">
        <f>'Watershed characteristics'!$E$17</f>
        <v>3.6303282482461792E-2</v>
      </c>
      <c r="K66" s="68">
        <f>'Watershed characteristics'!$F$17</f>
        <v>1.3722355286994371E-4</v>
      </c>
      <c r="L66" s="68">
        <f>'Watershed characteristics'!$G$17</f>
        <v>8.0922564408077917E-4</v>
      </c>
      <c r="M66" s="66">
        <f>'Watershed characteristics'!$H$17</f>
        <v>0</v>
      </c>
      <c r="N66" s="66">
        <f>'Watershed characteristics'!$I$17</f>
        <v>8.8000000000000005E-3</v>
      </c>
      <c r="O66" s="20">
        <v>43243</v>
      </c>
      <c r="P66" s="21" t="s">
        <v>7</v>
      </c>
      <c r="Q66" s="7">
        <v>6.5429629629756569E-2</v>
      </c>
      <c r="R66" s="19">
        <v>3.0000000000000001E-3</v>
      </c>
      <c r="S66" s="7">
        <v>1.2E-2</v>
      </c>
      <c r="T66" s="23">
        <v>0.5</v>
      </c>
      <c r="U66" s="30">
        <v>0.5</v>
      </c>
      <c r="V66" s="19">
        <v>2.0299999999999999E-2</v>
      </c>
      <c r="W66" s="11">
        <v>22.675999999999998</v>
      </c>
      <c r="X66" s="11">
        <v>22.509</v>
      </c>
    </row>
    <row r="67" spans="1:24" x14ac:dyDescent="0.25">
      <c r="A67" s="19" t="s">
        <v>63</v>
      </c>
      <c r="B67" s="19">
        <f>'Watershed characteristics'!$C$9</f>
        <v>8224900</v>
      </c>
      <c r="C67" s="19">
        <f>'Watershed characteristics'!$D$9</f>
        <v>1</v>
      </c>
      <c r="D67" s="50">
        <f>'Watershed characteristics'!$E$9</f>
        <v>0.88</v>
      </c>
      <c r="E67" s="50">
        <f>'Watershed characteristics'!$F$9</f>
        <v>0.255</v>
      </c>
      <c r="F67" s="50">
        <f>'Watershed characteristics'!$G$9</f>
        <v>0.28699999999999998</v>
      </c>
      <c r="G67" s="71">
        <f>'Watershed characteristics'!$H$9</f>
        <v>0.23903782283067271</v>
      </c>
      <c r="H67" s="50">
        <f>'Watershed characteristics'!$C$17</f>
        <v>5.8427131703485756E-2</v>
      </c>
      <c r="I67" s="50">
        <f>'Watershed characteristics'!$D$17</f>
        <v>7.9694220803170859E-2</v>
      </c>
      <c r="J67" s="50">
        <f>'Watershed characteristics'!$E$17</f>
        <v>3.6303282482461792E-2</v>
      </c>
      <c r="K67" s="68">
        <f>'Watershed characteristics'!$F$17</f>
        <v>1.3722355286994371E-4</v>
      </c>
      <c r="L67" s="68">
        <f>'Watershed characteristics'!$G$17</f>
        <v>8.0922564408077917E-4</v>
      </c>
      <c r="M67" s="66">
        <f>'Watershed characteristics'!$H$17</f>
        <v>0</v>
      </c>
      <c r="N67" s="66">
        <f>'Watershed characteristics'!$I$17</f>
        <v>8.8000000000000005E-3</v>
      </c>
      <c r="O67" s="20">
        <v>43257</v>
      </c>
      <c r="P67" s="21" t="s">
        <v>7</v>
      </c>
      <c r="Q67" s="7">
        <v>6.3782539682719436E-2</v>
      </c>
      <c r="R67" s="24">
        <v>1E-3</v>
      </c>
      <c r="S67" s="7">
        <v>4.0000000000000001E-3</v>
      </c>
      <c r="T67" s="25">
        <v>2.3333333333323365</v>
      </c>
      <c r="U67" s="30">
        <v>0.5</v>
      </c>
      <c r="V67" s="24">
        <v>2E-3</v>
      </c>
      <c r="W67" s="11">
        <v>22.861999999999998</v>
      </c>
      <c r="X67" s="11">
        <v>22.657</v>
      </c>
    </row>
    <row r="68" spans="1:24" x14ac:dyDescent="0.25">
      <c r="A68" s="19" t="s">
        <v>63</v>
      </c>
      <c r="B68" s="19">
        <f>'Watershed characteristics'!$C$9</f>
        <v>8224900</v>
      </c>
      <c r="C68" s="19">
        <f>'Watershed characteristics'!$D$9</f>
        <v>1</v>
      </c>
      <c r="D68" s="50">
        <f>'Watershed characteristics'!$E$9</f>
        <v>0.88</v>
      </c>
      <c r="E68" s="50">
        <f>'Watershed characteristics'!$F$9</f>
        <v>0.255</v>
      </c>
      <c r="F68" s="50">
        <f>'Watershed characteristics'!$G$9</f>
        <v>0.28699999999999998</v>
      </c>
      <c r="G68" s="71">
        <f>'Watershed characteristics'!$H$9</f>
        <v>0.23903782283067271</v>
      </c>
      <c r="H68" s="50">
        <f>'Watershed characteristics'!$C$17</f>
        <v>5.8427131703485756E-2</v>
      </c>
      <c r="I68" s="50">
        <f>'Watershed characteristics'!$D$17</f>
        <v>7.9694220803170859E-2</v>
      </c>
      <c r="J68" s="50">
        <f>'Watershed characteristics'!$E$17</f>
        <v>3.6303282482461792E-2</v>
      </c>
      <c r="K68" s="68">
        <f>'Watershed characteristics'!$F$17</f>
        <v>1.3722355286994371E-4</v>
      </c>
      <c r="L68" s="68">
        <f>'Watershed characteristics'!$G$17</f>
        <v>8.0922564408077917E-4</v>
      </c>
      <c r="M68" s="66">
        <f>'Watershed characteristics'!$H$17</f>
        <v>0</v>
      </c>
      <c r="N68" s="66">
        <f>'Watershed characteristics'!$I$17</f>
        <v>8.8000000000000005E-3</v>
      </c>
      <c r="O68" s="20">
        <v>43271</v>
      </c>
      <c r="P68" s="21" t="s">
        <v>7</v>
      </c>
      <c r="Q68" s="7">
        <v>8.5922222222360192E-2</v>
      </c>
      <c r="R68" s="19">
        <v>6.0000000000000001E-3</v>
      </c>
      <c r="S68" s="7">
        <v>3.1E-2</v>
      </c>
      <c r="T68" s="7">
        <v>10.00000000000038</v>
      </c>
      <c r="U68" s="11">
        <v>7.666666666666563</v>
      </c>
      <c r="V68" s="24">
        <v>2E-3</v>
      </c>
      <c r="W68" s="11">
        <v>22.879000000000001</v>
      </c>
      <c r="X68" s="11">
        <v>24.71</v>
      </c>
    </row>
    <row r="69" spans="1:24" x14ac:dyDescent="0.25">
      <c r="A69" s="19" t="s">
        <v>63</v>
      </c>
      <c r="B69" s="19">
        <f>'Watershed characteristics'!$C$9</f>
        <v>8224900</v>
      </c>
      <c r="C69" s="19">
        <f>'Watershed characteristics'!$D$9</f>
        <v>1</v>
      </c>
      <c r="D69" s="50">
        <f>'Watershed characteristics'!$E$9</f>
        <v>0.88</v>
      </c>
      <c r="E69" s="50">
        <f>'Watershed characteristics'!$F$9</f>
        <v>0.255</v>
      </c>
      <c r="F69" s="50">
        <f>'Watershed characteristics'!$G$9</f>
        <v>0.28699999999999998</v>
      </c>
      <c r="G69" s="71">
        <f>'Watershed characteristics'!$H$9</f>
        <v>0.23903782283067271</v>
      </c>
      <c r="H69" s="50">
        <f>'Watershed characteristics'!$C$17</f>
        <v>5.8427131703485756E-2</v>
      </c>
      <c r="I69" s="50">
        <f>'Watershed characteristics'!$D$17</f>
        <v>7.9694220803170859E-2</v>
      </c>
      <c r="J69" s="50">
        <f>'Watershed characteristics'!$E$17</f>
        <v>3.6303282482461792E-2</v>
      </c>
      <c r="K69" s="68">
        <f>'Watershed characteristics'!$F$17</f>
        <v>1.3722355286994371E-4</v>
      </c>
      <c r="L69" s="68">
        <f>'Watershed characteristics'!$G$17</f>
        <v>8.0922564408077917E-4</v>
      </c>
      <c r="M69" s="66">
        <f>'Watershed characteristics'!$H$17</f>
        <v>0</v>
      </c>
      <c r="N69" s="66">
        <f>'Watershed characteristics'!$I$17</f>
        <v>8.8000000000000005E-3</v>
      </c>
      <c r="O69" s="20">
        <v>43283</v>
      </c>
      <c r="P69" s="21" t="s">
        <v>7</v>
      </c>
      <c r="Q69" s="7">
        <v>0.1694777777776991</v>
      </c>
      <c r="R69" s="19">
        <v>1.7999999999999999E-2</v>
      </c>
      <c r="S69" s="7">
        <v>2.5000000000000001E-2</v>
      </c>
      <c r="T69" s="7">
        <v>2.3333333333338167</v>
      </c>
      <c r="U69" s="30">
        <v>0.5</v>
      </c>
      <c r="V69" s="19">
        <v>2.07E-2</v>
      </c>
      <c r="W69" s="11">
        <v>24.788</v>
      </c>
      <c r="X69" s="11">
        <v>22.559000000000001</v>
      </c>
    </row>
    <row r="70" spans="1:24" x14ac:dyDescent="0.25">
      <c r="A70" s="19" t="s">
        <v>63</v>
      </c>
      <c r="B70" s="19">
        <f>'Watershed characteristics'!$C$9</f>
        <v>8224900</v>
      </c>
      <c r="C70" s="19">
        <f>'Watershed characteristics'!$D$9</f>
        <v>1</v>
      </c>
      <c r="D70" s="50">
        <f>'Watershed characteristics'!$E$9</f>
        <v>0.88</v>
      </c>
      <c r="E70" s="50">
        <f>'Watershed characteristics'!$F$9</f>
        <v>0.255</v>
      </c>
      <c r="F70" s="50">
        <f>'Watershed characteristics'!$G$9</f>
        <v>0.28699999999999998</v>
      </c>
      <c r="G70" s="71">
        <f>'Watershed characteristics'!$H$9</f>
        <v>0.23903782283067271</v>
      </c>
      <c r="H70" s="50">
        <f>'Watershed characteristics'!$C$17</f>
        <v>5.8427131703485756E-2</v>
      </c>
      <c r="I70" s="50">
        <f>'Watershed characteristics'!$D$17</f>
        <v>7.9694220803170859E-2</v>
      </c>
      <c r="J70" s="50">
        <f>'Watershed characteristics'!$E$17</f>
        <v>3.6303282482461792E-2</v>
      </c>
      <c r="K70" s="68">
        <f>'Watershed characteristics'!$F$17</f>
        <v>1.3722355286994371E-4</v>
      </c>
      <c r="L70" s="68">
        <f>'Watershed characteristics'!$G$17</f>
        <v>8.0922564408077917E-4</v>
      </c>
      <c r="M70" s="66">
        <f>'Watershed characteristics'!$H$17</f>
        <v>0</v>
      </c>
      <c r="N70" s="66">
        <f>'Watershed characteristics'!$I$17</f>
        <v>8.8000000000000005E-3</v>
      </c>
      <c r="O70" s="20">
        <v>43299</v>
      </c>
      <c r="P70" s="21" t="s">
        <v>7</v>
      </c>
      <c r="Q70" s="7">
        <v>9.2301367521201716E-2</v>
      </c>
      <c r="R70" s="19">
        <v>3.0000000000000001E-3</v>
      </c>
      <c r="S70" s="7">
        <v>0.01</v>
      </c>
      <c r="T70" s="23">
        <v>0.5</v>
      </c>
      <c r="U70" s="30">
        <v>0.5</v>
      </c>
      <c r="V70" s="19">
        <v>4.9500000000000002E-2</v>
      </c>
      <c r="W70" s="11">
        <v>25.004999999999999</v>
      </c>
      <c r="X70" s="11">
        <v>26.233000000000001</v>
      </c>
    </row>
    <row r="71" spans="1:24" x14ac:dyDescent="0.25">
      <c r="A71" s="19" t="s">
        <v>63</v>
      </c>
      <c r="B71" s="19">
        <f>'Watershed characteristics'!$C$9</f>
        <v>8224900</v>
      </c>
      <c r="C71" s="19">
        <f>'Watershed characteristics'!$D$9</f>
        <v>1</v>
      </c>
      <c r="D71" s="50">
        <f>'Watershed characteristics'!$E$9</f>
        <v>0.88</v>
      </c>
      <c r="E71" s="50">
        <f>'Watershed characteristics'!$F$9</f>
        <v>0.255</v>
      </c>
      <c r="F71" s="50">
        <f>'Watershed characteristics'!$G$9</f>
        <v>0.28699999999999998</v>
      </c>
      <c r="G71" s="71">
        <f>'Watershed characteristics'!$H$9</f>
        <v>0.23903782283067271</v>
      </c>
      <c r="H71" s="50">
        <f>'Watershed characteristics'!$C$17</f>
        <v>5.8427131703485756E-2</v>
      </c>
      <c r="I71" s="50">
        <f>'Watershed characteristics'!$D$17</f>
        <v>7.9694220803170859E-2</v>
      </c>
      <c r="J71" s="50">
        <f>'Watershed characteristics'!$E$17</f>
        <v>3.6303282482461792E-2</v>
      </c>
      <c r="K71" s="68">
        <f>'Watershed characteristics'!$F$17</f>
        <v>1.3722355286994371E-4</v>
      </c>
      <c r="L71" s="68">
        <f>'Watershed characteristics'!$G$17</f>
        <v>8.0922564408077917E-4</v>
      </c>
      <c r="M71" s="66">
        <f>'Watershed characteristics'!$H$17</f>
        <v>0</v>
      </c>
      <c r="N71" s="66">
        <f>'Watershed characteristics'!$I$17</f>
        <v>8.8000000000000005E-3</v>
      </c>
      <c r="O71" s="20">
        <v>43313</v>
      </c>
      <c r="P71" s="21" t="s">
        <v>7</v>
      </c>
      <c r="Q71" s="7">
        <v>4.0844444444634857E-2</v>
      </c>
      <c r="R71" s="24">
        <v>1E-3</v>
      </c>
      <c r="S71" s="7">
        <v>2.9000000000000001E-2</v>
      </c>
      <c r="T71" s="7">
        <v>16.333333333332277</v>
      </c>
      <c r="U71" s="11">
        <v>14.999999999999089</v>
      </c>
      <c r="V71" s="19">
        <v>1.66E-2</v>
      </c>
      <c r="W71" s="11">
        <v>26.425999999999998</v>
      </c>
      <c r="X71" s="11">
        <v>27.19</v>
      </c>
    </row>
    <row r="72" spans="1:24" x14ac:dyDescent="0.25">
      <c r="A72" s="19" t="s">
        <v>63</v>
      </c>
      <c r="B72" s="19">
        <f>'Watershed characteristics'!$C$9</f>
        <v>8224900</v>
      </c>
      <c r="C72" s="19">
        <f>'Watershed characteristics'!$D$9</f>
        <v>1</v>
      </c>
      <c r="D72" s="50">
        <f>'Watershed characteristics'!$E$9</f>
        <v>0.88</v>
      </c>
      <c r="E72" s="50">
        <f>'Watershed characteristics'!$F$9</f>
        <v>0.255</v>
      </c>
      <c r="F72" s="50">
        <f>'Watershed characteristics'!$G$9</f>
        <v>0.28699999999999998</v>
      </c>
      <c r="G72" s="71">
        <f>'Watershed characteristics'!$H$9</f>
        <v>0.23903782283067271</v>
      </c>
      <c r="H72" s="50">
        <f>'Watershed characteristics'!$C$17</f>
        <v>5.8427131703485756E-2</v>
      </c>
      <c r="I72" s="50">
        <f>'Watershed characteristics'!$D$17</f>
        <v>7.9694220803170859E-2</v>
      </c>
      <c r="J72" s="50">
        <f>'Watershed characteristics'!$E$17</f>
        <v>3.6303282482461792E-2</v>
      </c>
      <c r="K72" s="68">
        <f>'Watershed characteristics'!$F$17</f>
        <v>1.3722355286994371E-4</v>
      </c>
      <c r="L72" s="68">
        <f>'Watershed characteristics'!$G$17</f>
        <v>8.0922564408077917E-4</v>
      </c>
      <c r="M72" s="66">
        <f>'Watershed characteristics'!$H$17</f>
        <v>0</v>
      </c>
      <c r="N72" s="66">
        <f>'Watershed characteristics'!$I$17</f>
        <v>8.8000000000000005E-3</v>
      </c>
      <c r="O72" s="20">
        <v>43327</v>
      </c>
      <c r="P72" s="21" t="s">
        <v>7</v>
      </c>
      <c r="Q72" s="7">
        <v>3.6666666666848806E-2</v>
      </c>
      <c r="R72" s="19">
        <v>5.3999999999999999E-2</v>
      </c>
      <c r="S72" s="7">
        <v>0.11799999999999999</v>
      </c>
      <c r="T72" s="7">
        <v>24.999999999999467</v>
      </c>
      <c r="U72" s="11">
        <v>22.00000000000054</v>
      </c>
      <c r="V72" s="19">
        <v>7.3700000000000002E-2</v>
      </c>
      <c r="W72" s="11">
        <v>24.945</v>
      </c>
      <c r="X72" s="11">
        <v>24.183</v>
      </c>
    </row>
    <row r="73" spans="1:24" x14ac:dyDescent="0.25">
      <c r="A73" s="19" t="s">
        <v>63</v>
      </c>
      <c r="B73" s="19">
        <f>'Watershed characteristics'!$C$9</f>
        <v>8224900</v>
      </c>
      <c r="C73" s="19">
        <f>'Watershed characteristics'!$D$9</f>
        <v>1</v>
      </c>
      <c r="D73" s="50">
        <f>'Watershed characteristics'!$E$9</f>
        <v>0.88</v>
      </c>
      <c r="E73" s="50">
        <f>'Watershed characteristics'!$F$9</f>
        <v>0.255</v>
      </c>
      <c r="F73" s="50">
        <f>'Watershed characteristics'!$G$9</f>
        <v>0.28699999999999998</v>
      </c>
      <c r="G73" s="71">
        <f>'Watershed characteristics'!$H$9</f>
        <v>0.23903782283067271</v>
      </c>
      <c r="H73" s="50">
        <f>'Watershed characteristics'!$C$17</f>
        <v>5.8427131703485756E-2</v>
      </c>
      <c r="I73" s="50">
        <f>'Watershed characteristics'!$D$17</f>
        <v>7.9694220803170859E-2</v>
      </c>
      <c r="J73" s="50">
        <f>'Watershed characteristics'!$E$17</f>
        <v>3.6303282482461792E-2</v>
      </c>
      <c r="K73" s="68">
        <f>'Watershed characteristics'!$F$17</f>
        <v>1.3722355286994371E-4</v>
      </c>
      <c r="L73" s="68">
        <f>'Watershed characteristics'!$G$17</f>
        <v>8.0922564408077917E-4</v>
      </c>
      <c r="M73" s="66">
        <f>'Watershed characteristics'!$H$17</f>
        <v>0</v>
      </c>
      <c r="N73" s="66">
        <f>'Watershed characteristics'!$I$17</f>
        <v>8.8000000000000005E-3</v>
      </c>
      <c r="O73" s="20">
        <v>43341</v>
      </c>
      <c r="P73" s="21" t="s">
        <v>7</v>
      </c>
      <c r="Q73" s="7">
        <v>0.30251111111238599</v>
      </c>
      <c r="R73" s="19">
        <v>5.0000000000000001E-3</v>
      </c>
      <c r="S73" s="7">
        <v>3.5999999999999997E-2</v>
      </c>
      <c r="T73" s="23">
        <v>0.5</v>
      </c>
      <c r="U73" s="30">
        <v>0.5</v>
      </c>
      <c r="V73" s="19">
        <v>6.5600000000000006E-2</v>
      </c>
      <c r="W73" s="11">
        <v>20.693999999999999</v>
      </c>
      <c r="X73" s="11">
        <v>20.11</v>
      </c>
    </row>
    <row r="74" spans="1:24" x14ac:dyDescent="0.25">
      <c r="A74" s="19" t="s">
        <v>63</v>
      </c>
      <c r="B74" s="19">
        <f>'Watershed characteristics'!$C$9</f>
        <v>8224900</v>
      </c>
      <c r="C74" s="19">
        <f>'Watershed characteristics'!$D$9</f>
        <v>1</v>
      </c>
      <c r="D74" s="50">
        <f>'Watershed characteristics'!$E$9</f>
        <v>0.88</v>
      </c>
      <c r="E74" s="50">
        <f>'Watershed characteristics'!$F$9</f>
        <v>0.255</v>
      </c>
      <c r="F74" s="50">
        <f>'Watershed characteristics'!$G$9</f>
        <v>0.28699999999999998</v>
      </c>
      <c r="G74" s="71">
        <f>'Watershed characteristics'!$H$9</f>
        <v>0.23903782283067271</v>
      </c>
      <c r="H74" s="50">
        <f>'Watershed characteristics'!$C$17</f>
        <v>5.8427131703485756E-2</v>
      </c>
      <c r="I74" s="50">
        <f>'Watershed characteristics'!$D$17</f>
        <v>7.9694220803170859E-2</v>
      </c>
      <c r="J74" s="50">
        <f>'Watershed characteristics'!$E$17</f>
        <v>3.6303282482461792E-2</v>
      </c>
      <c r="K74" s="68">
        <f>'Watershed characteristics'!$F$17</f>
        <v>1.3722355286994371E-4</v>
      </c>
      <c r="L74" s="68">
        <f>'Watershed characteristics'!$G$17</f>
        <v>8.0922564408077917E-4</v>
      </c>
      <c r="M74" s="66">
        <f>'Watershed characteristics'!$H$17</f>
        <v>0</v>
      </c>
      <c r="N74" s="66">
        <f>'Watershed characteristics'!$I$17</f>
        <v>8.8000000000000005E-3</v>
      </c>
      <c r="O74" s="20">
        <v>43354</v>
      </c>
      <c r="P74" s="21" t="s">
        <v>7</v>
      </c>
      <c r="Q74" s="7">
        <v>7.9044444444400314E-2</v>
      </c>
      <c r="R74" s="24">
        <v>1E-3</v>
      </c>
      <c r="S74" s="7">
        <v>0.01</v>
      </c>
      <c r="T74" s="7">
        <v>6.3333333333333766</v>
      </c>
      <c r="U74" s="11">
        <v>3.3333333333329662</v>
      </c>
      <c r="V74" s="19">
        <v>1.1299999999999999E-2</v>
      </c>
      <c r="W74" s="11">
        <v>23.436</v>
      </c>
      <c r="X74" s="11">
        <v>21.96</v>
      </c>
    </row>
    <row r="75" spans="1:24" x14ac:dyDescent="0.25">
      <c r="A75" s="19" t="s">
        <v>63</v>
      </c>
      <c r="B75" s="19">
        <f>'Watershed characteristics'!$C$9</f>
        <v>8224900</v>
      </c>
      <c r="C75" s="19">
        <f>'Watershed characteristics'!$D$9</f>
        <v>1</v>
      </c>
      <c r="D75" s="50">
        <f>'Watershed characteristics'!$E$9</f>
        <v>0.88</v>
      </c>
      <c r="E75" s="50">
        <f>'Watershed characteristics'!$F$9</f>
        <v>0.255</v>
      </c>
      <c r="F75" s="50">
        <f>'Watershed characteristics'!$G$9</f>
        <v>0.28699999999999998</v>
      </c>
      <c r="G75" s="71">
        <f>'Watershed characteristics'!$H$9</f>
        <v>0.23903782283067271</v>
      </c>
      <c r="H75" s="50">
        <f>'Watershed characteristics'!$C$17</f>
        <v>5.8427131703485756E-2</v>
      </c>
      <c r="I75" s="50">
        <f>'Watershed characteristics'!$D$17</f>
        <v>7.9694220803170859E-2</v>
      </c>
      <c r="J75" s="50">
        <f>'Watershed characteristics'!$E$17</f>
        <v>3.6303282482461792E-2</v>
      </c>
      <c r="K75" s="68">
        <f>'Watershed characteristics'!$F$17</f>
        <v>1.3722355286994371E-4</v>
      </c>
      <c r="L75" s="68">
        <f>'Watershed characteristics'!$G$17</f>
        <v>8.0922564408077917E-4</v>
      </c>
      <c r="M75" s="66">
        <f>'Watershed characteristics'!$H$17</f>
        <v>0</v>
      </c>
      <c r="N75" s="66">
        <f>'Watershed characteristics'!$I$17</f>
        <v>8.8000000000000005E-3</v>
      </c>
      <c r="O75" s="20">
        <v>43369</v>
      </c>
      <c r="P75" s="21" t="s">
        <v>7</v>
      </c>
      <c r="Q75" s="7">
        <v>7.709277777806503E-2</v>
      </c>
      <c r="R75" s="24">
        <v>1E-3</v>
      </c>
      <c r="S75" s="7">
        <v>1.2E-2</v>
      </c>
      <c r="T75" s="7">
        <v>21.333333333332465</v>
      </c>
      <c r="U75" s="11">
        <v>17.333333333332906</v>
      </c>
      <c r="V75" s="28">
        <v>2.3E-2</v>
      </c>
      <c r="W75" s="11">
        <v>22.265000000000001</v>
      </c>
      <c r="X75" s="11">
        <v>19.466999999999999</v>
      </c>
    </row>
    <row r="76" spans="1:24" x14ac:dyDescent="0.25">
      <c r="A76" s="19" t="s">
        <v>63</v>
      </c>
      <c r="B76" s="19">
        <f>'Watershed characteristics'!$C$9</f>
        <v>8224900</v>
      </c>
      <c r="C76" s="19">
        <f>'Watershed characteristics'!$D$9</f>
        <v>1</v>
      </c>
      <c r="D76" s="50">
        <f>'Watershed characteristics'!$E$9</f>
        <v>0.88</v>
      </c>
      <c r="E76" s="50">
        <f>'Watershed characteristics'!$F$9</f>
        <v>0.255</v>
      </c>
      <c r="F76" s="50">
        <f>'Watershed characteristics'!$G$9</f>
        <v>0.28699999999999998</v>
      </c>
      <c r="G76" s="71">
        <f>'Watershed characteristics'!$H$9</f>
        <v>0.23903782283067271</v>
      </c>
      <c r="H76" s="50">
        <f>'Watershed characteristics'!$C$17</f>
        <v>5.8427131703485756E-2</v>
      </c>
      <c r="I76" s="50">
        <f>'Watershed characteristics'!$D$17</f>
        <v>7.9694220803170859E-2</v>
      </c>
      <c r="J76" s="50">
        <f>'Watershed characteristics'!$E$17</f>
        <v>3.6303282482461792E-2</v>
      </c>
      <c r="K76" s="68">
        <f>'Watershed characteristics'!$F$17</f>
        <v>1.3722355286994371E-4</v>
      </c>
      <c r="L76" s="68">
        <f>'Watershed characteristics'!$G$17</f>
        <v>8.0922564408077917E-4</v>
      </c>
      <c r="M76" s="66">
        <f>'Watershed characteristics'!$H$17</f>
        <v>0</v>
      </c>
      <c r="N76" s="66">
        <f>'Watershed characteristics'!$I$17</f>
        <v>8.8000000000000005E-3</v>
      </c>
      <c r="O76" s="20">
        <v>43384</v>
      </c>
      <c r="P76" s="21" t="s">
        <v>7</v>
      </c>
      <c r="Q76" s="7">
        <v>0.10237777777730316</v>
      </c>
      <c r="R76" s="24">
        <v>1E-3</v>
      </c>
      <c r="S76" s="7">
        <v>8.9999999999999993E-3</v>
      </c>
      <c r="T76" s="7">
        <v>5.0000000000001901</v>
      </c>
      <c r="U76" s="11">
        <v>3.9999999999995595</v>
      </c>
      <c r="V76" s="24">
        <v>2E-3</v>
      </c>
      <c r="W76" s="11">
        <v>21.913</v>
      </c>
      <c r="X76" s="11">
        <v>23.102</v>
      </c>
    </row>
    <row r="77" spans="1:24" x14ac:dyDescent="0.25">
      <c r="A77" s="19" t="s">
        <v>63</v>
      </c>
      <c r="B77" s="19">
        <f>'Watershed characteristics'!$C$9</f>
        <v>8224900</v>
      </c>
      <c r="C77" s="19">
        <f>'Watershed characteristics'!$D$9</f>
        <v>1</v>
      </c>
      <c r="D77" s="50">
        <f>'Watershed characteristics'!$E$9</f>
        <v>0.88</v>
      </c>
      <c r="E77" s="50">
        <f>'Watershed characteristics'!$F$9</f>
        <v>0.255</v>
      </c>
      <c r="F77" s="50">
        <f>'Watershed characteristics'!$G$9</f>
        <v>0.28699999999999998</v>
      </c>
      <c r="G77" s="71">
        <f>'Watershed characteristics'!$H$9</f>
        <v>0.23903782283067271</v>
      </c>
      <c r="H77" s="50">
        <f>'Watershed characteristics'!$C$17</f>
        <v>5.8427131703485756E-2</v>
      </c>
      <c r="I77" s="50">
        <f>'Watershed characteristics'!$D$17</f>
        <v>7.9694220803170859E-2</v>
      </c>
      <c r="J77" s="50">
        <f>'Watershed characteristics'!$E$17</f>
        <v>3.6303282482461792E-2</v>
      </c>
      <c r="K77" s="68">
        <f>'Watershed characteristics'!$F$17</f>
        <v>1.3722355286994371E-4</v>
      </c>
      <c r="L77" s="68">
        <f>'Watershed characteristics'!$G$17</f>
        <v>8.0922564408077917E-4</v>
      </c>
      <c r="M77" s="66">
        <f>'Watershed characteristics'!$H$17</f>
        <v>0</v>
      </c>
      <c r="N77" s="66">
        <f>'Watershed characteristics'!$I$17</f>
        <v>8.8000000000000005E-3</v>
      </c>
      <c r="O77" s="20">
        <v>43396</v>
      </c>
      <c r="P77" s="21" t="s">
        <v>7</v>
      </c>
      <c r="Q77" s="7">
        <v>0.1155474074076988</v>
      </c>
      <c r="R77" s="7">
        <v>8.0000000000000002E-3</v>
      </c>
      <c r="S77" s="7">
        <v>1.4E-2</v>
      </c>
      <c r="T77" s="7">
        <v>41.333333333333222</v>
      </c>
      <c r="U77" s="32">
        <v>32.333333333333478</v>
      </c>
      <c r="V77" s="19">
        <v>1.21E-2</v>
      </c>
      <c r="W77" s="11">
        <v>20.824000000000002</v>
      </c>
      <c r="X77" s="11">
        <v>20.954999999999998</v>
      </c>
    </row>
    <row r="78" spans="1:24" x14ac:dyDescent="0.25">
      <c r="A78" s="19" t="s">
        <v>63</v>
      </c>
      <c r="B78" s="19">
        <f>'Watershed characteristics'!$C$9</f>
        <v>8224900</v>
      </c>
      <c r="C78" s="19">
        <f>'Watershed characteristics'!$D$9</f>
        <v>1</v>
      </c>
      <c r="D78" s="50">
        <f>'Watershed characteristics'!$E$9</f>
        <v>0.88</v>
      </c>
      <c r="E78" s="50">
        <f>'Watershed characteristics'!$F$9</f>
        <v>0.255</v>
      </c>
      <c r="F78" s="50">
        <f>'Watershed characteristics'!$G$9</f>
        <v>0.28699999999999998</v>
      </c>
      <c r="G78" s="71">
        <f>'Watershed characteristics'!$H$9</f>
        <v>0.23903782283067271</v>
      </c>
      <c r="H78" s="50">
        <f>'Watershed characteristics'!$C$17</f>
        <v>5.8427131703485756E-2</v>
      </c>
      <c r="I78" s="50">
        <f>'Watershed characteristics'!$D$17</f>
        <v>7.9694220803170859E-2</v>
      </c>
      <c r="J78" s="50">
        <f>'Watershed characteristics'!$E$17</f>
        <v>3.6303282482461792E-2</v>
      </c>
      <c r="K78" s="68">
        <f>'Watershed characteristics'!$F$17</f>
        <v>1.3722355286994371E-4</v>
      </c>
      <c r="L78" s="68">
        <f>'Watershed characteristics'!$G$17</f>
        <v>8.0922564408077917E-4</v>
      </c>
      <c r="M78" s="66">
        <f>'Watershed characteristics'!$H$17</f>
        <v>0</v>
      </c>
      <c r="N78" s="66">
        <f>'Watershed characteristics'!$I$17</f>
        <v>8.8000000000000005E-3</v>
      </c>
      <c r="O78" s="20">
        <v>43403</v>
      </c>
      <c r="P78" s="21" t="s">
        <v>7</v>
      </c>
      <c r="Q78" s="7">
        <v>8.2459368191361931E-2</v>
      </c>
      <c r="R78" s="24">
        <v>1E-3</v>
      </c>
      <c r="S78" s="7">
        <v>1.4E-2</v>
      </c>
      <c r="T78" s="7">
        <v>9.3333333333337869</v>
      </c>
      <c r="U78" s="11">
        <v>5.333333333332746</v>
      </c>
      <c r="V78" s="19">
        <v>7.1000000000000004E-3</v>
      </c>
      <c r="W78" s="11">
        <v>21.178999999999998</v>
      </c>
      <c r="X78" s="11">
        <v>21.056000000000001</v>
      </c>
    </row>
    <row r="79" spans="1:24" x14ac:dyDescent="0.25">
      <c r="A79" s="19" t="s">
        <v>63</v>
      </c>
      <c r="B79" s="19">
        <f>'Watershed characteristics'!$C$9</f>
        <v>8224900</v>
      </c>
      <c r="C79" s="19">
        <f>'Watershed characteristics'!$D$9</f>
        <v>1</v>
      </c>
      <c r="D79" s="50">
        <f>'Watershed characteristics'!$E$9</f>
        <v>0.88</v>
      </c>
      <c r="E79" s="50">
        <f>'Watershed characteristics'!$F$9</f>
        <v>0.255</v>
      </c>
      <c r="F79" s="50">
        <f>'Watershed characteristics'!$G$9</f>
        <v>0.28699999999999998</v>
      </c>
      <c r="G79" s="71">
        <f>'Watershed characteristics'!$H$9</f>
        <v>0.23903782283067271</v>
      </c>
      <c r="H79" s="50">
        <f>'Watershed characteristics'!$C$17</f>
        <v>5.8427131703485756E-2</v>
      </c>
      <c r="I79" s="50">
        <f>'Watershed characteristics'!$D$17</f>
        <v>7.9694220803170859E-2</v>
      </c>
      <c r="J79" s="50">
        <f>'Watershed characteristics'!$E$17</f>
        <v>3.6303282482461792E-2</v>
      </c>
      <c r="K79" s="68">
        <f>'Watershed characteristics'!$F$17</f>
        <v>1.3722355286994371E-4</v>
      </c>
      <c r="L79" s="68">
        <f>'Watershed characteristics'!$G$17</f>
        <v>8.0922564408077917E-4</v>
      </c>
      <c r="M79" s="66">
        <f>'Watershed characteristics'!$H$17</f>
        <v>0</v>
      </c>
      <c r="N79" s="66">
        <f>'Watershed characteristics'!$I$17</f>
        <v>8.8000000000000005E-3</v>
      </c>
      <c r="O79" s="20">
        <v>43418</v>
      </c>
      <c r="P79" s="21" t="s">
        <v>7</v>
      </c>
      <c r="Q79" s="7">
        <v>6.85291005290075E-2</v>
      </c>
      <c r="R79" s="24">
        <v>1E-3</v>
      </c>
      <c r="S79" s="7">
        <v>5.8000000000000003E-2</v>
      </c>
      <c r="T79" s="7">
        <v>106.33333333333421</v>
      </c>
      <c r="U79" s="11">
        <v>98.000000000001052</v>
      </c>
      <c r="V79" s="28">
        <v>8.0000000000000002E-3</v>
      </c>
      <c r="W79" s="11">
        <v>22.102</v>
      </c>
      <c r="X79" s="11">
        <v>22.954999999999998</v>
      </c>
    </row>
    <row r="80" spans="1:24" x14ac:dyDescent="0.25">
      <c r="A80" s="19" t="s">
        <v>63</v>
      </c>
      <c r="B80" s="19">
        <f>'Watershed characteristics'!$C$9</f>
        <v>8224900</v>
      </c>
      <c r="C80" s="19">
        <f>'Watershed characteristics'!$D$9</f>
        <v>1</v>
      </c>
      <c r="D80" s="50">
        <f>'Watershed characteristics'!$E$9</f>
        <v>0.88</v>
      </c>
      <c r="E80" s="50">
        <f>'Watershed characteristics'!$F$9</f>
        <v>0.255</v>
      </c>
      <c r="F80" s="50">
        <f>'Watershed characteristics'!$G$9</f>
        <v>0.28699999999999998</v>
      </c>
      <c r="G80" s="71">
        <f>'Watershed characteristics'!$H$9</f>
        <v>0.23903782283067271</v>
      </c>
      <c r="H80" s="50">
        <f>'Watershed characteristics'!$C$17</f>
        <v>5.8427131703485756E-2</v>
      </c>
      <c r="I80" s="50">
        <f>'Watershed characteristics'!$D$17</f>
        <v>7.9694220803170859E-2</v>
      </c>
      <c r="J80" s="50">
        <f>'Watershed characteristics'!$E$17</f>
        <v>3.6303282482461792E-2</v>
      </c>
      <c r="K80" s="68">
        <f>'Watershed characteristics'!$F$17</f>
        <v>1.3722355286994371E-4</v>
      </c>
      <c r="L80" s="68">
        <f>'Watershed characteristics'!$G$17</f>
        <v>8.0922564408077917E-4</v>
      </c>
      <c r="M80" s="66">
        <f>'Watershed characteristics'!$H$17</f>
        <v>0</v>
      </c>
      <c r="N80" s="66">
        <f>'Watershed characteristics'!$I$17</f>
        <v>8.8000000000000005E-3</v>
      </c>
      <c r="O80" s="20">
        <v>43227</v>
      </c>
      <c r="P80" s="21" t="s">
        <v>8</v>
      </c>
      <c r="Q80" s="7">
        <v>8.9947777777461532E-2</v>
      </c>
      <c r="R80" s="19">
        <v>7.0000000000000001E-3</v>
      </c>
      <c r="S80" s="7">
        <v>2.1000000000000001E-2</v>
      </c>
      <c r="T80" s="25">
        <v>3.3333333333329662</v>
      </c>
      <c r="U80" s="11">
        <v>2.666666666666373</v>
      </c>
      <c r="V80" s="43">
        <v>4.8999999999999998E-3</v>
      </c>
      <c r="W80" s="11">
        <v>21.411999999999999</v>
      </c>
      <c r="X80" s="11">
        <v>20.7</v>
      </c>
    </row>
    <row r="81" spans="1:24" x14ac:dyDescent="0.25">
      <c r="A81" s="19" t="s">
        <v>63</v>
      </c>
      <c r="B81" s="19">
        <f>'Watershed characteristics'!$C$9</f>
        <v>8224900</v>
      </c>
      <c r="C81" s="19">
        <f>'Watershed characteristics'!$D$9</f>
        <v>1</v>
      </c>
      <c r="D81" s="50">
        <f>'Watershed characteristics'!$E$9</f>
        <v>0.88</v>
      </c>
      <c r="E81" s="50">
        <f>'Watershed characteristics'!$F$9</f>
        <v>0.255</v>
      </c>
      <c r="F81" s="50">
        <f>'Watershed characteristics'!$G$9</f>
        <v>0.28699999999999998</v>
      </c>
      <c r="G81" s="71">
        <f>'Watershed characteristics'!$H$9</f>
        <v>0.23903782283067271</v>
      </c>
      <c r="H81" s="50">
        <f>'Watershed characteristics'!$C$17</f>
        <v>5.8427131703485756E-2</v>
      </c>
      <c r="I81" s="50">
        <f>'Watershed characteristics'!$D$17</f>
        <v>7.9694220803170859E-2</v>
      </c>
      <c r="J81" s="50">
        <f>'Watershed characteristics'!$E$17</f>
        <v>3.6303282482461792E-2</v>
      </c>
      <c r="K81" s="68">
        <f>'Watershed characteristics'!$F$17</f>
        <v>1.3722355286994371E-4</v>
      </c>
      <c r="L81" s="68">
        <f>'Watershed characteristics'!$G$17</f>
        <v>8.0922564408077917E-4</v>
      </c>
      <c r="M81" s="66">
        <f>'Watershed characteristics'!$H$17</f>
        <v>0</v>
      </c>
      <c r="N81" s="66">
        <f>'Watershed characteristics'!$I$17</f>
        <v>8.8000000000000005E-3</v>
      </c>
      <c r="O81" s="20">
        <v>43243</v>
      </c>
      <c r="P81" s="21" t="s">
        <v>8</v>
      </c>
      <c r="Q81" s="7">
        <v>0.1083138888892759</v>
      </c>
      <c r="R81" s="19">
        <v>5.0000000000000001E-3</v>
      </c>
      <c r="S81" s="7">
        <v>2.1000000000000001E-2</v>
      </c>
      <c r="T81" s="46">
        <v>0.5</v>
      </c>
      <c r="U81" s="30">
        <v>0.5</v>
      </c>
      <c r="V81" s="24">
        <v>2E-3</v>
      </c>
      <c r="W81" s="11">
        <v>21.484000000000002</v>
      </c>
      <c r="X81" s="11">
        <v>22.745000000000001</v>
      </c>
    </row>
    <row r="82" spans="1:24" x14ac:dyDescent="0.25">
      <c r="A82" s="19" t="s">
        <v>63</v>
      </c>
      <c r="B82" s="19">
        <f>'Watershed characteristics'!$C$9</f>
        <v>8224900</v>
      </c>
      <c r="C82" s="19">
        <f>'Watershed characteristics'!$D$9</f>
        <v>1</v>
      </c>
      <c r="D82" s="50">
        <f>'Watershed characteristics'!$E$9</f>
        <v>0.88</v>
      </c>
      <c r="E82" s="50">
        <f>'Watershed characteristics'!$F$9</f>
        <v>0.255</v>
      </c>
      <c r="F82" s="50">
        <f>'Watershed characteristics'!$G$9</f>
        <v>0.28699999999999998</v>
      </c>
      <c r="G82" s="71">
        <f>'Watershed characteristics'!$H$9</f>
        <v>0.23903782283067271</v>
      </c>
      <c r="H82" s="50">
        <f>'Watershed characteristics'!$C$17</f>
        <v>5.8427131703485756E-2</v>
      </c>
      <c r="I82" s="50">
        <f>'Watershed characteristics'!$D$17</f>
        <v>7.9694220803170859E-2</v>
      </c>
      <c r="J82" s="50">
        <f>'Watershed characteristics'!$E$17</f>
        <v>3.6303282482461792E-2</v>
      </c>
      <c r="K82" s="68">
        <f>'Watershed characteristics'!$F$17</f>
        <v>1.3722355286994371E-4</v>
      </c>
      <c r="L82" s="68">
        <f>'Watershed characteristics'!$G$17</f>
        <v>8.0922564408077917E-4</v>
      </c>
      <c r="M82" s="66">
        <f>'Watershed characteristics'!$H$17</f>
        <v>0</v>
      </c>
      <c r="N82" s="66">
        <f>'Watershed characteristics'!$I$17</f>
        <v>8.8000000000000005E-3</v>
      </c>
      <c r="O82" s="20">
        <v>43271</v>
      </c>
      <c r="P82" s="21" t="s">
        <v>8</v>
      </c>
      <c r="Q82" s="7">
        <v>0.17935714286061269</v>
      </c>
      <c r="R82" s="19">
        <v>8.9999999999999993E-3</v>
      </c>
      <c r="S82" s="7">
        <v>0.498</v>
      </c>
      <c r="T82" s="7">
        <v>20.666666666665872</v>
      </c>
      <c r="U82" s="11">
        <v>18.333333333333535</v>
      </c>
      <c r="V82" s="24">
        <v>2E-3</v>
      </c>
      <c r="W82" s="11">
        <v>20.161999999999999</v>
      </c>
      <c r="X82" s="11">
        <v>21.65</v>
      </c>
    </row>
    <row r="83" spans="1:24" x14ac:dyDescent="0.25">
      <c r="A83" s="19" t="s">
        <v>63</v>
      </c>
      <c r="B83" s="19">
        <f>'Watershed characteristics'!$C$9</f>
        <v>8224900</v>
      </c>
      <c r="C83" s="19">
        <f>'Watershed characteristics'!$D$9</f>
        <v>1</v>
      </c>
      <c r="D83" s="50">
        <f>'Watershed characteristics'!$E$9</f>
        <v>0.88</v>
      </c>
      <c r="E83" s="50">
        <f>'Watershed characteristics'!$F$9</f>
        <v>0.255</v>
      </c>
      <c r="F83" s="50">
        <f>'Watershed characteristics'!$G$9</f>
        <v>0.28699999999999998</v>
      </c>
      <c r="G83" s="71">
        <f>'Watershed characteristics'!$H$9</f>
        <v>0.23903782283067271</v>
      </c>
      <c r="H83" s="50">
        <f>'Watershed characteristics'!$C$17</f>
        <v>5.8427131703485756E-2</v>
      </c>
      <c r="I83" s="50">
        <f>'Watershed characteristics'!$D$17</f>
        <v>7.9694220803170859E-2</v>
      </c>
      <c r="J83" s="50">
        <f>'Watershed characteristics'!$E$17</f>
        <v>3.6303282482461792E-2</v>
      </c>
      <c r="K83" s="68">
        <f>'Watershed characteristics'!$F$17</f>
        <v>1.3722355286994371E-4</v>
      </c>
      <c r="L83" s="68">
        <f>'Watershed characteristics'!$G$17</f>
        <v>8.0922564408077917E-4</v>
      </c>
      <c r="M83" s="66">
        <f>'Watershed characteristics'!$H$17</f>
        <v>0</v>
      </c>
      <c r="N83" s="66">
        <f>'Watershed characteristics'!$I$17</f>
        <v>8.8000000000000005E-3</v>
      </c>
      <c r="O83" s="20">
        <v>43283</v>
      </c>
      <c r="P83" s="21" t="s">
        <v>8</v>
      </c>
      <c r="Q83" s="7">
        <v>0.33291111111559801</v>
      </c>
      <c r="R83" s="19">
        <v>0.105</v>
      </c>
      <c r="S83" s="7">
        <v>0.16400000000000001</v>
      </c>
      <c r="T83" s="7">
        <v>43.333333333333002</v>
      </c>
      <c r="U83" s="11">
        <v>38.333333333332817</v>
      </c>
      <c r="V83" s="24">
        <v>2E-3</v>
      </c>
      <c r="W83" s="11">
        <v>21.552</v>
      </c>
      <c r="X83" s="11">
        <v>23.166</v>
      </c>
    </row>
    <row r="84" spans="1:24" x14ac:dyDescent="0.25">
      <c r="A84" s="19" t="s">
        <v>63</v>
      </c>
      <c r="B84" s="19">
        <f>'Watershed characteristics'!$C$9</f>
        <v>8224900</v>
      </c>
      <c r="C84" s="19">
        <f>'Watershed characteristics'!$D$9</f>
        <v>1</v>
      </c>
      <c r="D84" s="50">
        <f>'Watershed characteristics'!$E$9</f>
        <v>0.88</v>
      </c>
      <c r="E84" s="50">
        <f>'Watershed characteristics'!$F$9</f>
        <v>0.255</v>
      </c>
      <c r="F84" s="50">
        <f>'Watershed characteristics'!$G$9</f>
        <v>0.28699999999999998</v>
      </c>
      <c r="G84" s="71">
        <f>'Watershed characteristics'!$H$9</f>
        <v>0.23903782283067271</v>
      </c>
      <c r="H84" s="50">
        <f>'Watershed characteristics'!$C$17</f>
        <v>5.8427131703485756E-2</v>
      </c>
      <c r="I84" s="50">
        <f>'Watershed characteristics'!$D$17</f>
        <v>7.9694220803170859E-2</v>
      </c>
      <c r="J84" s="50">
        <f>'Watershed characteristics'!$E$17</f>
        <v>3.6303282482461792E-2</v>
      </c>
      <c r="K84" s="68">
        <f>'Watershed characteristics'!$F$17</f>
        <v>1.3722355286994371E-4</v>
      </c>
      <c r="L84" s="68">
        <f>'Watershed characteristics'!$G$17</f>
        <v>8.0922564408077917E-4</v>
      </c>
      <c r="M84" s="66">
        <f>'Watershed characteristics'!$H$17</f>
        <v>0</v>
      </c>
      <c r="N84" s="66">
        <f>'Watershed characteristics'!$I$17</f>
        <v>8.8000000000000005E-3</v>
      </c>
      <c r="O84" s="20">
        <v>43283</v>
      </c>
      <c r="P84" s="21" t="s">
        <v>8</v>
      </c>
      <c r="Q84" s="5">
        <v>0.48086666666633227</v>
      </c>
      <c r="R84" s="5">
        <v>0.30330500485248924</v>
      </c>
      <c r="S84" s="5">
        <v>0.38976112574537064</v>
      </c>
      <c r="T84" s="5">
        <v>58.54882388283761</v>
      </c>
      <c r="U84" s="10">
        <v>45.232312029233633</v>
      </c>
      <c r="V84" s="5">
        <v>2.6869582697902225E-2</v>
      </c>
      <c r="W84" s="10">
        <v>20.228038818796566</v>
      </c>
      <c r="X84" s="10">
        <v>20.414312907248927</v>
      </c>
    </row>
    <row r="85" spans="1:24" x14ac:dyDescent="0.25">
      <c r="A85" s="19" t="s">
        <v>63</v>
      </c>
      <c r="B85" s="19">
        <f>'Watershed characteristics'!$C$9</f>
        <v>8224900</v>
      </c>
      <c r="C85" s="19">
        <f>'Watershed characteristics'!$D$9</f>
        <v>1</v>
      </c>
      <c r="D85" s="50">
        <f>'Watershed characteristics'!$E$9</f>
        <v>0.88</v>
      </c>
      <c r="E85" s="50">
        <f>'Watershed characteristics'!$F$9</f>
        <v>0.255</v>
      </c>
      <c r="F85" s="50">
        <f>'Watershed characteristics'!$G$9</f>
        <v>0.28699999999999998</v>
      </c>
      <c r="G85" s="71">
        <f>'Watershed characteristics'!$H$9</f>
        <v>0.23903782283067271</v>
      </c>
      <c r="H85" s="50">
        <f>'Watershed characteristics'!$C$17</f>
        <v>5.8427131703485756E-2</v>
      </c>
      <c r="I85" s="50">
        <f>'Watershed characteristics'!$D$17</f>
        <v>7.9694220803170859E-2</v>
      </c>
      <c r="J85" s="50">
        <f>'Watershed characteristics'!$E$17</f>
        <v>3.6303282482461792E-2</v>
      </c>
      <c r="K85" s="68">
        <f>'Watershed characteristics'!$F$17</f>
        <v>1.3722355286994371E-4</v>
      </c>
      <c r="L85" s="68">
        <f>'Watershed characteristics'!$G$17</f>
        <v>8.0922564408077917E-4</v>
      </c>
      <c r="M85" s="66">
        <f>'Watershed characteristics'!$H$17</f>
        <v>0</v>
      </c>
      <c r="N85" s="66">
        <f>'Watershed characteristics'!$I$17</f>
        <v>8.8000000000000005E-3</v>
      </c>
      <c r="O85" s="20">
        <v>43299</v>
      </c>
      <c r="P85" s="21" t="s">
        <v>8</v>
      </c>
      <c r="Q85" s="7">
        <v>0.14008888888789547</v>
      </c>
      <c r="R85" s="19">
        <v>2.9000000000000001E-2</v>
      </c>
      <c r="S85" s="7">
        <v>4.3999999999999997E-2</v>
      </c>
      <c r="T85" s="7">
        <v>14.666666666666533</v>
      </c>
      <c r="U85" s="11">
        <v>13.99999999999994</v>
      </c>
      <c r="V85" s="24">
        <v>2E-3</v>
      </c>
      <c r="W85" s="11">
        <v>25.341999999999999</v>
      </c>
      <c r="X85" s="11">
        <v>27.065999999999999</v>
      </c>
    </row>
    <row r="86" spans="1:24" x14ac:dyDescent="0.25">
      <c r="A86" s="19" t="s">
        <v>63</v>
      </c>
      <c r="B86" s="19">
        <f>'Watershed characteristics'!$C$9</f>
        <v>8224900</v>
      </c>
      <c r="C86" s="19">
        <f>'Watershed characteristics'!$D$9</f>
        <v>1</v>
      </c>
      <c r="D86" s="50">
        <f>'Watershed characteristics'!$E$9</f>
        <v>0.88</v>
      </c>
      <c r="E86" s="50">
        <f>'Watershed characteristics'!$F$9</f>
        <v>0.255</v>
      </c>
      <c r="F86" s="50">
        <f>'Watershed characteristics'!$G$9</f>
        <v>0.28699999999999998</v>
      </c>
      <c r="G86" s="71">
        <f>'Watershed characteristics'!$H$9</f>
        <v>0.23903782283067271</v>
      </c>
      <c r="H86" s="50">
        <f>'Watershed characteristics'!$C$17</f>
        <v>5.8427131703485756E-2</v>
      </c>
      <c r="I86" s="50">
        <f>'Watershed characteristics'!$D$17</f>
        <v>7.9694220803170859E-2</v>
      </c>
      <c r="J86" s="50">
        <f>'Watershed characteristics'!$E$17</f>
        <v>3.6303282482461792E-2</v>
      </c>
      <c r="K86" s="68">
        <f>'Watershed characteristics'!$F$17</f>
        <v>1.3722355286994371E-4</v>
      </c>
      <c r="L86" s="68">
        <f>'Watershed characteristics'!$G$17</f>
        <v>8.0922564408077917E-4</v>
      </c>
      <c r="M86" s="66">
        <f>'Watershed characteristics'!$H$17</f>
        <v>0</v>
      </c>
      <c r="N86" s="66">
        <f>'Watershed characteristics'!$I$17</f>
        <v>8.8000000000000005E-3</v>
      </c>
      <c r="O86" s="20">
        <v>43341</v>
      </c>
      <c r="P86" s="21" t="s">
        <v>8</v>
      </c>
      <c r="Q86" s="7">
        <v>0.25982962962914946</v>
      </c>
      <c r="R86" s="19">
        <v>0.106</v>
      </c>
      <c r="S86" s="7">
        <v>0.152</v>
      </c>
      <c r="T86" s="7">
        <v>22.999999999999687</v>
      </c>
      <c r="U86" s="32">
        <v>19.000000000000128</v>
      </c>
      <c r="V86" s="19">
        <v>0.14940000000000001</v>
      </c>
      <c r="W86" s="11">
        <v>18.652000000000001</v>
      </c>
      <c r="X86" s="11">
        <v>18.091000000000001</v>
      </c>
    </row>
    <row r="87" spans="1:24" x14ac:dyDescent="0.25">
      <c r="A87" s="19" t="s">
        <v>63</v>
      </c>
      <c r="B87" s="19">
        <f>'Watershed characteristics'!$C$9</f>
        <v>8224900</v>
      </c>
      <c r="C87" s="19">
        <f>'Watershed characteristics'!$D$9</f>
        <v>1</v>
      </c>
      <c r="D87" s="50">
        <f>'Watershed characteristics'!$E$9</f>
        <v>0.88</v>
      </c>
      <c r="E87" s="50">
        <f>'Watershed characteristics'!$F$9</f>
        <v>0.255</v>
      </c>
      <c r="F87" s="50">
        <f>'Watershed characteristics'!$G$9</f>
        <v>0.28699999999999998</v>
      </c>
      <c r="G87" s="71">
        <f>'Watershed characteristics'!$H$9</f>
        <v>0.23903782283067271</v>
      </c>
      <c r="H87" s="50">
        <f>'Watershed characteristics'!$C$17</f>
        <v>5.8427131703485756E-2</v>
      </c>
      <c r="I87" s="50">
        <f>'Watershed characteristics'!$D$17</f>
        <v>7.9694220803170859E-2</v>
      </c>
      <c r="J87" s="50">
        <f>'Watershed characteristics'!$E$17</f>
        <v>3.6303282482461792E-2</v>
      </c>
      <c r="K87" s="68">
        <f>'Watershed characteristics'!$F$17</f>
        <v>1.3722355286994371E-4</v>
      </c>
      <c r="L87" s="68">
        <f>'Watershed characteristics'!$G$17</f>
        <v>8.0922564408077917E-4</v>
      </c>
      <c r="M87" s="66">
        <f>'Watershed characteristics'!$H$17</f>
        <v>0</v>
      </c>
      <c r="N87" s="66">
        <f>'Watershed characteristics'!$I$17</f>
        <v>8.8000000000000005E-3</v>
      </c>
      <c r="O87" s="20">
        <v>43354</v>
      </c>
      <c r="P87" s="21" t="s">
        <v>8</v>
      </c>
      <c r="Q87" s="7">
        <v>0.15954444444517296</v>
      </c>
      <c r="R87" s="19">
        <v>8.5000000000000006E-2</v>
      </c>
      <c r="S87" s="7">
        <v>0.11799999999999999</v>
      </c>
      <c r="T87" s="7">
        <v>7.9999999999991189</v>
      </c>
      <c r="U87" s="11">
        <v>5.9999999999993392</v>
      </c>
      <c r="V87" s="24">
        <v>2E-3</v>
      </c>
      <c r="W87" s="11">
        <v>23.369</v>
      </c>
      <c r="X87" s="11">
        <v>22.815999999999999</v>
      </c>
    </row>
    <row r="88" spans="1:24" x14ac:dyDescent="0.25">
      <c r="A88" s="19" t="s">
        <v>63</v>
      </c>
      <c r="B88" s="19">
        <f>'Watershed characteristics'!$C$9</f>
        <v>8224900</v>
      </c>
      <c r="C88" s="19">
        <f>'Watershed characteristics'!$D$9</f>
        <v>1</v>
      </c>
      <c r="D88" s="50">
        <f>'Watershed characteristics'!$E$9</f>
        <v>0.88</v>
      </c>
      <c r="E88" s="50">
        <f>'Watershed characteristics'!$F$9</f>
        <v>0.255</v>
      </c>
      <c r="F88" s="50">
        <f>'Watershed characteristics'!$G$9</f>
        <v>0.28699999999999998</v>
      </c>
      <c r="G88" s="71">
        <f>'Watershed characteristics'!$H$9</f>
        <v>0.23903782283067271</v>
      </c>
      <c r="H88" s="50">
        <f>'Watershed characteristics'!$C$17</f>
        <v>5.8427131703485756E-2</v>
      </c>
      <c r="I88" s="50">
        <f>'Watershed characteristics'!$D$17</f>
        <v>7.9694220803170859E-2</v>
      </c>
      <c r="J88" s="50">
        <f>'Watershed characteristics'!$E$17</f>
        <v>3.6303282482461792E-2</v>
      </c>
      <c r="K88" s="68">
        <f>'Watershed characteristics'!$F$17</f>
        <v>1.3722355286994371E-4</v>
      </c>
      <c r="L88" s="68">
        <f>'Watershed characteristics'!$G$17</f>
        <v>8.0922564408077917E-4</v>
      </c>
      <c r="M88" s="66">
        <f>'Watershed characteristics'!$H$17</f>
        <v>0</v>
      </c>
      <c r="N88" s="66">
        <f>'Watershed characteristics'!$I$17</f>
        <v>8.8000000000000005E-3</v>
      </c>
      <c r="O88" s="20">
        <v>43354</v>
      </c>
      <c r="P88" s="21" t="s">
        <v>8</v>
      </c>
      <c r="Q88" s="7">
        <v>0.14108888888856602</v>
      </c>
      <c r="R88" s="19">
        <v>5.3999999999999999E-2</v>
      </c>
      <c r="S88" s="7">
        <v>8.2000000000000003E-2</v>
      </c>
      <c r="T88" s="7">
        <v>4.3333333333335968</v>
      </c>
      <c r="U88" s="11">
        <v>3.3333333333329662</v>
      </c>
      <c r="V88" s="19">
        <v>0.14710000000000001</v>
      </c>
      <c r="W88" s="11">
        <v>22.722999999999999</v>
      </c>
      <c r="X88" s="11">
        <v>23.905999999999999</v>
      </c>
    </row>
    <row r="89" spans="1:24" x14ac:dyDescent="0.25">
      <c r="A89" s="19" t="s">
        <v>63</v>
      </c>
      <c r="B89" s="19">
        <f>'Watershed characteristics'!$C$9</f>
        <v>8224900</v>
      </c>
      <c r="C89" s="19">
        <f>'Watershed characteristics'!$D$9</f>
        <v>1</v>
      </c>
      <c r="D89" s="50">
        <f>'Watershed characteristics'!$E$9</f>
        <v>0.88</v>
      </c>
      <c r="E89" s="50">
        <f>'Watershed characteristics'!$F$9</f>
        <v>0.255</v>
      </c>
      <c r="F89" s="50">
        <f>'Watershed characteristics'!$G$9</f>
        <v>0.28699999999999998</v>
      </c>
      <c r="G89" s="71">
        <f>'Watershed characteristics'!$H$9</f>
        <v>0.23903782283067271</v>
      </c>
      <c r="H89" s="50">
        <f>'Watershed characteristics'!$C$17</f>
        <v>5.8427131703485756E-2</v>
      </c>
      <c r="I89" s="50">
        <f>'Watershed characteristics'!$D$17</f>
        <v>7.9694220803170859E-2</v>
      </c>
      <c r="J89" s="50">
        <f>'Watershed characteristics'!$E$17</f>
        <v>3.6303282482461792E-2</v>
      </c>
      <c r="K89" s="68">
        <f>'Watershed characteristics'!$F$17</f>
        <v>1.3722355286994371E-4</v>
      </c>
      <c r="L89" s="68">
        <f>'Watershed characteristics'!$G$17</f>
        <v>8.0922564408077917E-4</v>
      </c>
      <c r="M89" s="66">
        <f>'Watershed characteristics'!$H$17</f>
        <v>0</v>
      </c>
      <c r="N89" s="66">
        <f>'Watershed characteristics'!$I$17</f>
        <v>8.8000000000000005E-3</v>
      </c>
      <c r="O89" s="20">
        <v>43369</v>
      </c>
      <c r="P89" s="21" t="s">
        <v>8</v>
      </c>
      <c r="Q89" s="7">
        <v>0.17844444444495774</v>
      </c>
      <c r="R89" s="19">
        <v>3.6999999999999998E-2</v>
      </c>
      <c r="S89" s="7">
        <v>6.6000000000000003E-2</v>
      </c>
      <c r="T89" s="7">
        <v>15.333333333333126</v>
      </c>
      <c r="U89" s="11">
        <v>13.333333333333346</v>
      </c>
      <c r="V89" s="28">
        <v>3.2599999999999997E-2</v>
      </c>
      <c r="W89" s="11">
        <v>18.103999999999999</v>
      </c>
      <c r="X89" s="11">
        <v>20.408999999999999</v>
      </c>
    </row>
    <row r="90" spans="1:24" x14ac:dyDescent="0.25">
      <c r="A90" s="19" t="s">
        <v>63</v>
      </c>
      <c r="B90" s="19">
        <f>'Watershed characteristics'!$C$9</f>
        <v>8224900</v>
      </c>
      <c r="C90" s="19">
        <f>'Watershed characteristics'!$D$9</f>
        <v>1</v>
      </c>
      <c r="D90" s="50">
        <f>'Watershed characteristics'!$E$9</f>
        <v>0.88</v>
      </c>
      <c r="E90" s="50">
        <f>'Watershed characteristics'!$F$9</f>
        <v>0.255</v>
      </c>
      <c r="F90" s="50">
        <f>'Watershed characteristics'!$G$9</f>
        <v>0.28699999999999998</v>
      </c>
      <c r="G90" s="71">
        <f>'Watershed characteristics'!$H$9</f>
        <v>0.23903782283067271</v>
      </c>
      <c r="H90" s="50">
        <f>'Watershed characteristics'!$C$17</f>
        <v>5.8427131703485756E-2</v>
      </c>
      <c r="I90" s="50">
        <f>'Watershed characteristics'!$D$17</f>
        <v>7.9694220803170859E-2</v>
      </c>
      <c r="J90" s="50">
        <f>'Watershed characteristics'!$E$17</f>
        <v>3.6303282482461792E-2</v>
      </c>
      <c r="K90" s="68">
        <f>'Watershed characteristics'!$F$17</f>
        <v>1.3722355286994371E-4</v>
      </c>
      <c r="L90" s="68">
        <f>'Watershed characteristics'!$G$17</f>
        <v>8.0922564408077917E-4</v>
      </c>
      <c r="M90" s="66">
        <f>'Watershed characteristics'!$H$17</f>
        <v>0</v>
      </c>
      <c r="N90" s="66">
        <f>'Watershed characteristics'!$I$17</f>
        <v>8.8000000000000005E-3</v>
      </c>
      <c r="O90" s="20">
        <v>43384</v>
      </c>
      <c r="P90" s="21" t="s">
        <v>8</v>
      </c>
      <c r="Q90" s="7">
        <v>0.13230000000069539</v>
      </c>
      <c r="R90" s="7">
        <v>0.01</v>
      </c>
      <c r="S90" s="7">
        <v>0.03</v>
      </c>
      <c r="T90" s="7">
        <v>14.333333333332495</v>
      </c>
      <c r="U90" s="11">
        <v>10.999999999999529</v>
      </c>
      <c r="V90" s="19">
        <v>4.9399999999999999E-2</v>
      </c>
      <c r="W90" s="11">
        <v>21.437000000000001</v>
      </c>
      <c r="X90" s="11">
        <v>21.577000000000002</v>
      </c>
    </row>
    <row r="91" spans="1:24" x14ac:dyDescent="0.25">
      <c r="A91" s="19" t="s">
        <v>63</v>
      </c>
      <c r="B91" s="19">
        <f>'Watershed characteristics'!$C$9</f>
        <v>8224900</v>
      </c>
      <c r="C91" s="19">
        <f>'Watershed characteristics'!$D$9</f>
        <v>1</v>
      </c>
      <c r="D91" s="50">
        <f>'Watershed characteristics'!$E$9</f>
        <v>0.88</v>
      </c>
      <c r="E91" s="50">
        <f>'Watershed characteristics'!$F$9</f>
        <v>0.255</v>
      </c>
      <c r="F91" s="50">
        <f>'Watershed characteristics'!$G$9</f>
        <v>0.28699999999999998</v>
      </c>
      <c r="G91" s="71">
        <f>'Watershed characteristics'!$H$9</f>
        <v>0.23903782283067271</v>
      </c>
      <c r="H91" s="50">
        <f>'Watershed characteristics'!$C$17</f>
        <v>5.8427131703485756E-2</v>
      </c>
      <c r="I91" s="50">
        <f>'Watershed characteristics'!$D$17</f>
        <v>7.9694220803170859E-2</v>
      </c>
      <c r="J91" s="50">
        <f>'Watershed characteristics'!$E$17</f>
        <v>3.6303282482461792E-2</v>
      </c>
      <c r="K91" s="68">
        <f>'Watershed characteristics'!$F$17</f>
        <v>1.3722355286994371E-4</v>
      </c>
      <c r="L91" s="68">
        <f>'Watershed characteristics'!$G$17</f>
        <v>8.0922564408077917E-4</v>
      </c>
      <c r="M91" s="66">
        <f>'Watershed characteristics'!$H$17</f>
        <v>0</v>
      </c>
      <c r="N91" s="66">
        <f>'Watershed characteristics'!$I$17</f>
        <v>8.8000000000000005E-3</v>
      </c>
      <c r="O91" s="20">
        <v>43384</v>
      </c>
      <c r="P91" s="21" t="s">
        <v>8</v>
      </c>
      <c r="Q91" s="7">
        <v>0.23860370370354367</v>
      </c>
      <c r="R91" s="19">
        <v>4.8000000000000001E-2</v>
      </c>
      <c r="S91" s="7">
        <v>8.8999999999999996E-2</v>
      </c>
      <c r="T91" s="7">
        <v>6.0000000000008198</v>
      </c>
      <c r="U91" s="11">
        <v>4.3333333333335968</v>
      </c>
      <c r="V91" s="24">
        <v>2E-3</v>
      </c>
      <c r="W91" s="11">
        <v>20.132000000000001</v>
      </c>
      <c r="X91" s="11">
        <v>21.614000000000001</v>
      </c>
    </row>
    <row r="92" spans="1:24" x14ac:dyDescent="0.25">
      <c r="A92" s="3" t="s">
        <v>66</v>
      </c>
      <c r="B92" s="3">
        <f>'Watershed characteristics'!$C$12</f>
        <v>26553200</v>
      </c>
      <c r="C92" s="3">
        <f>'Watershed characteristics'!$D$12</f>
        <v>2</v>
      </c>
      <c r="D92" s="50">
        <f>'Watershed characteristics'!$E$12</f>
        <v>0.85799999999999998</v>
      </c>
      <c r="E92" s="50">
        <f>'Watershed characteristics'!$F$12</f>
        <v>0.27766666666666667</v>
      </c>
      <c r="F92" s="50">
        <f>'Watershed characteristics'!$G$12</f>
        <v>0.318</v>
      </c>
      <c r="G92" s="71">
        <f>'Watershed characteristics'!$H$12</f>
        <v>0.255</v>
      </c>
      <c r="H92" s="50">
        <f>'Watershed characteristics'!$C$20</f>
        <v>0.32300000000000001</v>
      </c>
      <c r="I92" s="50">
        <f>'Watershed characteristics'!$D$20</f>
        <v>0.115</v>
      </c>
      <c r="J92" s="50">
        <f>'Watershed characteristics'!$E$20</f>
        <v>0.16400000000000001</v>
      </c>
      <c r="K92" s="68">
        <f>'Watershed characteristics'!$F$20</f>
        <v>2.6269150234246722E-4</v>
      </c>
      <c r="L92" s="68">
        <f>'Watershed characteristics'!$G$20</f>
        <v>2.3883844508383172E-4</v>
      </c>
      <c r="M92" s="66">
        <f>'Watershed characteristics'!$H$20</f>
        <v>8.8000000000000005E-3</v>
      </c>
      <c r="N92" s="66">
        <f>'Watershed characteristics'!$I$20</f>
        <v>9.9000000000000008E-3</v>
      </c>
      <c r="O92" s="4">
        <v>43224</v>
      </c>
      <c r="P92" s="21" t="s">
        <v>8</v>
      </c>
      <c r="R92" s="64">
        <v>0.13</v>
      </c>
      <c r="S92" s="64">
        <v>0.85</v>
      </c>
      <c r="T92" s="64">
        <v>600</v>
      </c>
      <c r="W92" s="3">
        <v>16</v>
      </c>
    </row>
    <row r="93" spans="1:24" x14ac:dyDescent="0.25">
      <c r="A93" s="3" t="s">
        <v>66</v>
      </c>
      <c r="B93" s="3">
        <f>'Watershed characteristics'!$C$12</f>
        <v>26553200</v>
      </c>
      <c r="C93" s="3">
        <f>'Watershed characteristics'!$D$12</f>
        <v>2</v>
      </c>
      <c r="D93" s="50">
        <f>'Watershed characteristics'!$E$12</f>
        <v>0.85799999999999998</v>
      </c>
      <c r="E93" s="50">
        <f>'Watershed characteristics'!$F$12</f>
        <v>0.27766666666666667</v>
      </c>
      <c r="F93" s="50">
        <f>'Watershed characteristics'!$G$12</f>
        <v>0.318</v>
      </c>
      <c r="G93" s="71">
        <f>'Watershed characteristics'!$H$12</f>
        <v>0.255</v>
      </c>
      <c r="H93" s="50">
        <f>'Watershed characteristics'!$C$20</f>
        <v>0.32300000000000001</v>
      </c>
      <c r="I93" s="50">
        <f>'Watershed characteristics'!$D$20</f>
        <v>0.115</v>
      </c>
      <c r="J93" s="50">
        <f>'Watershed characteristics'!$E$20</f>
        <v>0.16400000000000001</v>
      </c>
      <c r="K93" s="68">
        <f>'Watershed characteristics'!$F$20</f>
        <v>2.6269150234246722E-4</v>
      </c>
      <c r="L93" s="68">
        <f>'Watershed characteristics'!$G$20</f>
        <v>2.3883844508383172E-4</v>
      </c>
      <c r="M93" s="66">
        <f>'Watershed characteristics'!$H$20</f>
        <v>8.8000000000000005E-3</v>
      </c>
      <c r="N93" s="66">
        <f>'Watershed characteristics'!$I$20</f>
        <v>9.9000000000000008E-3</v>
      </c>
      <c r="O93" s="4">
        <v>43263</v>
      </c>
      <c r="P93" s="21" t="s">
        <v>8</v>
      </c>
      <c r="R93" s="64">
        <v>0.44</v>
      </c>
      <c r="S93" s="64">
        <v>1.2</v>
      </c>
      <c r="T93" s="64">
        <v>790</v>
      </c>
      <c r="W93" s="3">
        <v>14</v>
      </c>
    </row>
    <row r="94" spans="1:24" x14ac:dyDescent="0.25">
      <c r="A94" s="3" t="s">
        <v>66</v>
      </c>
      <c r="B94" s="3">
        <f>'Watershed characteristics'!$C$12</f>
        <v>26553200</v>
      </c>
      <c r="C94" s="3">
        <f>'Watershed characteristics'!$D$12</f>
        <v>2</v>
      </c>
      <c r="D94" s="50">
        <f>'Watershed characteristics'!$E$12</f>
        <v>0.85799999999999998</v>
      </c>
      <c r="E94" s="50">
        <f>'Watershed characteristics'!$F$12</f>
        <v>0.27766666666666667</v>
      </c>
      <c r="F94" s="50">
        <f>'Watershed characteristics'!$G$12</f>
        <v>0.318</v>
      </c>
      <c r="G94" s="71">
        <f>'Watershed characteristics'!$H$12</f>
        <v>0.255</v>
      </c>
      <c r="H94" s="50">
        <f>'Watershed characteristics'!$C$20</f>
        <v>0.32300000000000001</v>
      </c>
      <c r="I94" s="50">
        <f>'Watershed characteristics'!$D$20</f>
        <v>0.115</v>
      </c>
      <c r="J94" s="50">
        <f>'Watershed characteristics'!$E$20</f>
        <v>0.16400000000000001</v>
      </c>
      <c r="K94" s="68">
        <f>'Watershed characteristics'!$F$20</f>
        <v>2.6269150234246722E-4</v>
      </c>
      <c r="L94" s="68">
        <f>'Watershed characteristics'!$G$20</f>
        <v>2.3883844508383172E-4</v>
      </c>
      <c r="M94" s="66">
        <f>'Watershed characteristics'!$H$20</f>
        <v>8.8000000000000005E-3</v>
      </c>
      <c r="N94" s="66">
        <f>'Watershed characteristics'!$I$20</f>
        <v>9.9000000000000008E-3</v>
      </c>
      <c r="O94" s="4">
        <v>43271</v>
      </c>
      <c r="P94" s="21" t="s">
        <v>8</v>
      </c>
      <c r="R94" s="64">
        <v>0.43</v>
      </c>
      <c r="S94" s="64">
        <v>1.9</v>
      </c>
      <c r="T94" s="64">
        <v>1900</v>
      </c>
      <c r="W94" s="3">
        <v>14</v>
      </c>
    </row>
    <row r="95" spans="1:24" x14ac:dyDescent="0.25">
      <c r="A95" s="3" t="s">
        <v>66</v>
      </c>
      <c r="B95" s="3">
        <f>'Watershed characteristics'!$C$12</f>
        <v>26553200</v>
      </c>
      <c r="C95" s="3">
        <f>'Watershed characteristics'!$D$12</f>
        <v>2</v>
      </c>
      <c r="D95" s="50">
        <f>'Watershed characteristics'!$E$12</f>
        <v>0.85799999999999998</v>
      </c>
      <c r="E95" s="50">
        <f>'Watershed characteristics'!$F$12</f>
        <v>0.27766666666666667</v>
      </c>
      <c r="F95" s="50">
        <f>'Watershed characteristics'!$G$12</f>
        <v>0.318</v>
      </c>
      <c r="G95" s="71">
        <f>'Watershed characteristics'!$H$12</f>
        <v>0.255</v>
      </c>
      <c r="H95" s="50">
        <f>'Watershed characteristics'!$C$20</f>
        <v>0.32300000000000001</v>
      </c>
      <c r="I95" s="50">
        <f>'Watershed characteristics'!$D$20</f>
        <v>0.115</v>
      </c>
      <c r="J95" s="50">
        <f>'Watershed characteristics'!$E$20</f>
        <v>0.16400000000000001</v>
      </c>
      <c r="K95" s="68">
        <f>'Watershed characteristics'!$F$20</f>
        <v>2.6269150234246722E-4</v>
      </c>
      <c r="L95" s="68">
        <f>'Watershed characteristics'!$G$20</f>
        <v>2.3883844508383172E-4</v>
      </c>
      <c r="M95" s="66">
        <f>'Watershed characteristics'!$H$20</f>
        <v>8.8000000000000005E-3</v>
      </c>
      <c r="N95" s="66">
        <f>'Watershed characteristics'!$I$20</f>
        <v>9.9000000000000008E-3</v>
      </c>
      <c r="O95" s="4">
        <v>43276</v>
      </c>
      <c r="P95" s="21" t="s">
        <v>8</v>
      </c>
      <c r="R95" s="64">
        <v>0.4</v>
      </c>
      <c r="S95" s="64">
        <v>1</v>
      </c>
      <c r="T95" s="64">
        <v>420</v>
      </c>
      <c r="W95" s="3">
        <v>4.2</v>
      </c>
    </row>
    <row r="96" spans="1:24" x14ac:dyDescent="0.25">
      <c r="A96" s="3" t="s">
        <v>66</v>
      </c>
      <c r="B96" s="3">
        <f>'Watershed characteristics'!$C$12</f>
        <v>26553200</v>
      </c>
      <c r="C96" s="3">
        <f>'Watershed characteristics'!$D$12</f>
        <v>2</v>
      </c>
      <c r="D96" s="50">
        <f>'Watershed characteristics'!$E$12</f>
        <v>0.85799999999999998</v>
      </c>
      <c r="E96" s="50">
        <f>'Watershed characteristics'!$F$12</f>
        <v>0.27766666666666667</v>
      </c>
      <c r="F96" s="50">
        <f>'Watershed characteristics'!$G$12</f>
        <v>0.318</v>
      </c>
      <c r="G96" s="71">
        <f>'Watershed characteristics'!$H$12</f>
        <v>0.255</v>
      </c>
      <c r="H96" s="50">
        <f>'Watershed characteristics'!$C$20</f>
        <v>0.32300000000000001</v>
      </c>
      <c r="I96" s="50">
        <f>'Watershed characteristics'!$D$20</f>
        <v>0.115</v>
      </c>
      <c r="J96" s="50">
        <f>'Watershed characteristics'!$E$20</f>
        <v>0.16400000000000001</v>
      </c>
      <c r="K96" s="68">
        <f>'Watershed characteristics'!$F$20</f>
        <v>2.6269150234246722E-4</v>
      </c>
      <c r="L96" s="68">
        <f>'Watershed characteristics'!$G$20</f>
        <v>2.3883844508383172E-4</v>
      </c>
      <c r="M96" s="66">
        <f>'Watershed characteristics'!$H$20</f>
        <v>8.8000000000000005E-3</v>
      </c>
      <c r="N96" s="66">
        <f>'Watershed characteristics'!$I$20</f>
        <v>9.9000000000000008E-3</v>
      </c>
      <c r="O96" s="4">
        <v>43321</v>
      </c>
      <c r="P96" s="21" t="s">
        <v>8</v>
      </c>
      <c r="R96" s="64">
        <v>0.16</v>
      </c>
      <c r="S96" s="64">
        <v>0.54</v>
      </c>
      <c r="T96" s="64">
        <v>290</v>
      </c>
      <c r="W96" s="3">
        <v>9.4</v>
      </c>
    </row>
    <row r="97" spans="1:23" x14ac:dyDescent="0.25">
      <c r="A97" s="3" t="s">
        <v>66</v>
      </c>
      <c r="B97" s="3">
        <f>'Watershed characteristics'!$C$12</f>
        <v>26553200</v>
      </c>
      <c r="C97" s="3">
        <f>'Watershed characteristics'!$D$12</f>
        <v>2</v>
      </c>
      <c r="D97" s="50">
        <f>'Watershed characteristics'!$E$12</f>
        <v>0.85799999999999998</v>
      </c>
      <c r="E97" s="50">
        <f>'Watershed characteristics'!$F$12</f>
        <v>0.27766666666666667</v>
      </c>
      <c r="F97" s="50">
        <f>'Watershed characteristics'!$G$12</f>
        <v>0.318</v>
      </c>
      <c r="G97" s="71">
        <f>'Watershed characteristics'!$H$12</f>
        <v>0.255</v>
      </c>
      <c r="H97" s="50">
        <f>'Watershed characteristics'!$C$20</f>
        <v>0.32300000000000001</v>
      </c>
      <c r="I97" s="50">
        <f>'Watershed characteristics'!$D$20</f>
        <v>0.115</v>
      </c>
      <c r="J97" s="50">
        <f>'Watershed characteristics'!$E$20</f>
        <v>0.16400000000000001</v>
      </c>
      <c r="K97" s="68">
        <f>'Watershed characteristics'!$F$20</f>
        <v>2.6269150234246722E-4</v>
      </c>
      <c r="L97" s="68">
        <f>'Watershed characteristics'!$G$20</f>
        <v>2.3883844508383172E-4</v>
      </c>
      <c r="M97" s="66">
        <f>'Watershed characteristics'!$H$20</f>
        <v>8.8000000000000005E-3</v>
      </c>
      <c r="N97" s="66">
        <f>'Watershed characteristics'!$I$20</f>
        <v>9.9000000000000008E-3</v>
      </c>
      <c r="O97" s="4">
        <v>43332</v>
      </c>
      <c r="P97" s="21" t="s">
        <v>8</v>
      </c>
      <c r="R97" s="64">
        <v>0.66</v>
      </c>
      <c r="S97" s="64">
        <v>1.1000000000000001</v>
      </c>
      <c r="T97" s="64">
        <v>260</v>
      </c>
      <c r="W97" s="3">
        <v>4.8</v>
      </c>
    </row>
    <row r="98" spans="1:23" x14ac:dyDescent="0.25">
      <c r="A98" s="3" t="s">
        <v>66</v>
      </c>
      <c r="B98" s="3">
        <f>'Watershed characteristics'!$C$12</f>
        <v>26553200</v>
      </c>
      <c r="C98" s="3">
        <f>'Watershed characteristics'!$D$12</f>
        <v>2</v>
      </c>
      <c r="D98" s="50">
        <f>'Watershed characteristics'!$E$12</f>
        <v>0.85799999999999998</v>
      </c>
      <c r="E98" s="50">
        <f>'Watershed characteristics'!$F$12</f>
        <v>0.27766666666666667</v>
      </c>
      <c r="F98" s="50">
        <f>'Watershed characteristics'!$G$12</f>
        <v>0.318</v>
      </c>
      <c r="G98" s="71">
        <f>'Watershed characteristics'!$H$12</f>
        <v>0.255</v>
      </c>
      <c r="H98" s="50">
        <f>'Watershed characteristics'!$C$20</f>
        <v>0.32300000000000001</v>
      </c>
      <c r="I98" s="50">
        <f>'Watershed characteristics'!$D$20</f>
        <v>0.115</v>
      </c>
      <c r="J98" s="50">
        <f>'Watershed characteristics'!$E$20</f>
        <v>0.16400000000000001</v>
      </c>
      <c r="K98" s="68">
        <f>'Watershed characteristics'!$F$20</f>
        <v>2.6269150234246722E-4</v>
      </c>
      <c r="L98" s="68">
        <f>'Watershed characteristics'!$G$20</f>
        <v>2.3883844508383172E-4</v>
      </c>
      <c r="M98" s="66">
        <f>'Watershed characteristics'!$H$20</f>
        <v>8.8000000000000005E-3</v>
      </c>
      <c r="N98" s="66">
        <f>'Watershed characteristics'!$I$20</f>
        <v>9.9000000000000008E-3</v>
      </c>
      <c r="O98" s="4">
        <v>43367</v>
      </c>
      <c r="P98" s="21" t="s">
        <v>8</v>
      </c>
      <c r="R98" s="64">
        <v>0.1</v>
      </c>
      <c r="S98" s="64">
        <v>0.51</v>
      </c>
      <c r="T98" s="64">
        <v>580</v>
      </c>
      <c r="W98" s="3">
        <v>14</v>
      </c>
    </row>
    <row r="99" spans="1:23" x14ac:dyDescent="0.25">
      <c r="A99" s="3" t="s">
        <v>66</v>
      </c>
      <c r="B99" s="3">
        <f>'Watershed characteristics'!$C$12</f>
        <v>26553200</v>
      </c>
      <c r="C99" s="3">
        <f>'Watershed characteristics'!$D$12</f>
        <v>2</v>
      </c>
      <c r="D99" s="50">
        <f>'Watershed characteristics'!$E$12</f>
        <v>0.85799999999999998</v>
      </c>
      <c r="E99" s="50">
        <f>'Watershed characteristics'!$F$12</f>
        <v>0.27766666666666667</v>
      </c>
      <c r="F99" s="50">
        <f>'Watershed characteristics'!$G$12</f>
        <v>0.318</v>
      </c>
      <c r="G99" s="71">
        <f>'Watershed characteristics'!$H$12</f>
        <v>0.255</v>
      </c>
      <c r="H99" s="50">
        <f>'Watershed characteristics'!$C$20</f>
        <v>0.32300000000000001</v>
      </c>
      <c r="I99" s="50">
        <f>'Watershed characteristics'!$D$20</f>
        <v>0.115</v>
      </c>
      <c r="J99" s="50">
        <f>'Watershed characteristics'!$E$20</f>
        <v>0.16400000000000001</v>
      </c>
      <c r="K99" s="68">
        <f>'Watershed characteristics'!$F$20</f>
        <v>2.6269150234246722E-4</v>
      </c>
      <c r="L99" s="68">
        <f>'Watershed characteristics'!$G$20</f>
        <v>2.3883844508383172E-4</v>
      </c>
      <c r="M99" s="66">
        <f>'Watershed characteristics'!$H$20</f>
        <v>8.8000000000000005E-3</v>
      </c>
      <c r="N99" s="66">
        <f>'Watershed characteristics'!$I$20</f>
        <v>9.9000000000000008E-3</v>
      </c>
      <c r="O99" s="4">
        <v>43377</v>
      </c>
      <c r="P99" s="21" t="s">
        <v>8</v>
      </c>
      <c r="R99" s="64">
        <v>0.12</v>
      </c>
      <c r="S99" s="64">
        <v>0.4</v>
      </c>
      <c r="T99" s="64">
        <v>250</v>
      </c>
      <c r="W99" s="3">
        <v>14</v>
      </c>
    </row>
    <row r="100" spans="1:23" x14ac:dyDescent="0.25">
      <c r="A100" s="3" t="s">
        <v>66</v>
      </c>
      <c r="B100" s="3">
        <f>'Watershed characteristics'!$C$12</f>
        <v>26553200</v>
      </c>
      <c r="C100" s="3">
        <f>'Watershed characteristics'!$D$12</f>
        <v>2</v>
      </c>
      <c r="D100" s="50">
        <f>'Watershed characteristics'!$E$12</f>
        <v>0.85799999999999998</v>
      </c>
      <c r="E100" s="50">
        <f>'Watershed characteristics'!$F$12</f>
        <v>0.27766666666666667</v>
      </c>
      <c r="F100" s="50">
        <f>'Watershed characteristics'!$G$12</f>
        <v>0.318</v>
      </c>
      <c r="G100" s="71">
        <f>'Watershed characteristics'!$H$12</f>
        <v>0.255</v>
      </c>
      <c r="H100" s="50">
        <f>'Watershed characteristics'!$C$20</f>
        <v>0.32300000000000001</v>
      </c>
      <c r="I100" s="50">
        <f>'Watershed characteristics'!$D$20</f>
        <v>0.115</v>
      </c>
      <c r="J100" s="50">
        <f>'Watershed characteristics'!$E$20</f>
        <v>0.16400000000000001</v>
      </c>
      <c r="K100" s="68">
        <f>'Watershed characteristics'!$F$20</f>
        <v>2.6269150234246722E-4</v>
      </c>
      <c r="L100" s="68">
        <f>'Watershed characteristics'!$G$20</f>
        <v>2.3883844508383172E-4</v>
      </c>
      <c r="M100" s="66">
        <f>'Watershed characteristics'!$H$20</f>
        <v>8.8000000000000005E-3</v>
      </c>
      <c r="N100" s="66">
        <f>'Watershed characteristics'!$I$20</f>
        <v>9.9000000000000008E-3</v>
      </c>
      <c r="O100" s="4">
        <v>43385</v>
      </c>
      <c r="P100" s="21" t="s">
        <v>8</v>
      </c>
      <c r="R100" s="64">
        <v>0.2</v>
      </c>
      <c r="S100" s="64">
        <v>0.76</v>
      </c>
      <c r="T100" s="64">
        <v>990</v>
      </c>
      <c r="W100" s="3">
        <v>13</v>
      </c>
    </row>
    <row r="101" spans="1:23" x14ac:dyDescent="0.25">
      <c r="A101" s="3" t="s">
        <v>67</v>
      </c>
      <c r="B101" s="3">
        <f>'Watershed characteristics'!$C$13</f>
        <v>14458900</v>
      </c>
      <c r="C101" s="3">
        <f>'Watershed characteristics'!$D$13</f>
        <v>2</v>
      </c>
      <c r="D101" s="50">
        <f>'Watershed characteristics'!$E$13</f>
        <v>0.85699999999999998</v>
      </c>
      <c r="E101" s="50">
        <f>'Watershed characteristics'!$F$13</f>
        <v>0.28176535291265481</v>
      </c>
      <c r="F101" s="50">
        <f>'Watershed characteristics'!$G$13</f>
        <v>0.32209868624598814</v>
      </c>
      <c r="G101" s="71">
        <f>'Watershed characteristics'!$H$13</f>
        <v>0.17100000000000001</v>
      </c>
      <c r="H101" s="50">
        <f>'Watershed characteristics'!$C$21</f>
        <v>0.184</v>
      </c>
      <c r="I101" s="50">
        <f>'Watershed characteristics'!$D$21</f>
        <v>7.3999999999999996E-2</v>
      </c>
      <c r="J101" s="50">
        <f>'Watershed characteristics'!$E$21</f>
        <v>0.11899999999999999</v>
      </c>
      <c r="K101" s="68">
        <f>'Watershed characteristics'!$F$21</f>
        <v>7.8483870106153402E-5</v>
      </c>
      <c r="L101" s="68">
        <f>'Watershed characteristics'!$G$21</f>
        <v>1.0018626302811306E-4</v>
      </c>
      <c r="M101" s="66">
        <f>'Watershed characteristics'!$H$21</f>
        <v>4.7000000000000002E-3</v>
      </c>
      <c r="N101" s="66">
        <f>'Watershed characteristics'!$I$21</f>
        <v>8.0999999999999996E-3</v>
      </c>
      <c r="O101" s="4">
        <v>43224</v>
      </c>
      <c r="P101" s="21" t="s">
        <v>8</v>
      </c>
      <c r="R101" s="3">
        <v>0.48</v>
      </c>
      <c r="S101" s="64">
        <v>0.93</v>
      </c>
      <c r="T101" s="64">
        <v>230</v>
      </c>
      <c r="W101" s="3">
        <v>9.1999999999999993</v>
      </c>
    </row>
    <row r="102" spans="1:23" x14ac:dyDescent="0.25">
      <c r="A102" s="3" t="s">
        <v>67</v>
      </c>
      <c r="B102" s="3">
        <f>'Watershed characteristics'!$C$13</f>
        <v>14458900</v>
      </c>
      <c r="C102" s="3">
        <f>'Watershed characteristics'!$D$13</f>
        <v>2</v>
      </c>
      <c r="D102" s="50">
        <f>'Watershed characteristics'!$E$13</f>
        <v>0.85699999999999998</v>
      </c>
      <c r="E102" s="50">
        <f>'Watershed characteristics'!$F$13</f>
        <v>0.28176535291265481</v>
      </c>
      <c r="F102" s="50">
        <f>'Watershed characteristics'!$G$13</f>
        <v>0.32209868624598814</v>
      </c>
      <c r="G102" s="71">
        <f>'Watershed characteristics'!$H$13</f>
        <v>0.17100000000000001</v>
      </c>
      <c r="H102" s="50">
        <f>'Watershed characteristics'!$C$21</f>
        <v>0.184</v>
      </c>
      <c r="I102" s="50">
        <f>'Watershed characteristics'!$D$21</f>
        <v>7.3999999999999996E-2</v>
      </c>
      <c r="J102" s="50">
        <f>'Watershed characteristics'!$E$21</f>
        <v>0.11899999999999999</v>
      </c>
      <c r="K102" s="68">
        <f>'Watershed characteristics'!$F$21</f>
        <v>7.8483870106153402E-5</v>
      </c>
      <c r="L102" s="68">
        <f>'Watershed characteristics'!$G$21</f>
        <v>1.0018626302811306E-4</v>
      </c>
      <c r="M102" s="66">
        <f>'Watershed characteristics'!$H$21</f>
        <v>4.7000000000000002E-3</v>
      </c>
      <c r="N102" s="66">
        <f>'Watershed characteristics'!$I$21</f>
        <v>8.0999999999999996E-3</v>
      </c>
      <c r="O102" s="4">
        <v>43263</v>
      </c>
      <c r="P102" s="21" t="s">
        <v>8</v>
      </c>
      <c r="R102" s="64">
        <v>0.2</v>
      </c>
      <c r="S102" s="64">
        <v>0.95</v>
      </c>
      <c r="T102" s="64">
        <v>520</v>
      </c>
      <c r="W102" s="3">
        <v>14</v>
      </c>
    </row>
    <row r="103" spans="1:23" x14ac:dyDescent="0.25">
      <c r="A103" s="3" t="s">
        <v>67</v>
      </c>
      <c r="B103" s="3">
        <f>'Watershed characteristics'!$C$13</f>
        <v>14458900</v>
      </c>
      <c r="C103" s="3">
        <f>'Watershed characteristics'!$D$13</f>
        <v>2</v>
      </c>
      <c r="D103" s="50">
        <f>'Watershed characteristics'!$E$13</f>
        <v>0.85699999999999998</v>
      </c>
      <c r="E103" s="50">
        <f>'Watershed characteristics'!$F$13</f>
        <v>0.28176535291265481</v>
      </c>
      <c r="F103" s="50">
        <f>'Watershed characteristics'!$G$13</f>
        <v>0.32209868624598814</v>
      </c>
      <c r="G103" s="71">
        <f>'Watershed characteristics'!$H$13</f>
        <v>0.17100000000000001</v>
      </c>
      <c r="H103" s="50">
        <f>'Watershed characteristics'!$C$21</f>
        <v>0.184</v>
      </c>
      <c r="I103" s="50">
        <f>'Watershed characteristics'!$D$21</f>
        <v>7.3999999999999996E-2</v>
      </c>
      <c r="J103" s="50">
        <f>'Watershed characteristics'!$E$21</f>
        <v>0.11899999999999999</v>
      </c>
      <c r="K103" s="68">
        <f>'Watershed characteristics'!$F$21</f>
        <v>7.8483870106153402E-5</v>
      </c>
      <c r="L103" s="68">
        <f>'Watershed characteristics'!$G$21</f>
        <v>1.0018626302811306E-4</v>
      </c>
      <c r="M103" s="66">
        <f>'Watershed characteristics'!$H$21</f>
        <v>4.7000000000000002E-3</v>
      </c>
      <c r="N103" s="66">
        <f>'Watershed characteristics'!$I$21</f>
        <v>8.0999999999999996E-3</v>
      </c>
      <c r="O103" s="4">
        <v>43271</v>
      </c>
      <c r="P103" s="21" t="s">
        <v>8</v>
      </c>
      <c r="R103" s="64">
        <v>0.35</v>
      </c>
      <c r="S103" s="64">
        <v>1</v>
      </c>
      <c r="T103" s="64">
        <v>700</v>
      </c>
      <c r="W103" s="3">
        <v>14</v>
      </c>
    </row>
    <row r="104" spans="1:23" x14ac:dyDescent="0.25">
      <c r="A104" s="3" t="s">
        <v>67</v>
      </c>
      <c r="B104" s="3">
        <f>'Watershed characteristics'!$C$13</f>
        <v>14458900</v>
      </c>
      <c r="C104" s="3">
        <f>'Watershed characteristics'!$D$13</f>
        <v>2</v>
      </c>
      <c r="D104" s="50">
        <f>'Watershed characteristics'!$E$13</f>
        <v>0.85699999999999998</v>
      </c>
      <c r="E104" s="50">
        <f>'Watershed characteristics'!$F$13</f>
        <v>0.28176535291265481</v>
      </c>
      <c r="F104" s="50">
        <f>'Watershed characteristics'!$G$13</f>
        <v>0.32209868624598814</v>
      </c>
      <c r="G104" s="71">
        <f>'Watershed characteristics'!$H$13</f>
        <v>0.17100000000000001</v>
      </c>
      <c r="H104" s="50">
        <f>'Watershed characteristics'!$C$21</f>
        <v>0.184</v>
      </c>
      <c r="I104" s="50">
        <f>'Watershed characteristics'!$D$21</f>
        <v>7.3999999999999996E-2</v>
      </c>
      <c r="J104" s="50">
        <f>'Watershed characteristics'!$E$21</f>
        <v>0.11899999999999999</v>
      </c>
      <c r="K104" s="68">
        <f>'Watershed characteristics'!$F$21</f>
        <v>7.8483870106153402E-5</v>
      </c>
      <c r="L104" s="68">
        <f>'Watershed characteristics'!$G$21</f>
        <v>1.0018626302811306E-4</v>
      </c>
      <c r="M104" s="66">
        <f>'Watershed characteristics'!$H$21</f>
        <v>4.7000000000000002E-3</v>
      </c>
      <c r="N104" s="66">
        <f>'Watershed characteristics'!$I$21</f>
        <v>8.0999999999999996E-3</v>
      </c>
      <c r="O104" s="4">
        <v>43276</v>
      </c>
      <c r="P104" s="21" t="s">
        <v>8</v>
      </c>
      <c r="R104" s="64">
        <v>0.23</v>
      </c>
      <c r="S104" s="64">
        <v>0.5</v>
      </c>
      <c r="T104" s="64">
        <v>200</v>
      </c>
      <c r="W104" s="3">
        <v>8.1999999999999993</v>
      </c>
    </row>
    <row r="105" spans="1:23" x14ac:dyDescent="0.25">
      <c r="A105" s="3" t="s">
        <v>67</v>
      </c>
      <c r="B105" s="3">
        <f>'Watershed characteristics'!$C$13</f>
        <v>14458900</v>
      </c>
      <c r="C105" s="3">
        <f>'Watershed characteristics'!$D$13</f>
        <v>2</v>
      </c>
      <c r="D105" s="50">
        <f>'Watershed characteristics'!$E$13</f>
        <v>0.85699999999999998</v>
      </c>
      <c r="E105" s="50">
        <f>'Watershed characteristics'!$F$13</f>
        <v>0.28176535291265481</v>
      </c>
      <c r="F105" s="50">
        <f>'Watershed characteristics'!$G$13</f>
        <v>0.32209868624598814</v>
      </c>
      <c r="G105" s="71">
        <f>'Watershed characteristics'!$H$13</f>
        <v>0.17100000000000001</v>
      </c>
      <c r="H105" s="50">
        <f>'Watershed characteristics'!$C$21</f>
        <v>0.184</v>
      </c>
      <c r="I105" s="50">
        <f>'Watershed characteristics'!$D$21</f>
        <v>7.3999999999999996E-2</v>
      </c>
      <c r="J105" s="50">
        <f>'Watershed characteristics'!$E$21</f>
        <v>0.11899999999999999</v>
      </c>
      <c r="K105" s="68">
        <f>'Watershed characteristics'!$F$21</f>
        <v>7.8483870106153402E-5</v>
      </c>
      <c r="L105" s="68">
        <f>'Watershed characteristics'!$G$21</f>
        <v>1.0018626302811306E-4</v>
      </c>
      <c r="M105" s="66">
        <f>'Watershed characteristics'!$H$21</f>
        <v>4.7000000000000002E-3</v>
      </c>
      <c r="N105" s="66">
        <f>'Watershed characteristics'!$I$21</f>
        <v>8.0999999999999996E-3</v>
      </c>
      <c r="O105" s="4">
        <v>43321</v>
      </c>
      <c r="P105" s="21" t="s">
        <v>8</v>
      </c>
      <c r="R105" s="64">
        <v>0.69</v>
      </c>
      <c r="S105" s="64">
        <v>1.1000000000000001</v>
      </c>
      <c r="T105" s="64">
        <v>160</v>
      </c>
      <c r="W105" s="3">
        <v>3</v>
      </c>
    </row>
    <row r="106" spans="1:23" x14ac:dyDescent="0.25">
      <c r="A106" s="3" t="s">
        <v>67</v>
      </c>
      <c r="B106" s="3">
        <f>'Watershed characteristics'!$C$13</f>
        <v>14458900</v>
      </c>
      <c r="C106" s="3">
        <f>'Watershed characteristics'!$D$13</f>
        <v>2</v>
      </c>
      <c r="D106" s="50">
        <f>'Watershed characteristics'!$E$13</f>
        <v>0.85699999999999998</v>
      </c>
      <c r="E106" s="50">
        <f>'Watershed characteristics'!$F$13</f>
        <v>0.28176535291265481</v>
      </c>
      <c r="F106" s="50">
        <f>'Watershed characteristics'!$G$13</f>
        <v>0.32209868624598814</v>
      </c>
      <c r="G106" s="71">
        <f>'Watershed characteristics'!$H$13</f>
        <v>0.17100000000000001</v>
      </c>
      <c r="H106" s="50">
        <f>'Watershed characteristics'!$C$21</f>
        <v>0.184</v>
      </c>
      <c r="I106" s="50">
        <f>'Watershed characteristics'!$D$21</f>
        <v>7.3999999999999996E-2</v>
      </c>
      <c r="J106" s="50">
        <f>'Watershed characteristics'!$E$21</f>
        <v>0.11899999999999999</v>
      </c>
      <c r="K106" s="68">
        <f>'Watershed characteristics'!$F$21</f>
        <v>7.8483870106153402E-5</v>
      </c>
      <c r="L106" s="68">
        <f>'Watershed characteristics'!$G$21</f>
        <v>1.0018626302811306E-4</v>
      </c>
      <c r="M106" s="66">
        <f>'Watershed characteristics'!$H$21</f>
        <v>4.7000000000000002E-3</v>
      </c>
      <c r="N106" s="66">
        <f>'Watershed characteristics'!$I$21</f>
        <v>8.0999999999999996E-3</v>
      </c>
      <c r="O106" s="4">
        <v>43332</v>
      </c>
      <c r="P106" s="21" t="s">
        <v>8</v>
      </c>
      <c r="R106" s="64">
        <v>0.18</v>
      </c>
      <c r="S106" s="64">
        <v>0.3</v>
      </c>
      <c r="T106" s="64">
        <v>68</v>
      </c>
      <c r="W106" s="3">
        <v>12</v>
      </c>
    </row>
    <row r="107" spans="1:23" x14ac:dyDescent="0.25">
      <c r="A107" s="3" t="s">
        <v>67</v>
      </c>
      <c r="B107" s="3">
        <f>'Watershed characteristics'!$C$13</f>
        <v>14458900</v>
      </c>
      <c r="C107" s="3">
        <f>'Watershed characteristics'!$D$13</f>
        <v>2</v>
      </c>
      <c r="D107" s="50">
        <f>'Watershed characteristics'!$E$13</f>
        <v>0.85699999999999998</v>
      </c>
      <c r="E107" s="50">
        <f>'Watershed characteristics'!$F$13</f>
        <v>0.28176535291265481</v>
      </c>
      <c r="F107" s="50">
        <f>'Watershed characteristics'!$G$13</f>
        <v>0.32209868624598814</v>
      </c>
      <c r="G107" s="71">
        <f>'Watershed characteristics'!$H$13</f>
        <v>0.17100000000000001</v>
      </c>
      <c r="H107" s="50">
        <f>'Watershed characteristics'!$C$21</f>
        <v>0.184</v>
      </c>
      <c r="I107" s="50">
        <f>'Watershed characteristics'!$D$21</f>
        <v>7.3999999999999996E-2</v>
      </c>
      <c r="J107" s="50">
        <f>'Watershed characteristics'!$E$21</f>
        <v>0.11899999999999999</v>
      </c>
      <c r="K107" s="68">
        <f>'Watershed characteristics'!$F$21</f>
        <v>7.8483870106153402E-5</v>
      </c>
      <c r="L107" s="68">
        <f>'Watershed characteristics'!$G$21</f>
        <v>1.0018626302811306E-4</v>
      </c>
      <c r="M107" s="66">
        <f>'Watershed characteristics'!$H$21</f>
        <v>4.7000000000000002E-3</v>
      </c>
      <c r="N107" s="66">
        <f>'Watershed characteristics'!$I$21</f>
        <v>8.0999999999999996E-3</v>
      </c>
      <c r="O107" s="4">
        <v>43367</v>
      </c>
      <c r="P107" s="21" t="s">
        <v>8</v>
      </c>
      <c r="R107" s="64">
        <v>0.18</v>
      </c>
      <c r="S107" s="64">
        <v>0.44</v>
      </c>
      <c r="T107" s="64">
        <v>260</v>
      </c>
      <c r="W107" s="3">
        <v>12</v>
      </c>
    </row>
    <row r="108" spans="1:23" x14ac:dyDescent="0.25">
      <c r="A108" s="3" t="s">
        <v>67</v>
      </c>
      <c r="B108" s="3">
        <f>'Watershed characteristics'!$C$13</f>
        <v>14458900</v>
      </c>
      <c r="C108" s="3">
        <f>'Watershed characteristics'!$D$13</f>
        <v>2</v>
      </c>
      <c r="D108" s="50">
        <f>'Watershed characteristics'!$E$13</f>
        <v>0.85699999999999998</v>
      </c>
      <c r="E108" s="50">
        <f>'Watershed characteristics'!$F$13</f>
        <v>0.28176535291265481</v>
      </c>
      <c r="F108" s="50">
        <f>'Watershed characteristics'!$G$13</f>
        <v>0.32209868624598814</v>
      </c>
      <c r="G108" s="71">
        <f>'Watershed characteristics'!$H$13</f>
        <v>0.17100000000000001</v>
      </c>
      <c r="H108" s="50">
        <f>'Watershed characteristics'!$C$21</f>
        <v>0.184</v>
      </c>
      <c r="I108" s="50">
        <f>'Watershed characteristics'!$D$21</f>
        <v>7.3999999999999996E-2</v>
      </c>
      <c r="J108" s="50">
        <f>'Watershed characteristics'!$E$21</f>
        <v>0.11899999999999999</v>
      </c>
      <c r="K108" s="68">
        <f>'Watershed characteristics'!$F$21</f>
        <v>7.8483870106153402E-5</v>
      </c>
      <c r="L108" s="68">
        <f>'Watershed characteristics'!$G$21</f>
        <v>1.0018626302811306E-4</v>
      </c>
      <c r="M108" s="66">
        <f>'Watershed characteristics'!$H$21</f>
        <v>4.7000000000000002E-3</v>
      </c>
      <c r="N108" s="66">
        <f>'Watershed characteristics'!$I$21</f>
        <v>8.0999999999999996E-3</v>
      </c>
      <c r="O108" s="4">
        <v>43377</v>
      </c>
      <c r="P108" s="21" t="s">
        <v>8</v>
      </c>
      <c r="R108" s="64">
        <v>0.09</v>
      </c>
      <c r="S108" s="64">
        <v>0.27</v>
      </c>
      <c r="T108" s="64">
        <v>120</v>
      </c>
      <c r="W108" s="3">
        <v>12</v>
      </c>
    </row>
    <row r="109" spans="1:23" x14ac:dyDescent="0.25">
      <c r="A109" s="3" t="s">
        <v>67</v>
      </c>
      <c r="B109" s="3">
        <f>'Watershed characteristics'!$C$13</f>
        <v>14458900</v>
      </c>
      <c r="C109" s="3">
        <f>'Watershed characteristics'!$D$13</f>
        <v>2</v>
      </c>
      <c r="D109" s="50">
        <f>'Watershed characteristics'!$E$13</f>
        <v>0.85699999999999998</v>
      </c>
      <c r="E109" s="50">
        <f>'Watershed characteristics'!$F$13</f>
        <v>0.28176535291265481</v>
      </c>
      <c r="F109" s="50">
        <f>'Watershed characteristics'!$G$13</f>
        <v>0.32209868624598814</v>
      </c>
      <c r="G109" s="71">
        <f>'Watershed characteristics'!$H$13</f>
        <v>0.17100000000000001</v>
      </c>
      <c r="H109" s="50">
        <f>'Watershed characteristics'!$C$21</f>
        <v>0.184</v>
      </c>
      <c r="I109" s="50">
        <f>'Watershed characteristics'!$D$21</f>
        <v>7.3999999999999996E-2</v>
      </c>
      <c r="J109" s="50">
        <f>'Watershed characteristics'!$E$21</f>
        <v>0.11899999999999999</v>
      </c>
      <c r="K109" s="68">
        <f>'Watershed characteristics'!$F$21</f>
        <v>7.8483870106153402E-5</v>
      </c>
      <c r="L109" s="68">
        <f>'Watershed characteristics'!$G$21</f>
        <v>1.0018626302811306E-4</v>
      </c>
      <c r="M109" s="66">
        <f>'Watershed characteristics'!$H$21</f>
        <v>4.7000000000000002E-3</v>
      </c>
      <c r="N109" s="66">
        <f>'Watershed characteristics'!$I$21</f>
        <v>8.0999999999999996E-3</v>
      </c>
      <c r="O109" s="4">
        <v>43385</v>
      </c>
      <c r="P109" s="21" t="s">
        <v>8</v>
      </c>
      <c r="R109" s="64">
        <v>0.26</v>
      </c>
      <c r="S109" s="64">
        <v>0.48</v>
      </c>
      <c r="T109" s="64">
        <v>140</v>
      </c>
      <c r="W109" s="3">
        <v>11</v>
      </c>
    </row>
  </sheetData>
  <conditionalFormatting sqref="R64">
    <cfRule type="cellIs" dxfId="372" priority="68" operator="lessThan">
      <formula>0.02</formula>
    </cfRule>
  </conditionalFormatting>
  <conditionalFormatting sqref="R65">
    <cfRule type="cellIs" dxfId="371" priority="67" operator="lessThan">
      <formula>0.02</formula>
    </cfRule>
  </conditionalFormatting>
  <conditionalFormatting sqref="R66">
    <cfRule type="cellIs" dxfId="370" priority="66" operator="lessThan">
      <formula>0.02</formula>
    </cfRule>
  </conditionalFormatting>
  <conditionalFormatting sqref="R68">
    <cfRule type="cellIs" dxfId="369" priority="65" operator="lessThan">
      <formula>0.02</formula>
    </cfRule>
  </conditionalFormatting>
  <conditionalFormatting sqref="R69">
    <cfRule type="cellIs" dxfId="368" priority="64" operator="lessThan">
      <formula>0.02</formula>
    </cfRule>
  </conditionalFormatting>
  <conditionalFormatting sqref="R70">
    <cfRule type="cellIs" dxfId="367" priority="63" operator="lessThan">
      <formula>0.02</formula>
    </cfRule>
  </conditionalFormatting>
  <conditionalFormatting sqref="R72">
    <cfRule type="cellIs" dxfId="366" priority="61" operator="lessThan">
      <formula>0.02</formula>
    </cfRule>
    <cfRule type="cellIs" dxfId="365" priority="62" operator="lessThan">
      <formula>0.002</formula>
    </cfRule>
  </conditionalFormatting>
  <conditionalFormatting sqref="R73">
    <cfRule type="cellIs" dxfId="364" priority="59" operator="lessThan">
      <formula>0.02</formula>
    </cfRule>
    <cfRule type="cellIs" dxfId="363" priority="60" operator="lessThan">
      <formula>0.002</formula>
    </cfRule>
  </conditionalFormatting>
  <conditionalFormatting sqref="R77">
    <cfRule type="cellIs" dxfId="362" priority="57" operator="lessThan">
      <formula>0.02</formula>
    </cfRule>
    <cfRule type="cellIs" dxfId="361" priority="58" operator="lessThan">
      <formula>0.002</formula>
    </cfRule>
  </conditionalFormatting>
  <conditionalFormatting sqref="W70">
    <cfRule type="cellIs" dxfId="360" priority="56" operator="lessThan">
      <formula>0.25</formula>
    </cfRule>
  </conditionalFormatting>
  <conditionalFormatting sqref="W71">
    <cfRule type="cellIs" dxfId="359" priority="55" operator="lessThan">
      <formula>0.25</formula>
    </cfRule>
  </conditionalFormatting>
  <conditionalFormatting sqref="S64">
    <cfRule type="cellIs" dxfId="358" priority="54" operator="lessThan">
      <formula>0.02</formula>
    </cfRule>
  </conditionalFormatting>
  <conditionalFormatting sqref="S65">
    <cfRule type="cellIs" dxfId="357" priority="53" operator="lessThan">
      <formula>0.02</formula>
    </cfRule>
  </conditionalFormatting>
  <conditionalFormatting sqref="S66">
    <cfRule type="cellIs" dxfId="356" priority="52" operator="lessThan">
      <formula>0.02</formula>
    </cfRule>
  </conditionalFormatting>
  <conditionalFormatting sqref="S67">
    <cfRule type="cellIs" dxfId="355" priority="51" operator="lessThan">
      <formula>0.02</formula>
    </cfRule>
  </conditionalFormatting>
  <conditionalFormatting sqref="S68">
    <cfRule type="cellIs" dxfId="354" priority="50" operator="lessThan">
      <formula>0.02</formula>
    </cfRule>
  </conditionalFormatting>
  <conditionalFormatting sqref="S69">
    <cfRule type="cellIs" dxfId="353" priority="49" operator="lessThan">
      <formula>0.02</formula>
    </cfRule>
  </conditionalFormatting>
  <conditionalFormatting sqref="S70">
    <cfRule type="cellIs" dxfId="352" priority="48" operator="lessThan">
      <formula>0.02</formula>
    </cfRule>
  </conditionalFormatting>
  <conditionalFormatting sqref="S71">
    <cfRule type="cellIs" dxfId="351" priority="47" operator="lessThan">
      <formula>0.02</formula>
    </cfRule>
  </conditionalFormatting>
  <conditionalFormatting sqref="S72">
    <cfRule type="cellIs" dxfId="350" priority="46" operator="lessThan">
      <formula>0.02</formula>
    </cfRule>
  </conditionalFormatting>
  <conditionalFormatting sqref="S73">
    <cfRule type="cellIs" dxfId="349" priority="45" operator="lessThan">
      <formula>0.02</formula>
    </cfRule>
  </conditionalFormatting>
  <conditionalFormatting sqref="S74">
    <cfRule type="cellIs" dxfId="348" priority="44" operator="lessThan">
      <formula>0.02</formula>
    </cfRule>
  </conditionalFormatting>
  <conditionalFormatting sqref="S75">
    <cfRule type="cellIs" dxfId="347" priority="43" operator="lessThan">
      <formula>0.02</formula>
    </cfRule>
  </conditionalFormatting>
  <conditionalFormatting sqref="S76">
    <cfRule type="cellIs" dxfId="346" priority="42" operator="lessThan">
      <formula>0.02</formula>
    </cfRule>
  </conditionalFormatting>
  <conditionalFormatting sqref="S77">
    <cfRule type="cellIs" dxfId="345" priority="41" operator="lessThan">
      <formula>0.02</formula>
    </cfRule>
  </conditionalFormatting>
  <conditionalFormatting sqref="S78">
    <cfRule type="cellIs" dxfId="344" priority="40" operator="lessThan">
      <formula>0.02</formula>
    </cfRule>
  </conditionalFormatting>
  <conditionalFormatting sqref="S79">
    <cfRule type="cellIs" dxfId="343" priority="39" operator="lessThan">
      <formula>0.02</formula>
    </cfRule>
  </conditionalFormatting>
  <conditionalFormatting sqref="T71">
    <cfRule type="cellIs" dxfId="342" priority="38" operator="lessThan">
      <formula>2</formula>
    </cfRule>
  </conditionalFormatting>
  <conditionalFormatting sqref="T72">
    <cfRule type="cellIs" dxfId="341" priority="37" operator="lessThan">
      <formula>2</formula>
    </cfRule>
  </conditionalFormatting>
  <conditionalFormatting sqref="T74">
    <cfRule type="cellIs" dxfId="340" priority="36" operator="lessThan">
      <formula>2</formula>
    </cfRule>
  </conditionalFormatting>
  <conditionalFormatting sqref="T75">
    <cfRule type="cellIs" dxfId="339" priority="35" operator="lessThan">
      <formula>2</formula>
    </cfRule>
  </conditionalFormatting>
  <conditionalFormatting sqref="T76">
    <cfRule type="cellIs" dxfId="338" priority="34" operator="lessThan">
      <formula>2</formula>
    </cfRule>
  </conditionalFormatting>
  <conditionalFormatting sqref="T78">
    <cfRule type="cellIs" dxfId="337" priority="33" operator="lessThan">
      <formula>2</formula>
    </cfRule>
  </conditionalFormatting>
  <conditionalFormatting sqref="U77">
    <cfRule type="cellIs" dxfId="336" priority="32" operator="lessThan">
      <formula>2</formula>
    </cfRule>
  </conditionalFormatting>
  <conditionalFormatting sqref="U63">
    <cfRule type="cellIs" dxfId="335" priority="31" operator="lessThan">
      <formula>2</formula>
    </cfRule>
  </conditionalFormatting>
  <conditionalFormatting sqref="R61">
    <cfRule type="cellIs" dxfId="334" priority="30" operator="lessThan">
      <formula>0.02</formula>
    </cfRule>
  </conditionalFormatting>
  <conditionalFormatting sqref="R62">
    <cfRule type="cellIs" dxfId="333" priority="29" operator="lessThan">
      <formula>0.02</formula>
    </cfRule>
  </conditionalFormatting>
  <conditionalFormatting sqref="R63">
    <cfRule type="cellIs" dxfId="332" priority="28" operator="lessThan">
      <formula>0.02</formula>
    </cfRule>
  </conditionalFormatting>
  <conditionalFormatting sqref="S62">
    <cfRule type="cellIs" dxfId="331" priority="27" operator="lessThan">
      <formula>0.02</formula>
    </cfRule>
  </conditionalFormatting>
  <conditionalFormatting sqref="S63">
    <cfRule type="cellIs" dxfId="330" priority="26" operator="lessThan">
      <formula>0.02</formula>
    </cfRule>
  </conditionalFormatting>
  <conditionalFormatting sqref="T61">
    <cfRule type="cellIs" dxfId="329" priority="25" operator="lessThan">
      <formula>2</formula>
    </cfRule>
  </conditionalFormatting>
  <conditionalFormatting sqref="T63">
    <cfRule type="cellIs" dxfId="328" priority="24" operator="lessThan">
      <formula>2</formula>
    </cfRule>
  </conditionalFormatting>
  <conditionalFormatting sqref="R80">
    <cfRule type="cellIs" dxfId="327" priority="23" operator="lessThan">
      <formula>0.02</formula>
    </cfRule>
  </conditionalFormatting>
  <conditionalFormatting sqref="R81">
    <cfRule type="cellIs" dxfId="326" priority="22" operator="lessThan">
      <formula>0.02</formula>
    </cfRule>
  </conditionalFormatting>
  <conditionalFormatting sqref="R82">
    <cfRule type="cellIs" dxfId="325" priority="21" operator="lessThan">
      <formula>0.02</formula>
    </cfRule>
  </conditionalFormatting>
  <conditionalFormatting sqref="R83">
    <cfRule type="cellIs" dxfId="324" priority="20" operator="lessThan">
      <formula>0.02</formula>
    </cfRule>
  </conditionalFormatting>
  <conditionalFormatting sqref="R85">
    <cfRule type="cellIs" dxfId="323" priority="19" operator="lessThan">
      <formula>0.02</formula>
    </cfRule>
  </conditionalFormatting>
  <conditionalFormatting sqref="R86">
    <cfRule type="cellIs" dxfId="322" priority="17" operator="lessThan">
      <formula>0.02</formula>
    </cfRule>
    <cfRule type="cellIs" dxfId="321" priority="18" operator="lessThan">
      <formula>0.002</formula>
    </cfRule>
  </conditionalFormatting>
  <conditionalFormatting sqref="R87:R88">
    <cfRule type="cellIs" dxfId="320" priority="16" operator="lessThan">
      <formula>0.002</formula>
    </cfRule>
  </conditionalFormatting>
  <conditionalFormatting sqref="R89">
    <cfRule type="cellIs" dxfId="319" priority="15" operator="lessThan">
      <formula>0.002</formula>
    </cfRule>
  </conditionalFormatting>
  <conditionalFormatting sqref="R90">
    <cfRule type="cellIs" dxfId="318" priority="13" operator="lessThan">
      <formula>0.02</formula>
    </cfRule>
    <cfRule type="cellIs" dxfId="317" priority="14" operator="lessThan">
      <formula>0.002</formula>
    </cfRule>
  </conditionalFormatting>
  <conditionalFormatting sqref="R91">
    <cfRule type="cellIs" dxfId="316" priority="11" operator="lessThan">
      <formula>0.02</formula>
    </cfRule>
    <cfRule type="cellIs" dxfId="315" priority="12" operator="lessThan">
      <formula>0.002</formula>
    </cfRule>
  </conditionalFormatting>
  <conditionalFormatting sqref="W85">
    <cfRule type="cellIs" dxfId="314" priority="10" operator="lessThan">
      <formula>0.25</formula>
    </cfRule>
  </conditionalFormatting>
  <conditionalFormatting sqref="S80">
    <cfRule type="cellIs" dxfId="313" priority="9" operator="lessThan">
      <formula>0.02</formula>
    </cfRule>
  </conditionalFormatting>
  <conditionalFormatting sqref="S81">
    <cfRule type="cellIs" dxfId="312" priority="8" operator="lessThan">
      <formula>0.02</formula>
    </cfRule>
  </conditionalFormatting>
  <conditionalFormatting sqref="S82">
    <cfRule type="cellIs" dxfId="311" priority="7" operator="lessThan">
      <formula>0.02</formula>
    </cfRule>
  </conditionalFormatting>
  <conditionalFormatting sqref="S83">
    <cfRule type="cellIs" dxfId="310" priority="6" operator="lessThan">
      <formula>0.02</formula>
    </cfRule>
  </conditionalFormatting>
  <conditionalFormatting sqref="S85">
    <cfRule type="cellIs" dxfId="309" priority="5" operator="lessThan">
      <formula>0.02</formula>
    </cfRule>
  </conditionalFormatting>
  <conditionalFormatting sqref="S86:S87">
    <cfRule type="cellIs" dxfId="308" priority="4" operator="lessThan">
      <formula>0.02</formula>
    </cfRule>
  </conditionalFormatting>
  <conditionalFormatting sqref="S88">
    <cfRule type="cellIs" dxfId="307" priority="3" operator="lessThan">
      <formula>0.02</formula>
    </cfRule>
  </conditionalFormatting>
  <conditionalFormatting sqref="S89">
    <cfRule type="cellIs" dxfId="306" priority="2" operator="lessThan">
      <formula>0.02</formula>
    </cfRule>
  </conditionalFormatting>
  <conditionalFormatting sqref="S90:S91">
    <cfRule type="cellIs" dxfId="305" priority="1" operator="lessThan">
      <formula>0.02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3C240-5783-4B04-B460-C89EA9603B6A}">
  <dimension ref="A1:N130"/>
  <sheetViews>
    <sheetView workbookViewId="0">
      <selection activeCell="D21" sqref="D21"/>
    </sheetView>
  </sheetViews>
  <sheetFormatPr defaultRowHeight="15" x14ac:dyDescent="0.25"/>
  <cols>
    <col min="1" max="1" width="9.140625" style="19"/>
    <col min="2" max="3" width="15.85546875" style="19" bestFit="1" customWidth="1"/>
    <col min="4" max="4" width="12" style="19" customWidth="1"/>
    <col min="5" max="5" width="12.28515625" style="19" customWidth="1"/>
    <col min="6" max="6" width="10.5703125" style="19" customWidth="1"/>
    <col min="7" max="16384" width="9.140625" style="19"/>
  </cols>
  <sheetData>
    <row r="1" spans="1:14" ht="43.5" x14ac:dyDescent="0.25">
      <c r="A1" s="39" t="s">
        <v>9</v>
      </c>
      <c r="B1" s="39" t="s">
        <v>29</v>
      </c>
      <c r="C1" s="39" t="s">
        <v>30</v>
      </c>
      <c r="D1" s="40" t="s">
        <v>1</v>
      </c>
      <c r="E1" s="41" t="s">
        <v>13</v>
      </c>
      <c r="F1" s="41" t="s">
        <v>5</v>
      </c>
      <c r="G1" s="41" t="s">
        <v>0</v>
      </c>
      <c r="H1" s="41" t="s">
        <v>2</v>
      </c>
      <c r="I1" s="41" t="s">
        <v>6</v>
      </c>
      <c r="J1" s="41" t="s">
        <v>3</v>
      </c>
      <c r="K1" s="41" t="s">
        <v>4</v>
      </c>
      <c r="L1" s="41" t="s">
        <v>31</v>
      </c>
      <c r="M1" s="41" t="s">
        <v>32</v>
      </c>
      <c r="N1" s="41" t="s">
        <v>33</v>
      </c>
    </row>
    <row r="2" spans="1:14" x14ac:dyDescent="0.25">
      <c r="A2" s="19" t="s">
        <v>14</v>
      </c>
      <c r="B2" s="34">
        <v>43174</v>
      </c>
      <c r="C2" s="34">
        <v>43186.999305555553</v>
      </c>
      <c r="D2" s="20">
        <v>43186</v>
      </c>
      <c r="E2" s="21" t="s">
        <v>16</v>
      </c>
      <c r="F2" s="21" t="s">
        <v>7</v>
      </c>
      <c r="G2" s="7">
        <v>3.4959013464367403E-2</v>
      </c>
      <c r="H2" s="7">
        <v>3.3000000000000002E-2</v>
      </c>
      <c r="I2" s="27">
        <v>2.7E-2</v>
      </c>
      <c r="J2" s="37">
        <v>2.0000000000012603</v>
      </c>
      <c r="K2" s="37">
        <v>2.0000000000012603</v>
      </c>
      <c r="L2" s="23">
        <v>2E-3</v>
      </c>
      <c r="M2" s="11">
        <v>26.911000000000001</v>
      </c>
      <c r="N2" s="11">
        <v>25.026</v>
      </c>
    </row>
    <row r="3" spans="1:14" x14ac:dyDescent="0.25">
      <c r="A3" s="19" t="s">
        <v>14</v>
      </c>
      <c r="B3" s="34">
        <v>43187</v>
      </c>
      <c r="C3" s="34">
        <v>43195.999305555553</v>
      </c>
      <c r="D3" s="20">
        <v>43195</v>
      </c>
      <c r="E3" s="21" t="s">
        <v>16</v>
      </c>
      <c r="F3" s="21" t="s">
        <v>7</v>
      </c>
      <c r="G3" s="7">
        <v>2.5579262410837338E-2</v>
      </c>
      <c r="H3" s="7">
        <v>0.02</v>
      </c>
      <c r="I3" s="26">
        <v>1.6E-2</v>
      </c>
      <c r="J3" s="33">
        <v>1.0000000000006302</v>
      </c>
      <c r="K3" s="30">
        <v>0.5</v>
      </c>
      <c r="L3" s="23">
        <v>2E-3</v>
      </c>
      <c r="M3" s="11">
        <v>25.190999999999999</v>
      </c>
      <c r="N3" s="11">
        <v>25.381</v>
      </c>
    </row>
    <row r="4" spans="1:14" x14ac:dyDescent="0.25">
      <c r="A4" s="19" t="s">
        <v>14</v>
      </c>
      <c r="B4" s="34">
        <v>43196</v>
      </c>
      <c r="C4" s="34">
        <v>43201.999305555553</v>
      </c>
      <c r="D4" s="20">
        <v>43201</v>
      </c>
      <c r="E4" s="21" t="s">
        <v>16</v>
      </c>
      <c r="F4" s="21" t="s">
        <v>7</v>
      </c>
      <c r="G4" s="7">
        <v>2.8832418461281688E-2</v>
      </c>
      <c r="H4" s="31">
        <v>0.01</v>
      </c>
      <c r="I4" s="26">
        <v>1.2999999999999999E-2</v>
      </c>
      <c r="J4" s="30">
        <v>0.5</v>
      </c>
      <c r="K4" s="30">
        <v>0.5</v>
      </c>
      <c r="L4" s="23">
        <v>2E-3</v>
      </c>
      <c r="M4" s="11">
        <v>24.634</v>
      </c>
      <c r="N4" s="11">
        <v>24.998999999999999</v>
      </c>
    </row>
    <row r="5" spans="1:14" x14ac:dyDescent="0.25">
      <c r="A5" s="19" t="s">
        <v>14</v>
      </c>
      <c r="B5" s="34">
        <v>43206.619444444441</v>
      </c>
      <c r="C5" s="34">
        <v>43213.34097222222</v>
      </c>
      <c r="D5" s="20">
        <v>43213</v>
      </c>
      <c r="E5" s="21" t="s">
        <v>10</v>
      </c>
      <c r="F5" s="21" t="s">
        <v>7</v>
      </c>
      <c r="G5" s="7">
        <v>3.3799159663841123E-2</v>
      </c>
      <c r="H5" s="23">
        <v>1E-3</v>
      </c>
      <c r="I5" s="27">
        <v>2.5999999999999999E-2</v>
      </c>
      <c r="J5" s="32">
        <v>16.333333333332277</v>
      </c>
      <c r="K5" s="32">
        <v>12.333333333332716</v>
      </c>
      <c r="L5" s="7">
        <v>5.2400000000000002E-2</v>
      </c>
      <c r="M5" s="11">
        <v>24.326000000000001</v>
      </c>
      <c r="N5" s="11">
        <v>25.068000000000001</v>
      </c>
    </row>
    <row r="6" spans="1:14" x14ac:dyDescent="0.25">
      <c r="A6" s="19" t="s">
        <v>14</v>
      </c>
      <c r="B6" s="34">
        <v>43215.3</v>
      </c>
      <c r="C6" s="34">
        <v>43221.549305555556</v>
      </c>
      <c r="D6" s="20">
        <v>43227</v>
      </c>
      <c r="E6" s="21" t="s">
        <v>10</v>
      </c>
      <c r="F6" s="21" t="s">
        <v>7</v>
      </c>
      <c r="G6" s="7">
        <v>2.458888889274663E-2</v>
      </c>
      <c r="H6" s="23">
        <v>1E-3</v>
      </c>
      <c r="I6" s="27">
        <v>1.7000000000000001E-2</v>
      </c>
      <c r="J6" s="32">
        <v>12.666666666666753</v>
      </c>
      <c r="K6" s="32">
        <v>8.0000000000006004</v>
      </c>
      <c r="L6" s="23">
        <v>2E-3</v>
      </c>
      <c r="M6" s="11">
        <v>27.042999999999999</v>
      </c>
      <c r="N6" s="11">
        <v>28.163</v>
      </c>
    </row>
    <row r="7" spans="1:14" x14ac:dyDescent="0.25">
      <c r="A7" s="19" t="s">
        <v>14</v>
      </c>
      <c r="B7" s="34">
        <v>43227.643750000003</v>
      </c>
      <c r="C7" s="34">
        <v>43243.47152777778</v>
      </c>
      <c r="D7" s="20">
        <v>43243</v>
      </c>
      <c r="E7" s="21" t="s">
        <v>10</v>
      </c>
      <c r="F7" s="21" t="s">
        <v>7</v>
      </c>
      <c r="G7" s="7">
        <v>3.1564682540134899E-2</v>
      </c>
      <c r="H7" s="7">
        <v>3.0000000000000001E-3</v>
      </c>
      <c r="I7" s="27">
        <v>4.7E-2</v>
      </c>
      <c r="J7" s="32">
        <v>1.3333333333331865</v>
      </c>
      <c r="K7" s="32">
        <v>1.3333333333331865</v>
      </c>
      <c r="L7" s="7">
        <v>2.0799999999999999E-2</v>
      </c>
      <c r="M7" s="11">
        <v>26.384</v>
      </c>
      <c r="N7" s="11">
        <v>27.640999999999998</v>
      </c>
    </row>
    <row r="8" spans="1:14" x14ac:dyDescent="0.25">
      <c r="A8" s="19" t="s">
        <v>14</v>
      </c>
      <c r="B8" s="34">
        <v>43243.89166666667</v>
      </c>
      <c r="C8" s="34">
        <v>43246.961805555555</v>
      </c>
      <c r="D8" s="20">
        <v>43257</v>
      </c>
      <c r="E8" s="21" t="s">
        <v>16</v>
      </c>
      <c r="F8" s="21" t="s">
        <v>7</v>
      </c>
      <c r="G8" s="7">
        <v>2.1652809853746499E-2</v>
      </c>
      <c r="H8" s="25">
        <v>4.0000000000000001E-3</v>
      </c>
      <c r="I8" s="27">
        <v>2.1000000000000001E-2</v>
      </c>
      <c r="J8" s="11">
        <v>1.0000000000006302</v>
      </c>
      <c r="K8" s="11">
        <v>1.0000000000006302</v>
      </c>
      <c r="L8" s="25">
        <v>2E-3</v>
      </c>
      <c r="M8" s="11">
        <v>27.431999999999999</v>
      </c>
      <c r="N8" s="11">
        <v>29.571000000000002</v>
      </c>
    </row>
    <row r="9" spans="1:14" x14ac:dyDescent="0.25">
      <c r="A9" s="19" t="s">
        <v>14</v>
      </c>
      <c r="B9" s="34">
        <v>43265.632638888892</v>
      </c>
      <c r="C9" s="34">
        <v>43271.59097222222</v>
      </c>
      <c r="D9" s="20">
        <v>43271</v>
      </c>
      <c r="E9" s="21" t="s">
        <v>16</v>
      </c>
      <c r="F9" s="21" t="s">
        <v>7</v>
      </c>
      <c r="G9" s="7">
        <v>1.9924999998658897E-2</v>
      </c>
      <c r="H9" s="7">
        <v>2.5999999999999999E-2</v>
      </c>
      <c r="I9" s="27">
        <v>3.4000000000000002E-2</v>
      </c>
      <c r="J9" s="11">
        <v>1.6666666666672234</v>
      </c>
      <c r="K9" s="11">
        <v>1.6666666666672234</v>
      </c>
      <c r="L9" s="23">
        <v>2E-3</v>
      </c>
      <c r="M9" s="11">
        <v>27.670999999999999</v>
      </c>
      <c r="N9" s="11">
        <v>28.367000000000001</v>
      </c>
    </row>
    <row r="10" spans="1:14" x14ac:dyDescent="0.25">
      <c r="A10" s="19" t="s">
        <v>14</v>
      </c>
      <c r="B10" s="34">
        <v>43273.003472222219</v>
      </c>
      <c r="C10" s="34">
        <v>43275.670138888891</v>
      </c>
      <c r="D10" s="20">
        <v>43283</v>
      </c>
      <c r="E10" s="21" t="s">
        <v>11</v>
      </c>
      <c r="F10" s="21" t="s">
        <v>7</v>
      </c>
      <c r="G10" s="7">
        <v>7.2733333331886266E-2</v>
      </c>
      <c r="H10" s="7">
        <v>3.2000000000000001E-2</v>
      </c>
      <c r="I10" s="27">
        <v>8.3000000000000004E-2</v>
      </c>
      <c r="J10" s="11">
        <v>106.99999999999932</v>
      </c>
      <c r="K10" s="11">
        <v>92.499999999999801</v>
      </c>
      <c r="L10" s="7">
        <v>9.4200000000000006E-2</v>
      </c>
      <c r="M10" s="11">
        <v>26.04</v>
      </c>
      <c r="N10" s="11">
        <v>25.018000000000001</v>
      </c>
    </row>
    <row r="11" spans="1:14" x14ac:dyDescent="0.25">
      <c r="A11" s="19" t="s">
        <v>14</v>
      </c>
      <c r="B11" s="35">
        <v>43278.572916666664</v>
      </c>
      <c r="C11" s="35">
        <v>43283</v>
      </c>
      <c r="D11" s="20">
        <v>43283</v>
      </c>
      <c r="E11" s="21" t="s">
        <v>12</v>
      </c>
      <c r="F11" s="21" t="s">
        <v>7</v>
      </c>
      <c r="G11" s="7">
        <v>7.2733333331886266E-2</v>
      </c>
      <c r="H11" s="7">
        <v>3.2000000000000001E-2</v>
      </c>
      <c r="I11" s="27">
        <v>8.3000000000000004E-2</v>
      </c>
      <c r="J11" s="11">
        <v>106.99999999999932</v>
      </c>
      <c r="K11" s="11">
        <v>92.499999999999801</v>
      </c>
      <c r="L11" s="7">
        <v>9.4200000000000006E-2</v>
      </c>
      <c r="M11" s="11">
        <v>26.04</v>
      </c>
      <c r="N11" s="11">
        <v>25.018000000000001</v>
      </c>
    </row>
    <row r="12" spans="1:14" x14ac:dyDescent="0.25">
      <c r="A12" s="19" t="s">
        <v>14</v>
      </c>
      <c r="B12" s="34">
        <v>43284.824305555558</v>
      </c>
      <c r="C12" s="34">
        <v>43289.861805555556</v>
      </c>
      <c r="D12" s="20">
        <v>43292</v>
      </c>
      <c r="E12" s="21" t="s">
        <v>10</v>
      </c>
      <c r="F12" s="21" t="s">
        <v>7</v>
      </c>
      <c r="G12" s="7">
        <v>1.5666666667295825E-2</v>
      </c>
      <c r="H12" s="23">
        <v>1E-3</v>
      </c>
      <c r="I12" s="27">
        <v>2.9000000000000001E-2</v>
      </c>
      <c r="J12" s="11">
        <v>10.666666666666973</v>
      </c>
      <c r="K12" s="11">
        <v>5.0000000000001901</v>
      </c>
      <c r="L12" s="7">
        <v>6.5600000000000006E-2</v>
      </c>
      <c r="M12" s="11">
        <v>21.779</v>
      </c>
      <c r="N12" s="11">
        <v>23.99</v>
      </c>
    </row>
    <row r="13" spans="1:14" x14ac:dyDescent="0.25">
      <c r="A13" s="19" t="s">
        <v>14</v>
      </c>
      <c r="B13" s="34">
        <v>43292.572222222225</v>
      </c>
      <c r="C13" s="34">
        <v>43294.740972222222</v>
      </c>
      <c r="D13" s="20">
        <v>43299</v>
      </c>
      <c r="E13" s="21" t="s">
        <v>10</v>
      </c>
      <c r="F13" s="21" t="s">
        <v>7</v>
      </c>
      <c r="G13" s="7">
        <v>8.8999999999999999E-3</v>
      </c>
      <c r="H13" s="23">
        <v>1E-3</v>
      </c>
      <c r="I13" s="27">
        <v>3.4000000000000002E-2</v>
      </c>
      <c r="J13" s="33">
        <v>10.666666666666973</v>
      </c>
      <c r="K13" s="33">
        <v>5.0000000000001901</v>
      </c>
      <c r="L13" s="7">
        <v>0.22289999999999999</v>
      </c>
      <c r="M13" s="11">
        <v>21.515999999999998</v>
      </c>
      <c r="N13" s="11">
        <v>25.285</v>
      </c>
    </row>
    <row r="14" spans="1:14" x14ac:dyDescent="0.25">
      <c r="A14" s="19" t="s">
        <v>14</v>
      </c>
      <c r="B14" s="34">
        <v>43299</v>
      </c>
      <c r="C14" s="34">
        <v>43313</v>
      </c>
      <c r="D14" s="20">
        <v>43313</v>
      </c>
      <c r="E14" s="21" t="s">
        <v>16</v>
      </c>
      <c r="F14" s="21" t="s">
        <v>7</v>
      </c>
      <c r="G14" s="7">
        <v>3.1935368475999993E-4</v>
      </c>
      <c r="H14" s="25">
        <v>0.02</v>
      </c>
      <c r="I14" s="27">
        <v>2.3E-2</v>
      </c>
      <c r="J14" s="30">
        <v>0.5</v>
      </c>
      <c r="K14" s="30">
        <v>0.5</v>
      </c>
      <c r="L14" s="23">
        <v>2E-3</v>
      </c>
      <c r="M14" s="11">
        <v>31.151</v>
      </c>
      <c r="N14" s="11">
        <v>30.55</v>
      </c>
    </row>
    <row r="15" spans="1:14" x14ac:dyDescent="0.25">
      <c r="A15" s="19" t="s">
        <v>14</v>
      </c>
      <c r="B15" s="34">
        <v>43313</v>
      </c>
      <c r="C15" s="34">
        <v>43327</v>
      </c>
      <c r="D15" s="20">
        <v>43327</v>
      </c>
      <c r="E15" s="21" t="s">
        <v>16</v>
      </c>
      <c r="F15" s="21" t="s">
        <v>7</v>
      </c>
      <c r="G15" s="7">
        <v>5.3864321496186673E-3</v>
      </c>
      <c r="H15" s="25">
        <v>1.2E-2</v>
      </c>
      <c r="I15" s="27">
        <v>2.3E-2</v>
      </c>
      <c r="J15" s="32">
        <v>1.3333333333331865</v>
      </c>
      <c r="K15" s="32">
        <v>1.0000000000006302</v>
      </c>
      <c r="L15" s="7">
        <v>1.2800000000000001E-2</v>
      </c>
      <c r="M15" s="11">
        <v>30.524000000000001</v>
      </c>
      <c r="N15" s="11">
        <v>28.81</v>
      </c>
    </row>
    <row r="16" spans="1:14" x14ac:dyDescent="0.25">
      <c r="A16" s="19" t="s">
        <v>14</v>
      </c>
      <c r="B16" s="34">
        <v>43338.886111111111</v>
      </c>
      <c r="C16" s="34">
        <v>43339.873611111114</v>
      </c>
      <c r="D16" s="20">
        <v>43340</v>
      </c>
      <c r="E16" s="21" t="s">
        <v>10</v>
      </c>
      <c r="F16" s="21" t="s">
        <v>7</v>
      </c>
      <c r="G16" s="7">
        <v>1.1200000000894071E-2</v>
      </c>
      <c r="H16" s="7">
        <v>2E-3</v>
      </c>
      <c r="I16" s="27">
        <v>1.645</v>
      </c>
      <c r="J16" s="32">
        <v>250.00000000000355</v>
      </c>
      <c r="K16" s="32">
        <v>208.00000000000372</v>
      </c>
      <c r="L16" s="7">
        <v>3.0099999999999998E-2</v>
      </c>
      <c r="M16" s="11">
        <v>12.522</v>
      </c>
      <c r="N16" s="11">
        <v>16.056999999999999</v>
      </c>
    </row>
    <row r="17" spans="1:14" x14ac:dyDescent="0.25">
      <c r="A17" s="19" t="s">
        <v>14</v>
      </c>
      <c r="B17" s="34">
        <v>43343.472222222219</v>
      </c>
      <c r="C17" s="34">
        <v>43348.161111111112</v>
      </c>
      <c r="D17" s="20">
        <v>43354</v>
      </c>
      <c r="E17" s="21" t="s">
        <v>10</v>
      </c>
      <c r="F17" s="21" t="s">
        <v>7</v>
      </c>
      <c r="G17" s="7">
        <v>5.5877777778622177E-2</v>
      </c>
      <c r="H17" s="7">
        <v>6.0000000000000001E-3</v>
      </c>
      <c r="I17" s="27">
        <v>0.95899999999999996</v>
      </c>
      <c r="J17" s="11">
        <v>512.99999999999898</v>
      </c>
      <c r="K17" s="11">
        <v>453.99999999999881</v>
      </c>
      <c r="L17" s="7">
        <v>0.17510000000000001</v>
      </c>
      <c r="M17" s="11">
        <v>20.99</v>
      </c>
      <c r="N17" s="11">
        <v>28.126999999999999</v>
      </c>
    </row>
    <row r="18" spans="1:14" x14ac:dyDescent="0.25">
      <c r="A18" s="19" t="s">
        <v>14</v>
      </c>
      <c r="B18" s="34">
        <v>43367.580555555556</v>
      </c>
      <c r="C18" s="34">
        <v>43369.067361111112</v>
      </c>
      <c r="D18" s="20">
        <v>43369</v>
      </c>
      <c r="E18" s="21" t="s">
        <v>10</v>
      </c>
      <c r="F18" s="21" t="s">
        <v>7</v>
      </c>
      <c r="G18" s="7">
        <v>1.8800000020116565E-2</v>
      </c>
      <c r="H18" s="23">
        <v>1E-3</v>
      </c>
      <c r="I18" s="27">
        <v>3.9E-2</v>
      </c>
      <c r="J18" s="11">
        <v>15.200000000000102</v>
      </c>
      <c r="K18" s="11">
        <v>9.1999999999998749</v>
      </c>
      <c r="L18" s="23">
        <v>2E-3</v>
      </c>
      <c r="M18" s="11">
        <v>20.192</v>
      </c>
      <c r="N18" s="11">
        <v>19.07</v>
      </c>
    </row>
    <row r="19" spans="1:14" x14ac:dyDescent="0.25">
      <c r="A19" s="19" t="s">
        <v>14</v>
      </c>
      <c r="B19" s="34">
        <v>43375.996527777781</v>
      </c>
      <c r="C19" s="34">
        <v>43380.009722222225</v>
      </c>
      <c r="D19" s="20">
        <v>43384</v>
      </c>
      <c r="E19" s="21" t="s">
        <v>10</v>
      </c>
      <c r="F19" s="21" t="s">
        <v>7</v>
      </c>
      <c r="G19" s="7">
        <v>5.3099999998278101E-2</v>
      </c>
      <c r="H19" s="7">
        <v>2E-3</v>
      </c>
      <c r="I19" s="27">
        <v>0.19800000000000001</v>
      </c>
      <c r="J19" s="11">
        <v>79.666666666667524</v>
      </c>
      <c r="K19" s="11">
        <v>70.00000000000118</v>
      </c>
      <c r="L19" s="7">
        <v>8.0500000000000002E-2</v>
      </c>
      <c r="M19" s="11">
        <v>26.423999999999999</v>
      </c>
      <c r="N19" s="11">
        <v>25.928999999999998</v>
      </c>
    </row>
    <row r="20" spans="1:14" x14ac:dyDescent="0.25">
      <c r="A20" s="19" t="s">
        <v>14</v>
      </c>
      <c r="B20" s="34">
        <v>43384.567361111112</v>
      </c>
      <c r="C20" s="34">
        <v>43395.310416666667</v>
      </c>
      <c r="D20" s="20">
        <v>43396</v>
      </c>
      <c r="E20" s="21" t="s">
        <v>10</v>
      </c>
      <c r="F20" s="21" t="s">
        <v>7</v>
      </c>
      <c r="G20" s="7">
        <v>6.328214285962401E-2</v>
      </c>
      <c r="H20" s="23">
        <v>1E-3</v>
      </c>
      <c r="I20" s="27">
        <v>7.2999999999999995E-2</v>
      </c>
      <c r="J20" s="11">
        <v>121.99999999999989</v>
      </c>
      <c r="K20" s="11">
        <v>107.50000000000037</v>
      </c>
      <c r="L20" s="23">
        <v>2E-3</v>
      </c>
      <c r="M20" s="11">
        <v>23.847000000000001</v>
      </c>
      <c r="N20" s="11">
        <v>25.234000000000002</v>
      </c>
    </row>
    <row r="21" spans="1:14" x14ac:dyDescent="0.25">
      <c r="A21" s="19" t="s">
        <v>14</v>
      </c>
      <c r="B21" s="34">
        <v>43397.638888888891</v>
      </c>
      <c r="C21" s="34">
        <v>43402.6</v>
      </c>
      <c r="D21" s="20">
        <v>43403</v>
      </c>
      <c r="E21" s="21" t="s">
        <v>10</v>
      </c>
      <c r="F21" s="21" t="s">
        <v>7</v>
      </c>
      <c r="G21" s="7">
        <v>8.8999999997764825E-3</v>
      </c>
      <c r="H21" s="23">
        <v>1E-3</v>
      </c>
      <c r="I21" s="27">
        <v>4.3999999999999997E-2</v>
      </c>
      <c r="J21" s="11">
        <v>27.000000000000728</v>
      </c>
      <c r="K21" s="11">
        <v>21.333333333333947</v>
      </c>
      <c r="L21" s="7">
        <v>1.32E-2</v>
      </c>
      <c r="M21" s="11">
        <v>22.132000000000001</v>
      </c>
      <c r="N21" s="11">
        <v>22.981999999999999</v>
      </c>
    </row>
    <row r="22" spans="1:14" x14ac:dyDescent="0.25">
      <c r="A22" s="19" t="s">
        <v>14</v>
      </c>
      <c r="B22" s="34">
        <v>43407.947916666664</v>
      </c>
      <c r="C22" s="34">
        <v>43415.741666666669</v>
      </c>
      <c r="D22" s="20">
        <v>43418</v>
      </c>
      <c r="E22" s="21" t="s">
        <v>10</v>
      </c>
      <c r="F22" s="21" t="s">
        <v>7</v>
      </c>
      <c r="G22" s="7">
        <v>1.2479999999880791E-2</v>
      </c>
      <c r="H22" s="7">
        <v>1.7999999999999999E-2</v>
      </c>
      <c r="I22" s="27">
        <v>7.6999999999999999E-2</v>
      </c>
      <c r="J22" s="11">
        <v>137.66666666666706</v>
      </c>
      <c r="K22" s="11">
        <v>120.0000000000001</v>
      </c>
      <c r="L22" s="7">
        <v>0.48520000000000002</v>
      </c>
      <c r="M22" s="11">
        <v>20.079000000000001</v>
      </c>
      <c r="N22" s="11">
        <v>21.731000000000002</v>
      </c>
    </row>
    <row r="23" spans="1:14" x14ac:dyDescent="0.25">
      <c r="A23" s="19" t="s">
        <v>14</v>
      </c>
      <c r="B23" s="34">
        <v>43221.943055555559</v>
      </c>
      <c r="C23" s="34">
        <v>43225.975694444445</v>
      </c>
      <c r="D23" s="20">
        <v>43227</v>
      </c>
      <c r="E23" s="21" t="s">
        <v>17</v>
      </c>
      <c r="F23" s="21" t="s">
        <v>8</v>
      </c>
      <c r="G23" s="7">
        <v>5.1613888888205922E-2</v>
      </c>
      <c r="H23" s="23">
        <v>1E-3</v>
      </c>
      <c r="I23" s="27">
        <v>3.2000000000000001E-2</v>
      </c>
      <c r="J23" s="32">
        <v>10.333333333332936</v>
      </c>
      <c r="K23" s="32">
        <v>7.666666666666563</v>
      </c>
      <c r="L23" s="23">
        <v>2E-3</v>
      </c>
      <c r="M23" s="11">
        <v>25.349</v>
      </c>
      <c r="N23" s="11">
        <v>27.661999999999999</v>
      </c>
    </row>
    <row r="24" spans="1:14" x14ac:dyDescent="0.25">
      <c r="A24" s="19" t="s">
        <v>14</v>
      </c>
      <c r="B24" s="34">
        <v>43262.741666666669</v>
      </c>
      <c r="C24" s="34">
        <v>43263.452777777777</v>
      </c>
      <c r="D24" s="20">
        <v>43264</v>
      </c>
      <c r="E24" s="21" t="s">
        <v>18</v>
      </c>
      <c r="F24" s="21" t="s">
        <v>8</v>
      </c>
      <c r="G24" s="7">
        <v>8.2276923076143621E-2</v>
      </c>
      <c r="H24" s="23">
        <v>1E-3</v>
      </c>
      <c r="I24" s="27">
        <v>1.147</v>
      </c>
      <c r="J24" s="11">
        <v>2822.0000000000041</v>
      </c>
      <c r="K24" s="11">
        <v>2548.0000000000032</v>
      </c>
      <c r="L24" s="7">
        <v>7.0699999999999999E-2</v>
      </c>
      <c r="M24" s="11">
        <v>24.658999999999999</v>
      </c>
      <c r="N24" s="11">
        <v>28.686</v>
      </c>
    </row>
    <row r="25" spans="1:14" x14ac:dyDescent="0.25">
      <c r="A25" s="19" t="s">
        <v>14</v>
      </c>
      <c r="B25" s="34">
        <v>43332.336805555555</v>
      </c>
      <c r="C25" s="34">
        <v>43336.415972222225</v>
      </c>
      <c r="D25" s="20">
        <v>43340</v>
      </c>
      <c r="E25" s="21" t="s">
        <v>21</v>
      </c>
      <c r="F25" s="21" t="s">
        <v>8</v>
      </c>
      <c r="G25" s="7">
        <v>0.13937777779541083</v>
      </c>
      <c r="H25" s="7">
        <v>1.0999999999999999E-2</v>
      </c>
      <c r="I25" s="27">
        <v>1.2549999999999999</v>
      </c>
      <c r="J25" s="32">
        <v>11166</v>
      </c>
      <c r="K25" s="32">
        <v>10453.999999999998</v>
      </c>
      <c r="L25" s="7">
        <v>0.32269999999999999</v>
      </c>
      <c r="M25" s="11">
        <v>3.0510000000000002</v>
      </c>
      <c r="N25" s="11">
        <v>12.79</v>
      </c>
    </row>
    <row r="26" spans="1:14" x14ac:dyDescent="0.25">
      <c r="A26" s="19" t="s">
        <v>14</v>
      </c>
      <c r="B26" s="34">
        <v>43340.768750000003</v>
      </c>
      <c r="C26" s="34">
        <v>43343.259027777778</v>
      </c>
      <c r="D26" s="20">
        <v>43354</v>
      </c>
      <c r="E26" s="21" t="s">
        <v>22</v>
      </c>
      <c r="F26" s="21" t="s">
        <v>8</v>
      </c>
      <c r="G26" s="7">
        <v>0.12049999999841055</v>
      </c>
      <c r="H26" s="7">
        <v>5.1999999999999998E-2</v>
      </c>
      <c r="I26" s="27">
        <v>0.33800000000000002</v>
      </c>
      <c r="J26" s="11">
        <v>363.33333333333331</v>
      </c>
      <c r="K26" s="11">
        <v>327.33333333333428</v>
      </c>
      <c r="L26" s="7">
        <v>7.1900000000000006E-2</v>
      </c>
      <c r="M26" s="11">
        <v>25.088000000000001</v>
      </c>
      <c r="N26" s="11">
        <v>29.405999999999999</v>
      </c>
    </row>
    <row r="27" spans="1:14" x14ac:dyDescent="0.25">
      <c r="A27" s="19" t="s">
        <v>14</v>
      </c>
      <c r="B27" s="34">
        <v>43348.204861111109</v>
      </c>
      <c r="C27" s="34">
        <v>43350.677083333336</v>
      </c>
      <c r="D27" s="20">
        <v>43354</v>
      </c>
      <c r="E27" s="21" t="s">
        <v>23</v>
      </c>
      <c r="F27" s="21" t="s">
        <v>8</v>
      </c>
      <c r="G27" s="7">
        <v>0.11539629629622454</v>
      </c>
      <c r="H27" s="7">
        <v>1.4E-2</v>
      </c>
      <c r="I27" s="27">
        <v>0.498</v>
      </c>
      <c r="J27" s="11">
        <v>161.99999999999903</v>
      </c>
      <c r="K27" s="11">
        <v>145.99999999999903</v>
      </c>
      <c r="L27" s="7">
        <v>7.0900000000000005E-2</v>
      </c>
      <c r="M27" s="11">
        <v>25.824999999999999</v>
      </c>
      <c r="N27" s="11">
        <v>27.401</v>
      </c>
    </row>
    <row r="28" spans="1:14" x14ac:dyDescent="0.25">
      <c r="A28" s="19" t="s">
        <v>14</v>
      </c>
      <c r="B28" s="34">
        <v>43354.895138888889</v>
      </c>
      <c r="C28" s="34">
        <v>43367.244444444441</v>
      </c>
      <c r="D28" s="20">
        <v>43369</v>
      </c>
      <c r="E28" s="21" t="s">
        <v>24</v>
      </c>
      <c r="F28" s="21" t="s">
        <v>8</v>
      </c>
      <c r="G28" s="7">
        <v>8.5014814812877676E-2</v>
      </c>
      <c r="H28" s="7">
        <v>0.01</v>
      </c>
      <c r="I28" s="27">
        <v>0.29299999999999998</v>
      </c>
      <c r="J28" s="11">
        <v>474.49999999999989</v>
      </c>
      <c r="K28" s="11">
        <v>430.00000000000148</v>
      </c>
      <c r="L28" s="23">
        <v>2E-3</v>
      </c>
      <c r="M28" s="11">
        <v>23.053999999999998</v>
      </c>
      <c r="N28" s="11">
        <v>25.21</v>
      </c>
    </row>
    <row r="29" spans="1:14" x14ac:dyDescent="0.25">
      <c r="A29" s="19" t="s">
        <v>14</v>
      </c>
      <c r="B29" s="34">
        <v>43370.425000000003</v>
      </c>
      <c r="C29" s="34">
        <v>43375.921527777777</v>
      </c>
      <c r="D29" s="20">
        <v>43384</v>
      </c>
      <c r="E29" s="21" t="s">
        <v>25</v>
      </c>
      <c r="F29" s="21" t="s">
        <v>8</v>
      </c>
      <c r="G29" s="7">
        <v>0.11374444444190296</v>
      </c>
      <c r="H29" s="7">
        <v>4.7E-2</v>
      </c>
      <c r="I29" s="27">
        <v>0.19</v>
      </c>
      <c r="J29" s="11">
        <v>147.99999999999969</v>
      </c>
      <c r="K29" s="11">
        <v>130.80000000000069</v>
      </c>
      <c r="L29" s="7">
        <v>0.12180000000000001</v>
      </c>
      <c r="M29" s="11">
        <v>25.689</v>
      </c>
      <c r="N29" s="11">
        <v>27.724</v>
      </c>
    </row>
    <row r="30" spans="1:14" x14ac:dyDescent="0.25">
      <c r="A30" s="19" t="s">
        <v>15</v>
      </c>
      <c r="B30" s="34">
        <v>43174</v>
      </c>
      <c r="C30" s="34">
        <v>43186.999305555553</v>
      </c>
      <c r="D30" s="20">
        <v>43186</v>
      </c>
      <c r="E30" s="21" t="s">
        <v>16</v>
      </c>
      <c r="F30" s="21" t="s">
        <v>7</v>
      </c>
      <c r="G30" s="7">
        <v>1.1201266181225316E-2</v>
      </c>
      <c r="H30" s="7">
        <v>5.6000000000000001E-2</v>
      </c>
      <c r="I30" s="27">
        <v>4.7E-2</v>
      </c>
      <c r="J30" s="37">
        <v>1.9999999999997797</v>
      </c>
      <c r="K30" s="49">
        <v>1.6666666666672234</v>
      </c>
      <c r="L30" s="23">
        <v>2E-3</v>
      </c>
      <c r="M30" s="11">
        <v>7.5490000000000004</v>
      </c>
      <c r="N30" s="11">
        <v>7.6189999999999998</v>
      </c>
    </row>
    <row r="31" spans="1:14" x14ac:dyDescent="0.25">
      <c r="A31" s="19" t="s">
        <v>15</v>
      </c>
      <c r="B31" s="34">
        <v>43187</v>
      </c>
      <c r="C31" s="34">
        <v>43195.999305555553</v>
      </c>
      <c r="D31" s="20">
        <v>43195</v>
      </c>
      <c r="E31" s="21" t="s">
        <v>16</v>
      </c>
      <c r="F31" s="21" t="s">
        <v>7</v>
      </c>
      <c r="G31" s="7">
        <v>1.068383236288E-3</v>
      </c>
      <c r="H31" s="7">
        <v>4.4999999999999998E-2</v>
      </c>
      <c r="I31" s="27">
        <v>4.2000000000000003E-2</v>
      </c>
      <c r="J31" s="37">
        <v>2.3333333333338167</v>
      </c>
      <c r="K31" s="30">
        <v>0.5</v>
      </c>
      <c r="L31" s="23">
        <v>2E-3</v>
      </c>
      <c r="M31" s="11">
        <v>7.9770000000000003</v>
      </c>
      <c r="N31" s="11">
        <v>8.0409000000000006</v>
      </c>
    </row>
    <row r="32" spans="1:14" x14ac:dyDescent="0.25">
      <c r="A32" s="19" t="s">
        <v>15</v>
      </c>
      <c r="B32" s="34">
        <v>43196</v>
      </c>
      <c r="C32" s="34">
        <v>43201.999305555553</v>
      </c>
      <c r="D32" s="20">
        <v>43201</v>
      </c>
      <c r="E32" s="21" t="s">
        <v>16</v>
      </c>
      <c r="F32" s="21" t="s">
        <v>7</v>
      </c>
      <c r="G32" s="7">
        <v>2.8045059952559997E-3</v>
      </c>
      <c r="H32" s="7">
        <v>3.1E-2</v>
      </c>
      <c r="I32" s="27">
        <v>3.5999999999999997E-2</v>
      </c>
      <c r="J32" s="37">
        <v>1.3333333333331865</v>
      </c>
      <c r="K32" s="30">
        <v>0.5</v>
      </c>
      <c r="L32" s="23">
        <v>2E-3</v>
      </c>
      <c r="M32" s="11">
        <v>7.8150000000000004</v>
      </c>
      <c r="N32" s="11">
        <v>7.8791000000000002</v>
      </c>
    </row>
    <row r="33" spans="1:14" x14ac:dyDescent="0.25">
      <c r="A33" s="19" t="s">
        <v>15</v>
      </c>
      <c r="B33" s="34">
        <v>43201</v>
      </c>
      <c r="C33" s="34">
        <v>43213.999305555553</v>
      </c>
      <c r="D33" s="20">
        <v>43213</v>
      </c>
      <c r="E33" s="21" t="s">
        <v>10</v>
      </c>
      <c r="F33" s="21" t="s">
        <v>7</v>
      </c>
      <c r="G33" s="7">
        <v>2.4665717324735999E-3</v>
      </c>
      <c r="H33" s="7">
        <v>0.03</v>
      </c>
      <c r="I33" s="27">
        <v>3.4000000000000002E-2</v>
      </c>
      <c r="J33" s="30">
        <v>0.5</v>
      </c>
      <c r="K33" s="30">
        <v>0.5</v>
      </c>
      <c r="L33" s="23">
        <v>2E-3</v>
      </c>
      <c r="M33" s="11">
        <v>7.907</v>
      </c>
      <c r="N33" s="11">
        <v>7.2336999999999998</v>
      </c>
    </row>
    <row r="34" spans="1:14" x14ac:dyDescent="0.25">
      <c r="A34" s="19" t="s">
        <v>15</v>
      </c>
      <c r="B34" s="34">
        <v>43214.648611111108</v>
      </c>
      <c r="C34" s="34">
        <v>43223.265277777777</v>
      </c>
      <c r="D34" s="20">
        <v>43227</v>
      </c>
      <c r="E34" s="21" t="s">
        <v>10</v>
      </c>
      <c r="F34" s="21" t="s">
        <v>7</v>
      </c>
      <c r="G34" s="7">
        <v>1.3870370370425565E-2</v>
      </c>
      <c r="H34" s="7">
        <v>1.7000000000000001E-2</v>
      </c>
      <c r="I34" s="27">
        <v>3.4000000000000002E-2</v>
      </c>
      <c r="J34" s="32">
        <v>6.9999999999999698</v>
      </c>
      <c r="K34" s="32">
        <v>3.9999999999995595</v>
      </c>
      <c r="L34" s="7">
        <v>8.6099999999999996E-2</v>
      </c>
      <c r="M34" s="11">
        <v>7.609</v>
      </c>
      <c r="N34" s="11">
        <v>8.8808000000000007</v>
      </c>
    </row>
    <row r="35" spans="1:14" x14ac:dyDescent="0.25">
      <c r="A35" s="19" t="s">
        <v>15</v>
      </c>
      <c r="B35" s="34">
        <v>43227.592361111114</v>
      </c>
      <c r="C35" s="34">
        <v>43243.488194444442</v>
      </c>
      <c r="D35" s="20">
        <v>43243</v>
      </c>
      <c r="E35" s="21" t="s">
        <v>10</v>
      </c>
      <c r="F35" s="21" t="s">
        <v>7</v>
      </c>
      <c r="G35" s="7">
        <v>2.0851851851905204E-2</v>
      </c>
      <c r="H35" s="7">
        <v>0.155</v>
      </c>
      <c r="I35" s="27">
        <v>0.248</v>
      </c>
      <c r="J35" s="32">
        <v>10.333333333334416</v>
      </c>
      <c r="K35" s="11">
        <v>1.9999999999997797</v>
      </c>
      <c r="L35" s="7">
        <v>0.59209999999999996</v>
      </c>
      <c r="M35" s="11">
        <v>6.2389999999999999</v>
      </c>
      <c r="N35" s="11">
        <v>7.5590999999999999</v>
      </c>
    </row>
    <row r="36" spans="1:14" x14ac:dyDescent="0.25">
      <c r="A36" s="19" t="s">
        <v>15</v>
      </c>
      <c r="B36" s="34">
        <v>43243.718055555553</v>
      </c>
      <c r="C36" s="34">
        <v>43257.367361111108</v>
      </c>
      <c r="D36" s="20">
        <v>43257</v>
      </c>
      <c r="E36" s="21" t="s">
        <v>10</v>
      </c>
      <c r="F36" s="21" t="s">
        <v>7</v>
      </c>
      <c r="G36" s="7">
        <v>9.4902777778191703E-3</v>
      </c>
      <c r="H36" s="7">
        <v>8.0000000000000002E-3</v>
      </c>
      <c r="I36" s="27">
        <v>7.0999999999999994E-2</v>
      </c>
      <c r="J36" s="32">
        <v>17.666666666666941</v>
      </c>
      <c r="K36" s="32">
        <v>10.666666666666973</v>
      </c>
      <c r="L36" s="7">
        <v>0.10639999999999999</v>
      </c>
      <c r="M36" s="11">
        <v>6.2990000000000004</v>
      </c>
      <c r="N36" s="11">
        <v>8.1992999999999991</v>
      </c>
    </row>
    <row r="37" spans="1:14" x14ac:dyDescent="0.25">
      <c r="A37" s="19" t="s">
        <v>15</v>
      </c>
      <c r="B37" s="34">
        <v>43263.604166666664</v>
      </c>
      <c r="C37" s="34">
        <v>43270.112500000003</v>
      </c>
      <c r="D37" s="20">
        <v>43271</v>
      </c>
      <c r="E37" s="21" t="s">
        <v>11</v>
      </c>
      <c r="F37" s="21" t="s">
        <v>7</v>
      </c>
      <c r="G37" s="7">
        <v>2.1890277778237231E-2</v>
      </c>
      <c r="H37" s="7">
        <v>3.6999999999999998E-2</v>
      </c>
      <c r="I37" s="27">
        <v>0.16</v>
      </c>
      <c r="J37" s="11">
        <v>60.499999999998884</v>
      </c>
      <c r="K37" s="11">
        <v>48.500000000000206</v>
      </c>
      <c r="L37" s="7">
        <v>0.1144</v>
      </c>
      <c r="M37" s="11">
        <v>6.0780000000000003</v>
      </c>
      <c r="N37" s="11">
        <v>8.2536000000000005</v>
      </c>
    </row>
    <row r="38" spans="1:14" x14ac:dyDescent="0.25">
      <c r="A38" s="19" t="s">
        <v>15</v>
      </c>
      <c r="B38" s="34">
        <v>43271.347222222219</v>
      </c>
      <c r="C38" s="34">
        <v>43271.62222222222</v>
      </c>
      <c r="D38" s="20">
        <v>43271</v>
      </c>
      <c r="E38" s="21" t="s">
        <v>12</v>
      </c>
      <c r="F38" s="21" t="s">
        <v>7</v>
      </c>
      <c r="G38" s="7">
        <v>2.1890277778237231E-2</v>
      </c>
      <c r="H38" s="7">
        <v>3.6999999999999998E-2</v>
      </c>
      <c r="I38" s="27">
        <v>0.16</v>
      </c>
      <c r="J38" s="11">
        <v>60.499999999998884</v>
      </c>
      <c r="K38" s="11">
        <v>48.500000000000206</v>
      </c>
      <c r="L38" s="7">
        <v>0.1144</v>
      </c>
      <c r="M38" s="11">
        <v>6.0780000000000003</v>
      </c>
      <c r="N38" s="11">
        <v>8.2536000000000005</v>
      </c>
    </row>
    <row r="39" spans="1:14" x14ac:dyDescent="0.25">
      <c r="A39" s="19" t="s">
        <v>15</v>
      </c>
      <c r="B39" s="34">
        <v>43271.673611111109</v>
      </c>
      <c r="C39" s="34">
        <v>43274.747916666667</v>
      </c>
      <c r="D39" s="20">
        <v>43283</v>
      </c>
      <c r="E39" s="21" t="s">
        <v>10</v>
      </c>
      <c r="F39" s="21" t="s">
        <v>7</v>
      </c>
      <c r="G39" s="7">
        <v>3.5300000000016568E-2</v>
      </c>
      <c r="H39" s="7">
        <v>0.08</v>
      </c>
      <c r="I39" s="27">
        <v>0.155</v>
      </c>
      <c r="J39" s="11">
        <v>68.666666666666515</v>
      </c>
      <c r="K39" s="11">
        <v>57.999999999998053</v>
      </c>
      <c r="L39" s="7">
        <v>2.0899999999999998E-2</v>
      </c>
      <c r="M39" s="11">
        <v>5.8079999999999998</v>
      </c>
      <c r="N39" s="11">
        <v>7.1803999999999997</v>
      </c>
    </row>
    <row r="40" spans="1:14" x14ac:dyDescent="0.25">
      <c r="A40" s="19" t="s">
        <v>15</v>
      </c>
      <c r="B40" s="34">
        <v>43283.931250000001</v>
      </c>
      <c r="C40" s="34">
        <v>43298.301388888889</v>
      </c>
      <c r="D40" s="20">
        <v>43299</v>
      </c>
      <c r="E40" s="21" t="s">
        <v>10</v>
      </c>
      <c r="F40" s="21" t="s">
        <v>7</v>
      </c>
      <c r="G40" s="7">
        <v>2.6944444444444451E-3</v>
      </c>
      <c r="H40" s="7">
        <v>8.0000000000000002E-3</v>
      </c>
      <c r="I40" s="27">
        <v>0.11899999999999999</v>
      </c>
      <c r="J40" s="11">
        <v>35.000000000000583</v>
      </c>
      <c r="K40" s="11">
        <v>24.500000000000632</v>
      </c>
      <c r="L40" s="7">
        <v>0.2009</v>
      </c>
      <c r="M40" s="11">
        <v>3.4140000000000001</v>
      </c>
      <c r="N40" s="11">
        <v>4.3985000000000003</v>
      </c>
    </row>
    <row r="41" spans="1:14" x14ac:dyDescent="0.25">
      <c r="A41" s="19" t="s">
        <v>15</v>
      </c>
      <c r="B41" s="34">
        <v>43299.697222222225</v>
      </c>
      <c r="C41" s="34">
        <v>43312.693055555559</v>
      </c>
      <c r="D41" s="20">
        <v>43313</v>
      </c>
      <c r="E41" s="21" t="s">
        <v>10</v>
      </c>
      <c r="F41" s="21" t="s">
        <v>7</v>
      </c>
      <c r="G41" s="7">
        <v>5.3170940171022975E-3</v>
      </c>
      <c r="H41" s="7">
        <v>6.2E-2</v>
      </c>
      <c r="I41" s="27">
        <v>0.13600000000000001</v>
      </c>
      <c r="J41" s="11">
        <v>33.000000000000071</v>
      </c>
      <c r="K41" s="11">
        <v>25.333333333332025</v>
      </c>
      <c r="L41" s="7">
        <v>0.31080000000000002</v>
      </c>
      <c r="M41" s="11">
        <v>5.1909999999999998</v>
      </c>
      <c r="N41" s="11">
        <v>6.5719000000000003</v>
      </c>
    </row>
    <row r="42" spans="1:14" x14ac:dyDescent="0.25">
      <c r="A42" s="19" t="s">
        <v>15</v>
      </c>
      <c r="B42" s="34">
        <v>43313.931944444441</v>
      </c>
      <c r="C42" s="34">
        <v>43326.482638888891</v>
      </c>
      <c r="D42" s="20">
        <v>43327</v>
      </c>
      <c r="E42" s="21" t="s">
        <v>10</v>
      </c>
      <c r="F42" s="21" t="s">
        <v>7</v>
      </c>
      <c r="G42" s="7">
        <v>5.4666666667494528E-3</v>
      </c>
      <c r="H42" s="7">
        <v>8.8999999999999996E-2</v>
      </c>
      <c r="I42" s="27">
        <v>0.157</v>
      </c>
      <c r="J42" s="11">
        <v>52.333333333334231</v>
      </c>
      <c r="K42" s="11">
        <v>36.333333333334515</v>
      </c>
      <c r="L42" s="7">
        <v>0.68720000000000003</v>
      </c>
      <c r="M42" s="11">
        <v>4.2080000000000002</v>
      </c>
      <c r="N42" s="11">
        <v>6.5845000000000002</v>
      </c>
    </row>
    <row r="43" spans="1:14" x14ac:dyDescent="0.25">
      <c r="A43" s="19" t="s">
        <v>15</v>
      </c>
      <c r="B43" s="34">
        <v>43327.931944444441</v>
      </c>
      <c r="C43" s="34">
        <v>43332</v>
      </c>
      <c r="D43" s="20">
        <v>43340</v>
      </c>
      <c r="E43" s="21" t="s">
        <v>16</v>
      </c>
      <c r="F43" s="21" t="s">
        <v>7</v>
      </c>
      <c r="G43" s="7">
        <v>5.806430631999999E-5</v>
      </c>
      <c r="H43" s="7">
        <v>2.7E-2</v>
      </c>
      <c r="I43" s="27">
        <v>3.5000000000000003E-2</v>
      </c>
      <c r="J43" s="30">
        <v>0.5</v>
      </c>
      <c r="K43" s="30">
        <v>0.5</v>
      </c>
      <c r="L43" s="23">
        <v>2E-3</v>
      </c>
      <c r="M43" s="11">
        <v>7.76</v>
      </c>
      <c r="N43" s="11">
        <v>7.8731999999999998</v>
      </c>
    </row>
    <row r="44" spans="1:14" x14ac:dyDescent="0.25">
      <c r="A44" s="19" t="s">
        <v>15</v>
      </c>
      <c r="B44" s="34">
        <v>43349.587500000001</v>
      </c>
      <c r="C44" s="34">
        <v>43354.329861111109</v>
      </c>
      <c r="D44" s="20">
        <v>43354</v>
      </c>
      <c r="E44" s="21" t="s">
        <v>10</v>
      </c>
      <c r="F44" s="21" t="s">
        <v>7</v>
      </c>
      <c r="G44" s="7">
        <v>1.7250000000000005E-2</v>
      </c>
      <c r="H44" s="23">
        <v>1E-3</v>
      </c>
      <c r="I44" s="27">
        <v>0.04</v>
      </c>
      <c r="J44" s="11">
        <v>21.666666666666501</v>
      </c>
      <c r="K44" s="11">
        <v>12.00000000000016</v>
      </c>
      <c r="L44" s="7">
        <v>3.5200000000000002E-2</v>
      </c>
      <c r="M44" s="11">
        <v>7.7859999999999996</v>
      </c>
      <c r="N44" s="11">
        <v>6.3773</v>
      </c>
    </row>
    <row r="45" spans="1:14" x14ac:dyDescent="0.25">
      <c r="A45" s="19" t="s">
        <v>15</v>
      </c>
      <c r="B45" s="34">
        <v>43354.606944444444</v>
      </c>
      <c r="C45" s="34">
        <v>43360.85</v>
      </c>
      <c r="D45" s="20">
        <v>43369</v>
      </c>
      <c r="E45" s="21" t="s">
        <v>11</v>
      </c>
      <c r="F45" s="21" t="s">
        <v>7</v>
      </c>
      <c r="G45" s="7">
        <v>1.4094444444456865E-2</v>
      </c>
      <c r="H45" s="23">
        <v>1E-3</v>
      </c>
      <c r="I45" s="27">
        <v>3.5000000000000003E-2</v>
      </c>
      <c r="J45" s="11">
        <v>15.999999999998238</v>
      </c>
      <c r="K45" s="11">
        <v>10.999999999998789</v>
      </c>
      <c r="L45" s="23">
        <v>2E-3</v>
      </c>
      <c r="M45" s="11">
        <v>4.1079999999999997</v>
      </c>
      <c r="N45" s="11">
        <v>4.7205000000000004</v>
      </c>
    </row>
    <row r="46" spans="1:14" x14ac:dyDescent="0.25">
      <c r="A46" s="19" t="s">
        <v>15</v>
      </c>
      <c r="B46" s="34">
        <v>43365.713888888888</v>
      </c>
      <c r="C46" s="34">
        <v>43369.257638888892</v>
      </c>
      <c r="D46" s="20">
        <v>43369</v>
      </c>
      <c r="E46" s="21" t="s">
        <v>12</v>
      </c>
      <c r="F46" s="21" t="s">
        <v>7</v>
      </c>
      <c r="G46" s="7">
        <v>1.4094444444456865E-2</v>
      </c>
      <c r="H46" s="23">
        <v>1E-3</v>
      </c>
      <c r="I46" s="27">
        <v>3.5000000000000003E-2</v>
      </c>
      <c r="J46" s="11">
        <v>15.999999999998238</v>
      </c>
      <c r="K46" s="11">
        <v>10.999999999998789</v>
      </c>
      <c r="L46" s="23">
        <v>2E-3</v>
      </c>
      <c r="M46" s="11">
        <v>4.1079999999999997</v>
      </c>
      <c r="N46" s="11">
        <v>4.7205000000000004</v>
      </c>
    </row>
    <row r="47" spans="1:14" x14ac:dyDescent="0.25">
      <c r="A47" s="19" t="s">
        <v>15</v>
      </c>
      <c r="B47" s="34">
        <v>43369.593055555553</v>
      </c>
      <c r="C47" s="34">
        <v>43372.844444444447</v>
      </c>
      <c r="D47" s="20">
        <v>43384</v>
      </c>
      <c r="E47" s="21" t="s">
        <v>11</v>
      </c>
      <c r="F47" s="21" t="s">
        <v>7</v>
      </c>
      <c r="G47" s="7">
        <v>1.4792592592620189E-2</v>
      </c>
      <c r="H47" s="23">
        <v>1E-3</v>
      </c>
      <c r="I47" s="27">
        <v>0.02</v>
      </c>
      <c r="J47" s="11">
        <v>6.9999999999999698</v>
      </c>
      <c r="K47" s="11">
        <v>3.6666666666670031</v>
      </c>
      <c r="L47" s="7">
        <v>4.9599999999999998E-2</v>
      </c>
      <c r="M47" s="11">
        <v>5.5510000000000002</v>
      </c>
      <c r="N47" s="11">
        <v>6.9695999999999998</v>
      </c>
    </row>
    <row r="48" spans="1:14" x14ac:dyDescent="0.25">
      <c r="A48" s="19" t="s">
        <v>15</v>
      </c>
      <c r="B48" s="34">
        <v>43376.828472222223</v>
      </c>
      <c r="C48" s="34">
        <v>43381.820138888892</v>
      </c>
      <c r="D48" s="20">
        <v>43384</v>
      </c>
      <c r="E48" s="21" t="s">
        <v>12</v>
      </c>
      <c r="F48" s="21" t="s">
        <v>7</v>
      </c>
      <c r="G48" s="7">
        <v>1.4792592592620189E-2</v>
      </c>
      <c r="H48" s="23">
        <v>1E-3</v>
      </c>
      <c r="I48" s="27">
        <v>0.02</v>
      </c>
      <c r="J48" s="11">
        <v>6.9999999999999698</v>
      </c>
      <c r="K48" s="11">
        <v>3.6666666666670031</v>
      </c>
      <c r="L48" s="7">
        <v>4.9599999999999998E-2</v>
      </c>
      <c r="M48" s="11">
        <v>5.5510000000000002</v>
      </c>
      <c r="N48" s="11">
        <v>6.9695999999999998</v>
      </c>
    </row>
    <row r="49" spans="1:14" x14ac:dyDescent="0.25">
      <c r="A49" s="19" t="s">
        <v>15</v>
      </c>
      <c r="B49" s="34">
        <v>43384.561805555553</v>
      </c>
      <c r="C49" s="34">
        <v>43396.404166666667</v>
      </c>
      <c r="D49" s="20">
        <v>43396</v>
      </c>
      <c r="E49" s="21" t="s">
        <v>10</v>
      </c>
      <c r="F49" s="21" t="s">
        <v>7</v>
      </c>
      <c r="G49" s="7">
        <v>1.8081481481442851E-2</v>
      </c>
      <c r="H49" s="23">
        <v>1E-3</v>
      </c>
      <c r="I49" s="27">
        <v>2.1000000000000001E-2</v>
      </c>
      <c r="J49" s="11">
        <v>17.666666666666941</v>
      </c>
      <c r="K49" s="11">
        <v>13.000000000000789</v>
      </c>
      <c r="L49" s="7">
        <v>2.0400000000000001E-2</v>
      </c>
      <c r="M49" s="11">
        <v>5.5709999999999997</v>
      </c>
      <c r="N49" s="11">
        <v>6.1265999999999998</v>
      </c>
    </row>
    <row r="50" spans="1:14" x14ac:dyDescent="0.25">
      <c r="A50" s="19" t="s">
        <v>15</v>
      </c>
      <c r="B50" s="34">
        <v>43396.668055555558</v>
      </c>
      <c r="C50" s="34">
        <v>43403.092361111114</v>
      </c>
      <c r="D50" s="20">
        <v>43403</v>
      </c>
      <c r="E50" s="21" t="s">
        <v>10</v>
      </c>
      <c r="F50" s="21" t="s">
        <v>7</v>
      </c>
      <c r="G50" s="7">
        <v>8.2611111111359457E-3</v>
      </c>
      <c r="H50" s="23">
        <v>1E-3</v>
      </c>
      <c r="I50" s="27">
        <v>3.9E-2</v>
      </c>
      <c r="J50" s="11">
        <v>46.333333333333414</v>
      </c>
      <c r="K50" s="11">
        <v>31.000000000000288</v>
      </c>
      <c r="L50" s="7">
        <v>4.5999999999999999E-3</v>
      </c>
      <c r="M50" s="11">
        <v>4.165</v>
      </c>
      <c r="N50" s="42">
        <v>6.0928000000000004</v>
      </c>
    </row>
    <row r="51" spans="1:14" x14ac:dyDescent="0.25">
      <c r="A51" s="19" t="s">
        <v>15</v>
      </c>
      <c r="B51" s="34">
        <v>43403.750694444447</v>
      </c>
      <c r="C51" s="34">
        <v>43418.211111111108</v>
      </c>
      <c r="D51" s="20">
        <v>43418</v>
      </c>
      <c r="E51" s="21" t="s">
        <v>10</v>
      </c>
      <c r="F51" s="21" t="s">
        <v>7</v>
      </c>
      <c r="G51" s="7">
        <v>1.1427886710223097E-2</v>
      </c>
      <c r="H51" s="7">
        <v>1E-3</v>
      </c>
      <c r="I51" s="27">
        <v>0.13700000000000001</v>
      </c>
      <c r="J51" s="11">
        <v>427.49999999999841</v>
      </c>
      <c r="K51" s="11">
        <v>304.49999999999864</v>
      </c>
      <c r="L51" s="7">
        <v>8.5300000000000001E-2</v>
      </c>
      <c r="M51" s="11">
        <v>4.3550000000000004</v>
      </c>
      <c r="N51" s="11">
        <v>6.3442999999999996</v>
      </c>
    </row>
    <row r="52" spans="1:14" x14ac:dyDescent="0.25">
      <c r="A52" s="19" t="s">
        <v>15</v>
      </c>
      <c r="B52" s="34">
        <v>43223.431944444441</v>
      </c>
      <c r="C52" s="38">
        <v>43227.511805555558</v>
      </c>
      <c r="D52" s="20">
        <v>43227</v>
      </c>
      <c r="E52" s="21" t="s">
        <v>17</v>
      </c>
      <c r="F52" s="21" t="s">
        <v>8</v>
      </c>
      <c r="G52" s="7">
        <v>3.1249999999971027E-2</v>
      </c>
      <c r="H52" s="7">
        <v>1.2E-2</v>
      </c>
      <c r="I52" s="27">
        <v>0.161</v>
      </c>
      <c r="J52" s="32">
        <v>8.3333333333331563</v>
      </c>
      <c r="K52" s="32">
        <v>3.9999999999995595</v>
      </c>
      <c r="L52" s="7">
        <v>0.2394</v>
      </c>
      <c r="M52" s="11">
        <v>7.7919999999999998</v>
      </c>
      <c r="N52" s="11">
        <v>8.2805999999999997</v>
      </c>
    </row>
    <row r="53" spans="1:14" x14ac:dyDescent="0.25">
      <c r="A53" s="19" t="s">
        <v>15</v>
      </c>
      <c r="B53" s="34">
        <v>43262.443749999999</v>
      </c>
      <c r="C53" s="34">
        <v>43263.515277777777</v>
      </c>
      <c r="D53" s="20">
        <v>43271</v>
      </c>
      <c r="E53" s="21" t="s">
        <v>18</v>
      </c>
      <c r="F53" s="21" t="s">
        <v>8</v>
      </c>
      <c r="G53" s="7">
        <v>0.2314055555466645</v>
      </c>
      <c r="H53" s="7">
        <v>0.17699999999999999</v>
      </c>
      <c r="I53" s="27">
        <v>0.57299999999999995</v>
      </c>
      <c r="J53" s="11">
        <v>320.00000000000028</v>
      </c>
      <c r="K53" s="11">
        <v>278.00000000000045</v>
      </c>
      <c r="L53" s="7">
        <v>5.5E-2</v>
      </c>
      <c r="M53" s="11">
        <v>4.9119999999999999</v>
      </c>
      <c r="N53" s="11">
        <v>9.5664999999999996</v>
      </c>
    </row>
    <row r="54" spans="1:14" x14ac:dyDescent="0.25">
      <c r="A54" s="19" t="s">
        <v>15</v>
      </c>
      <c r="B54" s="34">
        <v>43270.118750000001</v>
      </c>
      <c r="C54" s="34">
        <v>43271.244444444441</v>
      </c>
      <c r="D54" s="20">
        <v>43271</v>
      </c>
      <c r="E54" s="21" t="s">
        <v>27</v>
      </c>
      <c r="F54" s="21" t="s">
        <v>8</v>
      </c>
      <c r="G54" s="7">
        <v>0.31150370369825098</v>
      </c>
      <c r="H54" s="7">
        <v>0.13400000000000001</v>
      </c>
      <c r="I54" s="27">
        <v>0.37</v>
      </c>
      <c r="J54" s="11">
        <v>135.00000000000065</v>
      </c>
      <c r="K54" s="11">
        <v>104.00000000000186</v>
      </c>
      <c r="L54" s="7">
        <v>3.7199999999999997E-2</v>
      </c>
      <c r="M54" s="11">
        <v>3.8780000000000001</v>
      </c>
      <c r="N54" s="11">
        <v>7.4493</v>
      </c>
    </row>
    <row r="55" spans="1:14" x14ac:dyDescent="0.25">
      <c r="A55" s="19" t="s">
        <v>15</v>
      </c>
      <c r="B55" s="34">
        <v>43274.898611111108</v>
      </c>
      <c r="C55" s="34">
        <v>43275.765277777777</v>
      </c>
      <c r="D55" s="20">
        <v>43283</v>
      </c>
      <c r="E55" s="21" t="s">
        <v>20</v>
      </c>
      <c r="F55" s="21" t="s">
        <v>8</v>
      </c>
      <c r="G55" s="7">
        <v>0.43897777777110536</v>
      </c>
      <c r="H55" s="7">
        <v>0.154</v>
      </c>
      <c r="I55" s="27">
        <v>1.9259999999999999</v>
      </c>
      <c r="J55" s="11">
        <v>2843.9999999999973</v>
      </c>
      <c r="K55" s="11">
        <v>2493.9999999999964</v>
      </c>
      <c r="L55" s="7">
        <v>0.30890000000000001</v>
      </c>
      <c r="M55" s="11">
        <v>0.20799999999999999</v>
      </c>
      <c r="N55" s="11">
        <v>20.905000000000001</v>
      </c>
    </row>
    <row r="56" spans="1:14" x14ac:dyDescent="0.25">
      <c r="A56" s="19" t="s">
        <v>15</v>
      </c>
      <c r="B56" s="34">
        <v>43361.067361111112</v>
      </c>
      <c r="C56" s="34">
        <v>43365.614583333336</v>
      </c>
      <c r="D56" s="20">
        <v>43369</v>
      </c>
      <c r="E56" s="21" t="s">
        <v>24</v>
      </c>
      <c r="F56" s="21" t="s">
        <v>8</v>
      </c>
      <c r="G56" s="7">
        <v>2.2594444444452726E-2</v>
      </c>
      <c r="H56" s="23">
        <v>1E-3</v>
      </c>
      <c r="I56" s="27">
        <v>5.6000000000000001E-2</v>
      </c>
      <c r="J56" s="11">
        <v>48.000000000000639</v>
      </c>
      <c r="K56" s="11">
        <v>29.333333333336025</v>
      </c>
      <c r="L56" s="23">
        <v>2E-3</v>
      </c>
      <c r="M56" s="11">
        <v>3.786</v>
      </c>
      <c r="N56" s="11">
        <v>4.4379</v>
      </c>
    </row>
    <row r="57" spans="1:14" x14ac:dyDescent="0.25">
      <c r="A57" s="19" t="s">
        <v>15</v>
      </c>
      <c r="B57" s="34">
        <v>43373.0625</v>
      </c>
      <c r="C57" s="34">
        <v>43376.710416666669</v>
      </c>
      <c r="D57" s="20">
        <v>43384</v>
      </c>
      <c r="E57" s="21" t="s">
        <v>25</v>
      </c>
      <c r="F57" s="21" t="s">
        <v>8</v>
      </c>
      <c r="G57" s="7">
        <v>2.4522222222222227E-2</v>
      </c>
      <c r="H57" s="23">
        <v>1E-3</v>
      </c>
      <c r="I57" s="27">
        <v>4.2000000000000003E-2</v>
      </c>
      <c r="J57" s="11">
        <v>11.666666666666123</v>
      </c>
      <c r="K57" s="11">
        <v>6.9999999999999698</v>
      </c>
      <c r="L57" s="7">
        <v>0.1144</v>
      </c>
      <c r="M57" s="11">
        <v>4.7279999999999998</v>
      </c>
      <c r="N57" s="11">
        <v>5.5328999999999997</v>
      </c>
    </row>
    <row r="58" spans="1:14" x14ac:dyDescent="0.25">
      <c r="A58" s="19" t="s">
        <v>15</v>
      </c>
      <c r="B58" s="34">
        <v>43381.872916666667</v>
      </c>
      <c r="C58" s="34">
        <v>43384.395833333336</v>
      </c>
      <c r="D58" s="20">
        <v>43384</v>
      </c>
      <c r="E58" s="21" t="s">
        <v>26</v>
      </c>
      <c r="F58" s="21" t="s">
        <v>8</v>
      </c>
      <c r="G58" s="7">
        <v>4.403915343915344E-2</v>
      </c>
      <c r="H58" s="7">
        <v>3.0000000000000001E-3</v>
      </c>
      <c r="I58" s="27">
        <v>0.04</v>
      </c>
      <c r="J58" s="11">
        <v>20.333333333333314</v>
      </c>
      <c r="K58" s="11">
        <v>16.333333333333755</v>
      </c>
      <c r="L58" s="23">
        <v>2E-3</v>
      </c>
      <c r="M58" s="11">
        <v>5.9219999999999997</v>
      </c>
      <c r="N58" s="11">
        <v>6.3647</v>
      </c>
    </row>
    <row r="59" spans="1:14" x14ac:dyDescent="0.25">
      <c r="A59" s="19" t="s">
        <v>28</v>
      </c>
      <c r="B59" s="34">
        <v>43174</v>
      </c>
      <c r="C59" s="34">
        <v>43186.999305555553</v>
      </c>
      <c r="D59" s="20">
        <v>43186</v>
      </c>
      <c r="E59" s="21" t="s">
        <v>16</v>
      </c>
      <c r="F59" s="21" t="s">
        <v>7</v>
      </c>
      <c r="G59" s="31">
        <v>1.1108730158734891E-2</v>
      </c>
      <c r="H59" s="25">
        <v>1.7999999999999999E-2</v>
      </c>
      <c r="I59" s="22">
        <v>1.2999999999999999E-2</v>
      </c>
      <c r="J59" s="11">
        <v>1.9999999999997797</v>
      </c>
      <c r="K59" s="30">
        <v>0.5</v>
      </c>
      <c r="L59" s="23">
        <v>2E-3</v>
      </c>
      <c r="M59" s="11">
        <v>9.1259999999999994</v>
      </c>
      <c r="N59" s="11">
        <v>9.5065000000000008</v>
      </c>
    </row>
    <row r="60" spans="1:14" x14ac:dyDescent="0.25">
      <c r="A60" s="19" t="s">
        <v>28</v>
      </c>
      <c r="B60" s="34">
        <v>43187</v>
      </c>
      <c r="C60" s="34">
        <v>43195.999305555553</v>
      </c>
      <c r="D60" s="20">
        <v>43195</v>
      </c>
      <c r="E60" s="21" t="s">
        <v>16</v>
      </c>
      <c r="F60" s="21" t="s">
        <v>7</v>
      </c>
      <c r="G60" s="31">
        <v>1.1108730158734891E-2</v>
      </c>
      <c r="H60" s="25">
        <v>1.6E-2</v>
      </c>
      <c r="I60" s="22">
        <v>1.0999999999999999E-2</v>
      </c>
      <c r="J60" s="11">
        <v>1.9999999999997797</v>
      </c>
      <c r="K60" s="30">
        <v>0.5</v>
      </c>
      <c r="L60" s="23">
        <v>2E-3</v>
      </c>
      <c r="M60" s="11">
        <v>8.9179999999999993</v>
      </c>
      <c r="N60" s="11">
        <v>8.5330999999999992</v>
      </c>
    </row>
    <row r="61" spans="1:14" x14ac:dyDescent="0.25">
      <c r="A61" s="19" t="s">
        <v>28</v>
      </c>
      <c r="B61" s="34">
        <v>43196</v>
      </c>
      <c r="C61" s="34">
        <v>43201.999305555553</v>
      </c>
      <c r="D61" s="20">
        <v>43201</v>
      </c>
      <c r="E61" s="21" t="s">
        <v>16</v>
      </c>
      <c r="F61" s="21" t="s">
        <v>7</v>
      </c>
      <c r="G61" s="31">
        <v>1.1108730158734891E-2</v>
      </c>
      <c r="H61" s="25">
        <v>1.4999999999999999E-2</v>
      </c>
      <c r="I61" s="22">
        <v>1.4999999999999999E-2</v>
      </c>
      <c r="J61" s="11">
        <v>0.99999999999914979</v>
      </c>
      <c r="K61" s="30">
        <v>0.5</v>
      </c>
      <c r="L61" s="23">
        <v>2E-3</v>
      </c>
      <c r="M61" s="11">
        <v>9.1479999999999997</v>
      </c>
      <c r="N61" s="11">
        <v>8.3102</v>
      </c>
    </row>
    <row r="62" spans="1:14" x14ac:dyDescent="0.25">
      <c r="A62" s="19" t="s">
        <v>28</v>
      </c>
      <c r="B62" s="34">
        <v>43202.656944444447</v>
      </c>
      <c r="C62" s="34">
        <v>43214.531944444447</v>
      </c>
      <c r="D62" s="20">
        <v>43214</v>
      </c>
      <c r="E62" s="21" t="s">
        <v>10</v>
      </c>
      <c r="F62" s="21" t="s">
        <v>7</v>
      </c>
      <c r="G62" s="7">
        <v>1.1108730158734891E-2</v>
      </c>
      <c r="H62" s="25">
        <v>4.0000000000000001E-3</v>
      </c>
      <c r="I62" s="22">
        <v>0.01</v>
      </c>
      <c r="J62" s="11">
        <v>4.6666666666676333</v>
      </c>
      <c r="K62" s="30">
        <v>0.5</v>
      </c>
      <c r="L62" s="7">
        <v>9.1000000000000004E-3</v>
      </c>
      <c r="M62" s="11">
        <v>9.0429999999999993</v>
      </c>
      <c r="N62" s="11">
        <v>10.564</v>
      </c>
    </row>
    <row r="63" spans="1:14" x14ac:dyDescent="0.25">
      <c r="A63" s="19" t="s">
        <v>28</v>
      </c>
      <c r="B63" s="34">
        <v>43214.659722222219</v>
      </c>
      <c r="C63" s="34">
        <v>43224.074305555558</v>
      </c>
      <c r="D63" s="20">
        <v>43227</v>
      </c>
      <c r="E63" s="21" t="s">
        <v>10</v>
      </c>
      <c r="F63" s="21" t="s">
        <v>7</v>
      </c>
      <c r="G63" s="7">
        <v>9.4722222222925895E-3</v>
      </c>
      <c r="H63" s="25">
        <v>4.0000000000000001E-3</v>
      </c>
      <c r="I63" s="22">
        <v>4.7E-2</v>
      </c>
      <c r="J63" s="11">
        <v>1.6666666666672234</v>
      </c>
      <c r="K63" s="11">
        <v>1.0000000000006302</v>
      </c>
      <c r="L63" s="7">
        <v>7.1800000000000003E-2</v>
      </c>
      <c r="M63" s="11">
        <v>9.2100000000000009</v>
      </c>
      <c r="N63" s="11">
        <v>8.7018000000000004</v>
      </c>
    </row>
    <row r="64" spans="1:14" x14ac:dyDescent="0.25">
      <c r="A64" s="19" t="s">
        <v>28</v>
      </c>
      <c r="B64" s="34">
        <v>43227.618750000001</v>
      </c>
      <c r="C64" s="34">
        <v>43243.509027777778</v>
      </c>
      <c r="D64" s="20">
        <v>43243</v>
      </c>
      <c r="E64" s="21" t="s">
        <v>10</v>
      </c>
      <c r="F64" s="21" t="s">
        <v>7</v>
      </c>
      <c r="G64" s="7">
        <v>9.2527777777384572E-3</v>
      </c>
      <c r="H64" s="23">
        <v>1E-3</v>
      </c>
      <c r="I64" s="22">
        <v>6.0000000000000001E-3</v>
      </c>
      <c r="J64" s="11">
        <v>6.9999999999999698</v>
      </c>
      <c r="K64" s="11">
        <v>6.9999999999999698</v>
      </c>
      <c r="L64" s="7">
        <v>9.1000000000000004E-3</v>
      </c>
      <c r="M64" s="11">
        <v>9.4629999999999992</v>
      </c>
      <c r="N64" s="11">
        <v>10.127000000000001</v>
      </c>
    </row>
    <row r="65" spans="1:14" x14ac:dyDescent="0.25">
      <c r="A65" s="19" t="s">
        <v>28</v>
      </c>
      <c r="B65" s="34">
        <v>43243.656944444447</v>
      </c>
      <c r="C65" s="34">
        <v>43254.313194444447</v>
      </c>
      <c r="D65" s="20">
        <v>43257</v>
      </c>
      <c r="E65" s="21" t="s">
        <v>10</v>
      </c>
      <c r="F65" s="21" t="s">
        <v>7</v>
      </c>
      <c r="G65" s="7">
        <v>7.7444444443078514E-3</v>
      </c>
      <c r="H65" s="23">
        <v>1E-3</v>
      </c>
      <c r="I65" s="22">
        <v>3.0000000000000001E-3</v>
      </c>
      <c r="J65" s="11">
        <v>3.0000000000004099</v>
      </c>
      <c r="K65" s="30">
        <v>0.5</v>
      </c>
      <c r="L65" s="7">
        <v>6.8999999999999999E-3</v>
      </c>
      <c r="M65" s="11">
        <v>10.039999999999999</v>
      </c>
      <c r="N65" s="11">
        <v>11.21</v>
      </c>
    </row>
    <row r="66" spans="1:14" x14ac:dyDescent="0.25">
      <c r="A66" s="19" t="s">
        <v>28</v>
      </c>
      <c r="B66" s="34">
        <v>43257.746527777781</v>
      </c>
      <c r="C66" s="34">
        <v>43262.57708333333</v>
      </c>
      <c r="D66" s="20">
        <v>43271</v>
      </c>
      <c r="E66" s="21" t="s">
        <v>11</v>
      </c>
      <c r="F66" s="21" t="s">
        <v>7</v>
      </c>
      <c r="G66" s="7">
        <v>1.6771428571543772E-2</v>
      </c>
      <c r="H66" s="7">
        <v>8.9999999999999993E-3</v>
      </c>
      <c r="I66" s="27">
        <v>4.9000000000000002E-2</v>
      </c>
      <c r="J66" s="11">
        <v>36.666666666665591</v>
      </c>
      <c r="K66" s="11">
        <v>31.333333333332845</v>
      </c>
      <c r="L66" s="7">
        <v>2.87E-2</v>
      </c>
      <c r="M66" s="11">
        <v>12.318</v>
      </c>
      <c r="N66" s="11">
        <v>14.615</v>
      </c>
    </row>
    <row r="67" spans="1:14" x14ac:dyDescent="0.25">
      <c r="A67" s="19" t="s">
        <v>28</v>
      </c>
      <c r="B67" s="34">
        <v>43264.681944444441</v>
      </c>
      <c r="C67" s="34">
        <v>43270.043055555558</v>
      </c>
      <c r="D67" s="20">
        <v>43271</v>
      </c>
      <c r="E67" s="21" t="s">
        <v>12</v>
      </c>
      <c r="F67" s="21" t="s">
        <v>7</v>
      </c>
      <c r="G67" s="7">
        <v>1.6771428571543772E-2</v>
      </c>
      <c r="H67" s="7">
        <v>8.9999999999999993E-3</v>
      </c>
      <c r="I67" s="27">
        <v>4.9000000000000002E-2</v>
      </c>
      <c r="J67" s="11">
        <v>36.666666666665591</v>
      </c>
      <c r="K67" s="11">
        <v>31.333333333332845</v>
      </c>
      <c r="L67" s="7">
        <v>2.87E-2</v>
      </c>
      <c r="M67" s="11">
        <v>12.318</v>
      </c>
      <c r="N67" s="11">
        <v>14.615</v>
      </c>
    </row>
    <row r="68" spans="1:14" x14ac:dyDescent="0.25">
      <c r="A68" s="19" t="s">
        <v>28</v>
      </c>
      <c r="B68" s="34">
        <v>43273.066666666666</v>
      </c>
      <c r="C68" s="34">
        <v>43275.496527777781</v>
      </c>
      <c r="D68" s="20">
        <v>43278</v>
      </c>
      <c r="E68" s="21" t="s">
        <v>10</v>
      </c>
      <c r="F68" s="21" t="s">
        <v>7</v>
      </c>
      <c r="G68" s="7">
        <v>4.9475925926113579E-2</v>
      </c>
      <c r="H68" s="7">
        <v>4.0000000000000001E-3</v>
      </c>
      <c r="I68" s="27">
        <v>6.0000000000000001E-3</v>
      </c>
      <c r="J68" s="30">
        <v>0.5</v>
      </c>
      <c r="K68" s="30">
        <v>0.5</v>
      </c>
      <c r="L68" s="7">
        <v>1.11E-2</v>
      </c>
      <c r="M68" s="11">
        <v>14.367000000000001</v>
      </c>
      <c r="N68" s="11">
        <v>14.750999999999999</v>
      </c>
    </row>
    <row r="69" spans="1:14" x14ac:dyDescent="0.25">
      <c r="A69" s="19" t="s">
        <v>28</v>
      </c>
      <c r="B69" s="34">
        <v>43278.646527777775</v>
      </c>
      <c r="C69" s="34">
        <v>43283.475694444445</v>
      </c>
      <c r="D69" s="20">
        <v>43284</v>
      </c>
      <c r="E69" s="21" t="s">
        <v>10</v>
      </c>
      <c r="F69" s="21" t="s">
        <v>7</v>
      </c>
      <c r="G69" s="7">
        <v>4.8700264550294504E-2</v>
      </c>
      <c r="H69" s="7">
        <v>5.0000000000000001E-3</v>
      </c>
      <c r="I69" s="27">
        <v>1.4E-2</v>
      </c>
      <c r="J69" s="11">
        <v>8.9999999999997495</v>
      </c>
      <c r="K69" s="11">
        <v>6.6666666666659324</v>
      </c>
      <c r="L69" s="7">
        <v>4.7000000000000002E-3</v>
      </c>
      <c r="M69" s="11">
        <v>13.714</v>
      </c>
      <c r="N69" s="11">
        <v>13.648999999999999</v>
      </c>
    </row>
    <row r="70" spans="1:14" x14ac:dyDescent="0.25">
      <c r="A70" s="19" t="s">
        <v>28</v>
      </c>
      <c r="B70" s="34">
        <v>43283.652083333334</v>
      </c>
      <c r="C70" s="34">
        <v>43299.191666666666</v>
      </c>
      <c r="D70" s="20">
        <v>43299</v>
      </c>
      <c r="E70" s="21" t="s">
        <v>10</v>
      </c>
      <c r="F70" s="21" t="s">
        <v>7</v>
      </c>
      <c r="G70" s="7">
        <v>1.7035521885580083E-2</v>
      </c>
      <c r="H70" s="23">
        <v>1E-3</v>
      </c>
      <c r="I70" s="27">
        <v>0.01</v>
      </c>
      <c r="J70" s="11">
        <v>7.9999999999991189</v>
      </c>
      <c r="K70" s="11">
        <v>5.0000000000001901</v>
      </c>
      <c r="L70" s="7">
        <v>7.6700000000000004E-2</v>
      </c>
      <c r="M70" s="11">
        <v>11.728</v>
      </c>
      <c r="N70" s="11">
        <v>12.872</v>
      </c>
    </row>
    <row r="71" spans="1:14" x14ac:dyDescent="0.25">
      <c r="A71" s="19" t="s">
        <v>28</v>
      </c>
      <c r="B71" s="34">
        <v>43299.731944444444</v>
      </c>
      <c r="C71" s="34">
        <v>43312.328472222223</v>
      </c>
      <c r="D71" s="20">
        <v>43313</v>
      </c>
      <c r="E71" s="21" t="s">
        <v>10</v>
      </c>
      <c r="F71" s="21" t="s">
        <v>7</v>
      </c>
      <c r="G71" s="7">
        <v>7.066666666484543E-3</v>
      </c>
      <c r="H71" s="23">
        <v>1E-3</v>
      </c>
      <c r="I71" s="27">
        <v>1.4E-2</v>
      </c>
      <c r="J71" s="11">
        <v>5.9999999999993392</v>
      </c>
      <c r="K71" s="11">
        <v>5.0000000000001901</v>
      </c>
      <c r="L71" s="23">
        <v>2E-3</v>
      </c>
      <c r="M71" s="11">
        <v>10.457000000000001</v>
      </c>
      <c r="N71" s="11">
        <v>11.991</v>
      </c>
    </row>
    <row r="72" spans="1:14" x14ac:dyDescent="0.25">
      <c r="A72" s="19" t="s">
        <v>28</v>
      </c>
      <c r="B72" s="34">
        <v>43318.238888888889</v>
      </c>
      <c r="C72" s="34">
        <v>43326.447222222225</v>
      </c>
      <c r="D72" s="20">
        <v>43327</v>
      </c>
      <c r="E72" s="21" t="s">
        <v>10</v>
      </c>
      <c r="F72" s="21" t="s">
        <v>7</v>
      </c>
      <c r="G72" s="7">
        <v>1.665555555552244E-2</v>
      </c>
      <c r="H72" s="23">
        <v>1E-3</v>
      </c>
      <c r="I72" s="27">
        <v>3.5999999999999997E-2</v>
      </c>
      <c r="J72" s="11">
        <v>17.000000000000348</v>
      </c>
      <c r="K72" s="11">
        <v>14.333333333333975</v>
      </c>
      <c r="L72" s="7">
        <v>4.8399999999999999E-2</v>
      </c>
      <c r="M72" s="11">
        <v>8.5500000000000007</v>
      </c>
      <c r="N72" s="11">
        <v>9.3803999999999998</v>
      </c>
    </row>
    <row r="73" spans="1:14" x14ac:dyDescent="0.25">
      <c r="A73" s="19" t="s">
        <v>28</v>
      </c>
      <c r="B73" s="34">
        <v>43334.274305555555</v>
      </c>
      <c r="C73" s="34">
        <v>43340.078472222223</v>
      </c>
      <c r="D73" s="20">
        <v>43341</v>
      </c>
      <c r="E73" s="21" t="s">
        <v>10</v>
      </c>
      <c r="F73" s="21" t="s">
        <v>7</v>
      </c>
      <c r="G73" s="7">
        <v>1.2042222222157655E-2</v>
      </c>
      <c r="H73" s="7">
        <v>2E-3</v>
      </c>
      <c r="I73" s="27">
        <v>1.4E-2</v>
      </c>
      <c r="J73" s="11">
        <v>8.6666666666671937</v>
      </c>
      <c r="K73" s="11">
        <v>2.3333333333338167</v>
      </c>
      <c r="L73" s="23">
        <v>2E-3</v>
      </c>
      <c r="M73" s="11">
        <v>9.8119999999999994</v>
      </c>
      <c r="N73" s="11">
        <v>9.9181000000000008</v>
      </c>
    </row>
    <row r="74" spans="1:14" x14ac:dyDescent="0.25">
      <c r="A74" s="19" t="s">
        <v>28</v>
      </c>
      <c r="B74" s="34">
        <v>43343.124305555553</v>
      </c>
      <c r="C74" s="34">
        <v>43347.768055555556</v>
      </c>
      <c r="D74" s="20">
        <v>43354</v>
      </c>
      <c r="E74" s="21" t="s">
        <v>11</v>
      </c>
      <c r="F74" s="21" t="s">
        <v>7</v>
      </c>
      <c r="G74" s="7">
        <v>2.589644444447425E-2</v>
      </c>
      <c r="H74" s="23">
        <v>1E-3</v>
      </c>
      <c r="I74" s="27">
        <v>6.0000000000000001E-3</v>
      </c>
      <c r="J74" s="11">
        <v>3.3333333333329662</v>
      </c>
      <c r="K74" s="11">
        <v>3.3333333333329662</v>
      </c>
      <c r="L74" s="7">
        <v>9.1999999999999998E-3</v>
      </c>
      <c r="M74" s="11">
        <v>11.92</v>
      </c>
      <c r="N74" s="11">
        <v>10.584</v>
      </c>
    </row>
    <row r="75" spans="1:14" x14ac:dyDescent="0.25">
      <c r="A75" s="19" t="s">
        <v>28</v>
      </c>
      <c r="B75" s="34">
        <v>43351.780555555553</v>
      </c>
      <c r="C75" s="34">
        <v>43354.384027777778</v>
      </c>
      <c r="D75" s="20">
        <v>43354</v>
      </c>
      <c r="E75" s="21" t="s">
        <v>12</v>
      </c>
      <c r="F75" s="21" t="s">
        <v>7</v>
      </c>
      <c r="G75" s="7">
        <v>2.589644444447425E-2</v>
      </c>
      <c r="H75" s="23">
        <v>1E-3</v>
      </c>
      <c r="I75" s="27">
        <v>6.0000000000000001E-3</v>
      </c>
      <c r="J75" s="11">
        <v>3.3333333333329662</v>
      </c>
      <c r="K75" s="11">
        <v>3.3333333333329662</v>
      </c>
      <c r="L75" s="7">
        <v>9.1999999999999998E-3</v>
      </c>
      <c r="M75" s="11">
        <v>11.92</v>
      </c>
      <c r="N75" s="11">
        <v>10.584</v>
      </c>
    </row>
    <row r="76" spans="1:14" x14ac:dyDescent="0.25">
      <c r="A76" s="19" t="s">
        <v>28</v>
      </c>
      <c r="B76" s="34">
        <v>43354.578472222223</v>
      </c>
      <c r="C76" s="34">
        <v>43363.355555555558</v>
      </c>
      <c r="D76" s="20">
        <v>43369</v>
      </c>
      <c r="E76" s="21" t="s">
        <v>11</v>
      </c>
      <c r="F76" s="21" t="s">
        <v>7</v>
      </c>
      <c r="G76" s="7">
        <v>2.2452154194997825E-2</v>
      </c>
      <c r="H76" s="7">
        <v>2E-3</v>
      </c>
      <c r="I76" s="27">
        <v>8.0000000000000002E-3</v>
      </c>
      <c r="J76" s="11">
        <v>7.3333333333340063</v>
      </c>
      <c r="K76" s="11">
        <v>7.3333333333340063</v>
      </c>
      <c r="L76" s="23">
        <v>2E-3</v>
      </c>
      <c r="M76" s="11">
        <v>9.1969999999999992</v>
      </c>
      <c r="N76" s="11">
        <v>9.8141999999999996</v>
      </c>
    </row>
    <row r="77" spans="1:14" x14ac:dyDescent="0.25">
      <c r="A77" s="19" t="s">
        <v>28</v>
      </c>
      <c r="B77" s="34">
        <v>43366.152777777781</v>
      </c>
      <c r="C77" s="34">
        <v>43369.365277777775</v>
      </c>
      <c r="D77" s="20">
        <v>43369</v>
      </c>
      <c r="E77" s="21" t="s">
        <v>12</v>
      </c>
      <c r="F77" s="21" t="s">
        <v>7</v>
      </c>
      <c r="G77" s="7">
        <v>2.2452154194997825E-2</v>
      </c>
      <c r="H77" s="7">
        <v>2E-3</v>
      </c>
      <c r="I77" s="27">
        <v>8.0000000000000002E-3</v>
      </c>
      <c r="J77" s="11">
        <v>7.3333333333340063</v>
      </c>
      <c r="K77" s="11">
        <v>7.3333333333340063</v>
      </c>
      <c r="L77" s="23">
        <v>2E-3</v>
      </c>
      <c r="M77" s="11">
        <v>9.1969999999999992</v>
      </c>
      <c r="N77" s="11">
        <v>9.8141999999999996</v>
      </c>
    </row>
    <row r="78" spans="1:14" x14ac:dyDescent="0.25">
      <c r="A78" s="19" t="s">
        <v>28</v>
      </c>
      <c r="B78" s="34">
        <v>43369.522222222222</v>
      </c>
      <c r="C78" s="34">
        <v>43374.313888888886</v>
      </c>
      <c r="D78" s="20">
        <v>43384</v>
      </c>
      <c r="E78" s="21" t="s">
        <v>11</v>
      </c>
      <c r="F78" s="21" t="s">
        <v>7</v>
      </c>
      <c r="G78" s="7">
        <v>2.8290476190603913E-2</v>
      </c>
      <c r="H78" s="7">
        <v>2E-3</v>
      </c>
      <c r="I78" s="27">
        <v>1.0999999999999999E-2</v>
      </c>
      <c r="J78" s="11">
        <v>3.3333333333329662</v>
      </c>
      <c r="K78" s="11">
        <v>3.3333333333329662</v>
      </c>
      <c r="L78" s="23">
        <v>2E-3</v>
      </c>
      <c r="M78" s="11">
        <v>10.292</v>
      </c>
      <c r="N78" s="11">
        <v>10.175000000000001</v>
      </c>
    </row>
    <row r="79" spans="1:14" x14ac:dyDescent="0.25">
      <c r="A79" s="19" t="s">
        <v>28</v>
      </c>
      <c r="B79" s="34">
        <v>43377.628472222219</v>
      </c>
      <c r="C79" s="34">
        <v>43381.171527777777</v>
      </c>
      <c r="D79" s="20">
        <v>43384</v>
      </c>
      <c r="E79" s="21" t="s">
        <v>12</v>
      </c>
      <c r="F79" s="21" t="s">
        <v>7</v>
      </c>
      <c r="G79" s="7">
        <v>2.8290476190603913E-2</v>
      </c>
      <c r="H79" s="7">
        <v>2E-3</v>
      </c>
      <c r="I79" s="27">
        <v>1.0999999999999999E-2</v>
      </c>
      <c r="J79" s="11">
        <v>3.3333333333329662</v>
      </c>
      <c r="K79" s="11">
        <v>3.3333333333329662</v>
      </c>
      <c r="L79" s="23">
        <v>2E-3</v>
      </c>
      <c r="M79" s="11">
        <v>10.292</v>
      </c>
      <c r="N79" s="11">
        <v>10.175000000000001</v>
      </c>
    </row>
    <row r="80" spans="1:14" x14ac:dyDescent="0.25">
      <c r="A80" s="19" t="s">
        <v>28</v>
      </c>
      <c r="B80" s="34">
        <v>43384.513888888891</v>
      </c>
      <c r="C80" s="34">
        <v>43396.407638888886</v>
      </c>
      <c r="D80" s="20">
        <v>43396</v>
      </c>
      <c r="E80" s="21" t="s">
        <v>10</v>
      </c>
      <c r="F80" s="21" t="s">
        <v>7</v>
      </c>
      <c r="G80" s="7">
        <v>2.9935714285810076E-2</v>
      </c>
      <c r="H80" s="23">
        <v>1E-3</v>
      </c>
      <c r="I80" s="27">
        <v>3.7999999999999999E-2</v>
      </c>
      <c r="J80" s="11">
        <v>112.49999999999982</v>
      </c>
      <c r="K80" s="11">
        <v>66.999999999999275</v>
      </c>
      <c r="L80" s="7">
        <v>1.2699999999999999E-2</v>
      </c>
      <c r="M80" s="11">
        <v>9.1959999999999997</v>
      </c>
      <c r="N80" s="11">
        <v>9.5074000000000005</v>
      </c>
    </row>
    <row r="81" spans="1:14" x14ac:dyDescent="0.25">
      <c r="A81" s="19" t="s">
        <v>28</v>
      </c>
      <c r="B81" s="34">
        <v>43396.676388888889</v>
      </c>
      <c r="C81" s="34">
        <v>43403.207638888889</v>
      </c>
      <c r="D81" s="20">
        <v>43403</v>
      </c>
      <c r="E81" s="21" t="s">
        <v>10</v>
      </c>
      <c r="F81" s="21" t="s">
        <v>7</v>
      </c>
      <c r="G81" s="7">
        <v>1.5267521367707954E-2</v>
      </c>
      <c r="H81" s="23">
        <v>1E-3</v>
      </c>
      <c r="I81" s="22">
        <v>1.2E-2</v>
      </c>
      <c r="J81" s="11">
        <v>15.333333333333126</v>
      </c>
      <c r="K81" s="11">
        <v>11.666666666666123</v>
      </c>
      <c r="L81" s="23">
        <v>2E-3</v>
      </c>
      <c r="M81" s="11">
        <v>9.3789999999999996</v>
      </c>
      <c r="N81" s="11">
        <v>8.7391000000000005</v>
      </c>
    </row>
    <row r="82" spans="1:14" x14ac:dyDescent="0.25">
      <c r="A82" s="19" t="s">
        <v>28</v>
      </c>
      <c r="B82" s="34">
        <v>43403.616666666669</v>
      </c>
      <c r="C82" s="34">
        <v>43418.339583333334</v>
      </c>
      <c r="D82" s="20">
        <v>43418</v>
      </c>
      <c r="E82" s="21" t="s">
        <v>16</v>
      </c>
      <c r="F82" s="21" t="s">
        <v>7</v>
      </c>
      <c r="G82" s="7">
        <v>1.3099999999975166E-2</v>
      </c>
      <c r="H82" s="8">
        <v>1.2999999999999999E-2</v>
      </c>
      <c r="I82" s="47">
        <v>1.2E-2</v>
      </c>
      <c r="J82" s="30">
        <v>0.5</v>
      </c>
      <c r="K82" s="30">
        <v>0.5</v>
      </c>
      <c r="L82" s="23">
        <v>2E-3</v>
      </c>
      <c r="M82" s="13">
        <v>8.2759999999999998</v>
      </c>
      <c r="N82" s="13">
        <v>9.3506</v>
      </c>
    </row>
    <row r="83" spans="1:14" x14ac:dyDescent="0.25">
      <c r="A83" s="19" t="s">
        <v>28</v>
      </c>
      <c r="B83" s="34">
        <v>43224.121527777781</v>
      </c>
      <c r="C83" s="34">
        <v>43227.455555555556</v>
      </c>
      <c r="D83" s="20">
        <v>43227</v>
      </c>
      <c r="E83" s="21" t="s">
        <v>17</v>
      </c>
      <c r="F83" s="21" t="s">
        <v>8</v>
      </c>
      <c r="G83" s="7">
        <v>1.6948888888903238E-2</v>
      </c>
      <c r="H83" s="23">
        <v>1E-3</v>
      </c>
      <c r="I83" s="22">
        <v>8.0000000000000002E-3</v>
      </c>
      <c r="J83" s="30">
        <v>0.5</v>
      </c>
      <c r="K83" s="30">
        <v>0.5</v>
      </c>
      <c r="L83" s="23">
        <v>2E-3</v>
      </c>
      <c r="M83" s="11">
        <v>9.8960000000000008</v>
      </c>
      <c r="N83" s="11">
        <v>10.005000000000001</v>
      </c>
    </row>
    <row r="84" spans="1:14" x14ac:dyDescent="0.25">
      <c r="A84" s="19" t="s">
        <v>28</v>
      </c>
      <c r="B84" s="34">
        <v>43262.649305555555</v>
      </c>
      <c r="C84" s="34">
        <v>43264.642361111109</v>
      </c>
      <c r="D84" s="20">
        <v>43271</v>
      </c>
      <c r="E84" s="21" t="s">
        <v>18</v>
      </c>
      <c r="F84" s="21" t="s">
        <v>8</v>
      </c>
      <c r="G84" s="7">
        <v>6.49458823530078E-2</v>
      </c>
      <c r="H84" s="7">
        <v>8.3000000000000004E-2</v>
      </c>
      <c r="I84" s="27">
        <v>0.30099999999999999</v>
      </c>
      <c r="J84" s="11">
        <v>222.99999999999986</v>
      </c>
      <c r="K84" s="11">
        <v>192.99999999999872</v>
      </c>
      <c r="L84" s="7">
        <v>4.7999999999999996E-3</v>
      </c>
      <c r="M84" s="11">
        <v>14.475</v>
      </c>
      <c r="N84" s="11">
        <v>16.95</v>
      </c>
    </row>
    <row r="85" spans="1:14" x14ac:dyDescent="0.25">
      <c r="A85" s="19" t="s">
        <v>28</v>
      </c>
      <c r="B85" s="34">
        <v>43270.070833333331</v>
      </c>
      <c r="C85" s="34">
        <v>43271.625694444447</v>
      </c>
      <c r="D85" s="20">
        <v>43271</v>
      </c>
      <c r="E85" s="21" t="s">
        <v>27</v>
      </c>
      <c r="F85" s="21" t="s">
        <v>8</v>
      </c>
      <c r="G85" s="7">
        <v>8.350000000027466E-2</v>
      </c>
      <c r="H85" s="7">
        <v>8.7999999999999995E-2</v>
      </c>
      <c r="I85" s="27">
        <v>0.27400000000000002</v>
      </c>
      <c r="J85" s="11">
        <v>148.00000000000145</v>
      </c>
      <c r="K85" s="11">
        <v>125.99999999999945</v>
      </c>
      <c r="L85" s="23">
        <v>2E-3</v>
      </c>
      <c r="M85" s="11">
        <v>12.999000000000001</v>
      </c>
      <c r="N85" s="11">
        <v>15.852</v>
      </c>
    </row>
    <row r="86" spans="1:14" x14ac:dyDescent="0.25">
      <c r="A86" s="19" t="s">
        <v>28</v>
      </c>
      <c r="B86" s="34">
        <v>43271.649305555555</v>
      </c>
      <c r="C86" s="34">
        <v>43273.049305555556</v>
      </c>
      <c r="D86" s="20">
        <v>43278</v>
      </c>
      <c r="E86" s="21" t="s">
        <v>19</v>
      </c>
      <c r="F86" s="21" t="s">
        <v>8</v>
      </c>
      <c r="G86" s="7">
        <v>8.6592592592159373E-2</v>
      </c>
      <c r="H86" s="7">
        <v>2.9000000000000001E-2</v>
      </c>
      <c r="I86" s="27">
        <v>5.8000000000000003E-2</v>
      </c>
      <c r="J86" s="11">
        <v>21.666666666666501</v>
      </c>
      <c r="K86" s="11">
        <v>17.000000000000348</v>
      </c>
      <c r="L86" s="23">
        <v>2E-3</v>
      </c>
      <c r="M86" s="11">
        <v>13.584</v>
      </c>
      <c r="N86" s="11">
        <v>13.845000000000001</v>
      </c>
    </row>
    <row r="87" spans="1:14" x14ac:dyDescent="0.25">
      <c r="A87" s="19" t="s">
        <v>28</v>
      </c>
      <c r="B87" s="34">
        <v>43275.524305555555</v>
      </c>
      <c r="C87" s="34">
        <v>43277.711111111108</v>
      </c>
      <c r="D87" s="20">
        <v>43278</v>
      </c>
      <c r="E87" s="21" t="s">
        <v>20</v>
      </c>
      <c r="F87" s="21" t="s">
        <v>8</v>
      </c>
      <c r="G87" s="7">
        <v>0.11597407407417201</v>
      </c>
      <c r="H87" s="7">
        <v>8.8999999999999996E-2</v>
      </c>
      <c r="I87" s="27">
        <v>5.7000000000000002E-2</v>
      </c>
      <c r="J87" s="11">
        <v>166.00000000000097</v>
      </c>
      <c r="K87" s="11">
        <v>142.66666666666873</v>
      </c>
      <c r="L87" s="7">
        <v>1.44E-2</v>
      </c>
      <c r="M87" s="11">
        <v>7.7009999999999996</v>
      </c>
      <c r="N87" s="11">
        <v>10.295</v>
      </c>
    </row>
    <row r="88" spans="1:14" x14ac:dyDescent="0.25">
      <c r="A88" s="19" t="s">
        <v>28</v>
      </c>
      <c r="B88" s="34">
        <v>43332.218055555553</v>
      </c>
      <c r="C88" s="34">
        <v>43334.188888888886</v>
      </c>
      <c r="D88" s="20">
        <v>43341</v>
      </c>
      <c r="E88" s="21" t="s">
        <v>21</v>
      </c>
      <c r="F88" s="21" t="s">
        <v>8</v>
      </c>
      <c r="G88" s="7">
        <v>8.3007407407893058E-2</v>
      </c>
      <c r="H88" s="7">
        <v>8.6999999999999994E-2</v>
      </c>
      <c r="I88" s="27">
        <v>0.17799999999999999</v>
      </c>
      <c r="J88" s="11">
        <v>68.500000000000227</v>
      </c>
      <c r="K88" s="11">
        <v>59.500000000001215</v>
      </c>
      <c r="L88" s="7">
        <v>0.15060000000000001</v>
      </c>
      <c r="M88" s="11">
        <v>5.78</v>
      </c>
      <c r="N88" s="11">
        <v>6.6759000000000004</v>
      </c>
    </row>
    <row r="89" spans="1:14" x14ac:dyDescent="0.25">
      <c r="A89" s="19" t="s">
        <v>28</v>
      </c>
      <c r="B89" s="34">
        <v>43340.59097222222</v>
      </c>
      <c r="C89" s="34">
        <v>43343.052777777775</v>
      </c>
      <c r="D89" s="20">
        <v>43354</v>
      </c>
      <c r="E89" s="21" t="s">
        <v>22</v>
      </c>
      <c r="F89" s="21" t="s">
        <v>8</v>
      </c>
      <c r="G89" s="7">
        <v>5.2162962963244422E-2</v>
      </c>
      <c r="H89" s="7">
        <v>3.5999999999999997E-2</v>
      </c>
      <c r="I89" s="27">
        <v>8.4000000000000005E-2</v>
      </c>
      <c r="J89" s="11">
        <v>41.666666666665783</v>
      </c>
      <c r="K89" s="11">
        <v>33.999999999999218</v>
      </c>
      <c r="L89" s="7">
        <v>2.9899999999999999E-2</v>
      </c>
      <c r="M89" s="11">
        <v>9.6859999999999999</v>
      </c>
      <c r="N89" s="11">
        <v>9.5686999999999998</v>
      </c>
    </row>
    <row r="90" spans="1:14" x14ac:dyDescent="0.25">
      <c r="A90" s="19" t="s">
        <v>28</v>
      </c>
      <c r="B90" s="34">
        <v>43347.849305555559</v>
      </c>
      <c r="C90" s="34">
        <v>43351.70416666667</v>
      </c>
      <c r="D90" s="20">
        <v>43354</v>
      </c>
      <c r="E90" s="21" t="s">
        <v>23</v>
      </c>
      <c r="F90" s="21" t="s">
        <v>8</v>
      </c>
      <c r="G90" s="7">
        <v>4.2549999999921352E-2</v>
      </c>
      <c r="H90" s="7">
        <v>4.0000000000000001E-3</v>
      </c>
      <c r="I90" s="27">
        <v>2.1999999999999999E-2</v>
      </c>
      <c r="J90" s="11">
        <v>9.6666666666663428</v>
      </c>
      <c r="K90" s="11">
        <v>7.3333333333340063</v>
      </c>
      <c r="L90" s="7">
        <v>1.1999999999999999E-3</v>
      </c>
      <c r="M90" s="11">
        <v>10.202999999999999</v>
      </c>
      <c r="N90" s="11">
        <v>10.602</v>
      </c>
    </row>
    <row r="91" spans="1:14" x14ac:dyDescent="0.25">
      <c r="A91" s="19" t="s">
        <v>28</v>
      </c>
      <c r="B91" s="34">
        <v>43363.470138888886</v>
      </c>
      <c r="C91" s="34">
        <v>43366.087500000001</v>
      </c>
      <c r="D91" s="20">
        <v>43369</v>
      </c>
      <c r="E91" s="21" t="s">
        <v>24</v>
      </c>
      <c r="F91" s="21" t="s">
        <v>8</v>
      </c>
      <c r="G91" s="7">
        <v>4.9629629629475099E-2</v>
      </c>
      <c r="H91" s="7">
        <v>8.0000000000000002E-3</v>
      </c>
      <c r="I91" s="27">
        <v>1.7999999999999999E-2</v>
      </c>
      <c r="J91" s="11">
        <v>12.999999999999309</v>
      </c>
      <c r="K91" s="11">
        <v>11.666666666666123</v>
      </c>
      <c r="L91" s="23">
        <v>2E-3</v>
      </c>
      <c r="M91" s="11">
        <v>9.5109999999999992</v>
      </c>
      <c r="N91" s="11">
        <v>9.3594000000000008</v>
      </c>
    </row>
    <row r="92" spans="1:14" x14ac:dyDescent="0.25">
      <c r="A92" s="19" t="s">
        <v>28</v>
      </c>
      <c r="B92" s="34">
        <v>43374.369444444441</v>
      </c>
      <c r="C92" s="34">
        <v>43377.566666666666</v>
      </c>
      <c r="D92" s="20">
        <v>43384</v>
      </c>
      <c r="E92" s="21" t="s">
        <v>25</v>
      </c>
      <c r="F92" s="21" t="s">
        <v>8</v>
      </c>
      <c r="G92" s="7">
        <v>5.4171428571960757E-2</v>
      </c>
      <c r="H92" s="7">
        <v>4.0000000000000001E-3</v>
      </c>
      <c r="I92" s="27">
        <v>1.4E-2</v>
      </c>
      <c r="J92" s="11">
        <v>6.6666666666659324</v>
      </c>
      <c r="K92" s="11">
        <v>4.3333333333321162</v>
      </c>
      <c r="L92" s="7">
        <v>1.6899999999999998E-2</v>
      </c>
      <c r="M92" s="11">
        <v>9.73</v>
      </c>
      <c r="N92" s="11">
        <v>10.627000000000001</v>
      </c>
    </row>
    <row r="93" spans="1:14" x14ac:dyDescent="0.25">
      <c r="A93" s="19" t="s">
        <v>28</v>
      </c>
      <c r="B93" s="34">
        <v>43381.228472222225</v>
      </c>
      <c r="C93" s="34">
        <v>43384.457638888889</v>
      </c>
      <c r="D93" s="20">
        <v>43384</v>
      </c>
      <c r="E93" s="21" t="s">
        <v>26</v>
      </c>
      <c r="F93" s="21" t="s">
        <v>8</v>
      </c>
      <c r="G93" s="7">
        <v>8.2620408163161893E-2</v>
      </c>
      <c r="H93" s="7">
        <v>2.4E-2</v>
      </c>
      <c r="I93" s="27">
        <v>0.04</v>
      </c>
      <c r="J93" s="11">
        <v>11.333333333333567</v>
      </c>
      <c r="K93" s="11">
        <v>10.333333333332936</v>
      </c>
      <c r="L93" s="23">
        <v>2E-3</v>
      </c>
      <c r="M93" s="11">
        <v>9.49</v>
      </c>
      <c r="N93" s="11">
        <v>10.167</v>
      </c>
    </row>
    <row r="94" spans="1:14" x14ac:dyDescent="0.25">
      <c r="A94" s="19" t="s">
        <v>36</v>
      </c>
      <c r="B94" s="34">
        <v>43174</v>
      </c>
      <c r="C94" s="34">
        <v>43186.999305555553</v>
      </c>
      <c r="D94" s="20">
        <v>43186</v>
      </c>
      <c r="E94" s="21" t="s">
        <v>16</v>
      </c>
      <c r="F94" s="21" t="s">
        <v>7</v>
      </c>
      <c r="G94" s="7">
        <v>7.5723442195021806E-2</v>
      </c>
      <c r="H94" s="7">
        <v>0.05</v>
      </c>
      <c r="I94" s="27">
        <v>3.7999999999999999E-2</v>
      </c>
      <c r="J94" s="22">
        <v>1.9999999999997797</v>
      </c>
      <c r="K94" s="30">
        <v>0.5</v>
      </c>
      <c r="L94" s="23">
        <v>2E-3</v>
      </c>
      <c r="M94" s="11">
        <v>20.515999999999998</v>
      </c>
      <c r="N94" s="11">
        <v>21.998000000000001</v>
      </c>
    </row>
    <row r="95" spans="1:14" x14ac:dyDescent="0.25">
      <c r="A95" s="19" t="s">
        <v>36</v>
      </c>
      <c r="B95" s="34">
        <v>43187</v>
      </c>
      <c r="C95" s="34">
        <v>43195.999305555553</v>
      </c>
      <c r="D95" s="20">
        <v>43195</v>
      </c>
      <c r="E95" s="21" t="s">
        <v>16</v>
      </c>
      <c r="F95" s="21" t="s">
        <v>7</v>
      </c>
      <c r="G95" s="7">
        <v>7.5723442195021806E-2</v>
      </c>
      <c r="H95" s="31">
        <v>1.9E-2</v>
      </c>
      <c r="I95" s="26">
        <v>1.7999999999999999E-2</v>
      </c>
      <c r="J95" s="30">
        <v>0.5</v>
      </c>
      <c r="K95" s="30">
        <v>0.5</v>
      </c>
      <c r="L95" s="23">
        <v>2E-3</v>
      </c>
      <c r="M95" s="11">
        <v>21.318000000000001</v>
      </c>
      <c r="N95" s="11">
        <v>21.555</v>
      </c>
    </row>
    <row r="96" spans="1:14" x14ac:dyDescent="0.25">
      <c r="A96" s="19" t="s">
        <v>36</v>
      </c>
      <c r="B96" s="34">
        <v>43196</v>
      </c>
      <c r="C96" s="34">
        <v>43201.999305555553</v>
      </c>
      <c r="D96" s="20">
        <v>43201</v>
      </c>
      <c r="E96" s="21" t="s">
        <v>16</v>
      </c>
      <c r="F96" s="21" t="s">
        <v>7</v>
      </c>
      <c r="G96" s="7">
        <f>AVERAGE(G95,G97)</f>
        <v>7.4125115490355761E-2</v>
      </c>
      <c r="H96" s="31">
        <v>1.0999999999999999E-2</v>
      </c>
      <c r="I96" s="26">
        <v>1.6E-2</v>
      </c>
      <c r="J96" s="22">
        <v>1.0000000000006302</v>
      </c>
      <c r="K96" s="22">
        <v>1.0000000000006302</v>
      </c>
      <c r="L96" s="23">
        <v>2E-3</v>
      </c>
      <c r="M96" s="11">
        <v>21.318000000000001</v>
      </c>
      <c r="N96" s="11">
        <v>22.183</v>
      </c>
    </row>
    <row r="97" spans="1:14" x14ac:dyDescent="0.25">
      <c r="A97" s="19" t="s">
        <v>36</v>
      </c>
      <c r="B97" s="34">
        <v>43202.884722222225</v>
      </c>
      <c r="C97" s="34">
        <v>43214.452777777777</v>
      </c>
      <c r="D97" s="20">
        <v>43214</v>
      </c>
      <c r="E97" s="21" t="s">
        <v>10</v>
      </c>
      <c r="F97" s="21" t="s">
        <v>7</v>
      </c>
      <c r="G97" s="7">
        <v>7.2526788785689716E-2</v>
      </c>
      <c r="H97" s="7">
        <v>1.4E-2</v>
      </c>
      <c r="I97" s="27">
        <v>2.8000000000000001E-2</v>
      </c>
      <c r="J97" s="11">
        <v>3.666666666665523</v>
      </c>
      <c r="K97" s="32">
        <v>2.9999999999989297</v>
      </c>
      <c r="L97" s="48">
        <v>8.9999999999999993E-3</v>
      </c>
      <c r="M97" s="11">
        <v>21.143999999999998</v>
      </c>
      <c r="N97" s="11">
        <v>20.582999999999998</v>
      </c>
    </row>
    <row r="98" spans="1:14" x14ac:dyDescent="0.25">
      <c r="A98" s="19" t="s">
        <v>36</v>
      </c>
      <c r="B98" s="34">
        <v>43214.8125</v>
      </c>
      <c r="C98" s="34">
        <v>43223.840277777781</v>
      </c>
      <c r="D98" s="20">
        <v>43227</v>
      </c>
      <c r="E98" s="21" t="s">
        <v>10</v>
      </c>
      <c r="F98" s="21" t="s">
        <v>7</v>
      </c>
      <c r="G98" s="7">
        <v>5.9105555555630053E-2</v>
      </c>
      <c r="H98" s="7">
        <v>7.0000000000000001E-3</v>
      </c>
      <c r="I98" s="27">
        <v>0.01</v>
      </c>
      <c r="J98" s="11">
        <v>2.3333333333323365</v>
      </c>
      <c r="K98" s="11">
        <v>2.3333333333323365</v>
      </c>
      <c r="L98" s="7">
        <v>3.6299999999999999E-2</v>
      </c>
      <c r="M98" s="11">
        <v>21.5</v>
      </c>
      <c r="N98" s="11">
        <v>23.356999999999999</v>
      </c>
    </row>
    <row r="99" spans="1:14" x14ac:dyDescent="0.25">
      <c r="A99" s="19" t="s">
        <v>36</v>
      </c>
      <c r="B99" s="34">
        <v>43227.683333333334</v>
      </c>
      <c r="C99" s="34">
        <v>43240.052777777775</v>
      </c>
      <c r="D99" s="20">
        <v>43243</v>
      </c>
      <c r="E99" s="21" t="s">
        <v>10</v>
      </c>
      <c r="F99" s="21" t="s">
        <v>7</v>
      </c>
      <c r="G99" s="7">
        <v>6.5429629629756569E-2</v>
      </c>
      <c r="H99" s="7">
        <v>3.0000000000000001E-3</v>
      </c>
      <c r="I99" s="27">
        <v>1.2E-2</v>
      </c>
      <c r="J99" s="30">
        <v>0.5</v>
      </c>
      <c r="K99" s="30">
        <v>0.5</v>
      </c>
      <c r="L99" s="7">
        <v>2.0299999999999999E-2</v>
      </c>
      <c r="M99" s="11">
        <v>22.675999999999998</v>
      </c>
      <c r="N99" s="11">
        <v>22.509</v>
      </c>
    </row>
    <row r="100" spans="1:14" x14ac:dyDescent="0.25">
      <c r="A100" s="19" t="s">
        <v>36</v>
      </c>
      <c r="B100" s="34">
        <v>43243.759027777778</v>
      </c>
      <c r="C100" s="34">
        <v>43257.486111111109</v>
      </c>
      <c r="D100" s="20">
        <v>43257</v>
      </c>
      <c r="E100" s="21" t="s">
        <v>10</v>
      </c>
      <c r="F100" s="21" t="s">
        <v>7</v>
      </c>
      <c r="G100" s="7">
        <v>6.3782539682719436E-2</v>
      </c>
      <c r="H100" s="23">
        <v>1E-3</v>
      </c>
      <c r="I100" s="27">
        <v>4.0000000000000001E-3</v>
      </c>
      <c r="J100" s="32">
        <v>2.3333333333323365</v>
      </c>
      <c r="K100" s="30">
        <v>0.5</v>
      </c>
      <c r="L100" s="23">
        <v>2E-3</v>
      </c>
      <c r="M100" s="11">
        <v>22.861999999999998</v>
      </c>
      <c r="N100" s="11">
        <v>22.657</v>
      </c>
    </row>
    <row r="101" spans="1:14" x14ac:dyDescent="0.25">
      <c r="A101" s="19" t="s">
        <v>36</v>
      </c>
      <c r="B101" s="34">
        <v>43257.918749999997</v>
      </c>
      <c r="C101" s="34">
        <v>43270.294444444444</v>
      </c>
      <c r="D101" s="20">
        <v>43271</v>
      </c>
      <c r="E101" s="21" t="s">
        <v>10</v>
      </c>
      <c r="F101" s="21" t="s">
        <v>7</v>
      </c>
      <c r="G101" s="7">
        <v>8.5922222222360192E-2</v>
      </c>
      <c r="H101" s="7">
        <v>6.0000000000000001E-3</v>
      </c>
      <c r="I101" s="27">
        <v>3.1E-2</v>
      </c>
      <c r="J101" s="11">
        <v>10.00000000000038</v>
      </c>
      <c r="K101" s="11">
        <v>7.666666666666563</v>
      </c>
      <c r="L101" s="23">
        <v>2E-3</v>
      </c>
      <c r="M101" s="11">
        <v>22.879000000000001</v>
      </c>
      <c r="N101" s="11">
        <v>24.71</v>
      </c>
    </row>
    <row r="102" spans="1:14" x14ac:dyDescent="0.25">
      <c r="A102" s="19" t="s">
        <v>36</v>
      </c>
      <c r="B102" s="34">
        <v>43272.462500000001</v>
      </c>
      <c r="C102" s="34">
        <v>43275.765277777777</v>
      </c>
      <c r="D102" s="20">
        <v>43283</v>
      </c>
      <c r="E102" s="21" t="s">
        <v>11</v>
      </c>
      <c r="F102" s="21" t="s">
        <v>7</v>
      </c>
      <c r="G102" s="7">
        <v>0.1694777777776991</v>
      </c>
      <c r="H102" s="7">
        <v>1.7999999999999999E-2</v>
      </c>
      <c r="I102" s="27">
        <v>2.5000000000000001E-2</v>
      </c>
      <c r="J102" s="11">
        <v>2.3333333333338167</v>
      </c>
      <c r="K102" s="30">
        <v>0.5</v>
      </c>
      <c r="L102" s="7">
        <v>2.07E-2</v>
      </c>
      <c r="M102" s="11">
        <v>24.788</v>
      </c>
      <c r="N102" s="11">
        <v>22.559000000000001</v>
      </c>
    </row>
    <row r="103" spans="1:14" x14ac:dyDescent="0.25">
      <c r="A103" s="19" t="s">
        <v>36</v>
      </c>
      <c r="B103" s="34">
        <v>43280.131249999999</v>
      </c>
      <c r="C103" s="34">
        <v>43283.51458333333</v>
      </c>
      <c r="D103" s="20">
        <v>43283</v>
      </c>
      <c r="E103" s="21" t="s">
        <v>12</v>
      </c>
      <c r="F103" s="21" t="s">
        <v>7</v>
      </c>
      <c r="G103" s="7">
        <v>0.1694777777776991</v>
      </c>
      <c r="H103" s="7">
        <v>1.7999999999999999E-2</v>
      </c>
      <c r="I103" s="27">
        <v>2.5000000000000001E-2</v>
      </c>
      <c r="J103" s="11">
        <v>2.3333333333338167</v>
      </c>
      <c r="K103" s="30">
        <v>0.5</v>
      </c>
      <c r="L103" s="7">
        <v>2.07E-2</v>
      </c>
      <c r="M103" s="11">
        <v>24.788</v>
      </c>
      <c r="N103" s="11">
        <v>22.559000000000001</v>
      </c>
    </row>
    <row r="104" spans="1:14" x14ac:dyDescent="0.25">
      <c r="A104" s="19" t="s">
        <v>36</v>
      </c>
      <c r="B104" s="34">
        <v>43283.738194444442</v>
      </c>
      <c r="C104" s="34">
        <v>43285.844444444447</v>
      </c>
      <c r="D104" s="20">
        <v>43299</v>
      </c>
      <c r="E104" s="21" t="s">
        <v>11</v>
      </c>
      <c r="F104" s="21" t="s">
        <v>7</v>
      </c>
      <c r="G104" s="7">
        <v>9.2301367521201716E-2</v>
      </c>
      <c r="H104" s="7">
        <v>3.0000000000000001E-3</v>
      </c>
      <c r="I104" s="27">
        <v>0.01</v>
      </c>
      <c r="J104" s="30">
        <v>0.5</v>
      </c>
      <c r="K104" s="30">
        <v>0.5</v>
      </c>
      <c r="L104" s="7">
        <v>4.9500000000000002E-2</v>
      </c>
      <c r="M104" s="11">
        <v>25.004999999999999</v>
      </c>
      <c r="N104" s="11">
        <v>26.233000000000001</v>
      </c>
    </row>
    <row r="105" spans="1:14" x14ac:dyDescent="0.25">
      <c r="A105" s="19" t="s">
        <v>36</v>
      </c>
      <c r="B105" s="34">
        <v>43287.886111111111</v>
      </c>
      <c r="C105" s="34">
        <v>43299.427083333336</v>
      </c>
      <c r="D105" s="20">
        <v>43299</v>
      </c>
      <c r="E105" s="21" t="s">
        <v>12</v>
      </c>
      <c r="F105" s="21" t="s">
        <v>7</v>
      </c>
      <c r="G105" s="7">
        <v>9.2301367521201716E-2</v>
      </c>
      <c r="H105" s="7">
        <v>3.0000000000000001E-3</v>
      </c>
      <c r="I105" s="27">
        <v>0.01</v>
      </c>
      <c r="J105" s="30">
        <v>0.5</v>
      </c>
      <c r="K105" s="30">
        <v>0.5</v>
      </c>
      <c r="L105" s="7">
        <v>4.9500000000000002E-2</v>
      </c>
      <c r="M105" s="11">
        <v>25.004999999999999</v>
      </c>
      <c r="N105" s="11">
        <v>26.233000000000001</v>
      </c>
    </row>
    <row r="106" spans="1:14" x14ac:dyDescent="0.25">
      <c r="A106" s="19" t="s">
        <v>36</v>
      </c>
      <c r="B106" s="34">
        <v>43299.751388888886</v>
      </c>
      <c r="C106" s="34">
        <v>43313.450694444444</v>
      </c>
      <c r="D106" s="20">
        <v>43313</v>
      </c>
      <c r="E106" s="21" t="s">
        <v>10</v>
      </c>
      <c r="F106" s="21" t="s">
        <v>7</v>
      </c>
      <c r="G106" s="7">
        <v>4.0844444444634857E-2</v>
      </c>
      <c r="H106" s="23">
        <v>1E-3</v>
      </c>
      <c r="I106" s="27">
        <v>2.9000000000000001E-2</v>
      </c>
      <c r="J106" s="11">
        <v>16.333333333332277</v>
      </c>
      <c r="K106" s="11">
        <v>14.999999999999089</v>
      </c>
      <c r="L106" s="7">
        <v>1.66E-2</v>
      </c>
      <c r="M106" s="11">
        <v>26.425999999999998</v>
      </c>
      <c r="N106" s="11">
        <v>27.19</v>
      </c>
    </row>
    <row r="107" spans="1:14" x14ac:dyDescent="0.25">
      <c r="A107" s="19" t="s">
        <v>36</v>
      </c>
      <c r="B107" s="34">
        <v>43314.219444444447</v>
      </c>
      <c r="C107" s="34">
        <v>43326.769444444442</v>
      </c>
      <c r="D107" s="20">
        <v>43327</v>
      </c>
      <c r="E107" s="21" t="s">
        <v>10</v>
      </c>
      <c r="F107" s="21" t="s">
        <v>7</v>
      </c>
      <c r="G107" s="7">
        <v>3.6666666666848806E-2</v>
      </c>
      <c r="H107" s="7">
        <v>5.3999999999999999E-2</v>
      </c>
      <c r="I107" s="27">
        <v>0.11799999999999999</v>
      </c>
      <c r="J107" s="11">
        <v>24.999999999999467</v>
      </c>
      <c r="K107" s="11">
        <v>22.00000000000054</v>
      </c>
      <c r="L107" s="7">
        <v>7.3700000000000002E-2</v>
      </c>
      <c r="M107" s="11">
        <v>24.945</v>
      </c>
      <c r="N107" s="11">
        <v>24.183</v>
      </c>
    </row>
    <row r="108" spans="1:14" x14ac:dyDescent="0.25">
      <c r="A108" s="19" t="s">
        <v>36</v>
      </c>
      <c r="B108" s="34">
        <v>43335.638888888891</v>
      </c>
      <c r="C108" s="34">
        <v>43340.297222222223</v>
      </c>
      <c r="D108" s="20">
        <v>43341</v>
      </c>
      <c r="E108" s="21" t="s">
        <v>10</v>
      </c>
      <c r="F108" s="21" t="s">
        <v>7</v>
      </c>
      <c r="G108" s="7">
        <v>0.30251111111238599</v>
      </c>
      <c r="H108" s="7">
        <v>5.0000000000000001E-3</v>
      </c>
      <c r="I108" s="27">
        <v>3.5999999999999997E-2</v>
      </c>
      <c r="J108" s="30">
        <v>0.5</v>
      </c>
      <c r="K108" s="30">
        <v>0.5</v>
      </c>
      <c r="L108" s="7">
        <v>6.5600000000000006E-2</v>
      </c>
      <c r="M108" s="11">
        <v>20.693999999999999</v>
      </c>
      <c r="N108" s="11">
        <v>20.11</v>
      </c>
    </row>
    <row r="109" spans="1:14" x14ac:dyDescent="0.25">
      <c r="A109" s="19" t="s">
        <v>36</v>
      </c>
      <c r="B109" s="34">
        <v>43342.510416666664</v>
      </c>
      <c r="C109" s="34">
        <v>43345.714583333334</v>
      </c>
      <c r="D109" s="20">
        <v>43354</v>
      </c>
      <c r="E109" s="21" t="s">
        <v>11</v>
      </c>
      <c r="F109" s="21" t="s">
        <v>7</v>
      </c>
      <c r="G109" s="7">
        <v>7.9044444444400314E-2</v>
      </c>
      <c r="H109" s="23">
        <v>1E-3</v>
      </c>
      <c r="I109" s="27">
        <v>0.01</v>
      </c>
      <c r="J109" s="11">
        <v>6.3333333333333766</v>
      </c>
      <c r="K109" s="11">
        <v>3.3333333333329662</v>
      </c>
      <c r="L109" s="7">
        <v>1.1299999999999999E-2</v>
      </c>
      <c r="M109" s="11">
        <v>23.436</v>
      </c>
      <c r="N109" s="11">
        <v>21.96</v>
      </c>
    </row>
    <row r="110" spans="1:14" x14ac:dyDescent="0.25">
      <c r="A110" s="19" t="s">
        <v>36</v>
      </c>
      <c r="B110" s="34">
        <v>43350.443055555559</v>
      </c>
      <c r="C110" s="34">
        <v>43354.50277777778</v>
      </c>
      <c r="D110" s="20">
        <v>43354</v>
      </c>
      <c r="E110" s="21" t="s">
        <v>12</v>
      </c>
      <c r="F110" s="21" t="s">
        <v>7</v>
      </c>
      <c r="G110" s="7">
        <v>7.9044444444400314E-2</v>
      </c>
      <c r="H110" s="23">
        <v>1E-3</v>
      </c>
      <c r="I110" s="27">
        <v>0.01</v>
      </c>
      <c r="J110" s="11">
        <v>6.3333333333333766</v>
      </c>
      <c r="K110" s="11">
        <v>3.3333333333329662</v>
      </c>
      <c r="L110" s="7">
        <v>1.1299999999999999E-2</v>
      </c>
      <c r="M110" s="11">
        <v>23.436</v>
      </c>
      <c r="N110" s="11">
        <v>21.96</v>
      </c>
    </row>
    <row r="111" spans="1:14" x14ac:dyDescent="0.25">
      <c r="A111" s="19" t="s">
        <v>36</v>
      </c>
      <c r="B111" s="34">
        <v>43354.718055555553</v>
      </c>
      <c r="C111" s="34">
        <v>43363.549305555556</v>
      </c>
      <c r="D111" s="20">
        <v>43369</v>
      </c>
      <c r="E111" s="21" t="s">
        <v>11</v>
      </c>
      <c r="F111" s="21" t="s">
        <v>7</v>
      </c>
      <c r="G111" s="7">
        <v>7.709277777806503E-2</v>
      </c>
      <c r="H111" s="23">
        <v>1E-3</v>
      </c>
      <c r="I111" s="27">
        <v>1.2E-2</v>
      </c>
      <c r="J111" s="11">
        <v>21.333333333332465</v>
      </c>
      <c r="K111" s="11">
        <v>17.333333333332906</v>
      </c>
      <c r="L111" s="7">
        <v>2.3E-2</v>
      </c>
      <c r="M111" s="11">
        <v>22.265000000000001</v>
      </c>
      <c r="N111" s="11">
        <v>19.466999999999999</v>
      </c>
    </row>
    <row r="112" spans="1:14" x14ac:dyDescent="0.25">
      <c r="A112" s="19" t="s">
        <v>36</v>
      </c>
      <c r="B112" s="34">
        <v>43365.34375</v>
      </c>
      <c r="C112" s="34">
        <v>43369.415972222225</v>
      </c>
      <c r="D112" s="20">
        <v>43369</v>
      </c>
      <c r="E112" s="21" t="s">
        <v>12</v>
      </c>
      <c r="F112" s="21" t="s">
        <v>7</v>
      </c>
      <c r="G112" s="7">
        <v>7.709277777806503E-2</v>
      </c>
      <c r="H112" s="23">
        <v>1E-3</v>
      </c>
      <c r="I112" s="27">
        <v>1.2E-2</v>
      </c>
      <c r="J112" s="11">
        <v>21.333333333332465</v>
      </c>
      <c r="K112" s="11">
        <v>17.333333333332906</v>
      </c>
      <c r="L112" s="7">
        <v>2.3E-2</v>
      </c>
      <c r="M112" s="11">
        <v>22.265000000000001</v>
      </c>
      <c r="N112" s="11">
        <v>19.466999999999999</v>
      </c>
    </row>
    <row r="113" spans="1:14" x14ac:dyDescent="0.25">
      <c r="A113" s="19" t="s">
        <v>36</v>
      </c>
      <c r="B113" s="34">
        <v>43369.638194444444</v>
      </c>
      <c r="C113" s="34">
        <v>43372.472916666666</v>
      </c>
      <c r="D113" s="20">
        <v>43384</v>
      </c>
      <c r="E113" s="21" t="s">
        <v>11</v>
      </c>
      <c r="F113" s="21" t="s">
        <v>7</v>
      </c>
      <c r="G113" s="7">
        <v>0.10237777777730316</v>
      </c>
      <c r="H113" s="23">
        <v>1E-3</v>
      </c>
      <c r="I113" s="27">
        <v>8.9999999999999993E-3</v>
      </c>
      <c r="J113" s="11">
        <v>5.0000000000001901</v>
      </c>
      <c r="K113" s="11">
        <v>3.9999999999995595</v>
      </c>
      <c r="L113" s="23">
        <v>2E-3</v>
      </c>
      <c r="M113" s="11">
        <v>21.913</v>
      </c>
      <c r="N113" s="11">
        <v>23.102</v>
      </c>
    </row>
    <row r="114" spans="1:14" x14ac:dyDescent="0.25">
      <c r="A114" s="19" t="s">
        <v>36</v>
      </c>
      <c r="B114" s="34">
        <v>43376.996527777781</v>
      </c>
      <c r="C114" s="34">
        <v>43381.759027777778</v>
      </c>
      <c r="D114" s="20">
        <v>43384</v>
      </c>
      <c r="E114" s="21" t="s">
        <v>12</v>
      </c>
      <c r="F114" s="21" t="s">
        <v>7</v>
      </c>
      <c r="G114" s="7">
        <v>0.10237777777730316</v>
      </c>
      <c r="H114" s="23">
        <v>1E-3</v>
      </c>
      <c r="I114" s="27">
        <v>8.9999999999999993E-3</v>
      </c>
      <c r="J114" s="11">
        <v>5.0000000000001901</v>
      </c>
      <c r="K114" s="11">
        <v>3.9999999999995595</v>
      </c>
      <c r="L114" s="23">
        <v>2E-3</v>
      </c>
      <c r="M114" s="11">
        <v>21.913</v>
      </c>
      <c r="N114" s="11">
        <v>23.102</v>
      </c>
    </row>
    <row r="115" spans="1:14" x14ac:dyDescent="0.25">
      <c r="A115" s="19" t="s">
        <v>36</v>
      </c>
      <c r="B115" s="34">
        <v>43384.615277777775</v>
      </c>
      <c r="C115" s="34">
        <v>43396.502083333333</v>
      </c>
      <c r="D115" s="20">
        <v>43396</v>
      </c>
      <c r="E115" s="21" t="s">
        <v>10</v>
      </c>
      <c r="F115" s="21" t="s">
        <v>7</v>
      </c>
      <c r="G115" s="7">
        <v>0.1155474074076988</v>
      </c>
      <c r="H115" s="7">
        <v>8.0000000000000002E-3</v>
      </c>
      <c r="I115" s="27">
        <v>1.4E-2</v>
      </c>
      <c r="J115" s="11">
        <v>41.333333333333222</v>
      </c>
      <c r="K115" s="32">
        <v>32.333333333333478</v>
      </c>
      <c r="L115" s="7">
        <v>1.21E-2</v>
      </c>
      <c r="M115" s="11">
        <v>20.824000000000002</v>
      </c>
      <c r="N115" s="11">
        <v>20.954999999999998</v>
      </c>
    </row>
    <row r="116" spans="1:14" x14ac:dyDescent="0.25">
      <c r="A116" s="19" t="s">
        <v>36</v>
      </c>
      <c r="B116" s="34">
        <v>43396.672222222223</v>
      </c>
      <c r="C116" s="34">
        <v>43403.376388888886</v>
      </c>
      <c r="D116" s="20">
        <v>43403</v>
      </c>
      <c r="E116" s="21" t="s">
        <v>10</v>
      </c>
      <c r="F116" s="21" t="s">
        <v>7</v>
      </c>
      <c r="G116" s="7">
        <v>8.2459368191361931E-2</v>
      </c>
      <c r="H116" s="23">
        <v>1E-3</v>
      </c>
      <c r="I116" s="27">
        <v>1.4E-2</v>
      </c>
      <c r="J116" s="11">
        <v>9.3333333333337869</v>
      </c>
      <c r="K116" s="11">
        <v>5.333333333332746</v>
      </c>
      <c r="L116" s="7">
        <v>7.1000000000000004E-3</v>
      </c>
      <c r="M116" s="11">
        <v>21.178999999999998</v>
      </c>
      <c r="N116" s="11">
        <v>21.056000000000001</v>
      </c>
    </row>
    <row r="117" spans="1:14" x14ac:dyDescent="0.25">
      <c r="A117" s="19" t="s">
        <v>36</v>
      </c>
      <c r="B117" s="34">
        <v>43403.632638888892</v>
      </c>
      <c r="C117" s="34">
        <v>43414.068055555559</v>
      </c>
      <c r="D117" s="20">
        <v>43418</v>
      </c>
      <c r="E117" s="21" t="s">
        <v>10</v>
      </c>
      <c r="F117" s="21" t="s">
        <v>7</v>
      </c>
      <c r="G117" s="7">
        <v>6.85291005290075E-2</v>
      </c>
      <c r="H117" s="23">
        <v>1E-3</v>
      </c>
      <c r="I117" s="27">
        <v>5.8000000000000003E-2</v>
      </c>
      <c r="J117" s="11">
        <v>106.33333333333421</v>
      </c>
      <c r="K117" s="11">
        <v>98.000000000001052</v>
      </c>
      <c r="L117" s="7">
        <v>8.0000000000000002E-3</v>
      </c>
      <c r="M117" s="11">
        <v>22.102</v>
      </c>
      <c r="N117" s="11">
        <v>22.954999999999998</v>
      </c>
    </row>
    <row r="118" spans="1:14" x14ac:dyDescent="0.25">
      <c r="A118" s="19" t="s">
        <v>36</v>
      </c>
      <c r="B118" s="34">
        <v>43223.940972222219</v>
      </c>
      <c r="C118" s="34">
        <v>43227.342361111114</v>
      </c>
      <c r="D118" s="20">
        <v>43227</v>
      </c>
      <c r="E118" s="21" t="s">
        <v>17</v>
      </c>
      <c r="F118" s="21" t="s">
        <v>8</v>
      </c>
      <c r="G118" s="7">
        <v>8.9947777777461532E-2</v>
      </c>
      <c r="H118" s="7">
        <v>7.0000000000000001E-3</v>
      </c>
      <c r="I118" s="27">
        <v>2.1000000000000001E-2</v>
      </c>
      <c r="J118" s="32">
        <v>3.3333333333329662</v>
      </c>
      <c r="K118" s="11">
        <v>2.666666666666373</v>
      </c>
      <c r="L118" s="48">
        <v>4.8999999999999998E-3</v>
      </c>
      <c r="M118" s="11">
        <v>21.411999999999999</v>
      </c>
      <c r="N118" s="11">
        <v>20.7</v>
      </c>
    </row>
    <row r="119" spans="1:14" x14ac:dyDescent="0.25">
      <c r="A119" s="19" t="s">
        <v>36</v>
      </c>
      <c r="B119" s="34">
        <v>43240.125</v>
      </c>
      <c r="C119" s="34">
        <v>43243.472222222219</v>
      </c>
      <c r="D119" s="20">
        <v>43243</v>
      </c>
      <c r="E119" s="21" t="s">
        <v>34</v>
      </c>
      <c r="F119" s="21" t="s">
        <v>8</v>
      </c>
      <c r="G119" s="7">
        <v>0.1083138888892759</v>
      </c>
      <c r="H119" s="7">
        <v>5.0000000000000001E-3</v>
      </c>
      <c r="I119" s="27">
        <v>2.1000000000000001E-2</v>
      </c>
      <c r="J119" s="44">
        <v>0.5</v>
      </c>
      <c r="K119" s="30">
        <v>0.5</v>
      </c>
      <c r="L119" s="23">
        <v>2E-3</v>
      </c>
      <c r="M119" s="11">
        <v>21.484000000000002</v>
      </c>
      <c r="N119" s="11">
        <v>22.745000000000001</v>
      </c>
    </row>
    <row r="120" spans="1:14" x14ac:dyDescent="0.25">
      <c r="A120" s="19" t="s">
        <v>36</v>
      </c>
      <c r="B120" s="34">
        <v>43270.349305555559</v>
      </c>
      <c r="C120" s="34">
        <v>43271.470833333333</v>
      </c>
      <c r="D120" s="20">
        <v>43271</v>
      </c>
      <c r="E120" s="21" t="s">
        <v>27</v>
      </c>
      <c r="F120" s="21" t="s">
        <v>8</v>
      </c>
      <c r="G120" s="7">
        <v>0.17935714286061269</v>
      </c>
      <c r="H120" s="7">
        <v>8.9999999999999993E-3</v>
      </c>
      <c r="I120" s="27">
        <v>0.498</v>
      </c>
      <c r="J120" s="11">
        <v>20.666666666665872</v>
      </c>
      <c r="K120" s="11">
        <v>18.333333333333535</v>
      </c>
      <c r="L120" s="23">
        <v>2E-3</v>
      </c>
      <c r="M120" s="11">
        <v>20.161999999999999</v>
      </c>
      <c r="N120" s="11">
        <v>21.65</v>
      </c>
    </row>
    <row r="121" spans="1:14" x14ac:dyDescent="0.25">
      <c r="A121" s="19" t="s">
        <v>36</v>
      </c>
      <c r="B121" s="34">
        <v>43271.623611111114</v>
      </c>
      <c r="C121" s="34">
        <v>43272.397222222222</v>
      </c>
      <c r="D121" s="20">
        <v>43283</v>
      </c>
      <c r="E121" s="21" t="s">
        <v>19</v>
      </c>
      <c r="F121" s="21" t="s">
        <v>8</v>
      </c>
      <c r="G121" s="7">
        <v>0.33291111111559801</v>
      </c>
      <c r="H121" s="7">
        <v>0.105</v>
      </c>
      <c r="I121" s="27">
        <v>0.16400000000000001</v>
      </c>
      <c r="J121" s="11">
        <v>43.333333333333002</v>
      </c>
      <c r="K121" s="11">
        <v>38.333333333332817</v>
      </c>
      <c r="L121" s="23">
        <v>2E-3</v>
      </c>
      <c r="M121" s="11">
        <v>21.552</v>
      </c>
      <c r="N121" s="11">
        <v>23.166</v>
      </c>
    </row>
    <row r="122" spans="1:14" x14ac:dyDescent="0.25">
      <c r="A122" s="19" t="s">
        <v>36</v>
      </c>
      <c r="B122" s="34">
        <v>43275.789583333331</v>
      </c>
      <c r="C122" s="34">
        <v>43280.049305555556</v>
      </c>
      <c r="D122" s="20">
        <v>43283</v>
      </c>
      <c r="E122" s="21" t="s">
        <v>20</v>
      </c>
      <c r="F122" s="21" t="s">
        <v>8</v>
      </c>
      <c r="G122" s="7">
        <v>0.34086666666633225</v>
      </c>
      <c r="H122" s="7">
        <v>0.10299999999999999</v>
      </c>
      <c r="I122" s="27">
        <v>0.11899999999999999</v>
      </c>
      <c r="J122" s="11">
        <v>8.6666666666657122</v>
      </c>
      <c r="K122" s="11">
        <v>4.6666666666661527</v>
      </c>
      <c r="L122" s="7">
        <v>3.3099999999999997E-2</v>
      </c>
      <c r="M122" s="11">
        <v>24.288</v>
      </c>
      <c r="N122" s="11">
        <v>23.103000000000002</v>
      </c>
    </row>
    <row r="123" spans="1:14" x14ac:dyDescent="0.25">
      <c r="A123" s="19" t="s">
        <v>36</v>
      </c>
      <c r="B123" s="34">
        <v>43285.979166666664</v>
      </c>
      <c r="C123" s="34">
        <v>43287.767361111109</v>
      </c>
      <c r="D123" s="20">
        <v>43299</v>
      </c>
      <c r="E123" s="21" t="s">
        <v>35</v>
      </c>
      <c r="F123" s="21" t="s">
        <v>8</v>
      </c>
      <c r="G123" s="7">
        <v>0.14008888888789547</v>
      </c>
      <c r="H123" s="7">
        <v>2.9000000000000001E-2</v>
      </c>
      <c r="I123" s="27">
        <v>4.3999999999999997E-2</v>
      </c>
      <c r="J123" s="11">
        <v>14.666666666666533</v>
      </c>
      <c r="K123" s="11">
        <v>13.99999999999994</v>
      </c>
      <c r="L123" s="23">
        <v>2E-3</v>
      </c>
      <c r="M123" s="11">
        <v>25.341999999999999</v>
      </c>
      <c r="N123" s="11">
        <v>27.065999999999999</v>
      </c>
    </row>
    <row r="124" spans="1:14" x14ac:dyDescent="0.25">
      <c r="A124" s="19" t="s">
        <v>36</v>
      </c>
      <c r="B124" s="34">
        <v>43328.886805555558</v>
      </c>
      <c r="C124" s="34">
        <v>43335.490277777775</v>
      </c>
      <c r="D124" s="20">
        <v>43341</v>
      </c>
      <c r="E124" s="21" t="s">
        <v>21</v>
      </c>
      <c r="F124" s="21" t="s">
        <v>8</v>
      </c>
      <c r="G124" s="7">
        <v>0.25982962962914946</v>
      </c>
      <c r="H124" s="7">
        <v>0.106</v>
      </c>
      <c r="I124" s="27">
        <v>0.152</v>
      </c>
      <c r="J124" s="11">
        <v>22.999999999999687</v>
      </c>
      <c r="K124" s="32">
        <v>19.000000000000128</v>
      </c>
      <c r="L124" s="7">
        <v>0.14940000000000001</v>
      </c>
      <c r="M124" s="11">
        <v>18.652000000000001</v>
      </c>
      <c r="N124" s="11">
        <v>18.091000000000001</v>
      </c>
    </row>
    <row r="125" spans="1:14" x14ac:dyDescent="0.25">
      <c r="A125" s="19" t="s">
        <v>36</v>
      </c>
      <c r="B125" s="34">
        <v>43340.732638888891</v>
      </c>
      <c r="C125" s="34">
        <v>43342.369444444441</v>
      </c>
      <c r="D125" s="20">
        <v>43354</v>
      </c>
      <c r="E125" s="21" t="s">
        <v>22</v>
      </c>
      <c r="F125" s="21" t="s">
        <v>8</v>
      </c>
      <c r="G125" s="7">
        <v>0.15954444444517296</v>
      </c>
      <c r="H125" s="7">
        <v>8.5000000000000006E-2</v>
      </c>
      <c r="I125" s="27">
        <v>0.11799999999999999</v>
      </c>
      <c r="J125" s="11">
        <v>7.9999999999991189</v>
      </c>
      <c r="K125" s="11">
        <v>5.9999999999993392</v>
      </c>
      <c r="L125" s="23">
        <v>2E-3</v>
      </c>
      <c r="M125" s="11">
        <v>23.369</v>
      </c>
      <c r="N125" s="11">
        <v>22.815999999999999</v>
      </c>
    </row>
    <row r="126" spans="1:14" x14ac:dyDescent="0.25">
      <c r="A126" s="19" t="s">
        <v>36</v>
      </c>
      <c r="B126" s="34">
        <v>43345.947916666664</v>
      </c>
      <c r="C126" s="34">
        <v>43350.3125</v>
      </c>
      <c r="D126" s="20">
        <v>43354</v>
      </c>
      <c r="E126" s="21" t="s">
        <v>23</v>
      </c>
      <c r="F126" s="21" t="s">
        <v>8</v>
      </c>
      <c r="G126" s="7">
        <v>0.14108888888856602</v>
      </c>
      <c r="H126" s="7">
        <v>5.3999999999999999E-2</v>
      </c>
      <c r="I126" s="27">
        <v>8.2000000000000003E-2</v>
      </c>
      <c r="J126" s="11">
        <v>4.3333333333335968</v>
      </c>
      <c r="K126" s="11">
        <v>3.3333333333329662</v>
      </c>
      <c r="L126" s="7">
        <v>0.14710000000000001</v>
      </c>
      <c r="M126" s="11">
        <v>22.722999999999999</v>
      </c>
      <c r="N126" s="11">
        <v>23.905999999999999</v>
      </c>
    </row>
    <row r="127" spans="1:14" x14ac:dyDescent="0.25">
      <c r="A127" s="19" t="s">
        <v>36</v>
      </c>
      <c r="B127" s="34">
        <v>43363.802777777775</v>
      </c>
      <c r="C127" s="34">
        <v>43365.228472222225</v>
      </c>
      <c r="D127" s="20">
        <v>43369</v>
      </c>
      <c r="E127" s="21" t="s">
        <v>24</v>
      </c>
      <c r="F127" s="21" t="s">
        <v>8</v>
      </c>
      <c r="G127" s="7">
        <v>0.17844444444495774</v>
      </c>
      <c r="H127" s="7">
        <v>3.6999999999999998E-2</v>
      </c>
      <c r="I127" s="27">
        <v>6.6000000000000003E-2</v>
      </c>
      <c r="J127" s="11">
        <v>15.333333333333126</v>
      </c>
      <c r="K127" s="11">
        <v>13.333333333333346</v>
      </c>
      <c r="L127" s="7">
        <v>3.2599999999999997E-2</v>
      </c>
      <c r="M127" s="11">
        <v>18.103999999999999</v>
      </c>
      <c r="N127" s="11">
        <v>20.408999999999999</v>
      </c>
    </row>
    <row r="128" spans="1:14" x14ac:dyDescent="0.25">
      <c r="A128" s="19" t="s">
        <v>36</v>
      </c>
      <c r="B128" s="34">
        <v>43372.649305555555</v>
      </c>
      <c r="C128" s="34">
        <v>43376.865972222222</v>
      </c>
      <c r="D128" s="20">
        <v>43384</v>
      </c>
      <c r="E128" s="21" t="s">
        <v>25</v>
      </c>
      <c r="F128" s="21" t="s">
        <v>8</v>
      </c>
      <c r="G128" s="7">
        <v>0.13230000000069539</v>
      </c>
      <c r="H128" s="7">
        <v>0.01</v>
      </c>
      <c r="I128" s="27">
        <v>0.03</v>
      </c>
      <c r="J128" s="11">
        <v>14.333333333332495</v>
      </c>
      <c r="K128" s="11">
        <v>10.999999999999529</v>
      </c>
      <c r="L128" s="7">
        <v>4.9399999999999999E-2</v>
      </c>
      <c r="M128" s="11">
        <v>21.437000000000001</v>
      </c>
      <c r="N128" s="11">
        <v>21.577000000000002</v>
      </c>
    </row>
    <row r="129" spans="1:14" x14ac:dyDescent="0.25">
      <c r="A129" s="19" t="s">
        <v>36</v>
      </c>
      <c r="B129" s="34">
        <v>43381.842361111114</v>
      </c>
      <c r="C129" s="34">
        <v>43384.473611111112</v>
      </c>
      <c r="D129" s="20">
        <v>43384</v>
      </c>
      <c r="E129" s="21" t="s">
        <v>26</v>
      </c>
      <c r="F129" s="21" t="s">
        <v>8</v>
      </c>
      <c r="G129" s="7">
        <v>0.23860370370354367</v>
      </c>
      <c r="H129" s="7">
        <v>4.8000000000000001E-2</v>
      </c>
      <c r="I129" s="27">
        <v>8.8999999999999996E-2</v>
      </c>
      <c r="J129" s="11">
        <v>6.0000000000008198</v>
      </c>
      <c r="K129" s="11">
        <v>4.3333333333335968</v>
      </c>
      <c r="L129" s="23">
        <v>2E-3</v>
      </c>
      <c r="M129" s="11">
        <v>20.132000000000001</v>
      </c>
      <c r="N129" s="11">
        <v>21.614000000000001</v>
      </c>
    </row>
    <row r="130" spans="1:14" x14ac:dyDescent="0.25">
      <c r="A130" s="19" t="s">
        <v>37</v>
      </c>
      <c r="B130" s="36">
        <v>43275</v>
      </c>
      <c r="C130" s="36">
        <v>43276</v>
      </c>
      <c r="D130" s="20">
        <v>43283</v>
      </c>
      <c r="E130" s="21" t="s">
        <v>20</v>
      </c>
      <c r="F130" s="21" t="s">
        <v>8</v>
      </c>
      <c r="G130" s="7">
        <v>0.14000000000000001</v>
      </c>
      <c r="H130" s="7">
        <v>0.79100000000000004</v>
      </c>
      <c r="I130" s="27">
        <v>1.0489999999999999</v>
      </c>
      <c r="J130" s="45">
        <v>179.99999999999793</v>
      </c>
      <c r="K130" s="45">
        <v>143.99999999999744</v>
      </c>
      <c r="L130" s="7">
        <v>1.17E-2</v>
      </c>
      <c r="M130" s="11">
        <v>10.343</v>
      </c>
      <c r="N130" s="11">
        <v>13.868</v>
      </c>
    </row>
  </sheetData>
  <phoneticPr fontId="22" type="noConversion"/>
  <conditionalFormatting sqref="L5">
    <cfRule type="cellIs" dxfId="304" priority="765" operator="lessThan">
      <formula>0.004</formula>
    </cfRule>
  </conditionalFormatting>
  <conditionalFormatting sqref="L7">
    <cfRule type="cellIs" dxfId="303" priority="764" operator="lessThan">
      <formula>0.004</formula>
    </cfRule>
  </conditionalFormatting>
  <conditionalFormatting sqref="L10">
    <cfRule type="cellIs" dxfId="302" priority="763" operator="lessThan">
      <formula>0.02</formula>
    </cfRule>
  </conditionalFormatting>
  <conditionalFormatting sqref="L12:L13">
    <cfRule type="cellIs" dxfId="301" priority="762" operator="lessThan">
      <formula>0.02</formula>
    </cfRule>
  </conditionalFormatting>
  <conditionalFormatting sqref="L19">
    <cfRule type="cellIs" dxfId="300" priority="761" operator="lessThan">
      <formula>0.004</formula>
    </cfRule>
  </conditionalFormatting>
  <conditionalFormatting sqref="L21">
    <cfRule type="cellIs" dxfId="299" priority="760" operator="lessThan">
      <formula>0.02</formula>
    </cfRule>
  </conditionalFormatting>
  <conditionalFormatting sqref="L22">
    <cfRule type="cellIs" dxfId="298" priority="759" operator="lessThan">
      <formula>0.004</formula>
    </cfRule>
  </conditionalFormatting>
  <conditionalFormatting sqref="H7:K7">
    <cfRule type="cellIs" dxfId="297" priority="758" operator="lessThan">
      <formula>0.02</formula>
    </cfRule>
  </conditionalFormatting>
  <conditionalFormatting sqref="H16:K16">
    <cfRule type="cellIs" dxfId="296" priority="757" operator="lessThan">
      <formula>0.02</formula>
    </cfRule>
  </conditionalFormatting>
  <conditionalFormatting sqref="H10:K10">
    <cfRule type="cellIs" dxfId="295" priority="756" operator="lessThan">
      <formula>0.01</formula>
    </cfRule>
  </conditionalFormatting>
  <conditionalFormatting sqref="H16:K16">
    <cfRule type="cellIs" dxfId="294" priority="755" operator="lessThan">
      <formula>0.02</formula>
    </cfRule>
  </conditionalFormatting>
  <conditionalFormatting sqref="H17:K17">
    <cfRule type="cellIs" dxfId="293" priority="754" operator="lessThan">
      <formula>0.02</formula>
    </cfRule>
  </conditionalFormatting>
  <conditionalFormatting sqref="H22:K22">
    <cfRule type="cellIs" dxfId="292" priority="753" operator="lessThan">
      <formula>0.02</formula>
    </cfRule>
  </conditionalFormatting>
  <conditionalFormatting sqref="H19:K19">
    <cfRule type="cellIs" dxfId="291" priority="752" operator="lessThan">
      <formula>0.02</formula>
    </cfRule>
  </conditionalFormatting>
  <conditionalFormatting sqref="M13">
    <cfRule type="cellIs" dxfId="290" priority="751" operator="lessThan">
      <formula>0.25</formula>
    </cfRule>
  </conditionalFormatting>
  <conditionalFormatting sqref="M12">
    <cfRule type="cellIs" dxfId="289" priority="750" operator="lessThan">
      <formula>0.25</formula>
    </cfRule>
  </conditionalFormatting>
  <conditionalFormatting sqref="I5:K5">
    <cfRule type="cellIs" dxfId="288" priority="749" operator="lessThan">
      <formula>0.02</formula>
    </cfRule>
  </conditionalFormatting>
  <conditionalFormatting sqref="I6:K7">
    <cfRule type="cellIs" dxfId="287" priority="748" operator="lessThan">
      <formula>0.02</formula>
    </cfRule>
  </conditionalFormatting>
  <conditionalFormatting sqref="I12:K12">
    <cfRule type="cellIs" dxfId="286" priority="747" operator="lessThan">
      <formula>0.02</formula>
    </cfRule>
  </conditionalFormatting>
  <conditionalFormatting sqref="I13:K13">
    <cfRule type="cellIs" dxfId="285" priority="746" operator="lessThan">
      <formula>0.02</formula>
    </cfRule>
  </conditionalFormatting>
  <conditionalFormatting sqref="I17:K17">
    <cfRule type="cellIs" dxfId="284" priority="745" operator="lessThan">
      <formula>0.02</formula>
    </cfRule>
  </conditionalFormatting>
  <conditionalFormatting sqref="I18:K18">
    <cfRule type="cellIs" dxfId="283" priority="743" operator="lessThan">
      <formula>0.02</formula>
    </cfRule>
    <cfRule type="cellIs" dxfId="282" priority="744" operator="lessThan">
      <formula>0.02</formula>
    </cfRule>
  </conditionalFormatting>
  <conditionalFormatting sqref="I20:K20">
    <cfRule type="cellIs" dxfId="281" priority="741" operator="lessThan">
      <formula>0.02</formula>
    </cfRule>
    <cfRule type="cellIs" dxfId="280" priority="742" operator="lessThan">
      <formula>0.02</formula>
    </cfRule>
  </conditionalFormatting>
  <conditionalFormatting sqref="I21:K21">
    <cfRule type="cellIs" dxfId="279" priority="739" operator="lessThan">
      <formula>0.02</formula>
    </cfRule>
    <cfRule type="cellIs" dxfId="278" priority="740" operator="lessThan">
      <formula>0.02</formula>
    </cfRule>
  </conditionalFormatting>
  <conditionalFormatting sqref="I22:K22">
    <cfRule type="cellIs" dxfId="277" priority="737" operator="lessThan">
      <formula>0.02</formula>
    </cfRule>
    <cfRule type="cellIs" dxfId="276" priority="738" operator="lessThan">
      <formula>0.02</formula>
    </cfRule>
  </conditionalFormatting>
  <conditionalFormatting sqref="J5:J6">
    <cfRule type="cellIs" dxfId="275" priority="736" operator="lessThan">
      <formula>2</formula>
    </cfRule>
  </conditionalFormatting>
  <conditionalFormatting sqref="J7">
    <cfRule type="cellIs" dxfId="274" priority="735" operator="lessThan">
      <formula>2</formula>
    </cfRule>
  </conditionalFormatting>
  <conditionalFormatting sqref="K5:K6">
    <cfRule type="cellIs" dxfId="273" priority="734" operator="lessThan">
      <formula>2</formula>
    </cfRule>
  </conditionalFormatting>
  <conditionalFormatting sqref="K7">
    <cfRule type="cellIs" dxfId="272" priority="733" operator="lessThan">
      <formula>2</formula>
    </cfRule>
  </conditionalFormatting>
  <conditionalFormatting sqref="K10">
    <cfRule type="cellIs" dxfId="271" priority="732" operator="lessThan">
      <formula>2</formula>
    </cfRule>
  </conditionalFormatting>
  <conditionalFormatting sqref="K16">
    <cfRule type="cellIs" dxfId="270" priority="731" operator="lessThan">
      <formula>2</formula>
    </cfRule>
  </conditionalFormatting>
  <conditionalFormatting sqref="K17">
    <cfRule type="cellIs" dxfId="269" priority="730" operator="lessThan">
      <formula>0.02</formula>
    </cfRule>
  </conditionalFormatting>
  <conditionalFormatting sqref="H2:K3">
    <cfRule type="cellIs" dxfId="268" priority="729" operator="lessThan">
      <formula>0.02</formula>
    </cfRule>
  </conditionalFormatting>
  <conditionalFormatting sqref="H4:K4">
    <cfRule type="cellIs" dxfId="267" priority="728" operator="lessThan">
      <formula>0.02</formula>
    </cfRule>
  </conditionalFormatting>
  <conditionalFormatting sqref="N3">
    <cfRule type="cellIs" dxfId="266" priority="727" operator="lessThan">
      <formula>0.5</formula>
    </cfRule>
  </conditionalFormatting>
  <conditionalFormatting sqref="I2:K4">
    <cfRule type="cellIs" dxfId="265" priority="726" operator="lessThan">
      <formula>0.02</formula>
    </cfRule>
  </conditionalFormatting>
  <conditionalFormatting sqref="J2:J3">
    <cfRule type="cellIs" dxfId="264" priority="725" operator="lessThan">
      <formula>2</formula>
    </cfRule>
  </conditionalFormatting>
  <conditionalFormatting sqref="K2">
    <cfRule type="cellIs" dxfId="263" priority="724" operator="lessThan">
      <formula>2</formula>
    </cfRule>
  </conditionalFormatting>
  <conditionalFormatting sqref="L11">
    <cfRule type="cellIs" dxfId="262" priority="723" operator="lessThan">
      <formula>0.02</formula>
    </cfRule>
  </conditionalFormatting>
  <conditionalFormatting sqref="H11:K11">
    <cfRule type="cellIs" dxfId="261" priority="722" operator="lessThan">
      <formula>0.01</formula>
    </cfRule>
  </conditionalFormatting>
  <conditionalFormatting sqref="K11">
    <cfRule type="cellIs" dxfId="260" priority="721" operator="lessThan">
      <formula>2</formula>
    </cfRule>
  </conditionalFormatting>
  <conditionalFormatting sqref="K15">
    <cfRule type="cellIs" dxfId="259" priority="720" operator="lessThan">
      <formula>2</formula>
    </cfRule>
  </conditionalFormatting>
  <conditionalFormatting sqref="L24">
    <cfRule type="cellIs" dxfId="258" priority="719" operator="lessThan">
      <formula>0.004</formula>
    </cfRule>
  </conditionalFormatting>
  <conditionalFormatting sqref="L27">
    <cfRule type="cellIs" dxfId="257" priority="718" operator="lessThan">
      <formula>0.004</formula>
    </cfRule>
  </conditionalFormatting>
  <conditionalFormatting sqref="L29">
    <cfRule type="cellIs" dxfId="256" priority="717" operator="lessThan">
      <formula>0.004</formula>
    </cfRule>
  </conditionalFormatting>
  <conditionalFormatting sqref="H25:K26">
    <cfRule type="cellIs" dxfId="255" priority="716" operator="lessThan">
      <formula>0.02</formula>
    </cfRule>
  </conditionalFormatting>
  <conditionalFormatting sqref="H27:K27">
    <cfRule type="cellIs" dxfId="254" priority="715" operator="lessThan">
      <formula>0.02</formula>
    </cfRule>
  </conditionalFormatting>
  <conditionalFormatting sqref="H28:K28">
    <cfRule type="cellIs" dxfId="253" priority="714" operator="lessThan">
      <formula>0.02</formula>
    </cfRule>
  </conditionalFormatting>
  <conditionalFormatting sqref="H29:K29">
    <cfRule type="cellIs" dxfId="252" priority="713" operator="lessThan">
      <formula>0.002</formula>
    </cfRule>
  </conditionalFormatting>
  <conditionalFormatting sqref="I24:K24">
    <cfRule type="cellIs" dxfId="251" priority="712" operator="lessThan">
      <formula>0.02</formula>
    </cfRule>
  </conditionalFormatting>
  <conditionalFormatting sqref="I23:K23">
    <cfRule type="cellIs" dxfId="250" priority="711" operator="lessThan">
      <formula>0.02</formula>
    </cfRule>
  </conditionalFormatting>
  <conditionalFormatting sqref="I26:K27">
    <cfRule type="cellIs" dxfId="249" priority="710" operator="lessThan">
      <formula>0.02</formula>
    </cfRule>
  </conditionalFormatting>
  <conditionalFormatting sqref="I28:K28">
    <cfRule type="cellIs" dxfId="248" priority="708" operator="lessThan">
      <formula>0.02</formula>
    </cfRule>
    <cfRule type="cellIs" dxfId="247" priority="709" operator="lessThan">
      <formula>0.02</formula>
    </cfRule>
  </conditionalFormatting>
  <conditionalFormatting sqref="J23">
    <cfRule type="cellIs" dxfId="246" priority="707" operator="lessThan">
      <formula>2</formula>
    </cfRule>
  </conditionalFormatting>
  <conditionalFormatting sqref="K23">
    <cfRule type="cellIs" dxfId="245" priority="706" operator="lessThan">
      <formula>2</formula>
    </cfRule>
  </conditionalFormatting>
  <conditionalFormatting sqref="K25">
    <cfRule type="cellIs" dxfId="244" priority="705" operator="lessThan">
      <formula>2</formula>
    </cfRule>
  </conditionalFormatting>
  <conditionalFormatting sqref="K26:K27">
    <cfRule type="cellIs" dxfId="243" priority="704" operator="lessThan">
      <formula>0.02</formula>
    </cfRule>
  </conditionalFormatting>
  <conditionalFormatting sqref="L37">
    <cfRule type="cellIs" dxfId="242" priority="575" operator="lessThan">
      <formula>0.004</formula>
    </cfRule>
  </conditionalFormatting>
  <conditionalFormatting sqref="L38">
    <cfRule type="cellIs" dxfId="241" priority="574" operator="lessThan">
      <formula>0.004</formula>
    </cfRule>
  </conditionalFormatting>
  <conditionalFormatting sqref="L39">
    <cfRule type="cellIs" dxfId="240" priority="573" operator="lessThan">
      <formula>0.004</formula>
    </cfRule>
  </conditionalFormatting>
  <conditionalFormatting sqref="L40 H34:K35">
    <cfRule type="cellIs" dxfId="239" priority="572" operator="lessThan">
      <formula>0.02</formula>
    </cfRule>
  </conditionalFormatting>
  <conditionalFormatting sqref="L47">
    <cfRule type="cellIs" dxfId="238" priority="571" operator="lessThan">
      <formula>0.004</formula>
    </cfRule>
  </conditionalFormatting>
  <conditionalFormatting sqref="L48">
    <cfRule type="cellIs" dxfId="237" priority="570" operator="lessThan">
      <formula>0.004</formula>
    </cfRule>
  </conditionalFormatting>
  <conditionalFormatting sqref="L49">
    <cfRule type="cellIs" dxfId="236" priority="569" operator="lessThan">
      <formula>0.02</formula>
    </cfRule>
  </conditionalFormatting>
  <conditionalFormatting sqref="L50">
    <cfRule type="cellIs" dxfId="235" priority="568" operator="lessThan">
      <formula>0.02</formula>
    </cfRule>
  </conditionalFormatting>
  <conditionalFormatting sqref="L51">
    <cfRule type="cellIs" dxfId="234" priority="567" operator="lessThan">
      <formula>0.02</formula>
    </cfRule>
  </conditionalFormatting>
  <conditionalFormatting sqref="H36:K36">
    <cfRule type="cellIs" dxfId="233" priority="566" operator="lessThan">
      <formula>0.02</formula>
    </cfRule>
  </conditionalFormatting>
  <conditionalFormatting sqref="H37:K37">
    <cfRule type="cellIs" dxfId="232" priority="565" operator="lessThan">
      <formula>0.02</formula>
    </cfRule>
  </conditionalFormatting>
  <conditionalFormatting sqref="H33:K33">
    <cfRule type="cellIs" dxfId="231" priority="564" operator="lessThan">
      <formula>0.02</formula>
    </cfRule>
  </conditionalFormatting>
  <conditionalFormatting sqref="H38:K38">
    <cfRule type="cellIs" dxfId="230" priority="563" operator="lessThan">
      <formula>0.02</formula>
    </cfRule>
  </conditionalFormatting>
  <conditionalFormatting sqref="H39:K39">
    <cfRule type="cellIs" dxfId="229" priority="562" operator="lessThan">
      <formula>0.02</formula>
    </cfRule>
  </conditionalFormatting>
  <conditionalFormatting sqref="H40:K40">
    <cfRule type="cellIs" dxfId="228" priority="561" operator="lessThan">
      <formula>0.02</formula>
    </cfRule>
  </conditionalFormatting>
  <conditionalFormatting sqref="H41:K41">
    <cfRule type="cellIs" dxfId="227" priority="559" operator="lessThan">
      <formula>0.02</formula>
    </cfRule>
    <cfRule type="cellIs" dxfId="226" priority="560" operator="lessThan">
      <formula>0.002</formula>
    </cfRule>
  </conditionalFormatting>
  <conditionalFormatting sqref="H42:K42">
    <cfRule type="cellIs" dxfId="225" priority="558" operator="lessThan">
      <formula>0.002</formula>
    </cfRule>
  </conditionalFormatting>
  <conditionalFormatting sqref="H43:K43">
    <cfRule type="cellIs" dxfId="224" priority="557" operator="lessThan">
      <formula>0.002</formula>
    </cfRule>
  </conditionalFormatting>
  <conditionalFormatting sqref="H51:K51">
    <cfRule type="cellIs" dxfId="223" priority="556" operator="lessThan">
      <formula>0.02</formula>
    </cfRule>
  </conditionalFormatting>
  <conditionalFormatting sqref="M43">
    <cfRule type="cellIs" dxfId="222" priority="555" operator="lessThan">
      <formula>0.25</formula>
    </cfRule>
  </conditionalFormatting>
  <conditionalFormatting sqref="H30:K30">
    <cfRule type="cellIs" dxfId="221" priority="554" operator="lessThan">
      <formula>0.02</formula>
    </cfRule>
  </conditionalFormatting>
  <conditionalFormatting sqref="H31:K32">
    <cfRule type="cellIs" dxfId="220" priority="553" operator="lessThan">
      <formula>0.02</formula>
    </cfRule>
  </conditionalFormatting>
  <conditionalFormatting sqref="I31:K35">
    <cfRule type="cellIs" dxfId="219" priority="552" operator="lessThan">
      <formula>0.02</formula>
    </cfRule>
  </conditionalFormatting>
  <conditionalFormatting sqref="I36:K36">
    <cfRule type="cellIs" dxfId="218" priority="551" operator="lessThan">
      <formula>0.02</formula>
    </cfRule>
  </conditionalFormatting>
  <conditionalFormatting sqref="I37:K37">
    <cfRule type="cellIs" dxfId="217" priority="549" operator="lessThan">
      <formula>0.02</formula>
    </cfRule>
    <cfRule type="cellIs" dxfId="216" priority="550" operator="lessThan">
      <formula>0.02</formula>
    </cfRule>
  </conditionalFormatting>
  <conditionalFormatting sqref="I38:K38">
    <cfRule type="cellIs" dxfId="215" priority="547" operator="lessThan">
      <formula>0.02</formula>
    </cfRule>
    <cfRule type="cellIs" dxfId="214" priority="548" operator="lessThan">
      <formula>0.02</formula>
    </cfRule>
  </conditionalFormatting>
  <conditionalFormatting sqref="I39:K39">
    <cfRule type="cellIs" dxfId="213" priority="545" operator="lessThan">
      <formula>0.02</formula>
    </cfRule>
    <cfRule type="cellIs" dxfId="212" priority="546" operator="lessThan">
      <formula>0.02</formula>
    </cfRule>
  </conditionalFormatting>
  <conditionalFormatting sqref="I43:K43">
    <cfRule type="cellIs" dxfId="211" priority="544" operator="lessThan">
      <formula>0.02</formula>
    </cfRule>
  </conditionalFormatting>
  <conditionalFormatting sqref="I44:K44">
    <cfRule type="cellIs" dxfId="210" priority="542" operator="lessThan">
      <formula>0.02</formula>
    </cfRule>
    <cfRule type="cellIs" dxfId="209" priority="543" operator="lessThan">
      <formula>0.02</formula>
    </cfRule>
  </conditionalFormatting>
  <conditionalFormatting sqref="I45:K45">
    <cfRule type="cellIs" dxfId="208" priority="540" operator="lessThan">
      <formula>0.02</formula>
    </cfRule>
    <cfRule type="cellIs" dxfId="207" priority="541" operator="lessThan">
      <formula>0.02</formula>
    </cfRule>
  </conditionalFormatting>
  <conditionalFormatting sqref="I47:K47">
    <cfRule type="cellIs" dxfId="206" priority="538" operator="lessThan">
      <formula>0.02</formula>
    </cfRule>
    <cfRule type="cellIs" dxfId="205" priority="539" operator="lessThan">
      <formula>0.02</formula>
    </cfRule>
  </conditionalFormatting>
  <conditionalFormatting sqref="I49:K49">
    <cfRule type="cellIs" dxfId="204" priority="536" operator="lessThan">
      <formula>0.02</formula>
    </cfRule>
    <cfRule type="cellIs" dxfId="203" priority="537" operator="lessThan">
      <formula>0.02</formula>
    </cfRule>
  </conditionalFormatting>
  <conditionalFormatting sqref="I47:K47">
    <cfRule type="cellIs" dxfId="202" priority="534" operator="lessThan">
      <formula>0.02</formula>
    </cfRule>
    <cfRule type="cellIs" dxfId="201" priority="535" operator="lessThan">
      <formula>0.02</formula>
    </cfRule>
  </conditionalFormatting>
  <conditionalFormatting sqref="I49:K49">
    <cfRule type="cellIs" dxfId="200" priority="532" operator="lessThan">
      <formula>0.02</formula>
    </cfRule>
    <cfRule type="cellIs" dxfId="199" priority="533" operator="lessThan">
      <formula>0.02</formula>
    </cfRule>
  </conditionalFormatting>
  <conditionalFormatting sqref="I50:K50">
    <cfRule type="cellIs" dxfId="198" priority="530" operator="lessThan">
      <formula>0.02</formula>
    </cfRule>
    <cfRule type="cellIs" dxfId="197" priority="531" operator="lessThan">
      <formula>0.02</formula>
    </cfRule>
  </conditionalFormatting>
  <conditionalFormatting sqref="I46:K46">
    <cfRule type="cellIs" dxfId="196" priority="528" operator="lessThan">
      <formula>0.02</formula>
    </cfRule>
    <cfRule type="cellIs" dxfId="195" priority="529" operator="lessThan">
      <formula>0.02</formula>
    </cfRule>
  </conditionalFormatting>
  <conditionalFormatting sqref="I49:K49">
    <cfRule type="cellIs" dxfId="194" priority="526" operator="lessThan">
      <formula>0.02</formula>
    </cfRule>
    <cfRule type="cellIs" dxfId="193" priority="527" operator="lessThan">
      <formula>0.02</formula>
    </cfRule>
  </conditionalFormatting>
  <conditionalFormatting sqref="I50:K50">
    <cfRule type="cellIs" dxfId="192" priority="524" operator="lessThan">
      <formula>0.02</formula>
    </cfRule>
    <cfRule type="cellIs" dxfId="191" priority="525" operator="lessThan">
      <formula>0.02</formula>
    </cfRule>
  </conditionalFormatting>
  <conditionalFormatting sqref="I49:K49">
    <cfRule type="cellIs" dxfId="190" priority="522" operator="lessThan">
      <formula>0.02</formula>
    </cfRule>
    <cfRule type="cellIs" dxfId="189" priority="523" operator="lessThan">
      <formula>0.02</formula>
    </cfRule>
  </conditionalFormatting>
  <conditionalFormatting sqref="I50:K50">
    <cfRule type="cellIs" dxfId="188" priority="520" operator="lessThan">
      <formula>0.02</formula>
    </cfRule>
    <cfRule type="cellIs" dxfId="187" priority="521" operator="lessThan">
      <formula>0.02</formula>
    </cfRule>
  </conditionalFormatting>
  <conditionalFormatting sqref="I51:K51">
    <cfRule type="cellIs" dxfId="186" priority="518" operator="lessThan">
      <formula>0.02</formula>
    </cfRule>
    <cfRule type="cellIs" dxfId="185" priority="519" operator="lessThan">
      <formula>0.02</formula>
    </cfRule>
  </conditionalFormatting>
  <conditionalFormatting sqref="I48:K48">
    <cfRule type="cellIs" dxfId="184" priority="516" operator="lessThan">
      <formula>0.02</formula>
    </cfRule>
    <cfRule type="cellIs" dxfId="183" priority="517" operator="lessThan">
      <formula>0.02</formula>
    </cfRule>
  </conditionalFormatting>
  <conditionalFormatting sqref="I48:K48">
    <cfRule type="cellIs" dxfId="182" priority="514" operator="lessThan">
      <formula>0.02</formula>
    </cfRule>
    <cfRule type="cellIs" dxfId="181" priority="515" operator="lessThan">
      <formula>0.02</formula>
    </cfRule>
  </conditionalFormatting>
  <conditionalFormatting sqref="J50">
    <cfRule type="cellIs" dxfId="180" priority="513" operator="lessThan">
      <formula>2</formula>
    </cfRule>
  </conditionalFormatting>
  <conditionalFormatting sqref="J51">
    <cfRule type="cellIs" dxfId="179" priority="512" operator="lessThan">
      <formula>2</formula>
    </cfRule>
  </conditionalFormatting>
  <conditionalFormatting sqref="J34:J35">
    <cfRule type="cellIs" dxfId="178" priority="511" operator="lessThan">
      <formula>2</formula>
    </cfRule>
  </conditionalFormatting>
  <conditionalFormatting sqref="K50">
    <cfRule type="cellIs" dxfId="177" priority="510" operator="lessThan">
      <formula>2</formula>
    </cfRule>
  </conditionalFormatting>
  <conditionalFormatting sqref="L52">
    <cfRule type="cellIs" dxfId="176" priority="509" operator="lessThan">
      <formula>0.004</formula>
    </cfRule>
  </conditionalFormatting>
  <conditionalFormatting sqref="L53:L54">
    <cfRule type="cellIs" dxfId="175" priority="508" operator="lessThan">
      <formula>0.004</formula>
    </cfRule>
  </conditionalFormatting>
  <conditionalFormatting sqref="L55">
    <cfRule type="cellIs" dxfId="174" priority="507" operator="lessThan">
      <formula>0.004</formula>
    </cfRule>
  </conditionalFormatting>
  <conditionalFormatting sqref="L57">
    <cfRule type="cellIs" dxfId="173" priority="506" operator="lessThan">
      <formula>0.004</formula>
    </cfRule>
  </conditionalFormatting>
  <conditionalFormatting sqref="H52:K52">
    <cfRule type="cellIs" dxfId="172" priority="505" operator="lessThan">
      <formula>0.02</formula>
    </cfRule>
  </conditionalFormatting>
  <conditionalFormatting sqref="H53:K53">
    <cfRule type="cellIs" dxfId="171" priority="504" operator="lessThan">
      <formula>0.02</formula>
    </cfRule>
  </conditionalFormatting>
  <conditionalFormatting sqref="H54:K54">
    <cfRule type="cellIs" dxfId="170" priority="503" operator="lessThan">
      <formula>0.02</formula>
    </cfRule>
  </conditionalFormatting>
  <conditionalFormatting sqref="H55:K55">
    <cfRule type="cellIs" dxfId="169" priority="502" operator="lessThan">
      <formula>0.02</formula>
    </cfRule>
  </conditionalFormatting>
  <conditionalFormatting sqref="H58:K58">
    <cfRule type="cellIs" dxfId="168" priority="501" operator="lessThan">
      <formula>0.002</formula>
    </cfRule>
  </conditionalFormatting>
  <conditionalFormatting sqref="M58">
    <cfRule type="cellIs" dxfId="167" priority="500" operator="lessThan">
      <formula>0.25</formula>
    </cfRule>
  </conditionalFormatting>
  <conditionalFormatting sqref="I53:K54">
    <cfRule type="cellIs" dxfId="166" priority="499" operator="lessThan">
      <formula>0.02</formula>
    </cfRule>
  </conditionalFormatting>
  <conditionalFormatting sqref="I58:K58">
    <cfRule type="cellIs" dxfId="165" priority="498" operator="lessThan">
      <formula>0.02</formula>
    </cfRule>
  </conditionalFormatting>
  <conditionalFormatting sqref="J55">
    <cfRule type="cellIs" dxfId="164" priority="497" operator="lessThan">
      <formula>0.01</formula>
    </cfRule>
  </conditionalFormatting>
  <conditionalFormatting sqref="J52">
    <cfRule type="cellIs" dxfId="163" priority="496" operator="lessThan">
      <formula>2</formula>
    </cfRule>
  </conditionalFormatting>
  <conditionalFormatting sqref="J56:J57">
    <cfRule type="cellIs" dxfId="162" priority="495" operator="lessThan">
      <formula>0.01</formula>
    </cfRule>
  </conditionalFormatting>
  <conditionalFormatting sqref="K55">
    <cfRule type="cellIs" dxfId="161" priority="494" operator="lessThan">
      <formula>0.01</formula>
    </cfRule>
  </conditionalFormatting>
  <conditionalFormatting sqref="K52">
    <cfRule type="cellIs" dxfId="160" priority="493" operator="lessThan">
      <formula>2</formula>
    </cfRule>
  </conditionalFormatting>
  <conditionalFormatting sqref="K56:K57">
    <cfRule type="cellIs" dxfId="159" priority="492" operator="lessThan">
      <formula>0.01</formula>
    </cfRule>
  </conditionalFormatting>
  <conditionalFormatting sqref="L62">
    <cfRule type="cellIs" dxfId="158" priority="421" operator="lessThan">
      <formula>0.02</formula>
    </cfRule>
  </conditionalFormatting>
  <conditionalFormatting sqref="L65:L66">
    <cfRule type="cellIs" dxfId="157" priority="420" operator="lessThan">
      <formula>0.02</formula>
    </cfRule>
  </conditionalFormatting>
  <conditionalFormatting sqref="L64">
    <cfRule type="cellIs" dxfId="156" priority="419" operator="lessThan">
      <formula>0.02</formula>
    </cfRule>
  </conditionalFormatting>
  <conditionalFormatting sqref="L63">
    <cfRule type="cellIs" dxfId="155" priority="418" operator="lessThan">
      <formula>0.004</formula>
    </cfRule>
  </conditionalFormatting>
  <conditionalFormatting sqref="K74">
    <cfRule type="cellIs" dxfId="154" priority="367" operator="lessThan">
      <formula>0.02</formula>
    </cfRule>
  </conditionalFormatting>
  <conditionalFormatting sqref="L68">
    <cfRule type="cellIs" dxfId="153" priority="417" operator="lessThan">
      <formula>0.02</formula>
    </cfRule>
  </conditionalFormatting>
  <conditionalFormatting sqref="L67">
    <cfRule type="cellIs" dxfId="152" priority="416" operator="lessThan">
      <formula>0.02</formula>
    </cfRule>
  </conditionalFormatting>
  <conditionalFormatting sqref="L69">
    <cfRule type="cellIs" dxfId="151" priority="415" operator="lessThan">
      <formula>0.02</formula>
    </cfRule>
  </conditionalFormatting>
  <conditionalFormatting sqref="L74">
    <cfRule type="cellIs" dxfId="150" priority="414" operator="lessThan">
      <formula>0.02</formula>
    </cfRule>
  </conditionalFormatting>
  <conditionalFormatting sqref="L75">
    <cfRule type="cellIs" dxfId="149" priority="413" operator="lessThan">
      <formula>0.02</formula>
    </cfRule>
  </conditionalFormatting>
  <conditionalFormatting sqref="L80">
    <cfRule type="cellIs" dxfId="148" priority="412" operator="lessThan">
      <formula>0.02</formula>
    </cfRule>
  </conditionalFormatting>
  <conditionalFormatting sqref="H59:K60">
    <cfRule type="cellIs" dxfId="147" priority="410" operator="lessThan">
      <formula>0.02</formula>
    </cfRule>
    <cfRule type="cellIs" dxfId="146" priority="411" operator="lessThan">
      <formula>0.002</formula>
    </cfRule>
  </conditionalFormatting>
  <conditionalFormatting sqref="H61:K61">
    <cfRule type="cellIs" dxfId="145" priority="408" operator="lessThan">
      <formula>0.02</formula>
    </cfRule>
    <cfRule type="cellIs" dxfId="144" priority="409" operator="lessThan">
      <formula>0.002</formula>
    </cfRule>
  </conditionalFormatting>
  <conditionalFormatting sqref="H62:K62">
    <cfRule type="cellIs" dxfId="143" priority="406" operator="lessThan">
      <formula>0.02</formula>
    </cfRule>
    <cfRule type="cellIs" dxfId="142" priority="407" operator="lessThan">
      <formula>0.002</formula>
    </cfRule>
  </conditionalFormatting>
  <conditionalFormatting sqref="H63:K63">
    <cfRule type="cellIs" dxfId="141" priority="404" operator="lessThan">
      <formula>0.02</formula>
    </cfRule>
    <cfRule type="cellIs" dxfId="140" priority="405" operator="lessThan">
      <formula>0.002</formula>
    </cfRule>
  </conditionalFormatting>
  <conditionalFormatting sqref="H66:K66">
    <cfRule type="cellIs" dxfId="139" priority="403" operator="lessThan">
      <formula>0.02</formula>
    </cfRule>
  </conditionalFormatting>
  <conditionalFormatting sqref="H67:K67">
    <cfRule type="cellIs" dxfId="138" priority="402" operator="lessThan">
      <formula>0.02</formula>
    </cfRule>
  </conditionalFormatting>
  <conditionalFormatting sqref="H68:K68">
    <cfRule type="cellIs" dxfId="137" priority="401" operator="lessThan">
      <formula>0.01</formula>
    </cfRule>
  </conditionalFormatting>
  <conditionalFormatting sqref="H69:K69">
    <cfRule type="cellIs" dxfId="136" priority="400" operator="lessThan">
      <formula>0.01</formula>
    </cfRule>
  </conditionalFormatting>
  <conditionalFormatting sqref="K75">
    <cfRule type="cellIs" dxfId="135" priority="366" operator="lessThan">
      <formula>0.02</formula>
    </cfRule>
  </conditionalFormatting>
  <conditionalFormatting sqref="H73:K73">
    <cfRule type="cellIs" dxfId="134" priority="399" operator="lessThan">
      <formula>0.01</formula>
    </cfRule>
  </conditionalFormatting>
  <conditionalFormatting sqref="H76:K77">
    <cfRule type="cellIs" dxfId="133" priority="398" operator="lessThan">
      <formula>0.01</formula>
    </cfRule>
  </conditionalFormatting>
  <conditionalFormatting sqref="H78:K78">
    <cfRule type="cellIs" dxfId="132" priority="397" operator="lessThan">
      <formula>0.01</formula>
    </cfRule>
  </conditionalFormatting>
  <conditionalFormatting sqref="H79:K79">
    <cfRule type="cellIs" dxfId="131" priority="396" operator="lessThan">
      <formula>0.01</formula>
    </cfRule>
  </conditionalFormatting>
  <conditionalFormatting sqref="M71">
    <cfRule type="cellIs" dxfId="130" priority="395" operator="lessThan">
      <formula>0.25</formula>
    </cfRule>
  </conditionalFormatting>
  <conditionalFormatting sqref="M70">
    <cfRule type="cellIs" dxfId="129" priority="394" operator="lessThan">
      <formula>0.25</formula>
    </cfRule>
  </conditionalFormatting>
  <conditionalFormatting sqref="N59">
    <cfRule type="cellIs" dxfId="128" priority="393" operator="lessThan">
      <formula>0.5</formula>
    </cfRule>
  </conditionalFormatting>
  <conditionalFormatting sqref="N60">
    <cfRule type="cellIs" dxfId="127" priority="392" operator="lessThan">
      <formula>0.5</formula>
    </cfRule>
  </conditionalFormatting>
  <conditionalFormatting sqref="I59:K62">
    <cfRule type="cellIs" dxfId="126" priority="391" operator="lessThan">
      <formula>0.02</formula>
    </cfRule>
  </conditionalFormatting>
  <conditionalFormatting sqref="I63:K65">
    <cfRule type="cellIs" dxfId="125" priority="390" operator="lessThan">
      <formula>0.02</formula>
    </cfRule>
  </conditionalFormatting>
  <conditionalFormatting sqref="I66:K66">
    <cfRule type="cellIs" dxfId="124" priority="389" operator="lessThan">
      <formula>0.02</formula>
    </cfRule>
  </conditionalFormatting>
  <conditionalFormatting sqref="I67:K67">
    <cfRule type="cellIs" dxfId="123" priority="388" operator="lessThan">
      <formula>0.02</formula>
    </cfRule>
  </conditionalFormatting>
  <conditionalFormatting sqref="I68:K68">
    <cfRule type="cellIs" dxfId="122" priority="387" operator="lessThan">
      <formula>0.02</formula>
    </cfRule>
  </conditionalFormatting>
  <conditionalFormatting sqref="I70:K70">
    <cfRule type="cellIs" dxfId="121" priority="386" operator="lessThan">
      <formula>0.02</formula>
    </cfRule>
  </conditionalFormatting>
  <conditionalFormatting sqref="I71:K71">
    <cfRule type="cellIs" dxfId="120" priority="385" operator="lessThan">
      <formula>0.02</formula>
    </cfRule>
  </conditionalFormatting>
  <conditionalFormatting sqref="I69:K69">
    <cfRule type="cellIs" dxfId="119" priority="384" operator="lessThan">
      <formula>0.02</formula>
    </cfRule>
  </conditionalFormatting>
  <conditionalFormatting sqref="I73:K73">
    <cfRule type="cellIs" dxfId="118" priority="383" operator="lessThan">
      <formula>0.02</formula>
    </cfRule>
  </conditionalFormatting>
  <conditionalFormatting sqref="I74:K74">
    <cfRule type="cellIs" dxfId="117" priority="382" operator="lessThan">
      <formula>0.02</formula>
    </cfRule>
  </conditionalFormatting>
  <conditionalFormatting sqref="I75:K75">
    <cfRule type="cellIs" dxfId="116" priority="381" operator="lessThan">
      <formula>0.02</formula>
    </cfRule>
  </conditionalFormatting>
  <conditionalFormatting sqref="I76:K76">
    <cfRule type="cellIs" dxfId="115" priority="379" operator="lessThan">
      <formula>0.02</formula>
    </cfRule>
    <cfRule type="cellIs" dxfId="114" priority="380" operator="lessThan">
      <formula>0.02</formula>
    </cfRule>
  </conditionalFormatting>
  <conditionalFormatting sqref="I77:K77">
    <cfRule type="cellIs" dxfId="113" priority="377" operator="lessThan">
      <formula>0.02</formula>
    </cfRule>
    <cfRule type="cellIs" dxfId="112" priority="378" operator="lessThan">
      <formula>0.02</formula>
    </cfRule>
  </conditionalFormatting>
  <conditionalFormatting sqref="I78:K78">
    <cfRule type="cellIs" dxfId="111" priority="375" operator="lessThan">
      <formula>0.02</formula>
    </cfRule>
    <cfRule type="cellIs" dxfId="110" priority="376" operator="lessThan">
      <formula>0.02</formula>
    </cfRule>
  </conditionalFormatting>
  <conditionalFormatting sqref="I79:K79">
    <cfRule type="cellIs" dxfId="109" priority="373" operator="lessThan">
      <formula>0.02</formula>
    </cfRule>
    <cfRule type="cellIs" dxfId="108" priority="374" operator="lessThan">
      <formula>0.02</formula>
    </cfRule>
  </conditionalFormatting>
  <conditionalFormatting sqref="J59:J61">
    <cfRule type="cellIs" dxfId="107" priority="372" operator="lessThan">
      <formula>2</formula>
    </cfRule>
  </conditionalFormatting>
  <conditionalFormatting sqref="J63">
    <cfRule type="cellIs" dxfId="106" priority="371" operator="lessThan">
      <formula>2</formula>
    </cfRule>
  </conditionalFormatting>
  <conditionalFormatting sqref="J74">
    <cfRule type="cellIs" dxfId="105" priority="370" operator="lessThan">
      <formula>0.02</formula>
    </cfRule>
  </conditionalFormatting>
  <conditionalFormatting sqref="J75">
    <cfRule type="cellIs" dxfId="104" priority="369" operator="lessThan">
      <formula>0.02</formula>
    </cfRule>
  </conditionalFormatting>
  <conditionalFormatting sqref="K63">
    <cfRule type="cellIs" dxfId="103" priority="368" operator="lessThan">
      <formula>2</formula>
    </cfRule>
  </conditionalFormatting>
  <conditionalFormatting sqref="L84">
    <cfRule type="cellIs" dxfId="102" priority="365" operator="lessThan">
      <formula>0.02</formula>
    </cfRule>
  </conditionalFormatting>
  <conditionalFormatting sqref="L87">
    <cfRule type="cellIs" dxfId="101" priority="364" operator="lessThan">
      <formula>0.02</formula>
    </cfRule>
  </conditionalFormatting>
  <conditionalFormatting sqref="L89:L90">
    <cfRule type="cellIs" dxfId="100" priority="363" operator="lessThan">
      <formula>0.02</formula>
    </cfRule>
  </conditionalFormatting>
  <conditionalFormatting sqref="L92">
    <cfRule type="cellIs" dxfId="99" priority="362" operator="lessThan">
      <formula>0.02</formula>
    </cfRule>
  </conditionalFormatting>
  <conditionalFormatting sqref="H84:K85">
    <cfRule type="cellIs" dxfId="98" priority="361" operator="lessThan">
      <formula>0.02</formula>
    </cfRule>
  </conditionalFormatting>
  <conditionalFormatting sqref="H86:K87">
    <cfRule type="cellIs" dxfId="97" priority="360" operator="lessThan">
      <formula>0.01</formula>
    </cfRule>
  </conditionalFormatting>
  <conditionalFormatting sqref="H88:K88">
    <cfRule type="cellIs" dxfId="96" priority="359" operator="lessThan">
      <formula>0.002</formula>
    </cfRule>
  </conditionalFormatting>
  <conditionalFormatting sqref="H89:K90">
    <cfRule type="cellIs" dxfId="95" priority="358" operator="lessThan">
      <formula>0.01</formula>
    </cfRule>
  </conditionalFormatting>
  <conditionalFormatting sqref="H91:K91">
    <cfRule type="cellIs" dxfId="94" priority="357" operator="lessThan">
      <formula>0.01</formula>
    </cfRule>
  </conditionalFormatting>
  <conditionalFormatting sqref="H92:K93">
    <cfRule type="cellIs" dxfId="93" priority="356" operator="lessThan">
      <formula>0.01</formula>
    </cfRule>
  </conditionalFormatting>
  <conditionalFormatting sqref="I83:K83">
    <cfRule type="cellIs" dxfId="92" priority="355" operator="lessThan">
      <formula>0.02</formula>
    </cfRule>
  </conditionalFormatting>
  <conditionalFormatting sqref="I85:K85">
    <cfRule type="cellIs" dxfId="91" priority="354" operator="lessThan">
      <formula>0.02</formula>
    </cfRule>
  </conditionalFormatting>
  <conditionalFormatting sqref="I86:K87">
    <cfRule type="cellIs" dxfId="90" priority="353" operator="lessThan">
      <formula>0.02</formula>
    </cfRule>
  </conditionalFormatting>
  <conditionalFormatting sqref="I89:K90">
    <cfRule type="cellIs" dxfId="89" priority="352" operator="lessThan">
      <formula>0.02</formula>
    </cfRule>
  </conditionalFormatting>
  <conditionalFormatting sqref="I91:K91">
    <cfRule type="cellIs" dxfId="88" priority="350" operator="lessThan">
      <formula>0.02</formula>
    </cfRule>
    <cfRule type="cellIs" dxfId="87" priority="351" operator="lessThan">
      <formula>0.02</formula>
    </cfRule>
  </conditionalFormatting>
  <conditionalFormatting sqref="I92:K93">
    <cfRule type="cellIs" dxfId="86" priority="348" operator="lessThan">
      <formula>0.02</formula>
    </cfRule>
    <cfRule type="cellIs" dxfId="85" priority="349" operator="lessThan">
      <formula>0.02</formula>
    </cfRule>
  </conditionalFormatting>
  <conditionalFormatting sqref="J89:J90">
    <cfRule type="cellIs" dxfId="84" priority="347" operator="lessThan">
      <formula>0.02</formula>
    </cfRule>
  </conditionalFormatting>
  <conditionalFormatting sqref="K89:K90">
    <cfRule type="cellIs" dxfId="83" priority="346" operator="lessThan">
      <formula>0.02</formula>
    </cfRule>
  </conditionalFormatting>
  <conditionalFormatting sqref="H97:K97">
    <cfRule type="cellIs" dxfId="82" priority="196" operator="lessThan">
      <formula>0.02</formula>
    </cfRule>
  </conditionalFormatting>
  <conditionalFormatting sqref="H98:K98">
    <cfRule type="cellIs" dxfId="81" priority="195" operator="lessThan">
      <formula>0.02</formula>
    </cfRule>
  </conditionalFormatting>
  <conditionalFormatting sqref="H99:K99">
    <cfRule type="cellIs" dxfId="80" priority="194" operator="lessThan">
      <formula>0.02</formula>
    </cfRule>
  </conditionalFormatting>
  <conditionalFormatting sqref="H101:K101">
    <cfRule type="cellIs" dxfId="79" priority="193" operator="lessThan">
      <formula>0.02</formula>
    </cfRule>
  </conditionalFormatting>
  <conditionalFormatting sqref="H102:K102">
    <cfRule type="cellIs" dxfId="78" priority="192" operator="lessThan">
      <formula>0.02</formula>
    </cfRule>
  </conditionalFormatting>
  <conditionalFormatting sqref="H103:K103">
    <cfRule type="cellIs" dxfId="77" priority="191" operator="lessThan">
      <formula>0.02</formula>
    </cfRule>
  </conditionalFormatting>
  <conditionalFormatting sqref="H104:K104">
    <cfRule type="cellIs" dxfId="76" priority="190" operator="lessThan">
      <formula>0.02</formula>
    </cfRule>
  </conditionalFormatting>
  <conditionalFormatting sqref="H105:K105">
    <cfRule type="cellIs" dxfId="75" priority="189" operator="lessThan">
      <formula>0.02</formula>
    </cfRule>
  </conditionalFormatting>
  <conditionalFormatting sqref="H107:K107">
    <cfRule type="cellIs" dxfId="74" priority="187" operator="lessThan">
      <formula>0.02</formula>
    </cfRule>
    <cfRule type="cellIs" dxfId="73" priority="188" operator="lessThan">
      <formula>0.002</formula>
    </cfRule>
  </conditionalFormatting>
  <conditionalFormatting sqref="H108:K108">
    <cfRule type="cellIs" dxfId="72" priority="185" operator="lessThan">
      <formula>0.02</formula>
    </cfRule>
    <cfRule type="cellIs" dxfId="71" priority="186" operator="lessThan">
      <formula>0.002</formula>
    </cfRule>
  </conditionalFormatting>
  <conditionalFormatting sqref="H115:K115">
    <cfRule type="cellIs" dxfId="70" priority="183" operator="lessThan">
      <formula>0.02</formula>
    </cfRule>
    <cfRule type="cellIs" dxfId="69" priority="184" operator="lessThan">
      <formula>0.002</formula>
    </cfRule>
  </conditionalFormatting>
  <conditionalFormatting sqref="M104">
    <cfRule type="cellIs" dxfId="68" priority="182" operator="lessThan">
      <formula>0.25</formula>
    </cfRule>
  </conditionalFormatting>
  <conditionalFormatting sqref="M105">
    <cfRule type="cellIs" dxfId="67" priority="181" operator="lessThan">
      <formula>0.25</formula>
    </cfRule>
  </conditionalFormatting>
  <conditionalFormatting sqref="M106">
    <cfRule type="cellIs" dxfId="66" priority="180" operator="lessThan">
      <formula>0.25</formula>
    </cfRule>
  </conditionalFormatting>
  <conditionalFormatting sqref="I97:K97">
    <cfRule type="cellIs" dxfId="65" priority="179" operator="lessThan">
      <formula>0.02</formula>
    </cfRule>
  </conditionalFormatting>
  <conditionalFormatting sqref="I98:K98">
    <cfRule type="cellIs" dxfId="64" priority="178" operator="lessThan">
      <formula>0.02</formula>
    </cfRule>
  </conditionalFormatting>
  <conditionalFormatting sqref="I99:K99">
    <cfRule type="cellIs" dxfId="63" priority="177" operator="lessThan">
      <formula>0.02</formula>
    </cfRule>
  </conditionalFormatting>
  <conditionalFormatting sqref="I100:K100">
    <cfRule type="cellIs" dxfId="62" priority="176" operator="lessThan">
      <formula>0.02</formula>
    </cfRule>
  </conditionalFormatting>
  <conditionalFormatting sqref="I101:K101">
    <cfRule type="cellIs" dxfId="61" priority="175" operator="lessThan">
      <formula>0.02</formula>
    </cfRule>
  </conditionalFormatting>
  <conditionalFormatting sqref="I102:K102">
    <cfRule type="cellIs" dxfId="60" priority="174" operator="lessThan">
      <formula>0.02</formula>
    </cfRule>
  </conditionalFormatting>
  <conditionalFormatting sqref="I103:K103">
    <cfRule type="cellIs" dxfId="59" priority="173" operator="lessThan">
      <formula>0.02</formula>
    </cfRule>
  </conditionalFormatting>
  <conditionalFormatting sqref="I104:K104">
    <cfRule type="cellIs" dxfId="58" priority="172" operator="lessThan">
      <formula>0.02</formula>
    </cfRule>
  </conditionalFormatting>
  <conditionalFormatting sqref="I105:K105">
    <cfRule type="cellIs" dxfId="57" priority="171" operator="lessThan">
      <formula>0.02</formula>
    </cfRule>
  </conditionalFormatting>
  <conditionalFormatting sqref="I106:K106">
    <cfRule type="cellIs" dxfId="56" priority="170" operator="lessThan">
      <formula>0.02</formula>
    </cfRule>
  </conditionalFormatting>
  <conditionalFormatting sqref="I107:K107">
    <cfRule type="cellIs" dxfId="55" priority="169" operator="lessThan">
      <formula>0.02</formula>
    </cfRule>
  </conditionalFormatting>
  <conditionalFormatting sqref="I108:K108">
    <cfRule type="cellIs" dxfId="54" priority="168" operator="lessThan">
      <formula>0.02</formula>
    </cfRule>
  </conditionalFormatting>
  <conditionalFormatting sqref="I109:K109">
    <cfRule type="cellIs" dxfId="53" priority="167" operator="lessThan">
      <formula>0.02</formula>
    </cfRule>
  </conditionalFormatting>
  <conditionalFormatting sqref="I110:K110">
    <cfRule type="cellIs" dxfId="52" priority="166" operator="lessThan">
      <formula>0.02</formula>
    </cfRule>
  </conditionalFormatting>
  <conditionalFormatting sqref="I111:K111">
    <cfRule type="cellIs" dxfId="51" priority="165" operator="lessThan">
      <formula>0.02</formula>
    </cfRule>
  </conditionalFormatting>
  <conditionalFormatting sqref="I113:K113">
    <cfRule type="cellIs" dxfId="50" priority="164" operator="lessThan">
      <formula>0.02</formula>
    </cfRule>
  </conditionalFormatting>
  <conditionalFormatting sqref="I112:K112">
    <cfRule type="cellIs" dxfId="49" priority="163" operator="lessThan">
      <formula>0.02</formula>
    </cfRule>
  </conditionalFormatting>
  <conditionalFormatting sqref="I114:K114">
    <cfRule type="cellIs" dxfId="48" priority="162" operator="lessThan">
      <formula>0.02</formula>
    </cfRule>
  </conditionalFormatting>
  <conditionalFormatting sqref="I115:K115">
    <cfRule type="cellIs" dxfId="47" priority="161" operator="lessThan">
      <formula>0.02</formula>
    </cfRule>
  </conditionalFormatting>
  <conditionalFormatting sqref="I116:K116">
    <cfRule type="cellIs" dxfId="46" priority="160" operator="lessThan">
      <formula>0.02</formula>
    </cfRule>
  </conditionalFormatting>
  <conditionalFormatting sqref="I117:K117">
    <cfRule type="cellIs" dxfId="45" priority="159" operator="lessThan">
      <formula>0.02</formula>
    </cfRule>
  </conditionalFormatting>
  <conditionalFormatting sqref="J106">
    <cfRule type="cellIs" dxfId="44" priority="158" operator="lessThan">
      <formula>2</formula>
    </cfRule>
  </conditionalFormatting>
  <conditionalFormatting sqref="J107">
    <cfRule type="cellIs" dxfId="43" priority="157" operator="lessThan">
      <formula>2</formula>
    </cfRule>
  </conditionalFormatting>
  <conditionalFormatting sqref="J109">
    <cfRule type="cellIs" dxfId="42" priority="156" operator="lessThan">
      <formula>2</formula>
    </cfRule>
  </conditionalFormatting>
  <conditionalFormatting sqref="J110">
    <cfRule type="cellIs" dxfId="41" priority="155" operator="lessThan">
      <formula>2</formula>
    </cfRule>
  </conditionalFormatting>
  <conditionalFormatting sqref="J111">
    <cfRule type="cellIs" dxfId="40" priority="154" operator="lessThan">
      <formula>2</formula>
    </cfRule>
  </conditionalFormatting>
  <conditionalFormatting sqref="J112">
    <cfRule type="cellIs" dxfId="39" priority="153" operator="lessThan">
      <formula>2</formula>
    </cfRule>
  </conditionalFormatting>
  <conditionalFormatting sqref="J113">
    <cfRule type="cellIs" dxfId="38" priority="152" operator="lessThan">
      <formula>2</formula>
    </cfRule>
  </conditionalFormatting>
  <conditionalFormatting sqref="J114">
    <cfRule type="cellIs" dxfId="37" priority="151" operator="lessThan">
      <formula>2</formula>
    </cfRule>
  </conditionalFormatting>
  <conditionalFormatting sqref="J116">
    <cfRule type="cellIs" dxfId="36" priority="150" operator="lessThan">
      <formula>2</formula>
    </cfRule>
  </conditionalFormatting>
  <conditionalFormatting sqref="K115">
    <cfRule type="cellIs" dxfId="35" priority="149" operator="lessThan">
      <formula>2</formula>
    </cfRule>
  </conditionalFormatting>
  <conditionalFormatting sqref="K96">
    <cfRule type="cellIs" dxfId="34" priority="148" operator="lessThan">
      <formula>2</formula>
    </cfRule>
  </conditionalFormatting>
  <conditionalFormatting sqref="H94:K94">
    <cfRule type="cellIs" dxfId="33" priority="147" operator="lessThan">
      <formula>0.02</formula>
    </cfRule>
  </conditionalFormatting>
  <conditionalFormatting sqref="H95:K95">
    <cfRule type="cellIs" dxfId="32" priority="146" operator="lessThan">
      <formula>0.02</formula>
    </cfRule>
  </conditionalFormatting>
  <conditionalFormatting sqref="H96:K96">
    <cfRule type="cellIs" dxfId="31" priority="145" operator="lessThan">
      <formula>0.02</formula>
    </cfRule>
  </conditionalFormatting>
  <conditionalFormatting sqref="I95:K95">
    <cfRule type="cellIs" dxfId="30" priority="144" operator="lessThan">
      <formula>0.02</formula>
    </cfRule>
  </conditionalFormatting>
  <conditionalFormatting sqref="I96:K96">
    <cfRule type="cellIs" dxfId="29" priority="143" operator="lessThan">
      <formula>0.02</formula>
    </cfRule>
  </conditionalFormatting>
  <conditionalFormatting sqref="J94">
    <cfRule type="cellIs" dxfId="28" priority="142" operator="lessThan">
      <formula>2</formula>
    </cfRule>
  </conditionalFormatting>
  <conditionalFormatting sqref="J96">
    <cfRule type="cellIs" dxfId="27" priority="141" operator="lessThan">
      <formula>2</formula>
    </cfRule>
  </conditionalFormatting>
  <conditionalFormatting sqref="H118:K118">
    <cfRule type="cellIs" dxfId="26" priority="140" operator="lessThan">
      <formula>0.02</formula>
    </cfRule>
  </conditionalFormatting>
  <conditionalFormatting sqref="H119:K119">
    <cfRule type="cellIs" dxfId="25" priority="139" operator="lessThan">
      <formula>0.02</formula>
    </cfRule>
  </conditionalFormatting>
  <conditionalFormatting sqref="H120:K120">
    <cfRule type="cellIs" dxfId="24" priority="138" operator="lessThan">
      <formula>0.02</formula>
    </cfRule>
  </conditionalFormatting>
  <conditionalFormatting sqref="H121:K122">
    <cfRule type="cellIs" dxfId="23" priority="137" operator="lessThan">
      <formula>0.02</formula>
    </cfRule>
  </conditionalFormatting>
  <conditionalFormatting sqref="H123:K123">
    <cfRule type="cellIs" dxfId="22" priority="136" operator="lessThan">
      <formula>0.02</formula>
    </cfRule>
  </conditionalFormatting>
  <conditionalFormatting sqref="H124:K124">
    <cfRule type="cellIs" dxfId="21" priority="134" operator="lessThan">
      <formula>0.02</formula>
    </cfRule>
    <cfRule type="cellIs" dxfId="20" priority="135" operator="lessThan">
      <formula>0.002</formula>
    </cfRule>
  </conditionalFormatting>
  <conditionalFormatting sqref="H125:K126">
    <cfRule type="cellIs" dxfId="19" priority="133" operator="lessThan">
      <formula>0.002</formula>
    </cfRule>
  </conditionalFormatting>
  <conditionalFormatting sqref="H127:K127">
    <cfRule type="cellIs" dxfId="18" priority="132" operator="lessThan">
      <formula>0.002</formula>
    </cfRule>
  </conditionalFormatting>
  <conditionalFormatting sqref="H128:K128">
    <cfRule type="cellIs" dxfId="17" priority="130" operator="lessThan">
      <formula>0.02</formula>
    </cfRule>
    <cfRule type="cellIs" dxfId="16" priority="131" operator="lessThan">
      <formula>0.002</formula>
    </cfRule>
  </conditionalFormatting>
  <conditionalFormatting sqref="H129:K129">
    <cfRule type="cellIs" dxfId="15" priority="128" operator="lessThan">
      <formula>0.02</formula>
    </cfRule>
    <cfRule type="cellIs" dxfId="14" priority="129" operator="lessThan">
      <formula>0.002</formula>
    </cfRule>
  </conditionalFormatting>
  <conditionalFormatting sqref="M123">
    <cfRule type="cellIs" dxfId="13" priority="127" operator="lessThan">
      <formula>0.25</formula>
    </cfRule>
  </conditionalFormatting>
  <conditionalFormatting sqref="I118:K118">
    <cfRule type="cellIs" dxfId="12" priority="126" operator="lessThan">
      <formula>0.02</formula>
    </cfRule>
  </conditionalFormatting>
  <conditionalFormatting sqref="I119:K119">
    <cfRule type="cellIs" dxfId="11" priority="125" operator="lessThan">
      <formula>0.02</formula>
    </cfRule>
  </conditionalFormatting>
  <conditionalFormatting sqref="I120:K120">
    <cfRule type="cellIs" dxfId="10" priority="124" operator="lessThan">
      <formula>0.02</formula>
    </cfRule>
  </conditionalFormatting>
  <conditionalFormatting sqref="I121:K121">
    <cfRule type="cellIs" dxfId="9" priority="123" operator="lessThan">
      <formula>0.02</formula>
    </cfRule>
  </conditionalFormatting>
  <conditionalFormatting sqref="I122:K122">
    <cfRule type="cellIs" dxfId="8" priority="122" operator="lessThan">
      <formula>0.02</formula>
    </cfRule>
  </conditionalFormatting>
  <conditionalFormatting sqref="I123:K123">
    <cfRule type="cellIs" dxfId="7" priority="121" operator="lessThan">
      <formula>0.02</formula>
    </cfRule>
  </conditionalFormatting>
  <conditionalFormatting sqref="I124:K125">
    <cfRule type="cellIs" dxfId="6" priority="120" operator="lessThan">
      <formula>0.02</formula>
    </cfRule>
  </conditionalFormatting>
  <conditionalFormatting sqref="I126:K126">
    <cfRule type="cellIs" dxfId="5" priority="119" operator="lessThan">
      <formula>0.02</formula>
    </cfRule>
  </conditionalFormatting>
  <conditionalFormatting sqref="I127:K127">
    <cfRule type="cellIs" dxfId="4" priority="118" operator="lessThan">
      <formula>0.02</formula>
    </cfRule>
  </conditionalFormatting>
  <conditionalFormatting sqref="I128:K129">
    <cfRule type="cellIs" dxfId="3" priority="117" operator="lessThan">
      <formula>0.02</formula>
    </cfRule>
  </conditionalFormatting>
  <conditionalFormatting sqref="L130">
    <cfRule type="cellIs" dxfId="2" priority="3" operator="lessThan">
      <formula>0.004</formula>
    </cfRule>
  </conditionalFormatting>
  <conditionalFormatting sqref="L130">
    <cfRule type="cellIs" dxfId="1" priority="2" operator="lessThan">
      <formula>0.02</formula>
    </cfRule>
  </conditionalFormatting>
  <conditionalFormatting sqref="H130:K130">
    <cfRule type="cellIs" dxfId="0" priority="1" operator="lessThan">
      <formula>0.01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Watershed characteristics</vt:lpstr>
      <vt:lpstr>By subwatershed</vt:lpstr>
      <vt:lpstr>By 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Law, Ji-Yeow [ABE]</dc:creator>
  <cp:lastModifiedBy>Law, Ji Yeow [ABE]</cp:lastModifiedBy>
  <dcterms:created xsi:type="dcterms:W3CDTF">2019-08-27T22:27:48Z</dcterms:created>
  <dcterms:modified xsi:type="dcterms:W3CDTF">2021-08-20T17:45:29Z</dcterms:modified>
</cp:coreProperties>
</file>