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jiyeow\Box Sync\Projects\Black Hawk Lake Monitoring\Python stuffs\Black-Hawk-Lake\ML-prediction-nutrients\"/>
    </mc:Choice>
  </mc:AlternateContent>
  <xr:revisionPtr revIDLastSave="0" documentId="13_ncr:1_{A32DF8CC-9287-4F73-9796-8C88182D7E6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Watershed characteristics" sheetId="7" r:id="rId1"/>
    <sheet name="By subwatershed" sheetId="4" r:id="rId2"/>
    <sheet name="By site" sheetId="6" r:id="rId3"/>
  </sheets>
  <definedNames>
    <definedName name="_xlnm._FilterDatabase" localSheetId="2" hidden="1">'By site'!$A$1:$N$376</definedName>
    <definedName name="_xlnm._FilterDatabase" localSheetId="1" hidden="1">'By subwatershed'!$A$1:$U$279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G3" i="4"/>
  <c r="H3" i="4"/>
  <c r="I3" i="4"/>
  <c r="J3" i="4"/>
  <c r="K3" i="4"/>
  <c r="B4" i="4"/>
  <c r="C4" i="4"/>
  <c r="D4" i="4"/>
  <c r="E4" i="4"/>
  <c r="F4" i="4"/>
  <c r="G4" i="4"/>
  <c r="H4" i="4"/>
  <c r="I4" i="4"/>
  <c r="J4" i="4"/>
  <c r="K4" i="4"/>
  <c r="B5" i="4"/>
  <c r="C5" i="4"/>
  <c r="D5" i="4"/>
  <c r="E5" i="4"/>
  <c r="F5" i="4"/>
  <c r="G5" i="4"/>
  <c r="H5" i="4"/>
  <c r="I5" i="4"/>
  <c r="J5" i="4"/>
  <c r="K5" i="4"/>
  <c r="B6" i="4"/>
  <c r="C6" i="4"/>
  <c r="D6" i="4"/>
  <c r="E6" i="4"/>
  <c r="F6" i="4"/>
  <c r="G6" i="4"/>
  <c r="H6" i="4"/>
  <c r="I6" i="4"/>
  <c r="J6" i="4"/>
  <c r="K6" i="4"/>
  <c r="B7" i="4"/>
  <c r="C7" i="4"/>
  <c r="D7" i="4"/>
  <c r="E7" i="4"/>
  <c r="F7" i="4"/>
  <c r="G7" i="4"/>
  <c r="H7" i="4"/>
  <c r="I7" i="4"/>
  <c r="J7" i="4"/>
  <c r="K7" i="4"/>
  <c r="B8" i="4"/>
  <c r="C8" i="4"/>
  <c r="D8" i="4"/>
  <c r="E8" i="4"/>
  <c r="F8" i="4"/>
  <c r="G8" i="4"/>
  <c r="H8" i="4"/>
  <c r="I8" i="4"/>
  <c r="J8" i="4"/>
  <c r="K8" i="4"/>
  <c r="B9" i="4"/>
  <c r="C9" i="4"/>
  <c r="D9" i="4"/>
  <c r="E9" i="4"/>
  <c r="F9" i="4"/>
  <c r="G9" i="4"/>
  <c r="H9" i="4"/>
  <c r="I9" i="4"/>
  <c r="J9" i="4"/>
  <c r="K9" i="4"/>
  <c r="B10" i="4"/>
  <c r="C10" i="4"/>
  <c r="D10" i="4"/>
  <c r="E10" i="4"/>
  <c r="F10" i="4"/>
  <c r="G10" i="4"/>
  <c r="H10" i="4"/>
  <c r="I10" i="4"/>
  <c r="J10" i="4"/>
  <c r="K10" i="4"/>
  <c r="B11" i="4"/>
  <c r="C11" i="4"/>
  <c r="D11" i="4"/>
  <c r="E11" i="4"/>
  <c r="F11" i="4"/>
  <c r="G11" i="4"/>
  <c r="H11" i="4"/>
  <c r="I11" i="4"/>
  <c r="J11" i="4"/>
  <c r="K11" i="4"/>
  <c r="B12" i="4"/>
  <c r="C12" i="4"/>
  <c r="D12" i="4"/>
  <c r="E12" i="4"/>
  <c r="F12" i="4"/>
  <c r="G12" i="4"/>
  <c r="H12" i="4"/>
  <c r="I12" i="4"/>
  <c r="J12" i="4"/>
  <c r="K12" i="4"/>
  <c r="B13" i="4"/>
  <c r="C13" i="4"/>
  <c r="D13" i="4"/>
  <c r="E13" i="4"/>
  <c r="F13" i="4"/>
  <c r="G13" i="4"/>
  <c r="H13" i="4"/>
  <c r="I13" i="4"/>
  <c r="J13" i="4"/>
  <c r="K13" i="4"/>
  <c r="B14" i="4"/>
  <c r="C14" i="4"/>
  <c r="D14" i="4"/>
  <c r="E14" i="4"/>
  <c r="F14" i="4"/>
  <c r="G14" i="4"/>
  <c r="H14" i="4"/>
  <c r="I14" i="4"/>
  <c r="J14" i="4"/>
  <c r="K14" i="4"/>
  <c r="B15" i="4"/>
  <c r="C15" i="4"/>
  <c r="D15" i="4"/>
  <c r="E15" i="4"/>
  <c r="F15" i="4"/>
  <c r="G15" i="4"/>
  <c r="H15" i="4"/>
  <c r="I15" i="4"/>
  <c r="J15" i="4"/>
  <c r="K15" i="4"/>
  <c r="B16" i="4"/>
  <c r="C16" i="4"/>
  <c r="D16" i="4"/>
  <c r="E16" i="4"/>
  <c r="F16" i="4"/>
  <c r="G16" i="4"/>
  <c r="H16" i="4"/>
  <c r="I16" i="4"/>
  <c r="J16" i="4"/>
  <c r="K16" i="4"/>
  <c r="B17" i="4"/>
  <c r="C17" i="4"/>
  <c r="D17" i="4"/>
  <c r="E17" i="4"/>
  <c r="F17" i="4"/>
  <c r="G17" i="4"/>
  <c r="H17" i="4"/>
  <c r="I17" i="4"/>
  <c r="J17" i="4"/>
  <c r="K17" i="4"/>
  <c r="B18" i="4"/>
  <c r="C18" i="4"/>
  <c r="D18" i="4"/>
  <c r="E18" i="4"/>
  <c r="F18" i="4"/>
  <c r="G18" i="4"/>
  <c r="H18" i="4"/>
  <c r="I18" i="4"/>
  <c r="J18" i="4"/>
  <c r="K18" i="4"/>
  <c r="B19" i="4"/>
  <c r="C19" i="4"/>
  <c r="D19" i="4"/>
  <c r="E19" i="4"/>
  <c r="F19" i="4"/>
  <c r="G19" i="4"/>
  <c r="H19" i="4"/>
  <c r="I19" i="4"/>
  <c r="J19" i="4"/>
  <c r="K19" i="4"/>
  <c r="B20" i="4"/>
  <c r="C20" i="4"/>
  <c r="D20" i="4"/>
  <c r="E20" i="4"/>
  <c r="F20" i="4"/>
  <c r="G20" i="4"/>
  <c r="H20" i="4"/>
  <c r="I20" i="4"/>
  <c r="J20" i="4"/>
  <c r="K20" i="4"/>
  <c r="B21" i="4"/>
  <c r="C21" i="4"/>
  <c r="D21" i="4"/>
  <c r="E21" i="4"/>
  <c r="F21" i="4"/>
  <c r="G21" i="4"/>
  <c r="H21" i="4"/>
  <c r="I21" i="4"/>
  <c r="J21" i="4"/>
  <c r="K21" i="4"/>
  <c r="B22" i="4"/>
  <c r="C22" i="4"/>
  <c r="D22" i="4"/>
  <c r="E22" i="4"/>
  <c r="F22" i="4"/>
  <c r="G22" i="4"/>
  <c r="H22" i="4"/>
  <c r="I22" i="4"/>
  <c r="J22" i="4"/>
  <c r="K22" i="4"/>
  <c r="B23" i="4"/>
  <c r="C23" i="4"/>
  <c r="D23" i="4"/>
  <c r="E23" i="4"/>
  <c r="F23" i="4"/>
  <c r="G23" i="4"/>
  <c r="H23" i="4"/>
  <c r="I23" i="4"/>
  <c r="J23" i="4"/>
  <c r="K23" i="4"/>
  <c r="B24" i="4"/>
  <c r="C24" i="4"/>
  <c r="D24" i="4"/>
  <c r="E24" i="4"/>
  <c r="F24" i="4"/>
  <c r="G24" i="4"/>
  <c r="H24" i="4"/>
  <c r="I24" i="4"/>
  <c r="J24" i="4"/>
  <c r="K24" i="4"/>
  <c r="B25" i="4"/>
  <c r="C25" i="4"/>
  <c r="D25" i="4"/>
  <c r="E25" i="4"/>
  <c r="F25" i="4"/>
  <c r="G25" i="4"/>
  <c r="H25" i="4"/>
  <c r="I25" i="4"/>
  <c r="J25" i="4"/>
  <c r="K25" i="4"/>
  <c r="B26" i="4"/>
  <c r="C26" i="4"/>
  <c r="D26" i="4"/>
  <c r="E26" i="4"/>
  <c r="F26" i="4"/>
  <c r="G26" i="4"/>
  <c r="H26" i="4"/>
  <c r="I26" i="4"/>
  <c r="J26" i="4"/>
  <c r="K26" i="4"/>
  <c r="B27" i="4"/>
  <c r="C27" i="4"/>
  <c r="D27" i="4"/>
  <c r="E27" i="4"/>
  <c r="F27" i="4"/>
  <c r="G27" i="4"/>
  <c r="H27" i="4"/>
  <c r="I27" i="4"/>
  <c r="J27" i="4"/>
  <c r="K27" i="4"/>
  <c r="B28" i="4"/>
  <c r="C28" i="4"/>
  <c r="D28" i="4"/>
  <c r="E28" i="4"/>
  <c r="F28" i="4"/>
  <c r="G28" i="4"/>
  <c r="H28" i="4"/>
  <c r="I28" i="4"/>
  <c r="J28" i="4"/>
  <c r="K28" i="4"/>
  <c r="B29" i="4"/>
  <c r="C29" i="4"/>
  <c r="D29" i="4"/>
  <c r="E29" i="4"/>
  <c r="F29" i="4"/>
  <c r="G29" i="4"/>
  <c r="H29" i="4"/>
  <c r="I29" i="4"/>
  <c r="J29" i="4"/>
  <c r="K29" i="4"/>
  <c r="B30" i="4"/>
  <c r="C30" i="4"/>
  <c r="D30" i="4"/>
  <c r="E30" i="4"/>
  <c r="F30" i="4"/>
  <c r="G30" i="4"/>
  <c r="H30" i="4"/>
  <c r="I30" i="4"/>
  <c r="J30" i="4"/>
  <c r="K30" i="4"/>
  <c r="B31" i="4"/>
  <c r="C31" i="4"/>
  <c r="D31" i="4"/>
  <c r="E31" i="4"/>
  <c r="F31" i="4"/>
  <c r="G31" i="4"/>
  <c r="H31" i="4"/>
  <c r="I31" i="4"/>
  <c r="J31" i="4"/>
  <c r="K31" i="4"/>
  <c r="B32" i="4"/>
  <c r="C32" i="4"/>
  <c r="D32" i="4"/>
  <c r="E32" i="4"/>
  <c r="F32" i="4"/>
  <c r="G32" i="4"/>
  <c r="H32" i="4"/>
  <c r="I32" i="4"/>
  <c r="J32" i="4"/>
  <c r="K32" i="4"/>
  <c r="B33" i="4"/>
  <c r="C33" i="4"/>
  <c r="D33" i="4"/>
  <c r="E33" i="4"/>
  <c r="F33" i="4"/>
  <c r="G33" i="4"/>
  <c r="H33" i="4"/>
  <c r="I33" i="4"/>
  <c r="J33" i="4"/>
  <c r="K33" i="4"/>
  <c r="B34" i="4"/>
  <c r="C34" i="4"/>
  <c r="D34" i="4"/>
  <c r="E34" i="4"/>
  <c r="F34" i="4"/>
  <c r="G34" i="4"/>
  <c r="H34" i="4"/>
  <c r="I34" i="4"/>
  <c r="J34" i="4"/>
  <c r="K34" i="4"/>
  <c r="B35" i="4"/>
  <c r="C35" i="4"/>
  <c r="D35" i="4"/>
  <c r="E35" i="4"/>
  <c r="F35" i="4"/>
  <c r="G35" i="4"/>
  <c r="H35" i="4"/>
  <c r="I35" i="4"/>
  <c r="J35" i="4"/>
  <c r="K35" i="4"/>
  <c r="B36" i="4"/>
  <c r="C36" i="4"/>
  <c r="D36" i="4"/>
  <c r="E36" i="4"/>
  <c r="F36" i="4"/>
  <c r="G36" i="4"/>
  <c r="H36" i="4"/>
  <c r="I36" i="4"/>
  <c r="J36" i="4"/>
  <c r="K36" i="4"/>
  <c r="B37" i="4"/>
  <c r="C37" i="4"/>
  <c r="D37" i="4"/>
  <c r="E37" i="4"/>
  <c r="F37" i="4"/>
  <c r="G37" i="4"/>
  <c r="H37" i="4"/>
  <c r="I37" i="4"/>
  <c r="J37" i="4"/>
  <c r="K37" i="4"/>
  <c r="B38" i="4"/>
  <c r="C38" i="4"/>
  <c r="D38" i="4"/>
  <c r="E38" i="4"/>
  <c r="F38" i="4"/>
  <c r="G38" i="4"/>
  <c r="H38" i="4"/>
  <c r="I38" i="4"/>
  <c r="J38" i="4"/>
  <c r="K38" i="4"/>
  <c r="B39" i="4"/>
  <c r="C39" i="4"/>
  <c r="D39" i="4"/>
  <c r="E39" i="4"/>
  <c r="F39" i="4"/>
  <c r="G39" i="4"/>
  <c r="H39" i="4"/>
  <c r="I39" i="4"/>
  <c r="J39" i="4"/>
  <c r="K39" i="4"/>
  <c r="B40" i="4"/>
  <c r="C40" i="4"/>
  <c r="D40" i="4"/>
  <c r="E40" i="4"/>
  <c r="F40" i="4"/>
  <c r="G40" i="4"/>
  <c r="H40" i="4"/>
  <c r="I40" i="4"/>
  <c r="J40" i="4"/>
  <c r="K40" i="4"/>
  <c r="B41" i="4"/>
  <c r="C41" i="4"/>
  <c r="D41" i="4"/>
  <c r="E41" i="4"/>
  <c r="F41" i="4"/>
  <c r="G41" i="4"/>
  <c r="H41" i="4"/>
  <c r="I41" i="4"/>
  <c r="J41" i="4"/>
  <c r="K41" i="4"/>
  <c r="B42" i="4"/>
  <c r="C42" i="4"/>
  <c r="D42" i="4"/>
  <c r="E42" i="4"/>
  <c r="F42" i="4"/>
  <c r="G42" i="4"/>
  <c r="H42" i="4"/>
  <c r="I42" i="4"/>
  <c r="J42" i="4"/>
  <c r="K42" i="4"/>
  <c r="B43" i="4"/>
  <c r="C43" i="4"/>
  <c r="D43" i="4"/>
  <c r="E43" i="4"/>
  <c r="F43" i="4"/>
  <c r="G43" i="4"/>
  <c r="H43" i="4"/>
  <c r="I43" i="4"/>
  <c r="J43" i="4"/>
  <c r="K43" i="4"/>
  <c r="B44" i="4"/>
  <c r="C44" i="4"/>
  <c r="D44" i="4"/>
  <c r="E44" i="4"/>
  <c r="F44" i="4"/>
  <c r="G44" i="4"/>
  <c r="H44" i="4"/>
  <c r="I44" i="4"/>
  <c r="J44" i="4"/>
  <c r="K44" i="4"/>
  <c r="B45" i="4"/>
  <c r="C45" i="4"/>
  <c r="D45" i="4"/>
  <c r="E45" i="4"/>
  <c r="F45" i="4"/>
  <c r="G45" i="4"/>
  <c r="H45" i="4"/>
  <c r="I45" i="4"/>
  <c r="J45" i="4"/>
  <c r="K45" i="4"/>
  <c r="B46" i="4"/>
  <c r="C46" i="4"/>
  <c r="D46" i="4"/>
  <c r="E46" i="4"/>
  <c r="F46" i="4"/>
  <c r="G46" i="4"/>
  <c r="H46" i="4"/>
  <c r="I46" i="4"/>
  <c r="J46" i="4"/>
  <c r="K46" i="4"/>
  <c r="B47" i="4"/>
  <c r="C47" i="4"/>
  <c r="D47" i="4"/>
  <c r="E47" i="4"/>
  <c r="F47" i="4"/>
  <c r="G47" i="4"/>
  <c r="H47" i="4"/>
  <c r="I47" i="4"/>
  <c r="J47" i="4"/>
  <c r="K47" i="4"/>
  <c r="B48" i="4"/>
  <c r="C48" i="4"/>
  <c r="D48" i="4"/>
  <c r="E48" i="4"/>
  <c r="F48" i="4"/>
  <c r="G48" i="4"/>
  <c r="H48" i="4"/>
  <c r="I48" i="4"/>
  <c r="J48" i="4"/>
  <c r="K48" i="4"/>
  <c r="B49" i="4"/>
  <c r="C49" i="4"/>
  <c r="D49" i="4"/>
  <c r="E49" i="4"/>
  <c r="F49" i="4"/>
  <c r="G49" i="4"/>
  <c r="H49" i="4"/>
  <c r="I49" i="4"/>
  <c r="J49" i="4"/>
  <c r="K49" i="4"/>
  <c r="B50" i="4"/>
  <c r="C50" i="4"/>
  <c r="D50" i="4"/>
  <c r="E50" i="4"/>
  <c r="F50" i="4"/>
  <c r="G50" i="4"/>
  <c r="H50" i="4"/>
  <c r="I50" i="4"/>
  <c r="J50" i="4"/>
  <c r="K50" i="4"/>
  <c r="B51" i="4"/>
  <c r="C51" i="4"/>
  <c r="D51" i="4"/>
  <c r="E51" i="4"/>
  <c r="F51" i="4"/>
  <c r="G51" i="4"/>
  <c r="H51" i="4"/>
  <c r="I51" i="4"/>
  <c r="J51" i="4"/>
  <c r="K51" i="4"/>
  <c r="B52" i="4"/>
  <c r="C52" i="4"/>
  <c r="D52" i="4"/>
  <c r="E52" i="4"/>
  <c r="F52" i="4"/>
  <c r="G52" i="4"/>
  <c r="H52" i="4"/>
  <c r="I52" i="4"/>
  <c r="J52" i="4"/>
  <c r="K52" i="4"/>
  <c r="B53" i="4"/>
  <c r="C53" i="4"/>
  <c r="D53" i="4"/>
  <c r="E53" i="4"/>
  <c r="F53" i="4"/>
  <c r="G53" i="4"/>
  <c r="H53" i="4"/>
  <c r="I53" i="4"/>
  <c r="J53" i="4"/>
  <c r="K53" i="4"/>
  <c r="B54" i="4"/>
  <c r="C54" i="4"/>
  <c r="D54" i="4"/>
  <c r="E54" i="4"/>
  <c r="F54" i="4"/>
  <c r="G54" i="4"/>
  <c r="H54" i="4"/>
  <c r="I54" i="4"/>
  <c r="J54" i="4"/>
  <c r="K54" i="4"/>
  <c r="B55" i="4"/>
  <c r="C55" i="4"/>
  <c r="D55" i="4"/>
  <c r="E55" i="4"/>
  <c r="F55" i="4"/>
  <c r="G55" i="4"/>
  <c r="H55" i="4"/>
  <c r="I55" i="4"/>
  <c r="J55" i="4"/>
  <c r="K55" i="4"/>
  <c r="B56" i="4"/>
  <c r="C56" i="4"/>
  <c r="D56" i="4"/>
  <c r="E56" i="4"/>
  <c r="F56" i="4"/>
  <c r="G56" i="4"/>
  <c r="H56" i="4"/>
  <c r="I56" i="4"/>
  <c r="J56" i="4"/>
  <c r="K56" i="4"/>
  <c r="B57" i="4"/>
  <c r="C57" i="4"/>
  <c r="D57" i="4"/>
  <c r="E57" i="4"/>
  <c r="F57" i="4"/>
  <c r="G57" i="4"/>
  <c r="H57" i="4"/>
  <c r="I57" i="4"/>
  <c r="J57" i="4"/>
  <c r="K57" i="4"/>
  <c r="B58" i="4"/>
  <c r="C58" i="4"/>
  <c r="D58" i="4"/>
  <c r="E58" i="4"/>
  <c r="F58" i="4"/>
  <c r="G58" i="4"/>
  <c r="H58" i="4"/>
  <c r="I58" i="4"/>
  <c r="J58" i="4"/>
  <c r="K58" i="4"/>
  <c r="B59" i="4"/>
  <c r="C59" i="4"/>
  <c r="D59" i="4"/>
  <c r="E59" i="4"/>
  <c r="F59" i="4"/>
  <c r="G59" i="4"/>
  <c r="H59" i="4"/>
  <c r="I59" i="4"/>
  <c r="J59" i="4"/>
  <c r="K59" i="4"/>
  <c r="B60" i="4"/>
  <c r="C60" i="4"/>
  <c r="D60" i="4"/>
  <c r="E60" i="4"/>
  <c r="F60" i="4"/>
  <c r="G60" i="4"/>
  <c r="H60" i="4"/>
  <c r="I60" i="4"/>
  <c r="J60" i="4"/>
  <c r="K60" i="4"/>
  <c r="B61" i="4"/>
  <c r="C61" i="4"/>
  <c r="D61" i="4"/>
  <c r="E61" i="4"/>
  <c r="F61" i="4"/>
  <c r="G61" i="4"/>
  <c r="H61" i="4"/>
  <c r="I61" i="4"/>
  <c r="J61" i="4"/>
  <c r="K61" i="4"/>
  <c r="B62" i="4"/>
  <c r="C62" i="4"/>
  <c r="D62" i="4"/>
  <c r="E62" i="4"/>
  <c r="F62" i="4"/>
  <c r="G62" i="4"/>
  <c r="H62" i="4"/>
  <c r="I62" i="4"/>
  <c r="J62" i="4"/>
  <c r="K62" i="4"/>
  <c r="B63" i="4"/>
  <c r="C63" i="4"/>
  <c r="D63" i="4"/>
  <c r="E63" i="4"/>
  <c r="F63" i="4"/>
  <c r="G63" i="4"/>
  <c r="H63" i="4"/>
  <c r="I63" i="4"/>
  <c r="J63" i="4"/>
  <c r="K63" i="4"/>
  <c r="B64" i="4"/>
  <c r="C64" i="4"/>
  <c r="D64" i="4"/>
  <c r="E64" i="4"/>
  <c r="F64" i="4"/>
  <c r="G64" i="4"/>
  <c r="H64" i="4"/>
  <c r="I64" i="4"/>
  <c r="J64" i="4"/>
  <c r="K64" i="4"/>
  <c r="B65" i="4"/>
  <c r="C65" i="4"/>
  <c r="D65" i="4"/>
  <c r="E65" i="4"/>
  <c r="F65" i="4"/>
  <c r="G65" i="4"/>
  <c r="H65" i="4"/>
  <c r="I65" i="4"/>
  <c r="J65" i="4"/>
  <c r="K65" i="4"/>
  <c r="B66" i="4"/>
  <c r="C66" i="4"/>
  <c r="D66" i="4"/>
  <c r="E66" i="4"/>
  <c r="F66" i="4"/>
  <c r="G66" i="4"/>
  <c r="H66" i="4"/>
  <c r="I66" i="4"/>
  <c r="J66" i="4"/>
  <c r="K66" i="4"/>
  <c r="B67" i="4"/>
  <c r="C67" i="4"/>
  <c r="D67" i="4"/>
  <c r="E67" i="4"/>
  <c r="F67" i="4"/>
  <c r="G67" i="4"/>
  <c r="H67" i="4"/>
  <c r="I67" i="4"/>
  <c r="J67" i="4"/>
  <c r="K67" i="4"/>
  <c r="B68" i="4"/>
  <c r="C68" i="4"/>
  <c r="D68" i="4"/>
  <c r="E68" i="4"/>
  <c r="F68" i="4"/>
  <c r="G68" i="4"/>
  <c r="H68" i="4"/>
  <c r="I68" i="4"/>
  <c r="J68" i="4"/>
  <c r="K68" i="4"/>
  <c r="B69" i="4"/>
  <c r="C69" i="4"/>
  <c r="D69" i="4"/>
  <c r="E69" i="4"/>
  <c r="F69" i="4"/>
  <c r="G69" i="4"/>
  <c r="H69" i="4"/>
  <c r="I69" i="4"/>
  <c r="J69" i="4"/>
  <c r="K69" i="4"/>
  <c r="B70" i="4"/>
  <c r="C70" i="4"/>
  <c r="D70" i="4"/>
  <c r="E70" i="4"/>
  <c r="F70" i="4"/>
  <c r="G70" i="4"/>
  <c r="H70" i="4"/>
  <c r="I70" i="4"/>
  <c r="J70" i="4"/>
  <c r="K70" i="4"/>
  <c r="B71" i="4"/>
  <c r="C71" i="4"/>
  <c r="D71" i="4"/>
  <c r="E71" i="4"/>
  <c r="F71" i="4"/>
  <c r="G71" i="4"/>
  <c r="H71" i="4"/>
  <c r="I71" i="4"/>
  <c r="J71" i="4"/>
  <c r="K71" i="4"/>
  <c r="B72" i="4"/>
  <c r="C72" i="4"/>
  <c r="D72" i="4"/>
  <c r="E72" i="4"/>
  <c r="F72" i="4"/>
  <c r="G72" i="4"/>
  <c r="H72" i="4"/>
  <c r="I72" i="4"/>
  <c r="J72" i="4"/>
  <c r="K72" i="4"/>
  <c r="B73" i="4"/>
  <c r="C73" i="4"/>
  <c r="D73" i="4"/>
  <c r="E73" i="4"/>
  <c r="F73" i="4"/>
  <c r="G73" i="4"/>
  <c r="H73" i="4"/>
  <c r="I73" i="4"/>
  <c r="J73" i="4"/>
  <c r="K73" i="4"/>
  <c r="B74" i="4"/>
  <c r="C74" i="4"/>
  <c r="D74" i="4"/>
  <c r="E74" i="4"/>
  <c r="F74" i="4"/>
  <c r="G74" i="4"/>
  <c r="H74" i="4"/>
  <c r="I74" i="4"/>
  <c r="J74" i="4"/>
  <c r="K74" i="4"/>
  <c r="B75" i="4"/>
  <c r="C75" i="4"/>
  <c r="D75" i="4"/>
  <c r="E75" i="4"/>
  <c r="F75" i="4"/>
  <c r="G75" i="4"/>
  <c r="H75" i="4"/>
  <c r="I75" i="4"/>
  <c r="J75" i="4"/>
  <c r="K75" i="4"/>
  <c r="B76" i="4"/>
  <c r="C76" i="4"/>
  <c r="D76" i="4"/>
  <c r="E76" i="4"/>
  <c r="F76" i="4"/>
  <c r="G76" i="4"/>
  <c r="H76" i="4"/>
  <c r="I76" i="4"/>
  <c r="J76" i="4"/>
  <c r="K76" i="4"/>
  <c r="B77" i="4"/>
  <c r="C77" i="4"/>
  <c r="D77" i="4"/>
  <c r="E77" i="4"/>
  <c r="F77" i="4"/>
  <c r="G77" i="4"/>
  <c r="H77" i="4"/>
  <c r="I77" i="4"/>
  <c r="J77" i="4"/>
  <c r="K77" i="4"/>
  <c r="B78" i="4"/>
  <c r="C78" i="4"/>
  <c r="D78" i="4"/>
  <c r="E78" i="4"/>
  <c r="F78" i="4"/>
  <c r="G78" i="4"/>
  <c r="H78" i="4"/>
  <c r="I78" i="4"/>
  <c r="J78" i="4"/>
  <c r="K78" i="4"/>
  <c r="B79" i="4"/>
  <c r="C79" i="4"/>
  <c r="D79" i="4"/>
  <c r="E79" i="4"/>
  <c r="F79" i="4"/>
  <c r="G79" i="4"/>
  <c r="H79" i="4"/>
  <c r="I79" i="4"/>
  <c r="J79" i="4"/>
  <c r="K79" i="4"/>
  <c r="B80" i="4"/>
  <c r="C80" i="4"/>
  <c r="D80" i="4"/>
  <c r="E80" i="4"/>
  <c r="F80" i="4"/>
  <c r="G80" i="4"/>
  <c r="H80" i="4"/>
  <c r="I80" i="4"/>
  <c r="J80" i="4"/>
  <c r="K80" i="4"/>
  <c r="B81" i="4"/>
  <c r="C81" i="4"/>
  <c r="D81" i="4"/>
  <c r="E81" i="4"/>
  <c r="F81" i="4"/>
  <c r="G81" i="4"/>
  <c r="H81" i="4"/>
  <c r="I81" i="4"/>
  <c r="J81" i="4"/>
  <c r="K81" i="4"/>
  <c r="B82" i="4"/>
  <c r="C82" i="4"/>
  <c r="D82" i="4"/>
  <c r="E82" i="4"/>
  <c r="F82" i="4"/>
  <c r="G82" i="4"/>
  <c r="H82" i="4"/>
  <c r="I82" i="4"/>
  <c r="J82" i="4"/>
  <c r="K82" i="4"/>
  <c r="B83" i="4"/>
  <c r="C83" i="4"/>
  <c r="D83" i="4"/>
  <c r="E83" i="4"/>
  <c r="F83" i="4"/>
  <c r="G83" i="4"/>
  <c r="H83" i="4"/>
  <c r="I83" i="4"/>
  <c r="J83" i="4"/>
  <c r="K83" i="4"/>
  <c r="B85" i="4"/>
  <c r="C85" i="4"/>
  <c r="D85" i="4"/>
  <c r="E85" i="4"/>
  <c r="F85" i="4"/>
  <c r="G85" i="4"/>
  <c r="H85" i="4"/>
  <c r="I85" i="4"/>
  <c r="J85" i="4"/>
  <c r="K85" i="4"/>
  <c r="B86" i="4"/>
  <c r="C86" i="4"/>
  <c r="D86" i="4"/>
  <c r="E86" i="4"/>
  <c r="F86" i="4"/>
  <c r="G86" i="4"/>
  <c r="H86" i="4"/>
  <c r="I86" i="4"/>
  <c r="J86" i="4"/>
  <c r="K86" i="4"/>
  <c r="B87" i="4"/>
  <c r="C87" i="4"/>
  <c r="D87" i="4"/>
  <c r="E87" i="4"/>
  <c r="F87" i="4"/>
  <c r="G87" i="4"/>
  <c r="H87" i="4"/>
  <c r="I87" i="4"/>
  <c r="J87" i="4"/>
  <c r="K87" i="4"/>
  <c r="B88" i="4"/>
  <c r="C88" i="4"/>
  <c r="D88" i="4"/>
  <c r="E88" i="4"/>
  <c r="F88" i="4"/>
  <c r="G88" i="4"/>
  <c r="H88" i="4"/>
  <c r="I88" i="4"/>
  <c r="J88" i="4"/>
  <c r="K88" i="4"/>
  <c r="B89" i="4"/>
  <c r="C89" i="4"/>
  <c r="D89" i="4"/>
  <c r="E89" i="4"/>
  <c r="F89" i="4"/>
  <c r="G89" i="4"/>
  <c r="H89" i="4"/>
  <c r="I89" i="4"/>
  <c r="J89" i="4"/>
  <c r="K89" i="4"/>
  <c r="B90" i="4"/>
  <c r="C90" i="4"/>
  <c r="D90" i="4"/>
  <c r="E90" i="4"/>
  <c r="F90" i="4"/>
  <c r="G90" i="4"/>
  <c r="H90" i="4"/>
  <c r="I90" i="4"/>
  <c r="J90" i="4"/>
  <c r="K90" i="4"/>
  <c r="B91" i="4"/>
  <c r="C91" i="4"/>
  <c r="D91" i="4"/>
  <c r="E91" i="4"/>
  <c r="F91" i="4"/>
  <c r="G91" i="4"/>
  <c r="H91" i="4"/>
  <c r="I91" i="4"/>
  <c r="J91" i="4"/>
  <c r="K91" i="4"/>
  <c r="B92" i="4"/>
  <c r="C92" i="4"/>
  <c r="D92" i="4"/>
  <c r="E92" i="4"/>
  <c r="F92" i="4"/>
  <c r="G92" i="4"/>
  <c r="H92" i="4"/>
  <c r="I92" i="4"/>
  <c r="J92" i="4"/>
  <c r="K92" i="4"/>
  <c r="B93" i="4"/>
  <c r="C93" i="4"/>
  <c r="D93" i="4"/>
  <c r="E93" i="4"/>
  <c r="F93" i="4"/>
  <c r="G93" i="4"/>
  <c r="H93" i="4"/>
  <c r="I93" i="4"/>
  <c r="J93" i="4"/>
  <c r="K93" i="4"/>
  <c r="B94" i="4"/>
  <c r="C94" i="4"/>
  <c r="D94" i="4"/>
  <c r="E94" i="4"/>
  <c r="F94" i="4"/>
  <c r="G94" i="4"/>
  <c r="H94" i="4"/>
  <c r="I94" i="4"/>
  <c r="J94" i="4"/>
  <c r="K94" i="4"/>
  <c r="B95" i="4"/>
  <c r="C95" i="4"/>
  <c r="D95" i="4"/>
  <c r="E95" i="4"/>
  <c r="F95" i="4"/>
  <c r="G95" i="4"/>
  <c r="H95" i="4"/>
  <c r="I95" i="4"/>
  <c r="J95" i="4"/>
  <c r="K95" i="4"/>
  <c r="B96" i="4"/>
  <c r="C96" i="4"/>
  <c r="D96" i="4"/>
  <c r="E96" i="4"/>
  <c r="F96" i="4"/>
  <c r="G96" i="4"/>
  <c r="H96" i="4"/>
  <c r="I96" i="4"/>
  <c r="J96" i="4"/>
  <c r="K96" i="4"/>
  <c r="B97" i="4"/>
  <c r="C97" i="4"/>
  <c r="D97" i="4"/>
  <c r="E97" i="4"/>
  <c r="F97" i="4"/>
  <c r="G97" i="4"/>
  <c r="H97" i="4"/>
  <c r="I97" i="4"/>
  <c r="J97" i="4"/>
  <c r="K97" i="4"/>
  <c r="B98" i="4"/>
  <c r="C98" i="4"/>
  <c r="D98" i="4"/>
  <c r="E98" i="4"/>
  <c r="F98" i="4"/>
  <c r="G98" i="4"/>
  <c r="H98" i="4"/>
  <c r="I98" i="4"/>
  <c r="J98" i="4"/>
  <c r="K98" i="4"/>
  <c r="B99" i="4"/>
  <c r="C99" i="4"/>
  <c r="D99" i="4"/>
  <c r="E99" i="4"/>
  <c r="F99" i="4"/>
  <c r="G99" i="4"/>
  <c r="H99" i="4"/>
  <c r="I99" i="4"/>
  <c r="J99" i="4"/>
  <c r="K99" i="4"/>
  <c r="B100" i="4"/>
  <c r="C100" i="4"/>
  <c r="D100" i="4"/>
  <c r="E100" i="4"/>
  <c r="F100" i="4"/>
  <c r="G100" i="4"/>
  <c r="H100" i="4"/>
  <c r="I100" i="4"/>
  <c r="J100" i="4"/>
  <c r="K100" i="4"/>
  <c r="B101" i="4"/>
  <c r="C101" i="4"/>
  <c r="D101" i="4"/>
  <c r="E101" i="4"/>
  <c r="F101" i="4"/>
  <c r="G101" i="4"/>
  <c r="H101" i="4"/>
  <c r="I101" i="4"/>
  <c r="J101" i="4"/>
  <c r="K101" i="4"/>
  <c r="B102" i="4"/>
  <c r="C102" i="4"/>
  <c r="D102" i="4"/>
  <c r="E102" i="4"/>
  <c r="F102" i="4"/>
  <c r="G102" i="4"/>
  <c r="H102" i="4"/>
  <c r="I102" i="4"/>
  <c r="J102" i="4"/>
  <c r="K102" i="4"/>
  <c r="B103" i="4"/>
  <c r="C103" i="4"/>
  <c r="D103" i="4"/>
  <c r="E103" i="4"/>
  <c r="F103" i="4"/>
  <c r="G103" i="4"/>
  <c r="H103" i="4"/>
  <c r="I103" i="4"/>
  <c r="J103" i="4"/>
  <c r="K103" i="4"/>
  <c r="B104" i="4"/>
  <c r="C104" i="4"/>
  <c r="D104" i="4"/>
  <c r="E104" i="4"/>
  <c r="F104" i="4"/>
  <c r="G104" i="4"/>
  <c r="H104" i="4"/>
  <c r="I104" i="4"/>
  <c r="J104" i="4"/>
  <c r="K104" i="4"/>
  <c r="B105" i="4"/>
  <c r="C105" i="4"/>
  <c r="D105" i="4"/>
  <c r="E105" i="4"/>
  <c r="F105" i="4"/>
  <c r="G105" i="4"/>
  <c r="H105" i="4"/>
  <c r="I105" i="4"/>
  <c r="J105" i="4"/>
  <c r="K105" i="4"/>
  <c r="B106" i="4"/>
  <c r="C106" i="4"/>
  <c r="D106" i="4"/>
  <c r="E106" i="4"/>
  <c r="F106" i="4"/>
  <c r="G106" i="4"/>
  <c r="H106" i="4"/>
  <c r="I106" i="4"/>
  <c r="J106" i="4"/>
  <c r="K106" i="4"/>
  <c r="B107" i="4"/>
  <c r="C107" i="4"/>
  <c r="D107" i="4"/>
  <c r="E107" i="4"/>
  <c r="F107" i="4"/>
  <c r="G107" i="4"/>
  <c r="H107" i="4"/>
  <c r="I107" i="4"/>
  <c r="J107" i="4"/>
  <c r="K107" i="4"/>
  <c r="B108" i="4"/>
  <c r="C108" i="4"/>
  <c r="D108" i="4"/>
  <c r="E108" i="4"/>
  <c r="F108" i="4"/>
  <c r="G108" i="4"/>
  <c r="H108" i="4"/>
  <c r="I108" i="4"/>
  <c r="J108" i="4"/>
  <c r="K108" i="4"/>
  <c r="B109" i="4"/>
  <c r="C109" i="4"/>
  <c r="D109" i="4"/>
  <c r="E109" i="4"/>
  <c r="F109" i="4"/>
  <c r="G109" i="4"/>
  <c r="H109" i="4"/>
  <c r="I109" i="4"/>
  <c r="J109" i="4"/>
  <c r="K109" i="4"/>
  <c r="B110" i="4"/>
  <c r="C110" i="4"/>
  <c r="D110" i="4"/>
  <c r="E110" i="4"/>
  <c r="F110" i="4"/>
  <c r="G110" i="4"/>
  <c r="H110" i="4"/>
  <c r="I110" i="4"/>
  <c r="J110" i="4"/>
  <c r="K110" i="4"/>
  <c r="B111" i="4"/>
  <c r="C111" i="4"/>
  <c r="D111" i="4"/>
  <c r="E111" i="4"/>
  <c r="F111" i="4"/>
  <c r="G111" i="4"/>
  <c r="H111" i="4"/>
  <c r="I111" i="4"/>
  <c r="J111" i="4"/>
  <c r="K111" i="4"/>
  <c r="B112" i="4"/>
  <c r="C112" i="4"/>
  <c r="D112" i="4"/>
  <c r="E112" i="4"/>
  <c r="F112" i="4"/>
  <c r="G112" i="4"/>
  <c r="H112" i="4"/>
  <c r="I112" i="4"/>
  <c r="J112" i="4"/>
  <c r="K112" i="4"/>
  <c r="B113" i="4"/>
  <c r="C113" i="4"/>
  <c r="D113" i="4"/>
  <c r="E113" i="4"/>
  <c r="F113" i="4"/>
  <c r="G113" i="4"/>
  <c r="H113" i="4"/>
  <c r="I113" i="4"/>
  <c r="J113" i="4"/>
  <c r="K113" i="4"/>
  <c r="B114" i="4"/>
  <c r="C114" i="4"/>
  <c r="D114" i="4"/>
  <c r="E114" i="4"/>
  <c r="F114" i="4"/>
  <c r="G114" i="4"/>
  <c r="H114" i="4"/>
  <c r="I114" i="4"/>
  <c r="J114" i="4"/>
  <c r="K114" i="4"/>
  <c r="B115" i="4"/>
  <c r="C115" i="4"/>
  <c r="D115" i="4"/>
  <c r="E115" i="4"/>
  <c r="F115" i="4"/>
  <c r="G115" i="4"/>
  <c r="H115" i="4"/>
  <c r="I115" i="4"/>
  <c r="J115" i="4"/>
  <c r="K115" i="4"/>
  <c r="B116" i="4"/>
  <c r="C116" i="4"/>
  <c r="D116" i="4"/>
  <c r="E116" i="4"/>
  <c r="F116" i="4"/>
  <c r="G116" i="4"/>
  <c r="H116" i="4"/>
  <c r="I116" i="4"/>
  <c r="J116" i="4"/>
  <c r="K116" i="4"/>
  <c r="B117" i="4"/>
  <c r="C117" i="4"/>
  <c r="D117" i="4"/>
  <c r="E117" i="4"/>
  <c r="F117" i="4"/>
  <c r="G117" i="4"/>
  <c r="H117" i="4"/>
  <c r="I117" i="4"/>
  <c r="J117" i="4"/>
  <c r="K117" i="4"/>
  <c r="B118" i="4"/>
  <c r="C118" i="4"/>
  <c r="D118" i="4"/>
  <c r="E118" i="4"/>
  <c r="F118" i="4"/>
  <c r="G118" i="4"/>
  <c r="H118" i="4"/>
  <c r="I118" i="4"/>
  <c r="J118" i="4"/>
  <c r="K118" i="4"/>
  <c r="B119" i="4"/>
  <c r="C119" i="4"/>
  <c r="D119" i="4"/>
  <c r="E119" i="4"/>
  <c r="F119" i="4"/>
  <c r="G119" i="4"/>
  <c r="H119" i="4"/>
  <c r="I119" i="4"/>
  <c r="J119" i="4"/>
  <c r="K119" i="4"/>
  <c r="B120" i="4"/>
  <c r="C120" i="4"/>
  <c r="D120" i="4"/>
  <c r="E120" i="4"/>
  <c r="F120" i="4"/>
  <c r="G120" i="4"/>
  <c r="H120" i="4"/>
  <c r="I120" i="4"/>
  <c r="J120" i="4"/>
  <c r="K120" i="4"/>
  <c r="B121" i="4"/>
  <c r="C121" i="4"/>
  <c r="D121" i="4"/>
  <c r="E121" i="4"/>
  <c r="F121" i="4"/>
  <c r="G121" i="4"/>
  <c r="H121" i="4"/>
  <c r="I121" i="4"/>
  <c r="J121" i="4"/>
  <c r="K121" i="4"/>
  <c r="B122" i="4"/>
  <c r="C122" i="4"/>
  <c r="D122" i="4"/>
  <c r="E122" i="4"/>
  <c r="F122" i="4"/>
  <c r="G122" i="4"/>
  <c r="H122" i="4"/>
  <c r="I122" i="4"/>
  <c r="J122" i="4"/>
  <c r="K122" i="4"/>
  <c r="B123" i="4"/>
  <c r="C123" i="4"/>
  <c r="D123" i="4"/>
  <c r="E123" i="4"/>
  <c r="F123" i="4"/>
  <c r="G123" i="4"/>
  <c r="H123" i="4"/>
  <c r="I123" i="4"/>
  <c r="J123" i="4"/>
  <c r="K123" i="4"/>
  <c r="B124" i="4"/>
  <c r="C124" i="4"/>
  <c r="D124" i="4"/>
  <c r="E124" i="4"/>
  <c r="F124" i="4"/>
  <c r="G124" i="4"/>
  <c r="H124" i="4"/>
  <c r="I124" i="4"/>
  <c r="J124" i="4"/>
  <c r="K124" i="4"/>
  <c r="B125" i="4"/>
  <c r="C125" i="4"/>
  <c r="D125" i="4"/>
  <c r="E125" i="4"/>
  <c r="F125" i="4"/>
  <c r="G125" i="4"/>
  <c r="H125" i="4"/>
  <c r="I125" i="4"/>
  <c r="J125" i="4"/>
  <c r="K125" i="4"/>
  <c r="B126" i="4"/>
  <c r="C126" i="4"/>
  <c r="D126" i="4"/>
  <c r="E126" i="4"/>
  <c r="F126" i="4"/>
  <c r="G126" i="4"/>
  <c r="H126" i="4"/>
  <c r="I126" i="4"/>
  <c r="J126" i="4"/>
  <c r="K126" i="4"/>
  <c r="B127" i="4"/>
  <c r="C127" i="4"/>
  <c r="D127" i="4"/>
  <c r="E127" i="4"/>
  <c r="F127" i="4"/>
  <c r="G127" i="4"/>
  <c r="H127" i="4"/>
  <c r="I127" i="4"/>
  <c r="J127" i="4"/>
  <c r="K127" i="4"/>
  <c r="B128" i="4"/>
  <c r="C128" i="4"/>
  <c r="D128" i="4"/>
  <c r="E128" i="4"/>
  <c r="F128" i="4"/>
  <c r="G128" i="4"/>
  <c r="H128" i="4"/>
  <c r="I128" i="4"/>
  <c r="J128" i="4"/>
  <c r="K128" i="4"/>
  <c r="B129" i="4"/>
  <c r="C129" i="4"/>
  <c r="D129" i="4"/>
  <c r="E129" i="4"/>
  <c r="F129" i="4"/>
  <c r="G129" i="4"/>
  <c r="H129" i="4"/>
  <c r="I129" i="4"/>
  <c r="J129" i="4"/>
  <c r="K129" i="4"/>
  <c r="B130" i="4"/>
  <c r="C130" i="4"/>
  <c r="D130" i="4"/>
  <c r="E130" i="4"/>
  <c r="F130" i="4"/>
  <c r="G130" i="4"/>
  <c r="H130" i="4"/>
  <c r="I130" i="4"/>
  <c r="J130" i="4"/>
  <c r="K130" i="4"/>
  <c r="B131" i="4"/>
  <c r="C131" i="4"/>
  <c r="D131" i="4"/>
  <c r="E131" i="4"/>
  <c r="F131" i="4"/>
  <c r="G131" i="4"/>
  <c r="H131" i="4"/>
  <c r="I131" i="4"/>
  <c r="J131" i="4"/>
  <c r="K131" i="4"/>
  <c r="B132" i="4"/>
  <c r="C132" i="4"/>
  <c r="D132" i="4"/>
  <c r="E132" i="4"/>
  <c r="F132" i="4"/>
  <c r="G132" i="4"/>
  <c r="H132" i="4"/>
  <c r="I132" i="4"/>
  <c r="J132" i="4"/>
  <c r="K132" i="4"/>
  <c r="B133" i="4"/>
  <c r="C133" i="4"/>
  <c r="D133" i="4"/>
  <c r="E133" i="4"/>
  <c r="F133" i="4"/>
  <c r="G133" i="4"/>
  <c r="H133" i="4"/>
  <c r="I133" i="4"/>
  <c r="J133" i="4"/>
  <c r="K133" i="4"/>
  <c r="B134" i="4"/>
  <c r="C134" i="4"/>
  <c r="D134" i="4"/>
  <c r="E134" i="4"/>
  <c r="F134" i="4"/>
  <c r="G134" i="4"/>
  <c r="H134" i="4"/>
  <c r="I134" i="4"/>
  <c r="J134" i="4"/>
  <c r="K134" i="4"/>
  <c r="B135" i="4"/>
  <c r="C135" i="4"/>
  <c r="D135" i="4"/>
  <c r="E135" i="4"/>
  <c r="F135" i="4"/>
  <c r="G135" i="4"/>
  <c r="H135" i="4"/>
  <c r="I135" i="4"/>
  <c r="J135" i="4"/>
  <c r="K135" i="4"/>
  <c r="B136" i="4"/>
  <c r="C136" i="4"/>
  <c r="D136" i="4"/>
  <c r="E136" i="4"/>
  <c r="F136" i="4"/>
  <c r="G136" i="4"/>
  <c r="H136" i="4"/>
  <c r="I136" i="4"/>
  <c r="J136" i="4"/>
  <c r="K136" i="4"/>
  <c r="B137" i="4"/>
  <c r="C137" i="4"/>
  <c r="D137" i="4"/>
  <c r="E137" i="4"/>
  <c r="F137" i="4"/>
  <c r="G137" i="4"/>
  <c r="H137" i="4"/>
  <c r="I137" i="4"/>
  <c r="J137" i="4"/>
  <c r="K137" i="4"/>
  <c r="B138" i="4"/>
  <c r="C138" i="4"/>
  <c r="D138" i="4"/>
  <c r="E138" i="4"/>
  <c r="F138" i="4"/>
  <c r="G138" i="4"/>
  <c r="H138" i="4"/>
  <c r="I138" i="4"/>
  <c r="J138" i="4"/>
  <c r="K138" i="4"/>
  <c r="B139" i="4"/>
  <c r="C139" i="4"/>
  <c r="D139" i="4"/>
  <c r="E139" i="4"/>
  <c r="F139" i="4"/>
  <c r="G139" i="4"/>
  <c r="H139" i="4"/>
  <c r="I139" i="4"/>
  <c r="J139" i="4"/>
  <c r="K139" i="4"/>
  <c r="B140" i="4"/>
  <c r="C140" i="4"/>
  <c r="D140" i="4"/>
  <c r="E140" i="4"/>
  <c r="F140" i="4"/>
  <c r="G140" i="4"/>
  <c r="H140" i="4"/>
  <c r="I140" i="4"/>
  <c r="J140" i="4"/>
  <c r="K140" i="4"/>
  <c r="B141" i="4"/>
  <c r="C141" i="4"/>
  <c r="D141" i="4"/>
  <c r="E141" i="4"/>
  <c r="F141" i="4"/>
  <c r="G141" i="4"/>
  <c r="H141" i="4"/>
  <c r="I141" i="4"/>
  <c r="J141" i="4"/>
  <c r="K141" i="4"/>
  <c r="B142" i="4"/>
  <c r="C142" i="4"/>
  <c r="D142" i="4"/>
  <c r="E142" i="4"/>
  <c r="F142" i="4"/>
  <c r="G142" i="4"/>
  <c r="H142" i="4"/>
  <c r="I142" i="4"/>
  <c r="J142" i="4"/>
  <c r="K142" i="4"/>
  <c r="B143" i="4"/>
  <c r="C143" i="4"/>
  <c r="D143" i="4"/>
  <c r="E143" i="4"/>
  <c r="F143" i="4"/>
  <c r="G143" i="4"/>
  <c r="H143" i="4"/>
  <c r="I143" i="4"/>
  <c r="J143" i="4"/>
  <c r="K143" i="4"/>
  <c r="B144" i="4"/>
  <c r="C144" i="4"/>
  <c r="D144" i="4"/>
  <c r="E144" i="4"/>
  <c r="F144" i="4"/>
  <c r="G144" i="4"/>
  <c r="H144" i="4"/>
  <c r="I144" i="4"/>
  <c r="J144" i="4"/>
  <c r="K144" i="4"/>
  <c r="B145" i="4"/>
  <c r="C145" i="4"/>
  <c r="D145" i="4"/>
  <c r="E145" i="4"/>
  <c r="F145" i="4"/>
  <c r="G145" i="4"/>
  <c r="H145" i="4"/>
  <c r="I145" i="4"/>
  <c r="J145" i="4"/>
  <c r="K145" i="4"/>
  <c r="B146" i="4"/>
  <c r="C146" i="4"/>
  <c r="D146" i="4"/>
  <c r="E146" i="4"/>
  <c r="F146" i="4"/>
  <c r="G146" i="4"/>
  <c r="H146" i="4"/>
  <c r="I146" i="4"/>
  <c r="J146" i="4"/>
  <c r="K146" i="4"/>
  <c r="B147" i="4"/>
  <c r="C147" i="4"/>
  <c r="D147" i="4"/>
  <c r="E147" i="4"/>
  <c r="F147" i="4"/>
  <c r="G147" i="4"/>
  <c r="H147" i="4"/>
  <c r="I147" i="4"/>
  <c r="J147" i="4"/>
  <c r="K147" i="4"/>
  <c r="B148" i="4"/>
  <c r="C148" i="4"/>
  <c r="D148" i="4"/>
  <c r="E148" i="4"/>
  <c r="F148" i="4"/>
  <c r="G148" i="4"/>
  <c r="H148" i="4"/>
  <c r="I148" i="4"/>
  <c r="J148" i="4"/>
  <c r="K148" i="4"/>
  <c r="B149" i="4"/>
  <c r="C149" i="4"/>
  <c r="D149" i="4"/>
  <c r="E149" i="4"/>
  <c r="F149" i="4"/>
  <c r="G149" i="4"/>
  <c r="H149" i="4"/>
  <c r="I149" i="4"/>
  <c r="J149" i="4"/>
  <c r="K149" i="4"/>
  <c r="B150" i="4"/>
  <c r="C150" i="4"/>
  <c r="D150" i="4"/>
  <c r="E150" i="4"/>
  <c r="F150" i="4"/>
  <c r="G150" i="4"/>
  <c r="H150" i="4"/>
  <c r="I150" i="4"/>
  <c r="J150" i="4"/>
  <c r="K150" i="4"/>
  <c r="B151" i="4"/>
  <c r="C151" i="4"/>
  <c r="D151" i="4"/>
  <c r="E151" i="4"/>
  <c r="F151" i="4"/>
  <c r="G151" i="4"/>
  <c r="H151" i="4"/>
  <c r="I151" i="4"/>
  <c r="J151" i="4"/>
  <c r="K151" i="4"/>
  <c r="B152" i="4"/>
  <c r="C152" i="4"/>
  <c r="D152" i="4"/>
  <c r="E152" i="4"/>
  <c r="F152" i="4"/>
  <c r="G152" i="4"/>
  <c r="H152" i="4"/>
  <c r="I152" i="4"/>
  <c r="J152" i="4"/>
  <c r="K152" i="4"/>
  <c r="B153" i="4"/>
  <c r="C153" i="4"/>
  <c r="D153" i="4"/>
  <c r="E153" i="4"/>
  <c r="F153" i="4"/>
  <c r="G153" i="4"/>
  <c r="H153" i="4"/>
  <c r="I153" i="4"/>
  <c r="J153" i="4"/>
  <c r="K153" i="4"/>
  <c r="B154" i="4"/>
  <c r="C154" i="4"/>
  <c r="D154" i="4"/>
  <c r="E154" i="4"/>
  <c r="F154" i="4"/>
  <c r="G154" i="4"/>
  <c r="H154" i="4"/>
  <c r="I154" i="4"/>
  <c r="J154" i="4"/>
  <c r="K154" i="4"/>
  <c r="B155" i="4"/>
  <c r="C155" i="4"/>
  <c r="D155" i="4"/>
  <c r="E155" i="4"/>
  <c r="F155" i="4"/>
  <c r="G155" i="4"/>
  <c r="H155" i="4"/>
  <c r="I155" i="4"/>
  <c r="J155" i="4"/>
  <c r="K155" i="4"/>
  <c r="B156" i="4"/>
  <c r="C156" i="4"/>
  <c r="D156" i="4"/>
  <c r="E156" i="4"/>
  <c r="F156" i="4"/>
  <c r="G156" i="4"/>
  <c r="H156" i="4"/>
  <c r="I156" i="4"/>
  <c r="J156" i="4"/>
  <c r="K156" i="4"/>
  <c r="B157" i="4"/>
  <c r="C157" i="4"/>
  <c r="D157" i="4"/>
  <c r="E157" i="4"/>
  <c r="F157" i="4"/>
  <c r="G157" i="4"/>
  <c r="H157" i="4"/>
  <c r="I157" i="4"/>
  <c r="J157" i="4"/>
  <c r="K157" i="4"/>
  <c r="B158" i="4"/>
  <c r="C158" i="4"/>
  <c r="D158" i="4"/>
  <c r="E158" i="4"/>
  <c r="F158" i="4"/>
  <c r="G158" i="4"/>
  <c r="H158" i="4"/>
  <c r="I158" i="4"/>
  <c r="J158" i="4"/>
  <c r="K158" i="4"/>
  <c r="B159" i="4"/>
  <c r="C159" i="4"/>
  <c r="D159" i="4"/>
  <c r="E159" i="4"/>
  <c r="F159" i="4"/>
  <c r="G159" i="4"/>
  <c r="H159" i="4"/>
  <c r="I159" i="4"/>
  <c r="J159" i="4"/>
  <c r="K159" i="4"/>
  <c r="B160" i="4"/>
  <c r="C160" i="4"/>
  <c r="D160" i="4"/>
  <c r="E160" i="4"/>
  <c r="F160" i="4"/>
  <c r="G160" i="4"/>
  <c r="H160" i="4"/>
  <c r="I160" i="4"/>
  <c r="J160" i="4"/>
  <c r="K160" i="4"/>
  <c r="B161" i="4"/>
  <c r="C161" i="4"/>
  <c r="D161" i="4"/>
  <c r="E161" i="4"/>
  <c r="F161" i="4"/>
  <c r="G161" i="4"/>
  <c r="H161" i="4"/>
  <c r="I161" i="4"/>
  <c r="J161" i="4"/>
  <c r="K161" i="4"/>
  <c r="B162" i="4"/>
  <c r="C162" i="4"/>
  <c r="D162" i="4"/>
  <c r="E162" i="4"/>
  <c r="F162" i="4"/>
  <c r="G162" i="4"/>
  <c r="H162" i="4"/>
  <c r="I162" i="4"/>
  <c r="J162" i="4"/>
  <c r="K162" i="4"/>
  <c r="B163" i="4"/>
  <c r="C163" i="4"/>
  <c r="D163" i="4"/>
  <c r="E163" i="4"/>
  <c r="F163" i="4"/>
  <c r="G163" i="4"/>
  <c r="H163" i="4"/>
  <c r="I163" i="4"/>
  <c r="J163" i="4"/>
  <c r="K163" i="4"/>
  <c r="B164" i="4"/>
  <c r="C164" i="4"/>
  <c r="D164" i="4"/>
  <c r="E164" i="4"/>
  <c r="F164" i="4"/>
  <c r="G164" i="4"/>
  <c r="H164" i="4"/>
  <c r="I164" i="4"/>
  <c r="J164" i="4"/>
  <c r="K164" i="4"/>
  <c r="B165" i="4"/>
  <c r="C165" i="4"/>
  <c r="D165" i="4"/>
  <c r="E165" i="4"/>
  <c r="F165" i="4"/>
  <c r="G165" i="4"/>
  <c r="H165" i="4"/>
  <c r="I165" i="4"/>
  <c r="J165" i="4"/>
  <c r="K165" i="4"/>
  <c r="B166" i="4"/>
  <c r="C166" i="4"/>
  <c r="D166" i="4"/>
  <c r="E166" i="4"/>
  <c r="F166" i="4"/>
  <c r="G166" i="4"/>
  <c r="H166" i="4"/>
  <c r="I166" i="4"/>
  <c r="J166" i="4"/>
  <c r="K166" i="4"/>
  <c r="B167" i="4"/>
  <c r="C167" i="4"/>
  <c r="D167" i="4"/>
  <c r="E167" i="4"/>
  <c r="F167" i="4"/>
  <c r="G167" i="4"/>
  <c r="H167" i="4"/>
  <c r="I167" i="4"/>
  <c r="J167" i="4"/>
  <c r="K167" i="4"/>
  <c r="B168" i="4"/>
  <c r="C168" i="4"/>
  <c r="D168" i="4"/>
  <c r="E168" i="4"/>
  <c r="F168" i="4"/>
  <c r="G168" i="4"/>
  <c r="H168" i="4"/>
  <c r="I168" i="4"/>
  <c r="J168" i="4"/>
  <c r="K168" i="4"/>
  <c r="B169" i="4"/>
  <c r="C169" i="4"/>
  <c r="D169" i="4"/>
  <c r="E169" i="4"/>
  <c r="F169" i="4"/>
  <c r="G169" i="4"/>
  <c r="H169" i="4"/>
  <c r="I169" i="4"/>
  <c r="J169" i="4"/>
  <c r="K169" i="4"/>
  <c r="B170" i="4"/>
  <c r="C170" i="4"/>
  <c r="D170" i="4"/>
  <c r="E170" i="4"/>
  <c r="F170" i="4"/>
  <c r="G170" i="4"/>
  <c r="H170" i="4"/>
  <c r="I170" i="4"/>
  <c r="J170" i="4"/>
  <c r="K170" i="4"/>
  <c r="B171" i="4"/>
  <c r="C171" i="4"/>
  <c r="D171" i="4"/>
  <c r="E171" i="4"/>
  <c r="F171" i="4"/>
  <c r="G171" i="4"/>
  <c r="H171" i="4"/>
  <c r="I171" i="4"/>
  <c r="J171" i="4"/>
  <c r="K171" i="4"/>
  <c r="B172" i="4"/>
  <c r="C172" i="4"/>
  <c r="D172" i="4"/>
  <c r="E172" i="4"/>
  <c r="F172" i="4"/>
  <c r="G172" i="4"/>
  <c r="H172" i="4"/>
  <c r="I172" i="4"/>
  <c r="J172" i="4"/>
  <c r="K172" i="4"/>
  <c r="B173" i="4"/>
  <c r="C173" i="4"/>
  <c r="D173" i="4"/>
  <c r="E173" i="4"/>
  <c r="F173" i="4"/>
  <c r="G173" i="4"/>
  <c r="H173" i="4"/>
  <c r="I173" i="4"/>
  <c r="J173" i="4"/>
  <c r="K173" i="4"/>
  <c r="B174" i="4"/>
  <c r="C174" i="4"/>
  <c r="D174" i="4"/>
  <c r="E174" i="4"/>
  <c r="F174" i="4"/>
  <c r="G174" i="4"/>
  <c r="H174" i="4"/>
  <c r="I174" i="4"/>
  <c r="J174" i="4"/>
  <c r="K174" i="4"/>
  <c r="B175" i="4"/>
  <c r="C175" i="4"/>
  <c r="D175" i="4"/>
  <c r="E175" i="4"/>
  <c r="F175" i="4"/>
  <c r="G175" i="4"/>
  <c r="H175" i="4"/>
  <c r="I175" i="4"/>
  <c r="J175" i="4"/>
  <c r="K175" i="4"/>
  <c r="B176" i="4"/>
  <c r="C176" i="4"/>
  <c r="D176" i="4"/>
  <c r="E176" i="4"/>
  <c r="F176" i="4"/>
  <c r="G176" i="4"/>
  <c r="H176" i="4"/>
  <c r="I176" i="4"/>
  <c r="J176" i="4"/>
  <c r="K176" i="4"/>
  <c r="B177" i="4"/>
  <c r="C177" i="4"/>
  <c r="D177" i="4"/>
  <c r="E177" i="4"/>
  <c r="F177" i="4"/>
  <c r="G177" i="4"/>
  <c r="H177" i="4"/>
  <c r="I177" i="4"/>
  <c r="J177" i="4"/>
  <c r="K177" i="4"/>
  <c r="B178" i="4"/>
  <c r="C178" i="4"/>
  <c r="D178" i="4"/>
  <c r="E178" i="4"/>
  <c r="F178" i="4"/>
  <c r="G178" i="4"/>
  <c r="H178" i="4"/>
  <c r="I178" i="4"/>
  <c r="J178" i="4"/>
  <c r="K178" i="4"/>
  <c r="B179" i="4"/>
  <c r="C179" i="4"/>
  <c r="D179" i="4"/>
  <c r="E179" i="4"/>
  <c r="F179" i="4"/>
  <c r="G179" i="4"/>
  <c r="H179" i="4"/>
  <c r="I179" i="4"/>
  <c r="J179" i="4"/>
  <c r="K179" i="4"/>
  <c r="B180" i="4"/>
  <c r="C180" i="4"/>
  <c r="D180" i="4"/>
  <c r="E180" i="4"/>
  <c r="F180" i="4"/>
  <c r="G180" i="4"/>
  <c r="H180" i="4"/>
  <c r="I180" i="4"/>
  <c r="J180" i="4"/>
  <c r="K180" i="4"/>
  <c r="B181" i="4"/>
  <c r="C181" i="4"/>
  <c r="D181" i="4"/>
  <c r="E181" i="4"/>
  <c r="F181" i="4"/>
  <c r="G181" i="4"/>
  <c r="H181" i="4"/>
  <c r="I181" i="4"/>
  <c r="J181" i="4"/>
  <c r="K181" i="4"/>
  <c r="B182" i="4"/>
  <c r="C182" i="4"/>
  <c r="D182" i="4"/>
  <c r="E182" i="4"/>
  <c r="F182" i="4"/>
  <c r="G182" i="4"/>
  <c r="H182" i="4"/>
  <c r="I182" i="4"/>
  <c r="J182" i="4"/>
  <c r="K182" i="4"/>
  <c r="B184" i="4"/>
  <c r="C184" i="4"/>
  <c r="D184" i="4"/>
  <c r="E184" i="4"/>
  <c r="F184" i="4"/>
  <c r="G184" i="4"/>
  <c r="H184" i="4"/>
  <c r="I184" i="4"/>
  <c r="J184" i="4"/>
  <c r="K184" i="4"/>
  <c r="B185" i="4"/>
  <c r="C185" i="4"/>
  <c r="D185" i="4"/>
  <c r="E185" i="4"/>
  <c r="F185" i="4"/>
  <c r="G185" i="4"/>
  <c r="H185" i="4"/>
  <c r="I185" i="4"/>
  <c r="J185" i="4"/>
  <c r="K185" i="4"/>
  <c r="B186" i="4"/>
  <c r="C186" i="4"/>
  <c r="D186" i="4"/>
  <c r="E186" i="4"/>
  <c r="F186" i="4"/>
  <c r="G186" i="4"/>
  <c r="H186" i="4"/>
  <c r="I186" i="4"/>
  <c r="J186" i="4"/>
  <c r="K186" i="4"/>
  <c r="B187" i="4"/>
  <c r="C187" i="4"/>
  <c r="D187" i="4"/>
  <c r="E187" i="4"/>
  <c r="F187" i="4"/>
  <c r="G187" i="4"/>
  <c r="H187" i="4"/>
  <c r="I187" i="4"/>
  <c r="J187" i="4"/>
  <c r="K187" i="4"/>
  <c r="B188" i="4"/>
  <c r="C188" i="4"/>
  <c r="D188" i="4"/>
  <c r="E188" i="4"/>
  <c r="F188" i="4"/>
  <c r="G188" i="4"/>
  <c r="H188" i="4"/>
  <c r="I188" i="4"/>
  <c r="J188" i="4"/>
  <c r="K188" i="4"/>
  <c r="B189" i="4"/>
  <c r="C189" i="4"/>
  <c r="D189" i="4"/>
  <c r="E189" i="4"/>
  <c r="F189" i="4"/>
  <c r="G189" i="4"/>
  <c r="H189" i="4"/>
  <c r="I189" i="4"/>
  <c r="J189" i="4"/>
  <c r="K189" i="4"/>
  <c r="B190" i="4"/>
  <c r="C190" i="4"/>
  <c r="D190" i="4"/>
  <c r="E190" i="4"/>
  <c r="F190" i="4"/>
  <c r="G190" i="4"/>
  <c r="H190" i="4"/>
  <c r="I190" i="4"/>
  <c r="J190" i="4"/>
  <c r="K190" i="4"/>
  <c r="B191" i="4"/>
  <c r="C191" i="4"/>
  <c r="D191" i="4"/>
  <c r="E191" i="4"/>
  <c r="F191" i="4"/>
  <c r="G191" i="4"/>
  <c r="H191" i="4"/>
  <c r="I191" i="4"/>
  <c r="J191" i="4"/>
  <c r="K191" i="4"/>
  <c r="B192" i="4"/>
  <c r="C192" i="4"/>
  <c r="D192" i="4"/>
  <c r="E192" i="4"/>
  <c r="F192" i="4"/>
  <c r="G192" i="4"/>
  <c r="H192" i="4"/>
  <c r="I192" i="4"/>
  <c r="J192" i="4"/>
  <c r="K192" i="4"/>
  <c r="B193" i="4"/>
  <c r="C193" i="4"/>
  <c r="D193" i="4"/>
  <c r="E193" i="4"/>
  <c r="F193" i="4"/>
  <c r="G193" i="4"/>
  <c r="H193" i="4"/>
  <c r="I193" i="4"/>
  <c r="J193" i="4"/>
  <c r="K193" i="4"/>
  <c r="B194" i="4"/>
  <c r="C194" i="4"/>
  <c r="D194" i="4"/>
  <c r="E194" i="4"/>
  <c r="F194" i="4"/>
  <c r="G194" i="4"/>
  <c r="H194" i="4"/>
  <c r="I194" i="4"/>
  <c r="J194" i="4"/>
  <c r="K194" i="4"/>
  <c r="B195" i="4"/>
  <c r="C195" i="4"/>
  <c r="D195" i="4"/>
  <c r="E195" i="4"/>
  <c r="F195" i="4"/>
  <c r="G195" i="4"/>
  <c r="H195" i="4"/>
  <c r="I195" i="4"/>
  <c r="J195" i="4"/>
  <c r="K195" i="4"/>
  <c r="B196" i="4"/>
  <c r="C196" i="4"/>
  <c r="D196" i="4"/>
  <c r="E196" i="4"/>
  <c r="F196" i="4"/>
  <c r="G196" i="4"/>
  <c r="H196" i="4"/>
  <c r="I196" i="4"/>
  <c r="J196" i="4"/>
  <c r="K196" i="4"/>
  <c r="B197" i="4"/>
  <c r="C197" i="4"/>
  <c r="D197" i="4"/>
  <c r="E197" i="4"/>
  <c r="F197" i="4"/>
  <c r="G197" i="4"/>
  <c r="H197" i="4"/>
  <c r="I197" i="4"/>
  <c r="J197" i="4"/>
  <c r="K197" i="4"/>
  <c r="B198" i="4"/>
  <c r="C198" i="4"/>
  <c r="D198" i="4"/>
  <c r="E198" i="4"/>
  <c r="F198" i="4"/>
  <c r="G198" i="4"/>
  <c r="H198" i="4"/>
  <c r="I198" i="4"/>
  <c r="J198" i="4"/>
  <c r="K198" i="4"/>
  <c r="B199" i="4"/>
  <c r="C199" i="4"/>
  <c r="D199" i="4"/>
  <c r="E199" i="4"/>
  <c r="F199" i="4"/>
  <c r="G199" i="4"/>
  <c r="H199" i="4"/>
  <c r="I199" i="4"/>
  <c r="J199" i="4"/>
  <c r="K199" i="4"/>
  <c r="B200" i="4"/>
  <c r="C200" i="4"/>
  <c r="D200" i="4"/>
  <c r="E200" i="4"/>
  <c r="F200" i="4"/>
  <c r="G200" i="4"/>
  <c r="H200" i="4"/>
  <c r="I200" i="4"/>
  <c r="J200" i="4"/>
  <c r="K200" i="4"/>
  <c r="B201" i="4"/>
  <c r="C201" i="4"/>
  <c r="D201" i="4"/>
  <c r="E201" i="4"/>
  <c r="F201" i="4"/>
  <c r="G201" i="4"/>
  <c r="H201" i="4"/>
  <c r="I201" i="4"/>
  <c r="J201" i="4"/>
  <c r="K201" i="4"/>
  <c r="B202" i="4"/>
  <c r="C202" i="4"/>
  <c r="D202" i="4"/>
  <c r="E202" i="4"/>
  <c r="F202" i="4"/>
  <c r="G202" i="4"/>
  <c r="H202" i="4"/>
  <c r="I202" i="4"/>
  <c r="J202" i="4"/>
  <c r="K202" i="4"/>
  <c r="B203" i="4"/>
  <c r="C203" i="4"/>
  <c r="D203" i="4"/>
  <c r="E203" i="4"/>
  <c r="F203" i="4"/>
  <c r="G203" i="4"/>
  <c r="H203" i="4"/>
  <c r="I203" i="4"/>
  <c r="J203" i="4"/>
  <c r="K203" i="4"/>
  <c r="B204" i="4"/>
  <c r="C204" i="4"/>
  <c r="D204" i="4"/>
  <c r="E204" i="4"/>
  <c r="F204" i="4"/>
  <c r="G204" i="4"/>
  <c r="H204" i="4"/>
  <c r="I204" i="4"/>
  <c r="J204" i="4"/>
  <c r="K204" i="4"/>
  <c r="B205" i="4"/>
  <c r="C205" i="4"/>
  <c r="D205" i="4"/>
  <c r="E205" i="4"/>
  <c r="F205" i="4"/>
  <c r="G205" i="4"/>
  <c r="H205" i="4"/>
  <c r="I205" i="4"/>
  <c r="J205" i="4"/>
  <c r="K205" i="4"/>
  <c r="B206" i="4"/>
  <c r="C206" i="4"/>
  <c r="D206" i="4"/>
  <c r="E206" i="4"/>
  <c r="F206" i="4"/>
  <c r="G206" i="4"/>
  <c r="H206" i="4"/>
  <c r="I206" i="4"/>
  <c r="J206" i="4"/>
  <c r="K206" i="4"/>
  <c r="B207" i="4"/>
  <c r="C207" i="4"/>
  <c r="D207" i="4"/>
  <c r="E207" i="4"/>
  <c r="F207" i="4"/>
  <c r="G207" i="4"/>
  <c r="H207" i="4"/>
  <c r="I207" i="4"/>
  <c r="J207" i="4"/>
  <c r="K207" i="4"/>
  <c r="B208" i="4"/>
  <c r="C208" i="4"/>
  <c r="D208" i="4"/>
  <c r="E208" i="4"/>
  <c r="F208" i="4"/>
  <c r="G208" i="4"/>
  <c r="H208" i="4"/>
  <c r="I208" i="4"/>
  <c r="J208" i="4"/>
  <c r="K208" i="4"/>
  <c r="B209" i="4"/>
  <c r="C209" i="4"/>
  <c r="D209" i="4"/>
  <c r="E209" i="4"/>
  <c r="F209" i="4"/>
  <c r="G209" i="4"/>
  <c r="H209" i="4"/>
  <c r="I209" i="4"/>
  <c r="J209" i="4"/>
  <c r="K209" i="4"/>
  <c r="B210" i="4"/>
  <c r="C210" i="4"/>
  <c r="D210" i="4"/>
  <c r="E210" i="4"/>
  <c r="F210" i="4"/>
  <c r="G210" i="4"/>
  <c r="H210" i="4"/>
  <c r="I210" i="4"/>
  <c r="J210" i="4"/>
  <c r="K210" i="4"/>
  <c r="B211" i="4"/>
  <c r="C211" i="4"/>
  <c r="D211" i="4"/>
  <c r="E211" i="4"/>
  <c r="F211" i="4"/>
  <c r="G211" i="4"/>
  <c r="H211" i="4"/>
  <c r="I211" i="4"/>
  <c r="J211" i="4"/>
  <c r="K211" i="4"/>
  <c r="B212" i="4"/>
  <c r="C212" i="4"/>
  <c r="D212" i="4"/>
  <c r="E212" i="4"/>
  <c r="F212" i="4"/>
  <c r="G212" i="4"/>
  <c r="H212" i="4"/>
  <c r="I212" i="4"/>
  <c r="J212" i="4"/>
  <c r="K212" i="4"/>
  <c r="B213" i="4"/>
  <c r="C213" i="4"/>
  <c r="D213" i="4"/>
  <c r="E213" i="4"/>
  <c r="F213" i="4"/>
  <c r="G213" i="4"/>
  <c r="H213" i="4"/>
  <c r="I213" i="4"/>
  <c r="J213" i="4"/>
  <c r="K213" i="4"/>
  <c r="B214" i="4"/>
  <c r="C214" i="4"/>
  <c r="D214" i="4"/>
  <c r="E214" i="4"/>
  <c r="F214" i="4"/>
  <c r="G214" i="4"/>
  <c r="H214" i="4"/>
  <c r="I214" i="4"/>
  <c r="J214" i="4"/>
  <c r="K214" i="4"/>
  <c r="B215" i="4"/>
  <c r="C215" i="4"/>
  <c r="D215" i="4"/>
  <c r="E215" i="4"/>
  <c r="F215" i="4"/>
  <c r="G215" i="4"/>
  <c r="H215" i="4"/>
  <c r="I215" i="4"/>
  <c r="J215" i="4"/>
  <c r="K215" i="4"/>
  <c r="B216" i="4"/>
  <c r="C216" i="4"/>
  <c r="D216" i="4"/>
  <c r="E216" i="4"/>
  <c r="F216" i="4"/>
  <c r="G216" i="4"/>
  <c r="H216" i="4"/>
  <c r="I216" i="4"/>
  <c r="J216" i="4"/>
  <c r="K216" i="4"/>
  <c r="B217" i="4"/>
  <c r="C217" i="4"/>
  <c r="D217" i="4"/>
  <c r="E217" i="4"/>
  <c r="F217" i="4"/>
  <c r="G217" i="4"/>
  <c r="H217" i="4"/>
  <c r="I217" i="4"/>
  <c r="J217" i="4"/>
  <c r="K217" i="4"/>
  <c r="B218" i="4"/>
  <c r="C218" i="4"/>
  <c r="D218" i="4"/>
  <c r="E218" i="4"/>
  <c r="F218" i="4"/>
  <c r="G218" i="4"/>
  <c r="H218" i="4"/>
  <c r="I218" i="4"/>
  <c r="J218" i="4"/>
  <c r="K218" i="4"/>
  <c r="B219" i="4"/>
  <c r="C219" i="4"/>
  <c r="D219" i="4"/>
  <c r="E219" i="4"/>
  <c r="F219" i="4"/>
  <c r="G219" i="4"/>
  <c r="H219" i="4"/>
  <c r="I219" i="4"/>
  <c r="J219" i="4"/>
  <c r="K219" i="4"/>
  <c r="B220" i="4"/>
  <c r="C220" i="4"/>
  <c r="D220" i="4"/>
  <c r="E220" i="4"/>
  <c r="F220" i="4"/>
  <c r="G220" i="4"/>
  <c r="H220" i="4"/>
  <c r="I220" i="4"/>
  <c r="J220" i="4"/>
  <c r="K220" i="4"/>
  <c r="B221" i="4"/>
  <c r="C221" i="4"/>
  <c r="D221" i="4"/>
  <c r="E221" i="4"/>
  <c r="F221" i="4"/>
  <c r="G221" i="4"/>
  <c r="H221" i="4"/>
  <c r="I221" i="4"/>
  <c r="J221" i="4"/>
  <c r="K221" i="4"/>
  <c r="B222" i="4"/>
  <c r="C222" i="4"/>
  <c r="D222" i="4"/>
  <c r="E222" i="4"/>
  <c r="F222" i="4"/>
  <c r="G222" i="4"/>
  <c r="H222" i="4"/>
  <c r="I222" i="4"/>
  <c r="J222" i="4"/>
  <c r="K222" i="4"/>
  <c r="B223" i="4"/>
  <c r="C223" i="4"/>
  <c r="D223" i="4"/>
  <c r="E223" i="4"/>
  <c r="F223" i="4"/>
  <c r="G223" i="4"/>
  <c r="H223" i="4"/>
  <c r="I223" i="4"/>
  <c r="J223" i="4"/>
  <c r="K223" i="4"/>
  <c r="B224" i="4"/>
  <c r="C224" i="4"/>
  <c r="D224" i="4"/>
  <c r="E224" i="4"/>
  <c r="F224" i="4"/>
  <c r="G224" i="4"/>
  <c r="H224" i="4"/>
  <c r="I224" i="4"/>
  <c r="J224" i="4"/>
  <c r="K224" i="4"/>
  <c r="B225" i="4"/>
  <c r="C225" i="4"/>
  <c r="D225" i="4"/>
  <c r="E225" i="4"/>
  <c r="F225" i="4"/>
  <c r="G225" i="4"/>
  <c r="H225" i="4"/>
  <c r="I225" i="4"/>
  <c r="J225" i="4"/>
  <c r="K225" i="4"/>
  <c r="B226" i="4"/>
  <c r="C226" i="4"/>
  <c r="D226" i="4"/>
  <c r="E226" i="4"/>
  <c r="F226" i="4"/>
  <c r="G226" i="4"/>
  <c r="H226" i="4"/>
  <c r="I226" i="4"/>
  <c r="J226" i="4"/>
  <c r="K226" i="4"/>
  <c r="B227" i="4"/>
  <c r="C227" i="4"/>
  <c r="D227" i="4"/>
  <c r="E227" i="4"/>
  <c r="F227" i="4"/>
  <c r="G227" i="4"/>
  <c r="H227" i="4"/>
  <c r="I227" i="4"/>
  <c r="J227" i="4"/>
  <c r="K227" i="4"/>
  <c r="B228" i="4"/>
  <c r="C228" i="4"/>
  <c r="D228" i="4"/>
  <c r="E228" i="4"/>
  <c r="F228" i="4"/>
  <c r="G228" i="4"/>
  <c r="H228" i="4"/>
  <c r="I228" i="4"/>
  <c r="J228" i="4"/>
  <c r="K228" i="4"/>
  <c r="B229" i="4"/>
  <c r="C229" i="4"/>
  <c r="D229" i="4"/>
  <c r="E229" i="4"/>
  <c r="F229" i="4"/>
  <c r="G229" i="4"/>
  <c r="H229" i="4"/>
  <c r="I229" i="4"/>
  <c r="J229" i="4"/>
  <c r="K229" i="4"/>
  <c r="B230" i="4"/>
  <c r="C230" i="4"/>
  <c r="D230" i="4"/>
  <c r="E230" i="4"/>
  <c r="F230" i="4"/>
  <c r="G230" i="4"/>
  <c r="H230" i="4"/>
  <c r="I230" i="4"/>
  <c r="J230" i="4"/>
  <c r="K230" i="4"/>
  <c r="B231" i="4"/>
  <c r="C231" i="4"/>
  <c r="D231" i="4"/>
  <c r="E231" i="4"/>
  <c r="F231" i="4"/>
  <c r="G231" i="4"/>
  <c r="H231" i="4"/>
  <c r="I231" i="4"/>
  <c r="J231" i="4"/>
  <c r="K231" i="4"/>
  <c r="B232" i="4"/>
  <c r="C232" i="4"/>
  <c r="D232" i="4"/>
  <c r="E232" i="4"/>
  <c r="F232" i="4"/>
  <c r="G232" i="4"/>
  <c r="H232" i="4"/>
  <c r="I232" i="4"/>
  <c r="J232" i="4"/>
  <c r="K232" i="4"/>
  <c r="B233" i="4"/>
  <c r="C233" i="4"/>
  <c r="D233" i="4"/>
  <c r="E233" i="4"/>
  <c r="F233" i="4"/>
  <c r="G233" i="4"/>
  <c r="H233" i="4"/>
  <c r="I233" i="4"/>
  <c r="J233" i="4"/>
  <c r="K233" i="4"/>
  <c r="B234" i="4"/>
  <c r="C234" i="4"/>
  <c r="D234" i="4"/>
  <c r="E234" i="4"/>
  <c r="F234" i="4"/>
  <c r="G234" i="4"/>
  <c r="H234" i="4"/>
  <c r="I234" i="4"/>
  <c r="J234" i="4"/>
  <c r="K234" i="4"/>
  <c r="B235" i="4"/>
  <c r="C235" i="4"/>
  <c r="D235" i="4"/>
  <c r="E235" i="4"/>
  <c r="F235" i="4"/>
  <c r="G235" i="4"/>
  <c r="H235" i="4"/>
  <c r="I235" i="4"/>
  <c r="J235" i="4"/>
  <c r="K235" i="4"/>
  <c r="B236" i="4"/>
  <c r="C236" i="4"/>
  <c r="D236" i="4"/>
  <c r="E236" i="4"/>
  <c r="F236" i="4"/>
  <c r="G236" i="4"/>
  <c r="H236" i="4"/>
  <c r="I236" i="4"/>
  <c r="J236" i="4"/>
  <c r="K236" i="4"/>
  <c r="B237" i="4"/>
  <c r="C237" i="4"/>
  <c r="D237" i="4"/>
  <c r="E237" i="4"/>
  <c r="F237" i="4"/>
  <c r="G237" i="4"/>
  <c r="H237" i="4"/>
  <c r="I237" i="4"/>
  <c r="J237" i="4"/>
  <c r="K237" i="4"/>
  <c r="B238" i="4"/>
  <c r="C238" i="4"/>
  <c r="D238" i="4"/>
  <c r="E238" i="4"/>
  <c r="F238" i="4"/>
  <c r="G238" i="4"/>
  <c r="H238" i="4"/>
  <c r="I238" i="4"/>
  <c r="J238" i="4"/>
  <c r="K238" i="4"/>
  <c r="B239" i="4"/>
  <c r="C239" i="4"/>
  <c r="D239" i="4"/>
  <c r="E239" i="4"/>
  <c r="F239" i="4"/>
  <c r="G239" i="4"/>
  <c r="H239" i="4"/>
  <c r="I239" i="4"/>
  <c r="J239" i="4"/>
  <c r="K239" i="4"/>
  <c r="B240" i="4"/>
  <c r="C240" i="4"/>
  <c r="D240" i="4"/>
  <c r="E240" i="4"/>
  <c r="F240" i="4"/>
  <c r="G240" i="4"/>
  <c r="H240" i="4"/>
  <c r="I240" i="4"/>
  <c r="J240" i="4"/>
  <c r="K240" i="4"/>
  <c r="B241" i="4"/>
  <c r="C241" i="4"/>
  <c r="D241" i="4"/>
  <c r="E241" i="4"/>
  <c r="F241" i="4"/>
  <c r="G241" i="4"/>
  <c r="H241" i="4"/>
  <c r="I241" i="4"/>
  <c r="J241" i="4"/>
  <c r="K241" i="4"/>
  <c r="B242" i="4"/>
  <c r="C242" i="4"/>
  <c r="D242" i="4"/>
  <c r="E242" i="4"/>
  <c r="F242" i="4"/>
  <c r="G242" i="4"/>
  <c r="H242" i="4"/>
  <c r="I242" i="4"/>
  <c r="J242" i="4"/>
  <c r="K242" i="4"/>
  <c r="B243" i="4"/>
  <c r="C243" i="4"/>
  <c r="D243" i="4"/>
  <c r="E243" i="4"/>
  <c r="F243" i="4"/>
  <c r="G243" i="4"/>
  <c r="H243" i="4"/>
  <c r="I243" i="4"/>
  <c r="J243" i="4"/>
  <c r="K243" i="4"/>
  <c r="B244" i="4"/>
  <c r="C244" i="4"/>
  <c r="D244" i="4"/>
  <c r="E244" i="4"/>
  <c r="F244" i="4"/>
  <c r="G244" i="4"/>
  <c r="H244" i="4"/>
  <c r="I244" i="4"/>
  <c r="J244" i="4"/>
  <c r="K244" i="4"/>
  <c r="B245" i="4"/>
  <c r="C245" i="4"/>
  <c r="D245" i="4"/>
  <c r="E245" i="4"/>
  <c r="F245" i="4"/>
  <c r="G245" i="4"/>
  <c r="H245" i="4"/>
  <c r="I245" i="4"/>
  <c r="J245" i="4"/>
  <c r="K245" i="4"/>
  <c r="B246" i="4"/>
  <c r="C246" i="4"/>
  <c r="D246" i="4"/>
  <c r="E246" i="4"/>
  <c r="F246" i="4"/>
  <c r="G246" i="4"/>
  <c r="H246" i="4"/>
  <c r="I246" i="4"/>
  <c r="J246" i="4"/>
  <c r="K246" i="4"/>
  <c r="B247" i="4"/>
  <c r="C247" i="4"/>
  <c r="D247" i="4"/>
  <c r="E247" i="4"/>
  <c r="F247" i="4"/>
  <c r="G247" i="4"/>
  <c r="H247" i="4"/>
  <c r="I247" i="4"/>
  <c r="J247" i="4"/>
  <c r="K247" i="4"/>
  <c r="B248" i="4"/>
  <c r="C248" i="4"/>
  <c r="D248" i="4"/>
  <c r="E248" i="4"/>
  <c r="F248" i="4"/>
  <c r="G248" i="4"/>
  <c r="H248" i="4"/>
  <c r="I248" i="4"/>
  <c r="J248" i="4"/>
  <c r="K248" i="4"/>
  <c r="B249" i="4"/>
  <c r="C249" i="4"/>
  <c r="D249" i="4"/>
  <c r="E249" i="4"/>
  <c r="F249" i="4"/>
  <c r="G249" i="4"/>
  <c r="H249" i="4"/>
  <c r="I249" i="4"/>
  <c r="J249" i="4"/>
  <c r="K249" i="4"/>
  <c r="B250" i="4"/>
  <c r="C250" i="4"/>
  <c r="D250" i="4"/>
  <c r="E250" i="4"/>
  <c r="F250" i="4"/>
  <c r="G250" i="4"/>
  <c r="H250" i="4"/>
  <c r="I250" i="4"/>
  <c r="J250" i="4"/>
  <c r="K250" i="4"/>
  <c r="B251" i="4"/>
  <c r="C251" i="4"/>
  <c r="D251" i="4"/>
  <c r="E251" i="4"/>
  <c r="F251" i="4"/>
  <c r="G251" i="4"/>
  <c r="H251" i="4"/>
  <c r="I251" i="4"/>
  <c r="J251" i="4"/>
  <c r="K251" i="4"/>
  <c r="B252" i="4"/>
  <c r="C252" i="4"/>
  <c r="D252" i="4"/>
  <c r="E252" i="4"/>
  <c r="F252" i="4"/>
  <c r="G252" i="4"/>
  <c r="H252" i="4"/>
  <c r="I252" i="4"/>
  <c r="J252" i="4"/>
  <c r="K252" i="4"/>
  <c r="B253" i="4"/>
  <c r="C253" i="4"/>
  <c r="D253" i="4"/>
  <c r="E253" i="4"/>
  <c r="F253" i="4"/>
  <c r="G253" i="4"/>
  <c r="H253" i="4"/>
  <c r="I253" i="4"/>
  <c r="J253" i="4"/>
  <c r="K253" i="4"/>
  <c r="B254" i="4"/>
  <c r="C254" i="4"/>
  <c r="D254" i="4"/>
  <c r="E254" i="4"/>
  <c r="F254" i="4"/>
  <c r="G254" i="4"/>
  <c r="H254" i="4"/>
  <c r="I254" i="4"/>
  <c r="J254" i="4"/>
  <c r="K254" i="4"/>
  <c r="B255" i="4"/>
  <c r="C255" i="4"/>
  <c r="D255" i="4"/>
  <c r="E255" i="4"/>
  <c r="F255" i="4"/>
  <c r="G255" i="4"/>
  <c r="H255" i="4"/>
  <c r="I255" i="4"/>
  <c r="J255" i="4"/>
  <c r="K255" i="4"/>
  <c r="B256" i="4"/>
  <c r="C256" i="4"/>
  <c r="D256" i="4"/>
  <c r="E256" i="4"/>
  <c r="F256" i="4"/>
  <c r="G256" i="4"/>
  <c r="H256" i="4"/>
  <c r="I256" i="4"/>
  <c r="J256" i="4"/>
  <c r="K256" i="4"/>
  <c r="B257" i="4"/>
  <c r="C257" i="4"/>
  <c r="D257" i="4"/>
  <c r="E257" i="4"/>
  <c r="F257" i="4"/>
  <c r="G257" i="4"/>
  <c r="H257" i="4"/>
  <c r="I257" i="4"/>
  <c r="J257" i="4"/>
  <c r="K257" i="4"/>
  <c r="B258" i="4"/>
  <c r="C258" i="4"/>
  <c r="D258" i="4"/>
  <c r="E258" i="4"/>
  <c r="F258" i="4"/>
  <c r="G258" i="4"/>
  <c r="H258" i="4"/>
  <c r="I258" i="4"/>
  <c r="J258" i="4"/>
  <c r="K258" i="4"/>
  <c r="B259" i="4"/>
  <c r="C259" i="4"/>
  <c r="D259" i="4"/>
  <c r="E259" i="4"/>
  <c r="F259" i="4"/>
  <c r="G259" i="4"/>
  <c r="H259" i="4"/>
  <c r="I259" i="4"/>
  <c r="J259" i="4"/>
  <c r="K259" i="4"/>
  <c r="B260" i="4"/>
  <c r="C260" i="4"/>
  <c r="D260" i="4"/>
  <c r="E260" i="4"/>
  <c r="F260" i="4"/>
  <c r="G260" i="4"/>
  <c r="H260" i="4"/>
  <c r="I260" i="4"/>
  <c r="J260" i="4"/>
  <c r="K260" i="4"/>
  <c r="B261" i="4"/>
  <c r="C261" i="4"/>
  <c r="D261" i="4"/>
  <c r="E261" i="4"/>
  <c r="F261" i="4"/>
  <c r="G261" i="4"/>
  <c r="H261" i="4"/>
  <c r="I261" i="4"/>
  <c r="J261" i="4"/>
  <c r="K261" i="4"/>
  <c r="B262" i="4"/>
  <c r="C262" i="4"/>
  <c r="D262" i="4"/>
  <c r="E262" i="4"/>
  <c r="F262" i="4"/>
  <c r="G262" i="4"/>
  <c r="H262" i="4"/>
  <c r="I262" i="4"/>
  <c r="J262" i="4"/>
  <c r="K262" i="4"/>
  <c r="B263" i="4"/>
  <c r="C263" i="4"/>
  <c r="D263" i="4"/>
  <c r="E263" i="4"/>
  <c r="F263" i="4"/>
  <c r="G263" i="4"/>
  <c r="H263" i="4"/>
  <c r="I263" i="4"/>
  <c r="J263" i="4"/>
  <c r="K263" i="4"/>
  <c r="B264" i="4"/>
  <c r="C264" i="4"/>
  <c r="D264" i="4"/>
  <c r="E264" i="4"/>
  <c r="F264" i="4"/>
  <c r="G264" i="4"/>
  <c r="H264" i="4"/>
  <c r="I264" i="4"/>
  <c r="J264" i="4"/>
  <c r="K264" i="4"/>
  <c r="B265" i="4"/>
  <c r="C265" i="4"/>
  <c r="D265" i="4"/>
  <c r="E265" i="4"/>
  <c r="F265" i="4"/>
  <c r="G265" i="4"/>
  <c r="H265" i="4"/>
  <c r="I265" i="4"/>
  <c r="J265" i="4"/>
  <c r="K265" i="4"/>
  <c r="B266" i="4"/>
  <c r="C266" i="4"/>
  <c r="D266" i="4"/>
  <c r="E266" i="4"/>
  <c r="F266" i="4"/>
  <c r="G266" i="4"/>
  <c r="H266" i="4"/>
  <c r="I266" i="4"/>
  <c r="J266" i="4"/>
  <c r="K266" i="4"/>
  <c r="B267" i="4"/>
  <c r="C267" i="4"/>
  <c r="D267" i="4"/>
  <c r="E267" i="4"/>
  <c r="F267" i="4"/>
  <c r="G267" i="4"/>
  <c r="H267" i="4"/>
  <c r="I267" i="4"/>
  <c r="J267" i="4"/>
  <c r="K267" i="4"/>
  <c r="B268" i="4"/>
  <c r="C268" i="4"/>
  <c r="D268" i="4"/>
  <c r="E268" i="4"/>
  <c r="F268" i="4"/>
  <c r="G268" i="4"/>
  <c r="H268" i="4"/>
  <c r="I268" i="4"/>
  <c r="J268" i="4"/>
  <c r="K268" i="4"/>
  <c r="B269" i="4"/>
  <c r="C269" i="4"/>
  <c r="D269" i="4"/>
  <c r="E269" i="4"/>
  <c r="F269" i="4"/>
  <c r="G269" i="4"/>
  <c r="H269" i="4"/>
  <c r="I269" i="4"/>
  <c r="J269" i="4"/>
  <c r="K269" i="4"/>
  <c r="B270" i="4"/>
  <c r="C270" i="4"/>
  <c r="D270" i="4"/>
  <c r="E270" i="4"/>
  <c r="F270" i="4"/>
  <c r="G270" i="4"/>
  <c r="H270" i="4"/>
  <c r="I270" i="4"/>
  <c r="J270" i="4"/>
  <c r="K270" i="4"/>
  <c r="B271" i="4"/>
  <c r="C271" i="4"/>
  <c r="D271" i="4"/>
  <c r="E271" i="4"/>
  <c r="F271" i="4"/>
  <c r="G271" i="4"/>
  <c r="H271" i="4"/>
  <c r="I271" i="4"/>
  <c r="J271" i="4"/>
  <c r="K271" i="4"/>
  <c r="B272" i="4"/>
  <c r="C272" i="4"/>
  <c r="D272" i="4"/>
  <c r="E272" i="4"/>
  <c r="F272" i="4"/>
  <c r="G272" i="4"/>
  <c r="H272" i="4"/>
  <c r="I272" i="4"/>
  <c r="J272" i="4"/>
  <c r="K272" i="4"/>
  <c r="B273" i="4"/>
  <c r="C273" i="4"/>
  <c r="D273" i="4"/>
  <c r="E273" i="4"/>
  <c r="F273" i="4"/>
  <c r="G273" i="4"/>
  <c r="H273" i="4"/>
  <c r="I273" i="4"/>
  <c r="J273" i="4"/>
  <c r="K273" i="4"/>
  <c r="B274" i="4"/>
  <c r="C274" i="4"/>
  <c r="D274" i="4"/>
  <c r="E274" i="4"/>
  <c r="F274" i="4"/>
  <c r="G274" i="4"/>
  <c r="H274" i="4"/>
  <c r="I274" i="4"/>
  <c r="J274" i="4"/>
  <c r="K274" i="4"/>
  <c r="B275" i="4"/>
  <c r="C275" i="4"/>
  <c r="D275" i="4"/>
  <c r="E275" i="4"/>
  <c r="F275" i="4"/>
  <c r="G275" i="4"/>
  <c r="H275" i="4"/>
  <c r="I275" i="4"/>
  <c r="J275" i="4"/>
  <c r="K275" i="4"/>
  <c r="B276" i="4"/>
  <c r="C276" i="4"/>
  <c r="D276" i="4"/>
  <c r="E276" i="4"/>
  <c r="F276" i="4"/>
  <c r="G276" i="4"/>
  <c r="H276" i="4"/>
  <c r="I276" i="4"/>
  <c r="J276" i="4"/>
  <c r="K276" i="4"/>
  <c r="B277" i="4"/>
  <c r="C277" i="4"/>
  <c r="D277" i="4"/>
  <c r="E277" i="4"/>
  <c r="F277" i="4"/>
  <c r="G277" i="4"/>
  <c r="H277" i="4"/>
  <c r="I277" i="4"/>
  <c r="J277" i="4"/>
  <c r="K277" i="4"/>
  <c r="B278" i="4"/>
  <c r="C278" i="4"/>
  <c r="D278" i="4"/>
  <c r="E278" i="4"/>
  <c r="F278" i="4"/>
  <c r="G278" i="4"/>
  <c r="H278" i="4"/>
  <c r="I278" i="4"/>
  <c r="J278" i="4"/>
  <c r="K278" i="4"/>
  <c r="B279" i="4"/>
  <c r="C279" i="4"/>
  <c r="D279" i="4"/>
  <c r="E279" i="4"/>
  <c r="F279" i="4"/>
  <c r="G279" i="4"/>
  <c r="H279" i="4"/>
  <c r="I279" i="4"/>
  <c r="J279" i="4"/>
  <c r="K279" i="4"/>
  <c r="K183" i="4"/>
  <c r="J183" i="4"/>
  <c r="I183" i="4"/>
  <c r="H183" i="4"/>
  <c r="G183" i="4"/>
  <c r="F183" i="4"/>
  <c r="E183" i="4"/>
  <c r="D183" i="4"/>
  <c r="C183" i="4"/>
  <c r="B183" i="4"/>
  <c r="K84" i="4"/>
  <c r="J84" i="4"/>
  <c r="I84" i="4"/>
  <c r="H84" i="4"/>
  <c r="G84" i="4"/>
  <c r="F84" i="4"/>
  <c r="E84" i="4"/>
  <c r="D84" i="4"/>
  <c r="C84" i="4"/>
  <c r="B84" i="4"/>
  <c r="K2" i="4"/>
  <c r="J2" i="4"/>
  <c r="I2" i="4"/>
  <c r="H2" i="4"/>
  <c r="G2" i="4"/>
  <c r="F2" i="4"/>
  <c r="E2" i="4"/>
  <c r="D2" i="4"/>
  <c r="C2" i="4"/>
  <c r="B2" i="4"/>
  <c r="C7" i="7" l="1"/>
  <c r="D7" i="7"/>
  <c r="U224" i="4" l="1"/>
  <c r="N308" i="6"/>
  <c r="K98" i="6" l="1"/>
  <c r="J98" i="6"/>
  <c r="K97" i="6"/>
  <c r="J97" i="6"/>
  <c r="I97" i="6"/>
  <c r="N97" i="6"/>
  <c r="L97" i="6"/>
  <c r="I91" i="6"/>
  <c r="G87" i="6"/>
  <c r="G86" i="6"/>
  <c r="G84" i="6"/>
  <c r="K20" i="6"/>
  <c r="J20" i="6"/>
  <c r="K19" i="6"/>
  <c r="J19" i="6"/>
  <c r="K18" i="6"/>
  <c r="J18" i="6"/>
  <c r="G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Long, Leigh A [ABE]</author>
    <author>Law, Ji-Yeow [ABE]</author>
  </authors>
  <commentList>
    <comment ref="U224" authorId="0" shapeId="0" xr:uid="{8AEC3083-26ED-4089-A831-AF3AE7A54B46}">
      <text>
        <r>
          <rPr>
            <b/>
            <sz val="9"/>
            <color indexed="81"/>
            <rFont val="Tahoma"/>
            <family val="2"/>
          </rPr>
          <t>Long, Leigh A [ABE]:</t>
        </r>
        <r>
          <rPr>
            <sz val="9"/>
            <color indexed="81"/>
            <rFont val="Tahoma"/>
            <family val="2"/>
          </rPr>
          <t xml:space="preserve">
 Result much lower than NO3- result - needs reanalysis.</t>
        </r>
      </text>
    </comment>
    <comment ref="U229" authorId="1" shapeId="0" xr:uid="{D94351DE-9D64-4429-B70A-781B9758E59C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U230" authorId="1" shapeId="0" xr:uid="{33AE8620-9897-438A-8894-4D047A7F5B9A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U231" authorId="1" shapeId="0" xr:uid="{657691CE-43A1-4AB8-8DB9-C5FCC033B13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U232" authorId="1" shapeId="0" xr:uid="{744E6EA0-FEA9-4890-8BD8-4B8BAF582BC6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U233" authorId="1" shapeId="0" xr:uid="{48ACD480-143F-4041-8AF9-ED0AADB44532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U234" authorId="1" shapeId="0" xr:uid="{1E0D9285-BC2F-4D92-9A5F-580279DA08E7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U235" authorId="1" shapeId="0" xr:uid="{74B90981-8869-4BF3-8E8A-3144A4056F8E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U242" authorId="1" shapeId="0" xr:uid="{747C24AC-710C-4DC4-B59D-B4B60AF1A8E2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U244" authorId="1" shapeId="0" xr:uid="{A9CD12FC-15E4-4C84-9C54-9A53A7CF938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U247" authorId="1" shapeId="0" xr:uid="{9EAE8D64-FE73-4A4B-8BB9-439FD8E42D34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Q249" authorId="1" shapeId="0" xr:uid="{B888A6B3-AA4F-405F-A668-EA101904FE0F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not enough sample
data replaced using next event data due to similarity in TP conc and avg flow</t>
        </r>
      </text>
    </comment>
    <comment ref="R249" authorId="1" shapeId="0" xr:uid="{58F2DA86-70F0-482D-8526-A25238465901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not enough sample</t>
        </r>
      </text>
    </comment>
    <comment ref="U249" authorId="1" shapeId="0" xr:uid="{8D8485C1-F573-466E-A286-19BC57C634F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S254" authorId="0" shapeId="0" xr:uid="{16DD863F-0C17-4FB5-A0E4-12E72773DB5D}">
      <text>
        <r>
          <rPr>
            <b/>
            <sz val="9"/>
            <color indexed="81"/>
            <rFont val="Tahoma"/>
            <family val="2"/>
          </rPr>
          <t>Long, Leigh A [ABE]:</t>
        </r>
        <r>
          <rPr>
            <sz val="9"/>
            <color indexed="81"/>
            <rFont val="Tahoma"/>
            <family val="2"/>
          </rPr>
          <t xml:space="preserve">
Rerun this sample.
Done.  Confirmed result.
</t>
        </r>
      </text>
    </comment>
    <comment ref="U255" authorId="1" shapeId="0" xr:uid="{804143E0-EA62-4FAE-BDC1-881A83CF74B5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262" authorId="1" shapeId="0" xr:uid="{75021F90-7FC0-4904-9A18-8CB650D633A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this is way too high - not representative of entire ~14 days of baseflow period</t>
        </r>
      </text>
    </comment>
    <comment ref="U265" authorId="1" shapeId="0" xr:uid="{DF1C8562-3119-4AC1-B6CF-0614EAF1F855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U268" authorId="1" shapeId="0" xr:uid="{798696BB-9F84-4FA6-B135-DD0446D0D585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U269" authorId="1" shapeId="0" xr:uid="{0A6F1D3E-C074-4C46-B87B-3010B22ED5B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U271" authorId="1" shapeId="0" xr:uid="{FBE51F12-0AC2-42E6-8A59-9CECC7F60165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U272" authorId="1" shapeId="0" xr:uid="{DA62674F-D5EE-4821-A0C7-7D0B2D8A5D1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Law, Ji-Yeow [ABE]</author>
    <author>Long, Leigh A [ABE]</author>
    <author>Brendel, Conrad E</author>
  </authors>
  <commentList>
    <comment ref="G5" authorId="0" shapeId="0" xr:uid="{6C7C6B0D-CC8B-4372-B5C4-1EABD0FCEFE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I used avg flow of previous and next date</t>
        </r>
      </text>
    </comment>
    <comment ref="J18" authorId="0" shapeId="0" xr:uid="{62799ADF-86F3-4B1D-8D0D-B567354AD692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substituted using linear correlation equation of TSS vs TP (only WFW samples)</t>
        </r>
      </text>
    </comment>
    <comment ref="K18" authorId="0" shapeId="0" xr:uid="{5042C019-825B-4E51-8219-CFB7A5E5B4A4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substituted using linear correlation equation of VSS vs TP (only WFW samples)</t>
        </r>
      </text>
    </comment>
    <comment ref="J19" authorId="0" shapeId="0" xr:uid="{CBDFDC38-98E8-4647-9B7C-B295DF606BB8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substituted using linear correlation equation of TSS vs TP (only WFW samples)</t>
        </r>
      </text>
    </comment>
    <comment ref="K19" authorId="0" shapeId="0" xr:uid="{93CCB6B8-ADC9-49B8-9C96-24751EF7DC73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substituted using linear correlation equation of VSS vs TP (only WFW samples)</t>
        </r>
      </text>
    </comment>
    <comment ref="J20" authorId="0" shapeId="0" xr:uid="{4C39C8EF-B839-4BE5-ADB4-E5C1EEE47CF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substituted using linear correlation equation of TSS vs TP (only WFW samples)</t>
        </r>
      </text>
    </comment>
    <comment ref="K20" authorId="0" shapeId="0" xr:uid="{00DD57F2-340F-46C4-B621-5721B565EEBB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substituted using linear correlation equation of VSS vs TP (only WFW samples)</t>
        </r>
      </text>
    </comment>
    <comment ref="E25" authorId="0" shapeId="0" xr:uid="{63D688D8-2EAE-4798-BDF6-C592A8DCA475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(E8) between these two "baseflow" periods. These two periods should share the same nutrient data</t>
        </r>
      </text>
    </comment>
    <comment ref="E26" authorId="0" shapeId="0" xr:uid="{156646AC-91AA-4958-A35B-E4F5687125D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(E8) between these two "baseflow" periods. These two periods should share the same nutrient data</t>
        </r>
      </text>
    </comment>
    <comment ref="K31" authorId="1" shapeId="0" xr:uid="{B8341C50-4E91-42A9-90A2-332DFDA49736}">
      <text>
        <r>
          <rPr>
            <b/>
            <sz val="9"/>
            <color indexed="81"/>
            <rFont val="Tahoma"/>
            <family val="2"/>
          </rPr>
          <t>Long, Leigh A [ABE]:</t>
        </r>
        <r>
          <rPr>
            <sz val="9"/>
            <color indexed="81"/>
            <rFont val="Tahoma"/>
            <family val="2"/>
          </rPr>
          <t xml:space="preserve">
J.
Incorrect weights recorded for samples -used TSS result as estimate.</t>
        </r>
      </text>
    </comment>
    <comment ref="N41" authorId="0" shapeId="0" xr:uid="{D5481FE9-DFAC-4FD9-A4CC-E76FBD11E5F2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42" authorId="1" shapeId="0" xr:uid="{E7078CF3-64B9-4213-88C3-C280AEC91511}">
      <text>
        <r>
          <rPr>
            <b/>
            <sz val="9"/>
            <color indexed="81"/>
            <rFont val="Tahoma"/>
            <family val="2"/>
          </rPr>
          <t>Long, Leigh A [ABE]:</t>
        </r>
        <r>
          <rPr>
            <sz val="9"/>
            <color indexed="81"/>
            <rFont val="Tahoma"/>
            <family val="2"/>
          </rPr>
          <t xml:space="preserve">
Missing data.
I replaced with nitrate data</t>
        </r>
      </text>
    </comment>
    <comment ref="N43" authorId="0" shapeId="0" xr:uid="{263666F6-2EAB-429E-8C9F-7C205D327C2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E44" authorId="0" shapeId="0" xr:uid="{4BA8ED54-CF3F-4F5E-BBB7-D3A3FC0A591E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(E20) between these two "baseflow" periods. These two periods should share the same nutrient data</t>
        </r>
      </text>
    </comment>
    <comment ref="E45" authorId="0" shapeId="0" xr:uid="{C0E00C25-47BC-4226-8561-C0E3189E1A51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(E20) between these two "baseflow" periods. These two periods should share the same nutrient data</t>
        </r>
      </text>
    </comment>
    <comment ref="N46" authorId="0" shapeId="0" xr:uid="{4591024E-2144-4719-A338-3D4198075211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47" authorId="0" shapeId="0" xr:uid="{712D3AD4-E758-44A3-8B55-008C0BD2D7DA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48" authorId="0" shapeId="0" xr:uid="{533160AA-2DC6-45CB-BE12-C2281FD4D6F6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50" authorId="0" shapeId="0" xr:uid="{00452B32-CDEB-435A-ABDB-65F76BB09738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G51" authorId="2" shapeId="0" xr:uid="{6A8C5466-5852-4495-86F1-359A97A4C836}">
      <text>
        <r>
          <rPr>
            <b/>
            <sz val="9"/>
            <color indexed="81"/>
            <rFont val="Tahoma"/>
            <family val="2"/>
          </rPr>
          <t>Brendel, Conrad E:</t>
        </r>
        <r>
          <rPr>
            <sz val="9"/>
            <color indexed="81"/>
            <rFont val="Tahoma"/>
            <family val="2"/>
          </rPr>
          <t xml:space="preserve">
Flowlink shows 0 flow.
</t>
        </r>
        <r>
          <rPr>
            <b/>
            <sz val="9"/>
            <color indexed="81"/>
            <rFont val="Tahoma"/>
            <family val="2"/>
          </rPr>
          <t xml:space="preserve">
Long, Leigh Ann:</t>
        </r>
        <r>
          <rPr>
            <sz val="9"/>
            <color indexed="81"/>
            <rFont val="Tahoma"/>
            <family val="2"/>
          </rPr>
          <t xml:space="preserve">
Manual velocity also not measured.
JY 4/17/19: Manual flow data worksheet says 0.001 cms</t>
        </r>
      </text>
    </comment>
    <comment ref="N52" authorId="0" shapeId="0" xr:uid="{19030142-E9F8-4FAA-B423-E2F773F01EA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54" authorId="0" shapeId="0" xr:uid="{854C8D85-8029-4674-87A4-539EA7E92E71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55" authorId="0" shapeId="0" xr:uid="{50EB6F12-B6D8-47B7-B4DE-0699AC64F173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58" authorId="0" shapeId="0" xr:uid="{8DCD4680-C591-4C26-B184-A52ED5A5FBD2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59" authorId="0" shapeId="0" xr:uid="{52418D97-F311-4A70-9745-E02C92BCD704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60" authorId="0" shapeId="0" xr:uid="{054EBD9C-7391-4B9A-8D2B-5FC56AFD95F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62" authorId="0" shapeId="0" xr:uid="{ED68981D-D363-4ECA-8932-52139CCFDF3C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E70" authorId="0" shapeId="0" xr:uid="{7991FA2A-89F4-4600-BFFD-F9CEBD88A1C5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Leigh Ann: covers 6/8 to 6/14/17</t>
        </r>
      </text>
    </comment>
    <comment ref="E72" authorId="0" shapeId="0" xr:uid="{EE47C18B-FC36-4F1D-94E2-573660D3B638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Leigh Ann: Assumed that this covers the whole time between last bottle of 6/29/17 WFW and first bottle of 7/12/17 WFW.</t>
        </r>
      </text>
    </comment>
    <comment ref="N72" authorId="0" shapeId="0" xr:uid="{F2292798-0EEB-46F6-8AF4-368D75EFB2A3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73" authorId="0" shapeId="0" xr:uid="{10A9C431-576E-40FA-AC24-24916515E23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74" authorId="0" shapeId="0" xr:uid="{8FB6362B-4A38-4B9A-BEC8-841DAB84B2B5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82" authorId="0" shapeId="0" xr:uid="{4FD6F438-6406-4614-9744-B19BC7F49288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G83" authorId="0" shapeId="0" xr:uid="{D7C6AFFC-3BE0-42A2-AECB-A8EE47A006E2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manual flow</t>
        </r>
      </text>
    </comment>
    <comment ref="G84" authorId="0" shapeId="0" xr:uid="{D99DDAE6-3108-429E-AF97-59131DA8D2EB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no data available, used avarage</t>
        </r>
      </text>
    </comment>
    <comment ref="G85" authorId="0" shapeId="0" xr:uid="{3831E618-79C1-4711-8430-AF49A0507103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manual flow</t>
        </r>
      </text>
    </comment>
    <comment ref="G86" authorId="0" shapeId="0" xr:uid="{796DCDFE-AEF6-4046-8ADE-CCABD23F77C1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no data available, used avarage</t>
        </r>
      </text>
    </comment>
    <comment ref="G87" authorId="0" shapeId="0" xr:uid="{EC9582DE-8394-4BD6-8707-452943F22745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no data available, used avarage</t>
        </r>
      </text>
    </comment>
    <comment ref="I90" authorId="0" shapeId="0" xr:uid="{A8CA49BC-9AA4-4702-8EF6-B82C6B64FD9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this seems to be too high?</t>
        </r>
      </text>
    </comment>
    <comment ref="I91" authorId="0" shapeId="0" xr:uid="{6C42D064-82B0-4157-96DC-9BF49DB33867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no correlation between flow and TP using 2015 baseflow data. I simply substituted this value using average of the closest dates' samples</t>
        </r>
      </text>
    </comment>
    <comment ref="I97" authorId="0" shapeId="0" xr:uid="{BDEFD9C0-B9CD-4892-925F-0325E0146693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no correlation between flow and TP using 2015 baseflow data. I simply substituted this value using average of the closest dates' samples</t>
        </r>
      </text>
    </comment>
    <comment ref="J97" authorId="0" shapeId="0" xr:uid="{236B593C-1596-4522-9D10-08596A09F0EE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no correlation between flow and TP using 2015 baseflow data. I simply substituted this value using average of the closest dates' samples</t>
        </r>
      </text>
    </comment>
    <comment ref="K97" authorId="0" shapeId="0" xr:uid="{EB857A32-61F4-4193-A6CE-A1A14D08E513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no correlation between flow and TP using 2015 baseflow data. I simply substituted this value using average of the closest dates' samples</t>
        </r>
      </text>
    </comment>
    <comment ref="L97" authorId="0" shapeId="0" xr:uid="{ED383376-4CB2-41FD-8D59-32645208270A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no correlation between flow and ammonia using 2015 baseflow data. I simply substituted this value using average of the closest dates' samples</t>
        </r>
      </text>
    </comment>
    <comment ref="N97" authorId="0" shapeId="0" xr:uid="{3CA66939-81FB-4C5F-82B6-8772F70D723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no correlation between flow and TN using 2015 baseflow data. I simply substituted this value using average of the closest dates' samples</t>
        </r>
      </text>
    </comment>
    <comment ref="J98" authorId="0" shapeId="0" xr:uid="{87665FB0-3201-4882-A269-532EEABB21E6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no correlation between flow and TP using 2015 baseflow data. I simply substituted this value using average of the closest dates' samples</t>
        </r>
      </text>
    </comment>
    <comment ref="K98" authorId="0" shapeId="0" xr:uid="{9AB20283-E9F2-4AF5-A114-7E97884E48AE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no correlation between flow and TP using 2015 baseflow data. I simply substituted this value using average of the closest dates' samples</t>
        </r>
      </text>
    </comment>
    <comment ref="E107" authorId="0" shapeId="0" xr:uid="{985336BC-7ADB-41E4-9BF8-7ECD5D5E8506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(E8) between these two "baseflow" periods. These two periods should share the same nutrient data</t>
        </r>
      </text>
    </comment>
    <comment ref="E108" authorId="0" shapeId="0" xr:uid="{7CB27660-03EC-485B-B3F0-90696541FC2C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(E8) between these two "baseflow" periods. These two periods should share the same nutrient data</t>
        </r>
      </text>
    </comment>
    <comment ref="E114" authorId="0" shapeId="0" xr:uid="{13A78C8A-70C8-4035-B398-D24D35C1345E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(E11) between these two "baseflow" periods. These two periods should share the same nutrient data</t>
        </r>
      </text>
    </comment>
    <comment ref="E115" authorId="0" shapeId="0" xr:uid="{01C5E3D9-D238-42C9-9167-BEDDA31C59B7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(E11) between these two "baseflow" periods. These two periods should share the same nutrient data</t>
        </r>
      </text>
    </comment>
    <comment ref="E116" authorId="0" shapeId="0" xr:uid="{40A62E69-248D-4CE2-8628-03DDC745FEAC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(E11) between these two "baseflow" periods. These two periods should share the same nutrient data</t>
        </r>
      </text>
    </comment>
    <comment ref="N124" authorId="1" shapeId="0" xr:uid="{3DD29885-26BE-4629-B2F0-CCECCE0CCC6B}">
      <text>
        <r>
          <rPr>
            <b/>
            <sz val="9"/>
            <color indexed="81"/>
            <rFont val="Tahoma"/>
            <family val="2"/>
          </rPr>
          <t>Long, Leigh A [ABE]:</t>
        </r>
        <r>
          <rPr>
            <sz val="9"/>
            <color indexed="81"/>
            <rFont val="Tahoma"/>
            <family val="2"/>
          </rPr>
          <t xml:space="preserve">
Missing data.
JY: I substituted the missing data using nitrate data</t>
        </r>
      </text>
    </comment>
    <comment ref="N128" authorId="0" shapeId="0" xr:uid="{07F50E34-CB9E-42FB-A15C-74771678DCE4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129" authorId="0" shapeId="0" xr:uid="{D26F49D6-AD6D-408B-9F9D-D8A2A5535F3F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E130" authorId="0" shapeId="0" xr:uid="{18C961E1-A157-438C-A582-1CAC96463997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(E17) between these two "baseflow" periods. These two periods should share the same nutrient data</t>
        </r>
      </text>
    </comment>
    <comment ref="N130" authorId="0" shapeId="0" xr:uid="{5F8C0AFA-B100-453C-9EB8-A5EA1CA7D25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E131" authorId="0" shapeId="0" xr:uid="{3F4029BF-2CD4-4BAF-816E-FA23E5C1C7CF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(E17) between these two "baseflow" periods. These two periods should share the same nutrient data</t>
        </r>
      </text>
    </comment>
    <comment ref="N131" authorId="0" shapeId="0" xr:uid="{35FF661B-E6A7-4EF4-AD7D-FBAC3F93987F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E133" authorId="0" shapeId="0" xr:uid="{2BE54996-B321-4F1C-88C7-45E30C6A68E7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(E20) between these two "baseflow" periods. These two periods should share the same nutrient data</t>
        </r>
      </text>
    </comment>
    <comment ref="N133" authorId="0" shapeId="0" xr:uid="{5AF9AB41-C798-453D-975F-01150A91461A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E134" authorId="0" shapeId="0" xr:uid="{D36912A1-FC73-41FD-964F-279DF5940945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(E20) between these two "baseflow" periods. These two periods should share the same nutrient data</t>
        </r>
      </text>
    </comment>
    <comment ref="N134" authorId="0" shapeId="0" xr:uid="{29B4C27A-5DC8-4E1F-B6E0-E45599DF512A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135" authorId="0" shapeId="0" xr:uid="{B6FC7B7E-06A1-49C0-B992-97BBD566F85A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E137" authorId="0" shapeId="0" xr:uid="{6EB4DE52-07E9-477A-B3CE-01AD2EC8CEF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(E23) between these two "baseflow" periods. These two periods should share the same nutrient data</t>
        </r>
      </text>
    </comment>
    <comment ref="N137" authorId="0" shapeId="0" xr:uid="{F8F322DE-581A-4754-94D8-0ED5E59489FF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E138" authorId="0" shapeId="0" xr:uid="{18E70098-5131-4CCE-A2A9-CEA68D27F15F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(E23) between these two "baseflow" periods. These two periods should share the same nutrient data</t>
        </r>
      </text>
    </comment>
    <comment ref="N138" authorId="0" shapeId="0" xr:uid="{6646EF48-C0AC-4081-B37C-31FE562D5C74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E140" authorId="0" shapeId="0" xr:uid="{3905E7C9-3EE1-4870-BB59-AFA07C04DE56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(E25) between these two "baseflow" periods. These two periods should share the same nutrient data</t>
        </r>
      </text>
    </comment>
    <comment ref="E141" authorId="0" shapeId="0" xr:uid="{C915C939-BFA3-42F3-BDD8-56127848E02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(E25) between these two "baseflow" periods. These two periods should share the same nutrient data</t>
        </r>
      </text>
    </comment>
    <comment ref="E142" authorId="0" shapeId="0" xr:uid="{9290A006-24C9-4E54-B446-00D649310F31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(E27) between these two "baseflow" periods. These two periods should share the same nutrient data</t>
        </r>
      </text>
    </comment>
    <comment ref="E143" authorId="0" shapeId="0" xr:uid="{46288289-8549-4851-AD2F-6804A860B26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(E27) between these two "baseflow" periods. These two periods should share the same nutrient data</t>
        </r>
      </text>
    </comment>
    <comment ref="M145" authorId="1" shapeId="0" xr:uid="{8FEEDA58-96E7-4742-BC1A-DE08A15DEA15}">
      <text>
        <r>
          <rPr>
            <b/>
            <sz val="9"/>
            <color indexed="81"/>
            <rFont val="Tahoma"/>
            <family val="2"/>
          </rPr>
          <t>Long, Leigh A [ABE]:</t>
        </r>
        <r>
          <rPr>
            <sz val="9"/>
            <color indexed="81"/>
            <rFont val="Tahoma"/>
            <family val="2"/>
          </rPr>
          <t xml:space="preserve">
Rerun with low range NOx method.</t>
        </r>
      </text>
    </comment>
    <comment ref="N146" authorId="0" shapeId="0" xr:uid="{07C4B77B-40EF-457A-A18C-581A6FD28973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150" authorId="0" shapeId="0" xr:uid="{B244FBA9-063A-4F51-A6E9-2983805D6656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153" authorId="0" shapeId="0" xr:uid="{7120AA14-6BB0-41AD-B23B-9B2D2FB9A9D3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154" authorId="1" shapeId="0" xr:uid="{83DB6436-FD78-4C86-AB6D-A2A64A0661D3}">
      <text>
        <r>
          <rPr>
            <b/>
            <sz val="9"/>
            <color indexed="81"/>
            <rFont val="Tahoma"/>
            <family val="2"/>
          </rPr>
          <t>Long, Leigh A [ABE]:</t>
        </r>
        <r>
          <rPr>
            <sz val="9"/>
            <color indexed="81"/>
            <rFont val="Tahoma"/>
            <family val="2"/>
          </rPr>
          <t xml:space="preserve">
VSS result higher than TSS result - used TSS result as an estimate.</t>
        </r>
      </text>
    </comment>
    <comment ref="N154" authorId="0" shapeId="0" xr:uid="{5677F86D-429B-43C0-8A8A-723E6CF102C5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158" authorId="0" shapeId="0" xr:uid="{8B1F93AE-4562-4B31-B189-2B9A11BAD76F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E162" authorId="0" shapeId="0" xr:uid="{6A441EBD-63EC-404B-8C0F-7EC7FD6737F2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(E33) between these two "baseflow" periods. These two periods should share the same nutrient data</t>
        </r>
      </text>
    </comment>
    <comment ref="E163" authorId="0" shapeId="0" xr:uid="{5346B15C-1852-4EC3-90D1-19306247310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(E33) between these two "baseflow" periods. These two periods should share the same nutrient data</t>
        </r>
      </text>
    </comment>
    <comment ref="E166" authorId="0" shapeId="0" xr:uid="{5701D924-AE70-4514-A47A-7BB1022F4A23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(E36) between these two "baseflow" periods. These two periods should share the same nutrient data</t>
        </r>
      </text>
    </comment>
    <comment ref="E167" authorId="0" shapeId="0" xr:uid="{F5667847-3B14-4F2D-884B-BDD25E98A32F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(E36) between these two "baseflow" periods. These two periods should share the same nutrient data</t>
        </r>
      </text>
    </comment>
    <comment ref="G171" authorId="0" shapeId="0" xr:uid="{55319631-027C-4B11-A4DA-573F3111C7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bad flow data - flow is assumed to be 0.01 cms (or 0.02 m water depth) based on 2016 and 2018 average baseflow flow rate - see "S12 2017 revised" for details</t>
        </r>
      </text>
    </comment>
    <comment ref="N171" authorId="0" shapeId="0" xr:uid="{6BB2F9D0-1DFD-4B23-B03D-02A845BFE2A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G172" authorId="0" shapeId="0" xr:uid="{69D025F2-4EB0-4CB7-9403-D4A766CE41C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bad flow data - flow is assumed to be 0.01 cms (or 0.02 m water depth) based on 2016 and 2018 average baseflow flow rate - see "S12 2017 revised" for details</t>
        </r>
      </text>
    </comment>
    <comment ref="N172" authorId="0" shapeId="0" xr:uid="{9514DDBD-2D54-4AFC-8119-EBF62B5C129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J173" authorId="1" shapeId="0" xr:uid="{3BAB3869-5B33-4803-BE15-8397A74F5E0F}">
      <text>
        <r>
          <rPr>
            <b/>
            <sz val="9"/>
            <color indexed="81"/>
            <rFont val="Tahoma"/>
            <family val="2"/>
          </rPr>
          <t>Long, Leigh A [ABE]:</t>
        </r>
        <r>
          <rPr>
            <sz val="9"/>
            <color indexed="81"/>
            <rFont val="Tahoma"/>
            <family val="2"/>
          </rPr>
          <t xml:space="preserve">
Using WFW sample data instead of grab data.</t>
        </r>
      </text>
    </comment>
    <comment ref="K173" authorId="1" shapeId="0" xr:uid="{49AA8A2A-03D6-4AB5-83D6-E4092C1C1E9D}">
      <text>
        <r>
          <rPr>
            <b/>
            <sz val="9"/>
            <color indexed="81"/>
            <rFont val="Tahoma"/>
            <family val="2"/>
          </rPr>
          <t>Long, Leigh A [ABE]:</t>
        </r>
        <r>
          <rPr>
            <sz val="9"/>
            <color indexed="81"/>
            <rFont val="Tahoma"/>
            <family val="2"/>
          </rPr>
          <t xml:space="preserve">
Using WFW sample data instead of grab data.
</t>
        </r>
      </text>
    </comment>
    <comment ref="N174" authorId="0" shapeId="0" xr:uid="{AF640B9B-81DC-4AE9-B05C-9241BE6E4B1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180" authorId="0" shapeId="0" xr:uid="{BB14453C-6C8E-4569-839B-C937A40757CF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E200" authorId="0" shapeId="0" xr:uid="{AB47616B-DCF5-41B3-94E1-2B0A257BD932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(E8) between these two "baseflow" periods. These two periods should share the same nutrient data</t>
        </r>
      </text>
    </comment>
    <comment ref="E201" authorId="0" shapeId="0" xr:uid="{112A5160-E90E-4AD6-BC2A-DA54397C2EF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(E8) between these two "baseflow" periods. These two periods should share the same nutrient data</t>
        </r>
      </text>
    </comment>
    <comment ref="N217" authorId="0" shapeId="0" xr:uid="{3E564B57-D696-49A0-810A-1DAC1C77AD7C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218" authorId="0" shapeId="0" xr:uid="{B1E45C84-5E61-4267-AA51-5B20B202544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219" authorId="0" shapeId="0" xr:uid="{DC9A3A94-BB29-4392-A2F7-A20102FE0F48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220" authorId="0" shapeId="0" xr:uid="{8D545690-20E7-4588-8DA1-B172498641CC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221" authorId="0" shapeId="0" xr:uid="{FDFE43E3-89AC-4552-A1E2-918C812765D8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223" authorId="0" shapeId="0" xr:uid="{BFFC57ED-4BB2-4666-9037-A2F5631C9B83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E224" authorId="0" shapeId="0" xr:uid="{EE847100-70D3-4316-A86D-C8DE0FE8B2EC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(E25) between these two "baseflow" periods. These two periods should share the same nutrient data</t>
        </r>
      </text>
    </comment>
    <comment ref="N224" authorId="0" shapeId="0" xr:uid="{A865C754-EEEC-49D2-8CFD-CD1F9341E25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E225" authorId="0" shapeId="0" xr:uid="{ABB64AF3-D2CF-4A3E-BDE5-7D4BB1EF9FA8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(E25) between these two "baseflow" periods. These two periods should share the same nutrient data</t>
        </r>
      </text>
    </comment>
    <comment ref="N225" authorId="0" shapeId="0" xr:uid="{83118FF5-982D-494C-AF3C-DCCF3E70D33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E226" authorId="0" shapeId="0" xr:uid="{823EB692-0665-4747-9CDD-2B2292031CBC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(E27) between these two "baseflow" periods. These two periods should share the same nutrient data</t>
        </r>
      </text>
    </comment>
    <comment ref="E227" authorId="0" shapeId="0" xr:uid="{E0EED1D0-3F76-4E51-A248-1C2A4A0C3432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(E27) between these two "baseflow" periods. These two periods should share the same nutrient data</t>
        </r>
      </text>
    </comment>
    <comment ref="G228" authorId="1" shapeId="0" xr:uid="{270114C1-0578-4FFD-A0B9-AFD6384369E3}">
      <text>
        <r>
          <rPr>
            <b/>
            <sz val="9"/>
            <color indexed="81"/>
            <rFont val="Tahoma"/>
            <family val="2"/>
          </rPr>
          <t>Long, Leigh A [ABE]:</t>
        </r>
        <r>
          <rPr>
            <sz val="9"/>
            <color indexed="81"/>
            <rFont val="Tahoma"/>
            <family val="2"/>
          </rPr>
          <t xml:space="preserve">
This is the updated manual measurement - it was originally 0.003 cms (as displayed on the ISCO).</t>
        </r>
      </text>
    </comment>
    <comment ref="N228" authorId="0" shapeId="0" xr:uid="{44CC99A3-0252-4079-9DD4-58FAE218C38A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G229" authorId="2" shapeId="0" xr:uid="{D1DB15BE-45CA-4B01-B0F1-28FA286FDD0B}">
      <text>
        <r>
          <rPr>
            <b/>
            <sz val="9"/>
            <color indexed="81"/>
            <rFont val="Tahoma"/>
            <family val="2"/>
          </rPr>
          <t>Brendel, Conrad E:</t>
        </r>
        <r>
          <rPr>
            <sz val="9"/>
            <color indexed="81"/>
            <rFont val="Tahoma"/>
            <family val="2"/>
          </rPr>
          <t xml:space="preserve">
No Data
</t>
        </r>
        <r>
          <rPr>
            <b/>
            <sz val="9"/>
            <color indexed="81"/>
            <rFont val="Tahoma"/>
            <family val="2"/>
          </rPr>
          <t>Long, Leigh Ann:</t>
        </r>
        <r>
          <rPr>
            <sz val="9"/>
            <color indexed="81"/>
            <rFont val="Tahoma"/>
            <family val="2"/>
          </rPr>
          <t xml:space="preserve">
Updated, from manual measurements.</t>
        </r>
      </text>
    </comment>
    <comment ref="N230" authorId="0" shapeId="0" xr:uid="{F44B42F1-8285-4AFE-8067-7C7D5879828F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231" authorId="0" shapeId="0" xr:uid="{C5AD1448-3372-4E30-82F8-2B728567049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232" authorId="0" shapeId="0" xr:uid="{542A19A1-AE9B-4479-A57D-88EB5296106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234" authorId="1" shapeId="0" xr:uid="{EB5D7516-62B0-4549-BB0E-68FA36E64520}">
      <text>
        <r>
          <rPr>
            <b/>
            <sz val="9"/>
            <color indexed="81"/>
            <rFont val="Tahoma"/>
            <family val="2"/>
          </rPr>
          <t>Long, Leigh A [ABE]:</t>
        </r>
        <r>
          <rPr>
            <sz val="9"/>
            <color indexed="81"/>
            <rFont val="Tahoma"/>
            <family val="2"/>
          </rPr>
          <t xml:space="preserve">
Missing data.
I replaced with nitrate data</t>
        </r>
      </text>
    </comment>
    <comment ref="N235" authorId="1" shapeId="0" xr:uid="{49226D8F-7065-41E1-B80B-6022639F2E77}">
      <text>
        <r>
          <rPr>
            <b/>
            <sz val="9"/>
            <color indexed="81"/>
            <rFont val="Tahoma"/>
            <family val="2"/>
          </rPr>
          <t>Long, Leigh A [ABE]:</t>
        </r>
        <r>
          <rPr>
            <sz val="9"/>
            <color indexed="81"/>
            <rFont val="Tahoma"/>
            <family val="2"/>
          </rPr>
          <t xml:space="preserve">
Missing data.
I replaced with nitrate data</t>
        </r>
      </text>
    </comment>
    <comment ref="N238" authorId="0" shapeId="0" xr:uid="{AA7D03EF-93A3-409D-9FE7-293D2258C10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241" authorId="0" shapeId="0" xr:uid="{1A781315-59CD-4DCD-9D26-6DAD3E28B6B3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243" authorId="0" shapeId="0" xr:uid="{FC8E00C0-2534-4310-9115-C78A8FD15964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E246" authorId="0" shapeId="0" xr:uid="{A2F600D8-1215-4023-872F-6746BF5224C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(E33) between these two "baseflow" periods. These two periods should share the same nutrient data</t>
        </r>
      </text>
    </comment>
    <comment ref="E247" authorId="0" shapeId="0" xr:uid="{B4C9DD03-7734-43BA-8C39-42996FD96875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(E33) between these two "baseflow" periods. These two periods should share the same nutrient data</t>
        </r>
      </text>
    </comment>
    <comment ref="E248" authorId="0" shapeId="0" xr:uid="{42A09B4D-254D-47D0-B954-B91F5D6B7671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(E35) between these two "baseflow" periods. These two periods should share the same nutrient data</t>
        </r>
      </text>
    </comment>
    <comment ref="E249" authorId="0" shapeId="0" xr:uid="{7126207A-1DCF-46E7-96BE-C567D2D30E45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(E35) between these two "baseflow" periods. These two periods should share the same nutrient data</t>
        </r>
      </text>
    </comment>
    <comment ref="N253" authorId="0" shapeId="0" xr:uid="{8A1FE03F-03A1-44A6-A39F-90F3ADD3F134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254" authorId="0" shapeId="0" xr:uid="{C8719268-D34B-4DED-A2B0-7EF7B968A49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255" authorId="0" shapeId="0" xr:uid="{62B89B0D-EF41-46DB-B944-67328A622A1A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256" authorId="0" shapeId="0" xr:uid="{BB7B92C8-92D2-4ADA-9E55-5672E29ECA7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B258" authorId="0" shapeId="0" xr:uid="{D6CEFD3A-F5CB-4E88-B26F-A148A82E4654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Leigh Ann: Justifying this based on the fact that S12 began flowing on 10/7/17.</t>
        </r>
      </text>
    </comment>
    <comment ref="N258" authorId="0" shapeId="0" xr:uid="{72A05BD5-E6C6-4FB8-9D9F-9CC1CBF87FC7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259" authorId="0" shapeId="0" xr:uid="{491B59FD-58A6-43F0-AEF5-3C6F1316DBE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260" authorId="0" shapeId="0" xr:uid="{0D5D6F16-E215-4ABA-AA87-413D51C74483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E276" authorId="0" shapeId="0" xr:uid="{8DF79A3B-1E45-4CC7-AA29-9827C05C35E2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(E1) between these two "baseflow" periods. These two periods should share the same nutrient data</t>
        </r>
      </text>
    </comment>
    <comment ref="E277" authorId="0" shapeId="0" xr:uid="{CE7C6D36-83AA-4334-A70B-0888D317991C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(E1) between these two "baseflow" periods. These two periods should share the same nutrient data</t>
        </r>
      </text>
    </comment>
    <comment ref="E296" authorId="0" shapeId="0" xr:uid="{C78DD21C-4C1A-4D18-BE86-491EF472FEC7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(E11,12) between these two "baseflow" periods. These two periods should share the same nutrient data</t>
        </r>
      </text>
    </comment>
    <comment ref="E297" authorId="0" shapeId="0" xr:uid="{19F47642-63B0-4C4B-8A28-8622255A9D1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(E11,12) between these two "baseflow" periods. These two periods should share the same nutrient data</t>
        </r>
      </text>
    </comment>
    <comment ref="N308" authorId="1" shapeId="0" xr:uid="{8417BB19-BF14-4496-9B78-C431423BCC62}">
      <text>
        <r>
          <rPr>
            <b/>
            <sz val="9"/>
            <color indexed="81"/>
            <rFont val="Tahoma"/>
            <family val="2"/>
          </rPr>
          <t>Long, Leigh A [ABE]:</t>
        </r>
        <r>
          <rPr>
            <sz val="9"/>
            <color indexed="81"/>
            <rFont val="Tahoma"/>
            <family val="2"/>
          </rPr>
          <t xml:space="preserve">
 Result much lower than NO3- result - needs reanalysis.</t>
        </r>
      </text>
    </comment>
    <comment ref="N313" authorId="0" shapeId="0" xr:uid="{316FCDFC-93A5-4187-A738-2DD51AD2B39F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314" authorId="0" shapeId="0" xr:uid="{EA9049E6-A01C-4115-8F97-AA8EF6A7175E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315" authorId="0" shapeId="0" xr:uid="{062460BB-DEF0-4253-9459-014600652356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316" authorId="0" shapeId="0" xr:uid="{FEE8EE2C-8E08-469A-8BF8-DBF832184538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317" authorId="0" shapeId="0" xr:uid="{404CEA71-00A0-4078-800F-5F952E337E48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318" authorId="0" shapeId="0" xr:uid="{66B517E8-F0B2-4B82-8536-2497A70A7EA7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319" authorId="0" shapeId="0" xr:uid="{2204F0F4-C307-4390-9700-1E9AC4A4D834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E321" authorId="0" shapeId="0" xr:uid="{C019315E-78C5-4F34-BDD9-9359C9E2C9CB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(E27) between these two "baseflow" periods. These two periods should share the same nutrient data</t>
        </r>
      </text>
    </comment>
    <comment ref="E322" authorId="0" shapeId="0" xr:uid="{99B18312-0A30-4125-B54D-FA7875573D8A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(E27) between these two "baseflow" periods. These two periods should share the same nutrient data</t>
        </r>
      </text>
    </comment>
    <comment ref="N327" authorId="0" shapeId="0" xr:uid="{CB10D34A-9D21-4FC7-89B0-285FE642C2D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329" authorId="0" shapeId="0" xr:uid="{98C159A9-B516-4D75-A45D-4F66EF3D706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332" authorId="0" shapeId="0" xr:uid="{FC6BDA8E-F759-4F0B-A024-A8953027898A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J334" authorId="0" shapeId="0" xr:uid="{904EF99E-5F9A-4E4D-9F2B-0BD8839B9C14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not enough sample
data replaced using next event data due to similarity in TP conc and avg flow</t>
        </r>
      </text>
    </comment>
    <comment ref="K334" authorId="0" shapeId="0" xr:uid="{3265FB03-ABB7-44B8-9A3C-EC2C85A3B9D4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not enough sample</t>
        </r>
      </text>
    </comment>
    <comment ref="N334" authorId="0" shapeId="0" xr:uid="{F9F3A537-BF1D-464B-AB84-8C28A047B1A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L339" authorId="1" shapeId="0" xr:uid="{9C1FC6F9-9C04-406D-A1E4-D165A003A14D}">
      <text>
        <r>
          <rPr>
            <b/>
            <sz val="9"/>
            <color indexed="81"/>
            <rFont val="Tahoma"/>
            <family val="2"/>
          </rPr>
          <t>Long, Leigh A [ABE]:</t>
        </r>
        <r>
          <rPr>
            <sz val="9"/>
            <color indexed="81"/>
            <rFont val="Tahoma"/>
            <family val="2"/>
          </rPr>
          <t xml:space="preserve">
Rerun this sample.
Done.  Confirmed result.
</t>
        </r>
      </text>
    </comment>
    <comment ref="N340" authorId="0" shapeId="0" xr:uid="{0E313318-51FA-4680-91C2-4FD530A80796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E342" authorId="0" shapeId="0" xr:uid="{588108DF-05E0-4D59-9EB4-A998B6EB74E1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(E32) between these two "baseflow" periods. These two periods should share the same nutrient data</t>
        </r>
      </text>
    </comment>
    <comment ref="E343" authorId="0" shapeId="0" xr:uid="{F1B8D601-F6FC-4748-87B9-30D8B710D91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(E32) between these two "baseflow" periods. These two periods should share the same nutrient data</t>
        </r>
      </text>
    </comment>
    <comment ref="E344" authorId="0" shapeId="0" xr:uid="{C3D5EE5F-2237-48E6-B6BF-0AFAAD6A1268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(E33) between these two "baseflow" periods. These two periods should share the same nutrient data</t>
        </r>
      </text>
    </comment>
    <comment ref="E345" authorId="0" shapeId="0" xr:uid="{7FB73F01-18EE-4B39-922A-0B04BE76B5FF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(E33) between these two "baseflow" periods. These two periods should share the same nutrient data</t>
        </r>
      </text>
    </comment>
    <comment ref="E346" authorId="0" shapeId="0" xr:uid="{D1ADD0B3-19C1-4B5B-910C-A6E2B2BBB464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(E35) between these two "baseflow" periods. These two periods should share the same nutrient data</t>
        </r>
      </text>
    </comment>
    <comment ref="E347" authorId="0" shapeId="0" xr:uid="{2802688F-03EC-4C2B-9639-CC296E30E876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(E35) between these two "baseflow" periods. These two periods should share the same nutrient data</t>
        </r>
      </text>
    </comment>
    <comment ref="E349" authorId="0" shapeId="0" xr:uid="{E10F1434-208F-41B9-8D7A-BDD7C055696B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(E36) between these two "baseflow" periods. These two periods should share the same nutrient data</t>
        </r>
      </text>
    </comment>
    <comment ref="E350" authorId="0" shapeId="0" xr:uid="{26F03677-3780-4CC9-8B56-55088B718ACF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(E36) between these two "baseflow" periods. These two periods should share the same nutrient data</t>
        </r>
      </text>
    </comment>
    <comment ref="G351" authorId="0" shapeId="0" xr:uid="{6446F66F-49FA-4401-839C-642960DB57A6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this is way too high - not representative of entire ~14 days of baseflow period</t>
        </r>
      </text>
    </comment>
    <comment ref="N354" authorId="0" shapeId="0" xr:uid="{1128C5EF-568B-4886-8FF2-289729575158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357" authorId="0" shapeId="0" xr:uid="{738A27E3-1725-41DC-91D4-3E4A52033BBF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358" authorId="0" shapeId="0" xr:uid="{6290D134-3562-4B74-AD5E-69E74F4D6B9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360" authorId="0" shapeId="0" xr:uid="{C179E05A-CFFA-491F-A518-A4791450988C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361" authorId="0" shapeId="0" xr:uid="{41B4A6C3-A268-4BE3-A7AB-03CE68EBB917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C372" authorId="0" shapeId="0" xr:uid="{50329AEF-73A1-4513-B9FF-A1CB0D546395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In ISCO, E6 lasted until 8/23/15 but there was a no flow period between 8/19 to 8//23. So theoretically there should be 2 events.</t>
        </r>
      </text>
    </comment>
    <comment ref="N376" authorId="0" shapeId="0" xr:uid="{70985FCA-8EF2-431C-8312-091CE743D39A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</commentList>
</comments>
</file>

<file path=xl/sharedStrings.xml><?xml version="1.0" encoding="utf-8"?>
<sst xmlns="http://schemas.openxmlformats.org/spreadsheetml/2006/main" count="1744" uniqueCount="82">
  <si>
    <t>Flow (cms)</t>
  </si>
  <si>
    <t>Sample date</t>
  </si>
  <si>
    <t>DRP (mg P/L)</t>
  </si>
  <si>
    <t>TSS (mg/L)</t>
  </si>
  <si>
    <t>VSS (mg/L)</t>
  </si>
  <si>
    <t>Sample type</t>
  </si>
  <si>
    <t>TP (mg P/L)</t>
  </si>
  <si>
    <t>Base</t>
  </si>
  <si>
    <t>Event</t>
  </si>
  <si>
    <t>Site</t>
  </si>
  <si>
    <t>Sub11</t>
  </si>
  <si>
    <t>Sub12</t>
  </si>
  <si>
    <t>Grab</t>
  </si>
  <si>
    <t>WFW</t>
  </si>
  <si>
    <t>WFW-a</t>
  </si>
  <si>
    <t>WFW-b</t>
  </si>
  <si>
    <t>Collection method</t>
  </si>
  <si>
    <t>E1</t>
  </si>
  <si>
    <t>E2</t>
  </si>
  <si>
    <t>E3</t>
  </si>
  <si>
    <t>E6</t>
  </si>
  <si>
    <t>E7</t>
  </si>
  <si>
    <t>E8</t>
  </si>
  <si>
    <t>E11</t>
  </si>
  <si>
    <t>E12</t>
  </si>
  <si>
    <t>E19</t>
  </si>
  <si>
    <t>E20</t>
  </si>
  <si>
    <t>E28</t>
  </si>
  <si>
    <t>E29</t>
  </si>
  <si>
    <t>E30</t>
  </si>
  <si>
    <t>E31</t>
  </si>
  <si>
    <t>E33</t>
  </si>
  <si>
    <t>E34</t>
  </si>
  <si>
    <t>E35</t>
  </si>
  <si>
    <t>E36</t>
  </si>
  <si>
    <t>E37</t>
  </si>
  <si>
    <t>S11</t>
  </si>
  <si>
    <t>S12</t>
  </si>
  <si>
    <t>WFW-c</t>
  </si>
  <si>
    <t>E4</t>
  </si>
  <si>
    <t>E13</t>
  </si>
  <si>
    <t>E14</t>
  </si>
  <si>
    <t>E15</t>
  </si>
  <si>
    <t>E17</t>
  </si>
  <si>
    <t>E18</t>
  </si>
  <si>
    <t>E23</t>
  </si>
  <si>
    <t>E25</t>
  </si>
  <si>
    <t>E27</t>
  </si>
  <si>
    <t>E32</t>
  </si>
  <si>
    <t>E10</t>
  </si>
  <si>
    <t>T12</t>
  </si>
  <si>
    <t>Start date</t>
  </si>
  <si>
    <t>End date</t>
  </si>
  <si>
    <t>E21</t>
  </si>
  <si>
    <t>E22</t>
  </si>
  <si>
    <t>E26</t>
  </si>
  <si>
    <t>NH3-N (mg N/L)</t>
  </si>
  <si>
    <t>NOx-N (mg N/L)</t>
  </si>
  <si>
    <t>TN (mg N/L)</t>
  </si>
  <si>
    <t>E5</t>
  </si>
  <si>
    <t>E9</t>
  </si>
  <si>
    <t>E16</t>
  </si>
  <si>
    <t>E24</t>
  </si>
  <si>
    <t>E38</t>
  </si>
  <si>
    <t>E39</t>
  </si>
  <si>
    <t>T8</t>
  </si>
  <si>
    <t>Sub8</t>
  </si>
  <si>
    <t>S8</t>
  </si>
  <si>
    <t>Manure application area (%)</t>
  </si>
  <si>
    <t>Nutrient mgmt area (%)</t>
  </si>
  <si>
    <t>Cover crop area (%)</t>
  </si>
  <si>
    <t>Reduced till area (%)</t>
  </si>
  <si>
    <t>Row crop area (%)</t>
  </si>
  <si>
    <t>Drainage extend (%)</t>
  </si>
  <si>
    <t>Soils with C-D drain classes area (%)</t>
  </si>
  <si>
    <t>Sub 11</t>
  </si>
  <si>
    <t>Sub 8</t>
  </si>
  <si>
    <t>Sub 12</t>
  </si>
  <si>
    <t>Terraces area (%)</t>
  </si>
  <si>
    <t>GWW area (%)</t>
  </si>
  <si>
    <t>CRP area (%)</t>
  </si>
  <si>
    <t>Area (m2)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</si>
</sst>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8" formatCode="0.0%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1"/>
      <name val="Times New Roman"/>
      <family val="1"/>
    </font>
    <font>
      <sz val="11"/>
      <color rgb="FF9C0006"/>
      <name val="Times New Roman"/>
      <family val="1"/>
    </font>
    <font>
      <sz val="11"/>
      <color rgb="FFFF0000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center"/>
    </xf>
    <xf numFmtId="0" fontId="19" fillId="0" borderId="0" xfId="0" applyFont="1"/>
    <xf numFmtId="14" fontId="19" fillId="0" borderId="0" xfId="0" applyNumberFormat="1" applyFont="1"/>
    <xf numFmtId="164" fontId="19" fillId="0" borderId="0" xfId="0" applyNumberFormat="1" applyFont="1"/>
    <xf numFmtId="0" fontId="19" fillId="0" borderId="0" xfId="0" applyFont="1" applyFill="1" applyBorder="1" applyAlignment="1">
      <alignment horizontal="center"/>
    </xf>
    <xf numFmtId="164" fontId="19" fillId="0" borderId="0" xfId="0" applyNumberFormat="1" applyFont="1" applyBorder="1"/>
    <xf numFmtId="164" fontId="19" fillId="0" borderId="0" xfId="0" applyNumberFormat="1" applyFont="1" applyFill="1" applyBorder="1"/>
    <xf numFmtId="14" fontId="19" fillId="0" borderId="0" xfId="0" applyNumberFormat="1" applyFont="1" applyFill="1" applyBorder="1"/>
    <xf numFmtId="165" fontId="19" fillId="0" borderId="0" xfId="0" applyNumberFormat="1" applyFont="1"/>
    <xf numFmtId="165" fontId="19" fillId="0" borderId="0" xfId="0" applyNumberFormat="1" applyFont="1" applyBorder="1"/>
    <xf numFmtId="165" fontId="19" fillId="0" borderId="0" xfId="0" applyNumberFormat="1" applyFont="1" applyFill="1" applyBorder="1" applyAlignment="1">
      <alignment horizontal="right"/>
    </xf>
    <xf numFmtId="165" fontId="19" fillId="0" borderId="0" xfId="0" applyNumberFormat="1" applyFont="1" applyFill="1" applyBorder="1"/>
    <xf numFmtId="14" fontId="19" fillId="0" borderId="0" xfId="0" applyNumberFormat="1" applyFont="1" applyFill="1"/>
    <xf numFmtId="164" fontId="19" fillId="0" borderId="0" xfId="0" applyNumberFormat="1" applyFont="1" applyFill="1" applyBorder="1" applyAlignment="1">
      <alignment horizontal="right"/>
    </xf>
    <xf numFmtId="14" fontId="19" fillId="0" borderId="0" xfId="0" applyNumberFormat="1" applyFont="1" applyAlignment="1">
      <alignment vertical="center" wrapText="1"/>
    </xf>
    <xf numFmtId="164" fontId="19" fillId="0" borderId="0" xfId="0" applyNumberFormat="1" applyFont="1" applyAlignment="1">
      <alignment vertical="center" wrapText="1"/>
    </xf>
    <xf numFmtId="165" fontId="19" fillId="0" borderId="0" xfId="0" applyNumberFormat="1" applyFont="1" applyAlignment="1">
      <alignment vertical="center" wrapText="1"/>
    </xf>
    <xf numFmtId="0" fontId="19" fillId="0" borderId="0" xfId="0" applyFont="1" applyBorder="1"/>
    <xf numFmtId="14" fontId="19" fillId="0" borderId="0" xfId="0" applyNumberFormat="1" applyFont="1" applyBorder="1"/>
    <xf numFmtId="0" fontId="19" fillId="0" borderId="0" xfId="0" applyFont="1" applyBorder="1" applyAlignment="1">
      <alignment horizontal="center"/>
    </xf>
    <xf numFmtId="2" fontId="19" fillId="0" borderId="0" xfId="0" applyNumberFormat="1" applyFont="1" applyBorder="1" applyAlignment="1">
      <alignment horizontal="right"/>
    </xf>
    <xf numFmtId="2" fontId="19" fillId="33" borderId="0" xfId="0" applyNumberFormat="1" applyFont="1" applyFill="1" applyBorder="1" applyAlignment="1">
      <alignment horizontal="right"/>
    </xf>
    <xf numFmtId="164" fontId="19" fillId="33" borderId="0" xfId="0" applyNumberFormat="1" applyFont="1" applyFill="1" applyBorder="1" applyAlignment="1">
      <alignment horizontal="right"/>
    </xf>
    <xf numFmtId="14" fontId="23" fillId="0" borderId="0" xfId="0" applyNumberFormat="1" applyFont="1" applyBorder="1"/>
    <xf numFmtId="0" fontId="23" fillId="0" borderId="0" xfId="0" applyFont="1" applyBorder="1" applyAlignment="1">
      <alignment horizontal="center"/>
    </xf>
    <xf numFmtId="164" fontId="23" fillId="34" borderId="0" xfId="0" applyNumberFormat="1" applyFont="1" applyFill="1" applyBorder="1"/>
    <xf numFmtId="165" fontId="23" fillId="0" borderId="0" xfId="0" applyNumberFormat="1" applyFont="1" applyBorder="1"/>
    <xf numFmtId="0" fontId="19" fillId="33" borderId="0" xfId="0" applyFont="1" applyFill="1" applyBorder="1" applyAlignment="1">
      <alignment horizontal="right"/>
    </xf>
    <xf numFmtId="164" fontId="19" fillId="0" borderId="0" xfId="0" applyNumberFormat="1" applyFont="1" applyBorder="1" applyAlignment="1">
      <alignment horizontal="right"/>
    </xf>
    <xf numFmtId="2" fontId="19" fillId="34" borderId="0" xfId="0" applyNumberFormat="1" applyFont="1" applyFill="1" applyBorder="1"/>
    <xf numFmtId="2" fontId="19" fillId="0" borderId="0" xfId="0" applyNumberFormat="1" applyFont="1" applyBorder="1"/>
    <xf numFmtId="166" fontId="19" fillId="0" borderId="0" xfId="0" applyNumberFormat="1" applyFont="1" applyBorder="1"/>
    <xf numFmtId="164" fontId="23" fillId="0" borderId="0" xfId="0" applyNumberFormat="1" applyFont="1" applyBorder="1"/>
    <xf numFmtId="165" fontId="19" fillId="33" borderId="0" xfId="0" applyNumberFormat="1" applyFont="1" applyFill="1" applyBorder="1" applyAlignment="1">
      <alignment horizontal="right"/>
    </xf>
    <xf numFmtId="164" fontId="19" fillId="34" borderId="0" xfId="0" applyNumberFormat="1" applyFont="1" applyFill="1" applyBorder="1"/>
    <xf numFmtId="2" fontId="19" fillId="34" borderId="0" xfId="0" applyNumberFormat="1" applyFont="1" applyFill="1" applyBorder="1" applyAlignment="1">
      <alignment horizontal="right"/>
    </xf>
    <xf numFmtId="165" fontId="19" fillId="0" borderId="0" xfId="0" applyNumberFormat="1" applyFont="1" applyBorder="1" applyAlignment="1">
      <alignment horizontal="right"/>
    </xf>
    <xf numFmtId="165" fontId="19" fillId="34" borderId="0" xfId="0" applyNumberFormat="1" applyFont="1" applyFill="1" applyBorder="1" applyAlignment="1">
      <alignment horizontal="right"/>
    </xf>
    <xf numFmtId="0" fontId="19" fillId="33" borderId="0" xfId="0" applyFont="1" applyFill="1" applyBorder="1"/>
    <xf numFmtId="22" fontId="19" fillId="0" borderId="0" xfId="0" applyNumberFormat="1" applyFont="1" applyBorder="1"/>
    <xf numFmtId="22" fontId="19" fillId="34" borderId="0" xfId="0" applyNumberFormat="1" applyFont="1" applyFill="1" applyBorder="1"/>
    <xf numFmtId="22" fontId="23" fillId="0" borderId="0" xfId="0" applyNumberFormat="1" applyFont="1" applyBorder="1"/>
    <xf numFmtId="164" fontId="25" fillId="0" borderId="0" xfId="0" applyNumberFormat="1" applyFont="1" applyBorder="1"/>
    <xf numFmtId="165" fontId="23" fillId="34" borderId="0" xfId="0" applyNumberFormat="1" applyFont="1" applyFill="1" applyBorder="1"/>
    <xf numFmtId="2" fontId="19" fillId="33" borderId="0" xfId="0" applyNumberFormat="1" applyFont="1" applyFill="1" applyBorder="1"/>
    <xf numFmtId="0" fontId="19" fillId="35" borderId="0" xfId="0" applyFont="1" applyFill="1" applyBorder="1" applyAlignment="1">
      <alignment horizontal="right"/>
    </xf>
    <xf numFmtId="2" fontId="23" fillId="0" borderId="0" xfId="0" applyNumberFormat="1" applyFont="1" applyBorder="1"/>
    <xf numFmtId="0" fontId="18" fillId="0" borderId="0" xfId="0" applyFont="1" applyBorder="1"/>
    <xf numFmtId="0" fontId="18" fillId="0" borderId="0" xfId="0" applyFont="1" applyBorder="1" applyAlignment="1">
      <alignment wrapText="1"/>
    </xf>
    <xf numFmtId="0" fontId="18" fillId="0" borderId="0" xfId="0" applyFont="1" applyBorder="1" applyAlignment="1">
      <alignment horizontal="center" wrapText="1"/>
    </xf>
    <xf numFmtId="165" fontId="19" fillId="34" borderId="0" xfId="0" applyNumberFormat="1" applyFont="1" applyFill="1" applyBorder="1"/>
    <xf numFmtId="165" fontId="19" fillId="33" borderId="0" xfId="0" applyNumberFormat="1" applyFont="1" applyFill="1" applyBorder="1"/>
    <xf numFmtId="164" fontId="19" fillId="34" borderId="0" xfId="0" applyNumberFormat="1" applyFont="1" applyFill="1" applyBorder="1" applyAlignment="1">
      <alignment horizontal="right"/>
    </xf>
    <xf numFmtId="164" fontId="19" fillId="33" borderId="0" xfId="0" applyNumberFormat="1" applyFont="1" applyFill="1" applyBorder="1"/>
    <xf numFmtId="164" fontId="24" fillId="3" borderId="0" xfId="7" applyNumberFormat="1" applyFont="1" applyBorder="1" applyAlignment="1">
      <alignment horizontal="right"/>
    </xf>
    <xf numFmtId="2" fontId="25" fillId="0" borderId="0" xfId="0" applyNumberFormat="1" applyFont="1" applyBorder="1"/>
    <xf numFmtId="165" fontId="25" fillId="0" borderId="0" xfId="0" applyNumberFormat="1" applyFont="1" applyBorder="1"/>
    <xf numFmtId="165" fontId="24" fillId="3" borderId="0" xfId="7" applyNumberFormat="1" applyFont="1" applyBorder="1"/>
    <xf numFmtId="165" fontId="23" fillId="0" borderId="0" xfId="0" applyNumberFormat="1" applyFont="1" applyBorder="1" applyAlignment="1">
      <alignment horizontal="right"/>
    </xf>
    <xf numFmtId="165" fontId="25" fillId="33" borderId="0" xfId="0" applyNumberFormat="1" applyFont="1" applyFill="1" applyBorder="1" applyAlignment="1">
      <alignment horizontal="right"/>
    </xf>
    <xf numFmtId="164" fontId="25" fillId="0" borderId="0" xfId="0" applyNumberFormat="1" applyFont="1" applyBorder="1" applyAlignment="1">
      <alignment horizontal="right"/>
    </xf>
    <xf numFmtId="164" fontId="19" fillId="0" borderId="0" xfId="0" applyNumberFormat="1" applyFont="1" applyBorder="1" applyAlignment="1">
      <alignment horizontal="right" wrapText="1"/>
    </xf>
    <xf numFmtId="0" fontId="18" fillId="0" borderId="0" xfId="0" applyFont="1" applyBorder="1" applyAlignment="1"/>
    <xf numFmtId="9" fontId="19" fillId="0" borderId="0" xfId="42" applyFont="1"/>
    <xf numFmtId="168" fontId="19" fillId="0" borderId="0" xfId="42" applyNumberFormat="1" applyFont="1"/>
    <xf numFmtId="9" fontId="19" fillId="0" borderId="0" xfId="42" applyNumberFormat="1" applyFont="1"/>
    <xf numFmtId="168" fontId="19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A912-AF50-4D5F-9102-1321B9151EA1}">
  <dimension ref="B2:E26"/>
  <sheetViews>
    <sheetView workbookViewId="0">
      <selection activeCell="C17" sqref="C17:C26"/>
    </sheetView>
  </sheetViews>
  <sheetFormatPr defaultRowHeight="15" x14ac:dyDescent="0.25"/>
  <cols>
    <col min="1" max="1" width="9.140625" style="3"/>
    <col min="2" max="2" width="36.42578125" style="3" bestFit="1" customWidth="1"/>
    <col min="3" max="16384" width="9.140625" style="3"/>
  </cols>
  <sheetData>
    <row r="2" spans="2:5" x14ac:dyDescent="0.25">
      <c r="C2" s="1" t="s">
        <v>76</v>
      </c>
      <c r="D2" s="1" t="s">
        <v>75</v>
      </c>
      <c r="E2" s="1" t="s">
        <v>77</v>
      </c>
    </row>
    <row r="3" spans="2:5" x14ac:dyDescent="0.25">
      <c r="B3" s="1" t="s">
        <v>81</v>
      </c>
      <c r="C3" s="3">
        <v>8224900</v>
      </c>
      <c r="D3" s="3">
        <v>2294400</v>
      </c>
      <c r="E3" s="3">
        <v>2212300</v>
      </c>
    </row>
    <row r="4" spans="2:5" x14ac:dyDescent="0.25">
      <c r="B4" s="64" t="s">
        <v>72</v>
      </c>
      <c r="C4" s="67">
        <v>0.88</v>
      </c>
      <c r="D4" s="67">
        <v>0.93</v>
      </c>
      <c r="E4" s="67">
        <v>0.74</v>
      </c>
    </row>
    <row r="5" spans="2:5" x14ac:dyDescent="0.25">
      <c r="B5" s="64" t="s">
        <v>73</v>
      </c>
      <c r="C5" s="66">
        <v>0.255</v>
      </c>
      <c r="D5" s="66">
        <v>0.23400000000000001</v>
      </c>
      <c r="E5" s="66">
        <v>0.253</v>
      </c>
    </row>
    <row r="6" spans="2:5" x14ac:dyDescent="0.25">
      <c r="B6" s="64" t="s">
        <v>74</v>
      </c>
      <c r="C6" s="66">
        <v>0.28699999999999998</v>
      </c>
      <c r="D6" s="66">
        <v>0.251</v>
      </c>
      <c r="E6" s="66">
        <v>0.32500000000000001</v>
      </c>
    </row>
    <row r="7" spans="2:5" x14ac:dyDescent="0.25">
      <c r="B7" s="64" t="s">
        <v>68</v>
      </c>
      <c r="C7" s="66">
        <f>1966062.189/C3</f>
        <v>0.23903782283067271</v>
      </c>
      <c r="D7" s="66">
        <f>1246991.81/D3</f>
        <v>0.54349364103905162</v>
      </c>
      <c r="E7" s="65">
        <v>0</v>
      </c>
    </row>
    <row r="8" spans="2:5" x14ac:dyDescent="0.25">
      <c r="B8" s="64" t="s">
        <v>69</v>
      </c>
      <c r="C8" s="66">
        <v>5.8427131703485756E-2</v>
      </c>
      <c r="D8" s="66">
        <v>0.27255989661087865</v>
      </c>
      <c r="E8" s="66">
        <v>0.80542253762419203</v>
      </c>
    </row>
    <row r="9" spans="2:5" x14ac:dyDescent="0.25">
      <c r="B9" s="64" t="s">
        <v>70</v>
      </c>
      <c r="C9" s="66">
        <v>7.9694220803170859E-2</v>
      </c>
      <c r="D9" s="66">
        <v>0</v>
      </c>
      <c r="E9" s="66">
        <v>0</v>
      </c>
    </row>
    <row r="10" spans="2:5" x14ac:dyDescent="0.25">
      <c r="B10" s="64" t="s">
        <v>71</v>
      </c>
      <c r="C10" s="66">
        <v>3.6303282482461792E-2</v>
      </c>
      <c r="D10" s="66">
        <v>3.73152089361053E-2</v>
      </c>
      <c r="E10" s="66">
        <v>0</v>
      </c>
    </row>
    <row r="11" spans="2:5" x14ac:dyDescent="0.25">
      <c r="B11" s="64" t="s">
        <v>78</v>
      </c>
      <c r="C11" s="66">
        <v>1.1483834030808885E-3</v>
      </c>
      <c r="D11" s="66">
        <v>8.2258837299511859E-4</v>
      </c>
      <c r="E11" s="66">
        <v>1.7101817642272749E-3</v>
      </c>
    </row>
    <row r="12" spans="2:5" x14ac:dyDescent="0.25">
      <c r="B12" s="64" t="s">
        <v>79</v>
      </c>
      <c r="C12" s="66">
        <v>1.0145567205923477E-2</v>
      </c>
      <c r="D12" s="66">
        <v>4.4297692596321478E-2</v>
      </c>
      <c r="E12" s="66">
        <v>0</v>
      </c>
    </row>
    <row r="13" spans="2:5" x14ac:dyDescent="0.25">
      <c r="B13" s="64" t="s">
        <v>80</v>
      </c>
      <c r="C13" s="66">
        <v>8.8161258117423914E-3</v>
      </c>
      <c r="D13" s="66">
        <v>2.5143819473064856E-2</v>
      </c>
      <c r="E13" s="66">
        <v>7.1151059221172527E-2</v>
      </c>
    </row>
    <row r="15" spans="2:5" x14ac:dyDescent="0.25">
      <c r="C15" s="1" t="s">
        <v>76</v>
      </c>
      <c r="D15" s="1" t="s">
        <v>75</v>
      </c>
      <c r="E15" s="1" t="s">
        <v>77</v>
      </c>
    </row>
    <row r="16" spans="2:5" x14ac:dyDescent="0.25">
      <c r="B16" s="1" t="s">
        <v>81</v>
      </c>
      <c r="C16" s="3">
        <v>8224900</v>
      </c>
      <c r="D16" s="3">
        <v>2294400</v>
      </c>
      <c r="E16" s="3">
        <v>2212300</v>
      </c>
    </row>
    <row r="17" spans="2:5" x14ac:dyDescent="0.25">
      <c r="B17" s="1" t="s">
        <v>72</v>
      </c>
      <c r="C17" s="66">
        <v>0.88</v>
      </c>
      <c r="D17" s="66">
        <v>0.93</v>
      </c>
      <c r="E17" s="66">
        <v>0.74</v>
      </c>
    </row>
    <row r="18" spans="2:5" x14ac:dyDescent="0.25">
      <c r="B18" s="1" t="s">
        <v>73</v>
      </c>
      <c r="C18" s="66">
        <v>0.255</v>
      </c>
      <c r="D18" s="66">
        <v>0.23400000000000001</v>
      </c>
      <c r="E18" s="66">
        <v>0.253</v>
      </c>
    </row>
    <row r="19" spans="2:5" x14ac:dyDescent="0.25">
      <c r="B19" s="1" t="s">
        <v>74</v>
      </c>
      <c r="C19" s="66">
        <v>0.28699999999999998</v>
      </c>
      <c r="D19" s="66">
        <v>0.251</v>
      </c>
      <c r="E19" s="66">
        <v>0.32500000000000001</v>
      </c>
    </row>
    <row r="20" spans="2:5" x14ac:dyDescent="0.25">
      <c r="B20" s="1" t="s">
        <v>68</v>
      </c>
      <c r="C20" s="66">
        <v>0.23903782283067271</v>
      </c>
      <c r="D20" s="66">
        <v>0.54349364103905162</v>
      </c>
      <c r="E20" s="66">
        <v>0</v>
      </c>
    </row>
    <row r="21" spans="2:5" x14ac:dyDescent="0.25">
      <c r="B21" s="1" t="s">
        <v>69</v>
      </c>
      <c r="C21" s="66">
        <v>5.8427131703485756E-2</v>
      </c>
      <c r="D21" s="66">
        <v>0.27255989661087865</v>
      </c>
      <c r="E21" s="66">
        <v>0.80542253762419203</v>
      </c>
    </row>
    <row r="22" spans="2:5" x14ac:dyDescent="0.25">
      <c r="B22" s="1" t="s">
        <v>70</v>
      </c>
      <c r="C22" s="66">
        <v>7.9694220803170859E-2</v>
      </c>
      <c r="D22" s="66">
        <v>0</v>
      </c>
      <c r="E22" s="66">
        <v>0</v>
      </c>
    </row>
    <row r="23" spans="2:5" x14ac:dyDescent="0.25">
      <c r="B23" s="1" t="s">
        <v>71</v>
      </c>
      <c r="C23" s="66">
        <v>3.6303282482461792E-2</v>
      </c>
      <c r="D23" s="66">
        <v>3.73152089361053E-2</v>
      </c>
      <c r="E23" s="66">
        <v>0</v>
      </c>
    </row>
    <row r="24" spans="2:5" x14ac:dyDescent="0.25">
      <c r="B24" s="1" t="s">
        <v>78</v>
      </c>
      <c r="C24" s="66">
        <v>1.1483834030808885E-3</v>
      </c>
      <c r="D24" s="66">
        <v>8.2258837299511859E-4</v>
      </c>
      <c r="E24" s="66">
        <v>1.7101817642272749E-3</v>
      </c>
    </row>
    <row r="25" spans="2:5" x14ac:dyDescent="0.25">
      <c r="B25" s="1" t="s">
        <v>79</v>
      </c>
      <c r="C25" s="66">
        <v>1.0145567205923477E-2</v>
      </c>
      <c r="D25" s="66">
        <v>4.4297692596321478E-2</v>
      </c>
      <c r="E25" s="66">
        <v>0</v>
      </c>
    </row>
    <row r="26" spans="2:5" x14ac:dyDescent="0.25">
      <c r="B26" s="1" t="s">
        <v>80</v>
      </c>
      <c r="C26" s="66">
        <v>8.8161258117423914E-3</v>
      </c>
      <c r="D26" s="66">
        <v>2.5143819473064856E-2</v>
      </c>
      <c r="E26" s="66">
        <v>7.1151059221172527E-2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9"/>
  <sheetViews>
    <sheetView workbookViewId="0">
      <selection activeCell="F28" sqref="F28"/>
    </sheetView>
  </sheetViews>
  <sheetFormatPr defaultRowHeight="15" x14ac:dyDescent="0.25"/>
  <cols>
    <col min="1" max="1" width="9.140625" style="3"/>
    <col min="2" max="3" width="13.7109375" style="3" customWidth="1"/>
    <col min="4" max="4" width="14.42578125" style="3" bestFit="1" customWidth="1"/>
    <col min="5" max="11" width="13.7109375" style="3" customWidth="1"/>
    <col min="12" max="12" width="12" style="3" bestFit="1" customWidth="1"/>
    <col min="13" max="13" width="12" style="2" bestFit="1" customWidth="1"/>
    <col min="14" max="14" width="12" style="3" bestFit="1" customWidth="1"/>
    <col min="15" max="15" width="14.28515625" style="3" bestFit="1" customWidth="1"/>
    <col min="16" max="16" width="12.42578125" style="3" bestFit="1" customWidth="1"/>
    <col min="17" max="18" width="11.5703125" style="3" bestFit="1" customWidth="1"/>
    <col min="19" max="19" width="16.85546875" style="3" bestFit="1" customWidth="1"/>
    <col min="20" max="20" width="14.5703125" style="3" bestFit="1" customWidth="1"/>
    <col min="21" max="21" width="10.85546875" style="3" bestFit="1" customWidth="1"/>
    <col min="22" max="16384" width="9.140625" style="3"/>
  </cols>
  <sheetData>
    <row r="1" spans="1:21" ht="43.5" x14ac:dyDescent="0.25">
      <c r="A1" s="49" t="s">
        <v>9</v>
      </c>
      <c r="B1" s="50" t="s">
        <v>72</v>
      </c>
      <c r="C1" s="50" t="s">
        <v>73</v>
      </c>
      <c r="D1" s="50" t="s">
        <v>74</v>
      </c>
      <c r="E1" s="50" t="s">
        <v>68</v>
      </c>
      <c r="F1" s="50" t="s">
        <v>69</v>
      </c>
      <c r="G1" s="50" t="s">
        <v>70</v>
      </c>
      <c r="H1" s="50" t="s">
        <v>71</v>
      </c>
      <c r="I1" s="50" t="s">
        <v>78</v>
      </c>
      <c r="J1" s="50" t="s">
        <v>79</v>
      </c>
      <c r="K1" s="50" t="s">
        <v>80</v>
      </c>
      <c r="L1" s="50" t="s">
        <v>1</v>
      </c>
      <c r="M1" s="51" t="s">
        <v>5</v>
      </c>
      <c r="N1" s="51" t="s">
        <v>0</v>
      </c>
      <c r="O1" s="51" t="s">
        <v>2</v>
      </c>
      <c r="P1" s="51" t="s">
        <v>6</v>
      </c>
      <c r="Q1" s="51" t="s">
        <v>3</v>
      </c>
      <c r="R1" s="51" t="s">
        <v>4</v>
      </c>
      <c r="S1" s="51" t="s">
        <v>56</v>
      </c>
      <c r="T1" s="51" t="s">
        <v>57</v>
      </c>
      <c r="U1" s="51" t="s">
        <v>58</v>
      </c>
    </row>
    <row r="2" spans="1:21" x14ac:dyDescent="0.25">
      <c r="A2" s="3" t="s">
        <v>10</v>
      </c>
      <c r="B2" s="66">
        <f>'Watershed characteristics'!$D$17</f>
        <v>0.93</v>
      </c>
      <c r="C2" s="68">
        <f>'Watershed characteristics'!$D$18</f>
        <v>0.23400000000000001</v>
      </c>
      <c r="D2" s="68">
        <f>'Watershed characteristics'!$D$19</f>
        <v>0.251</v>
      </c>
      <c r="E2" s="68">
        <f>'Watershed characteristics'!$D$20</f>
        <v>0.54349364103905162</v>
      </c>
      <c r="F2" s="68">
        <f>'Watershed characteristics'!$D$21</f>
        <v>0.27255989661087865</v>
      </c>
      <c r="G2" s="68">
        <f>'Watershed characteristics'!$D$22</f>
        <v>0</v>
      </c>
      <c r="H2" s="68">
        <f>'Watershed characteristics'!$D$23</f>
        <v>3.73152089361053E-2</v>
      </c>
      <c r="I2" s="68">
        <f>'Watershed characteristics'!$D$24</f>
        <v>8.2258837299511859E-4</v>
      </c>
      <c r="J2" s="68">
        <f>'Watershed characteristics'!$D$25</f>
        <v>4.4297692596321478E-2</v>
      </c>
      <c r="K2" s="68">
        <f>'Watershed characteristics'!$D$26</f>
        <v>2.5143819473064856E-2</v>
      </c>
      <c r="L2" s="4">
        <v>42083</v>
      </c>
      <c r="M2" s="2" t="s">
        <v>7</v>
      </c>
      <c r="N2" s="5">
        <v>6.0000000000000001E-3</v>
      </c>
      <c r="O2" s="5">
        <v>0.02</v>
      </c>
      <c r="P2" s="5">
        <v>2.5000000000000001E-2</v>
      </c>
      <c r="Q2" s="10">
        <v>1.6923076923078475</v>
      </c>
      <c r="R2" s="10">
        <v>1.2307692307690952</v>
      </c>
      <c r="S2" s="17">
        <v>1.37E-2</v>
      </c>
      <c r="T2" s="17">
        <v>50.979199999999999</v>
      </c>
      <c r="U2" s="18">
        <v>41.6</v>
      </c>
    </row>
    <row r="3" spans="1:21" x14ac:dyDescent="0.25">
      <c r="A3" s="3" t="s">
        <v>10</v>
      </c>
      <c r="B3" s="66">
        <f>'Watershed characteristics'!$D$17</f>
        <v>0.93</v>
      </c>
      <c r="C3" s="68">
        <f>'Watershed characteristics'!$D$18</f>
        <v>0.23400000000000001</v>
      </c>
      <c r="D3" s="68">
        <f>'Watershed characteristics'!$D$19</f>
        <v>0.251</v>
      </c>
      <c r="E3" s="68">
        <f>'Watershed characteristics'!$D$20</f>
        <v>0.54349364103905162</v>
      </c>
      <c r="F3" s="68">
        <f>'Watershed characteristics'!$D$21</f>
        <v>0.27255989661087865</v>
      </c>
      <c r="G3" s="68">
        <f>'Watershed characteristics'!$D$22</f>
        <v>0</v>
      </c>
      <c r="H3" s="68">
        <f>'Watershed characteristics'!$D$23</f>
        <v>3.73152089361053E-2</v>
      </c>
      <c r="I3" s="68">
        <f>'Watershed characteristics'!$D$24</f>
        <v>8.2258837299511859E-4</v>
      </c>
      <c r="J3" s="68">
        <f>'Watershed characteristics'!$D$25</f>
        <v>4.4297692596321478E-2</v>
      </c>
      <c r="K3" s="68">
        <f>'Watershed characteristics'!$D$26</f>
        <v>2.5143819473064856E-2</v>
      </c>
      <c r="L3" s="4">
        <v>42090</v>
      </c>
      <c r="M3" s="2" t="s">
        <v>7</v>
      </c>
      <c r="N3" s="5">
        <v>6.0000000000000001E-3</v>
      </c>
      <c r="O3" s="5">
        <v>0.02</v>
      </c>
      <c r="P3" s="5">
        <v>1.4E-2</v>
      </c>
      <c r="Q3" s="10">
        <v>0.5</v>
      </c>
      <c r="R3" s="10">
        <v>0.5</v>
      </c>
      <c r="S3" s="17">
        <v>4.1999999999999997E-3</v>
      </c>
      <c r="T3" s="17">
        <v>48.783700000000003</v>
      </c>
      <c r="U3" s="18">
        <v>40.799999999999997</v>
      </c>
    </row>
    <row r="4" spans="1:21" x14ac:dyDescent="0.25">
      <c r="A4" s="3" t="s">
        <v>10</v>
      </c>
      <c r="B4" s="66">
        <f>'Watershed characteristics'!$D$17</f>
        <v>0.93</v>
      </c>
      <c r="C4" s="68">
        <f>'Watershed characteristics'!$D$18</f>
        <v>0.23400000000000001</v>
      </c>
      <c r="D4" s="68">
        <f>'Watershed characteristics'!$D$19</f>
        <v>0.251</v>
      </c>
      <c r="E4" s="68">
        <f>'Watershed characteristics'!$D$20</f>
        <v>0.54349364103905162</v>
      </c>
      <c r="F4" s="68">
        <f>'Watershed characteristics'!$D$21</f>
        <v>0.27255989661087865</v>
      </c>
      <c r="G4" s="68">
        <f>'Watershed characteristics'!$D$22</f>
        <v>0</v>
      </c>
      <c r="H4" s="68">
        <f>'Watershed characteristics'!$D$23</f>
        <v>3.73152089361053E-2</v>
      </c>
      <c r="I4" s="68">
        <f>'Watershed characteristics'!$D$24</f>
        <v>8.2258837299511859E-4</v>
      </c>
      <c r="J4" s="68">
        <f>'Watershed characteristics'!$D$25</f>
        <v>4.4297692596321478E-2</v>
      </c>
      <c r="K4" s="68">
        <f>'Watershed characteristics'!$D$26</f>
        <v>2.5143819473064856E-2</v>
      </c>
      <c r="L4" s="4">
        <v>42097</v>
      </c>
      <c r="M4" s="2" t="s">
        <v>7</v>
      </c>
      <c r="N4" s="5">
        <v>2.4E-2</v>
      </c>
      <c r="O4" s="5">
        <v>1E-3</v>
      </c>
      <c r="P4" s="5">
        <v>1.4999999999999999E-2</v>
      </c>
      <c r="Q4" s="10">
        <v>1.2315270935964704</v>
      </c>
      <c r="R4" s="10">
        <v>1.9704433497534775</v>
      </c>
      <c r="S4" s="17">
        <v>5.5999999999999999E-3</v>
      </c>
      <c r="T4" s="17">
        <v>45.421100000000003</v>
      </c>
      <c r="U4" s="18">
        <v>42.8</v>
      </c>
    </row>
    <row r="5" spans="1:21" x14ac:dyDescent="0.25">
      <c r="A5" s="3" t="s">
        <v>10</v>
      </c>
      <c r="B5" s="66">
        <f>'Watershed characteristics'!$D$17</f>
        <v>0.93</v>
      </c>
      <c r="C5" s="68">
        <f>'Watershed characteristics'!$D$18</f>
        <v>0.23400000000000001</v>
      </c>
      <c r="D5" s="68">
        <f>'Watershed characteristics'!$D$19</f>
        <v>0.251</v>
      </c>
      <c r="E5" s="68">
        <f>'Watershed characteristics'!$D$20</f>
        <v>0.54349364103905162</v>
      </c>
      <c r="F5" s="68">
        <f>'Watershed characteristics'!$D$21</f>
        <v>0.27255989661087865</v>
      </c>
      <c r="G5" s="68">
        <f>'Watershed characteristics'!$D$22</f>
        <v>0</v>
      </c>
      <c r="H5" s="68">
        <f>'Watershed characteristics'!$D$23</f>
        <v>3.73152089361053E-2</v>
      </c>
      <c r="I5" s="68">
        <f>'Watershed characteristics'!$D$24</f>
        <v>8.2258837299511859E-4</v>
      </c>
      <c r="J5" s="68">
        <f>'Watershed characteristics'!$D$25</f>
        <v>4.4297692596321478E-2</v>
      </c>
      <c r="K5" s="68">
        <f>'Watershed characteristics'!$D$26</f>
        <v>2.5143819473064856E-2</v>
      </c>
      <c r="L5" s="4">
        <v>42105</v>
      </c>
      <c r="M5" s="2" t="s">
        <v>7</v>
      </c>
      <c r="N5" s="5">
        <v>2.4500000000000001E-2</v>
      </c>
      <c r="O5" s="5">
        <v>1.2E-2</v>
      </c>
      <c r="P5" s="5">
        <v>2.9000000000000001E-2</v>
      </c>
      <c r="Q5" s="10">
        <v>7.5403949730699837</v>
      </c>
      <c r="R5" s="10">
        <v>6.6427289048478606</v>
      </c>
      <c r="S5" s="17">
        <v>1.7399999999999999E-2</v>
      </c>
      <c r="T5" s="17">
        <v>46.576900000000002</v>
      </c>
      <c r="U5" s="18">
        <v>43</v>
      </c>
    </row>
    <row r="6" spans="1:21" x14ac:dyDescent="0.25">
      <c r="A6" s="3" t="s">
        <v>10</v>
      </c>
      <c r="B6" s="66">
        <f>'Watershed characteristics'!$D$17</f>
        <v>0.93</v>
      </c>
      <c r="C6" s="68">
        <f>'Watershed characteristics'!$D$18</f>
        <v>0.23400000000000001</v>
      </c>
      <c r="D6" s="68">
        <f>'Watershed characteristics'!$D$19</f>
        <v>0.251</v>
      </c>
      <c r="E6" s="68">
        <f>'Watershed characteristics'!$D$20</f>
        <v>0.54349364103905162</v>
      </c>
      <c r="F6" s="68">
        <f>'Watershed characteristics'!$D$21</f>
        <v>0.27255989661087865</v>
      </c>
      <c r="G6" s="68">
        <f>'Watershed characteristics'!$D$22</f>
        <v>0</v>
      </c>
      <c r="H6" s="68">
        <f>'Watershed characteristics'!$D$23</f>
        <v>3.73152089361053E-2</v>
      </c>
      <c r="I6" s="68">
        <f>'Watershed characteristics'!$D$24</f>
        <v>8.2258837299511859E-4</v>
      </c>
      <c r="J6" s="68">
        <f>'Watershed characteristics'!$D$25</f>
        <v>4.4297692596321478E-2</v>
      </c>
      <c r="K6" s="68">
        <f>'Watershed characteristics'!$D$26</f>
        <v>2.5143819473064856E-2</v>
      </c>
      <c r="L6" s="4">
        <v>42111</v>
      </c>
      <c r="M6" s="2" t="s">
        <v>7</v>
      </c>
      <c r="N6" s="5">
        <v>2.5000000000000001E-2</v>
      </c>
      <c r="O6" s="5">
        <v>1E-3</v>
      </c>
      <c r="P6" s="5">
        <v>1.6E-2</v>
      </c>
      <c r="Q6" s="10">
        <v>1.6917293233076669</v>
      </c>
      <c r="R6" s="10">
        <v>0.5</v>
      </c>
      <c r="S6" s="17">
        <v>1.66E-2</v>
      </c>
      <c r="T6" s="17">
        <v>48.271799999999999</v>
      </c>
      <c r="U6" s="18">
        <v>43</v>
      </c>
    </row>
    <row r="7" spans="1:21" x14ac:dyDescent="0.25">
      <c r="A7" s="3" t="s">
        <v>10</v>
      </c>
      <c r="B7" s="66">
        <f>'Watershed characteristics'!$D$17</f>
        <v>0.93</v>
      </c>
      <c r="C7" s="68">
        <f>'Watershed characteristics'!$D$18</f>
        <v>0.23400000000000001</v>
      </c>
      <c r="D7" s="68">
        <f>'Watershed characteristics'!$D$19</f>
        <v>0.251</v>
      </c>
      <c r="E7" s="68">
        <f>'Watershed characteristics'!$D$20</f>
        <v>0.54349364103905162</v>
      </c>
      <c r="F7" s="68">
        <f>'Watershed characteristics'!$D$21</f>
        <v>0.27255989661087865</v>
      </c>
      <c r="G7" s="68">
        <f>'Watershed characteristics'!$D$22</f>
        <v>0</v>
      </c>
      <c r="H7" s="68">
        <f>'Watershed characteristics'!$D$23</f>
        <v>3.73152089361053E-2</v>
      </c>
      <c r="I7" s="68">
        <f>'Watershed characteristics'!$D$24</f>
        <v>8.2258837299511859E-4</v>
      </c>
      <c r="J7" s="68">
        <f>'Watershed characteristics'!$D$25</f>
        <v>4.4297692596321478E-2</v>
      </c>
      <c r="K7" s="68">
        <f>'Watershed characteristics'!$D$26</f>
        <v>2.5143819473064856E-2</v>
      </c>
      <c r="L7" s="4">
        <v>42116</v>
      </c>
      <c r="M7" s="2" t="s">
        <v>7</v>
      </c>
      <c r="N7" s="5">
        <v>0</v>
      </c>
      <c r="O7" s="5">
        <v>4.4999999999999998E-2</v>
      </c>
      <c r="P7" s="5">
        <v>6.5000000000000002E-2</v>
      </c>
      <c r="Q7" s="10">
        <v>0.5</v>
      </c>
      <c r="R7" s="10">
        <v>0.5</v>
      </c>
      <c r="S7" s="17">
        <v>4.5100000000000001E-2</v>
      </c>
      <c r="T7" s="17">
        <v>45.674799999999998</v>
      </c>
      <c r="U7" s="18">
        <v>39.200000000000003</v>
      </c>
    </row>
    <row r="8" spans="1:21" x14ac:dyDescent="0.25">
      <c r="A8" s="3" t="s">
        <v>10</v>
      </c>
      <c r="B8" s="66">
        <f>'Watershed characteristics'!$D$17</f>
        <v>0.93</v>
      </c>
      <c r="C8" s="68">
        <f>'Watershed characteristics'!$D$18</f>
        <v>0.23400000000000001</v>
      </c>
      <c r="D8" s="68">
        <f>'Watershed characteristics'!$D$19</f>
        <v>0.251</v>
      </c>
      <c r="E8" s="68">
        <f>'Watershed characteristics'!$D$20</f>
        <v>0.54349364103905162</v>
      </c>
      <c r="F8" s="68">
        <f>'Watershed characteristics'!$D$21</f>
        <v>0.27255989661087865</v>
      </c>
      <c r="G8" s="68">
        <f>'Watershed characteristics'!$D$22</f>
        <v>0</v>
      </c>
      <c r="H8" s="68">
        <f>'Watershed characteristics'!$D$23</f>
        <v>3.73152089361053E-2</v>
      </c>
      <c r="I8" s="68">
        <f>'Watershed characteristics'!$D$24</f>
        <v>8.2258837299511859E-4</v>
      </c>
      <c r="J8" s="68">
        <f>'Watershed characteristics'!$D$25</f>
        <v>4.4297692596321478E-2</v>
      </c>
      <c r="K8" s="68">
        <f>'Watershed characteristics'!$D$26</f>
        <v>2.5143819473064856E-2</v>
      </c>
      <c r="L8" s="4">
        <v>42119</v>
      </c>
      <c r="M8" s="2" t="s">
        <v>7</v>
      </c>
      <c r="N8" s="5">
        <v>1.7000000000000001E-2</v>
      </c>
      <c r="O8" s="5">
        <v>1.4E-2</v>
      </c>
      <c r="P8" s="5">
        <v>1.7000000000000001E-2</v>
      </c>
      <c r="Q8" s="10">
        <v>1.2195121951218169</v>
      </c>
      <c r="R8" s="10">
        <v>1.2195121951218169</v>
      </c>
      <c r="S8" s="17">
        <v>4.87E-2</v>
      </c>
      <c r="T8" s="17">
        <v>44.704300000000003</v>
      </c>
      <c r="U8" s="18">
        <v>40</v>
      </c>
    </row>
    <row r="9" spans="1:21" x14ac:dyDescent="0.25">
      <c r="A9" s="3" t="s">
        <v>10</v>
      </c>
      <c r="B9" s="66">
        <f>'Watershed characteristics'!$D$17</f>
        <v>0.93</v>
      </c>
      <c r="C9" s="68">
        <f>'Watershed characteristics'!$D$18</f>
        <v>0.23400000000000001</v>
      </c>
      <c r="D9" s="68">
        <f>'Watershed characteristics'!$D$19</f>
        <v>0.251</v>
      </c>
      <c r="E9" s="68">
        <f>'Watershed characteristics'!$D$20</f>
        <v>0.54349364103905162</v>
      </c>
      <c r="F9" s="68">
        <f>'Watershed characteristics'!$D$21</f>
        <v>0.27255989661087865</v>
      </c>
      <c r="G9" s="68">
        <f>'Watershed characteristics'!$D$22</f>
        <v>0</v>
      </c>
      <c r="H9" s="68">
        <f>'Watershed characteristics'!$D$23</f>
        <v>3.73152089361053E-2</v>
      </c>
      <c r="I9" s="68">
        <f>'Watershed characteristics'!$D$24</f>
        <v>8.2258837299511859E-4</v>
      </c>
      <c r="J9" s="68">
        <f>'Watershed characteristics'!$D$25</f>
        <v>4.4297692596321478E-2</v>
      </c>
      <c r="K9" s="68">
        <f>'Watershed characteristics'!$D$26</f>
        <v>2.5143819473064856E-2</v>
      </c>
      <c r="L9" s="4">
        <v>42125</v>
      </c>
      <c r="M9" s="2" t="s">
        <v>7</v>
      </c>
      <c r="N9" s="5">
        <v>1.2966666666666666E-2</v>
      </c>
      <c r="O9" s="5">
        <v>5.0000000000000001E-3</v>
      </c>
      <c r="P9" s="5">
        <v>3.0000000000000001E-3</v>
      </c>
      <c r="Q9" s="10">
        <v>6.195158415272056</v>
      </c>
      <c r="R9" s="10">
        <v>5.147720085101394</v>
      </c>
      <c r="S9" s="17">
        <v>1.9599999999999999E-2</v>
      </c>
      <c r="T9" s="17">
        <v>46.440800000000003</v>
      </c>
      <c r="U9" s="18">
        <v>40</v>
      </c>
    </row>
    <row r="10" spans="1:21" x14ac:dyDescent="0.25">
      <c r="A10" s="3" t="s">
        <v>10</v>
      </c>
      <c r="B10" s="66">
        <f>'Watershed characteristics'!$D$17</f>
        <v>0.93</v>
      </c>
      <c r="C10" s="68">
        <f>'Watershed characteristics'!$D$18</f>
        <v>0.23400000000000001</v>
      </c>
      <c r="D10" s="68">
        <f>'Watershed characteristics'!$D$19</f>
        <v>0.251</v>
      </c>
      <c r="E10" s="68">
        <f>'Watershed characteristics'!$D$20</f>
        <v>0.54349364103905162</v>
      </c>
      <c r="F10" s="68">
        <f>'Watershed characteristics'!$D$21</f>
        <v>0.27255989661087865</v>
      </c>
      <c r="G10" s="68">
        <f>'Watershed characteristics'!$D$22</f>
        <v>0</v>
      </c>
      <c r="H10" s="68">
        <f>'Watershed characteristics'!$D$23</f>
        <v>3.73152089361053E-2</v>
      </c>
      <c r="I10" s="68">
        <f>'Watershed characteristics'!$D$24</f>
        <v>8.2258837299511859E-4</v>
      </c>
      <c r="J10" s="68">
        <f>'Watershed characteristics'!$D$25</f>
        <v>4.4297692596321478E-2</v>
      </c>
      <c r="K10" s="68">
        <f>'Watershed characteristics'!$D$26</f>
        <v>2.5143819473064856E-2</v>
      </c>
      <c r="L10" s="4">
        <v>42133</v>
      </c>
      <c r="M10" s="2" t="s">
        <v>7</v>
      </c>
      <c r="N10" s="5">
        <v>1.50625E-2</v>
      </c>
      <c r="O10" s="5">
        <v>7.0000000000000001E-3</v>
      </c>
      <c r="P10" s="5">
        <v>5.0000000000000001E-3</v>
      </c>
      <c r="Q10" s="10">
        <v>12.598236068179741</v>
      </c>
      <c r="R10" s="10">
        <v>10.6086349871238</v>
      </c>
      <c r="S10" s="17">
        <v>2.1100000000000001E-2</v>
      </c>
      <c r="T10" s="17">
        <v>45.126899999999999</v>
      </c>
      <c r="U10" s="18">
        <v>39.200000000000003</v>
      </c>
    </row>
    <row r="11" spans="1:21" x14ac:dyDescent="0.25">
      <c r="A11" s="3" t="s">
        <v>10</v>
      </c>
      <c r="B11" s="66">
        <f>'Watershed characteristics'!$D$17</f>
        <v>0.93</v>
      </c>
      <c r="C11" s="68">
        <f>'Watershed characteristics'!$D$18</f>
        <v>0.23400000000000001</v>
      </c>
      <c r="D11" s="68">
        <f>'Watershed characteristics'!$D$19</f>
        <v>0.251</v>
      </c>
      <c r="E11" s="68">
        <f>'Watershed characteristics'!$D$20</f>
        <v>0.54349364103905162</v>
      </c>
      <c r="F11" s="68">
        <f>'Watershed characteristics'!$D$21</f>
        <v>0.27255989661087865</v>
      </c>
      <c r="G11" s="68">
        <f>'Watershed characteristics'!$D$22</f>
        <v>0</v>
      </c>
      <c r="H11" s="68">
        <f>'Watershed characteristics'!$D$23</f>
        <v>3.73152089361053E-2</v>
      </c>
      <c r="I11" s="68">
        <f>'Watershed characteristics'!$D$24</f>
        <v>8.2258837299511859E-4</v>
      </c>
      <c r="J11" s="68">
        <f>'Watershed characteristics'!$D$25</f>
        <v>4.4297692596321478E-2</v>
      </c>
      <c r="K11" s="68">
        <f>'Watershed characteristics'!$D$26</f>
        <v>2.5143819473064856E-2</v>
      </c>
      <c r="L11" s="4">
        <v>42136</v>
      </c>
      <c r="M11" s="2" t="s">
        <v>7</v>
      </c>
      <c r="N11" s="5">
        <v>1.842254428341385E-2</v>
      </c>
      <c r="O11" s="5">
        <v>1.2E-2</v>
      </c>
      <c r="P11" s="5">
        <v>1.4E-2</v>
      </c>
      <c r="Q11" s="10">
        <v>1.3513513513506024</v>
      </c>
      <c r="R11" s="10">
        <v>0.5</v>
      </c>
      <c r="S11" s="17">
        <v>2.47E-2</v>
      </c>
      <c r="T11" s="17">
        <v>45.1464</v>
      </c>
      <c r="U11" s="18">
        <v>41.4</v>
      </c>
    </row>
    <row r="12" spans="1:21" x14ac:dyDescent="0.25">
      <c r="A12" s="3" t="s">
        <v>10</v>
      </c>
      <c r="B12" s="66">
        <f>'Watershed characteristics'!$D$17</f>
        <v>0.93</v>
      </c>
      <c r="C12" s="68">
        <f>'Watershed characteristics'!$D$18</f>
        <v>0.23400000000000001</v>
      </c>
      <c r="D12" s="68">
        <f>'Watershed characteristics'!$D$19</f>
        <v>0.251</v>
      </c>
      <c r="E12" s="68">
        <f>'Watershed characteristics'!$D$20</f>
        <v>0.54349364103905162</v>
      </c>
      <c r="F12" s="68">
        <f>'Watershed characteristics'!$D$21</f>
        <v>0.27255989661087865</v>
      </c>
      <c r="G12" s="68">
        <f>'Watershed characteristics'!$D$22</f>
        <v>0</v>
      </c>
      <c r="H12" s="68">
        <f>'Watershed characteristics'!$D$23</f>
        <v>3.73152089361053E-2</v>
      </c>
      <c r="I12" s="68">
        <f>'Watershed characteristics'!$D$24</f>
        <v>8.2258837299511859E-4</v>
      </c>
      <c r="J12" s="68">
        <f>'Watershed characteristics'!$D$25</f>
        <v>4.4297692596321478E-2</v>
      </c>
      <c r="K12" s="68">
        <f>'Watershed characteristics'!$D$26</f>
        <v>2.5143819473064856E-2</v>
      </c>
      <c r="L12" s="4">
        <v>42143</v>
      </c>
      <c r="M12" s="2" t="s">
        <v>7</v>
      </c>
      <c r="N12" s="5">
        <v>2.5499999999999998E-2</v>
      </c>
      <c r="O12" s="5">
        <v>5.0000000000000001E-3</v>
      </c>
      <c r="P12" s="5">
        <v>1.7000000000000001E-2</v>
      </c>
      <c r="Q12" s="10">
        <v>27.808576336302249</v>
      </c>
      <c r="R12" s="10">
        <v>23.991936134025593</v>
      </c>
      <c r="S12" s="17">
        <v>2E-3</v>
      </c>
      <c r="T12" s="17">
        <v>46.277799999999999</v>
      </c>
      <c r="U12" s="18">
        <v>39.6</v>
      </c>
    </row>
    <row r="13" spans="1:21" x14ac:dyDescent="0.25">
      <c r="A13" s="3" t="s">
        <v>10</v>
      </c>
      <c r="B13" s="66">
        <f>'Watershed characteristics'!$D$17</f>
        <v>0.93</v>
      </c>
      <c r="C13" s="68">
        <f>'Watershed characteristics'!$D$18</f>
        <v>0.23400000000000001</v>
      </c>
      <c r="D13" s="68">
        <f>'Watershed characteristics'!$D$19</f>
        <v>0.251</v>
      </c>
      <c r="E13" s="68">
        <f>'Watershed characteristics'!$D$20</f>
        <v>0.54349364103905162</v>
      </c>
      <c r="F13" s="68">
        <f>'Watershed characteristics'!$D$21</f>
        <v>0.27255989661087865</v>
      </c>
      <c r="G13" s="68">
        <f>'Watershed characteristics'!$D$22</f>
        <v>0</v>
      </c>
      <c r="H13" s="68">
        <f>'Watershed characteristics'!$D$23</f>
        <v>3.73152089361053E-2</v>
      </c>
      <c r="I13" s="68">
        <f>'Watershed characteristics'!$D$24</f>
        <v>8.2258837299511859E-4</v>
      </c>
      <c r="J13" s="68">
        <f>'Watershed characteristics'!$D$25</f>
        <v>4.4297692596321478E-2</v>
      </c>
      <c r="K13" s="68">
        <f>'Watershed characteristics'!$D$26</f>
        <v>2.5143819473064856E-2</v>
      </c>
      <c r="L13" s="4">
        <v>42150</v>
      </c>
      <c r="M13" s="2" t="s">
        <v>7</v>
      </c>
      <c r="N13" s="5">
        <v>1.5139999999999999E-2</v>
      </c>
      <c r="O13" s="5">
        <v>0.01</v>
      </c>
      <c r="P13" s="5">
        <v>4.4999999999999998E-2</v>
      </c>
      <c r="Q13" s="10">
        <v>20.782971962309592</v>
      </c>
      <c r="R13" s="10">
        <v>18.349612447435749</v>
      </c>
      <c r="S13" s="17">
        <v>1.7899999999999999E-2</v>
      </c>
      <c r="T13" s="17">
        <v>47.181199999999997</v>
      </c>
      <c r="U13" s="18">
        <v>49.8</v>
      </c>
    </row>
    <row r="14" spans="1:21" x14ac:dyDescent="0.25">
      <c r="A14" s="3" t="s">
        <v>10</v>
      </c>
      <c r="B14" s="66">
        <f>'Watershed characteristics'!$D$17</f>
        <v>0.93</v>
      </c>
      <c r="C14" s="68">
        <f>'Watershed characteristics'!$D$18</f>
        <v>0.23400000000000001</v>
      </c>
      <c r="D14" s="68">
        <f>'Watershed characteristics'!$D$19</f>
        <v>0.251</v>
      </c>
      <c r="E14" s="68">
        <f>'Watershed characteristics'!$D$20</f>
        <v>0.54349364103905162</v>
      </c>
      <c r="F14" s="68">
        <f>'Watershed characteristics'!$D$21</f>
        <v>0.27255989661087865</v>
      </c>
      <c r="G14" s="68">
        <f>'Watershed characteristics'!$D$22</f>
        <v>0</v>
      </c>
      <c r="H14" s="68">
        <f>'Watershed characteristics'!$D$23</f>
        <v>3.73152089361053E-2</v>
      </c>
      <c r="I14" s="68">
        <f>'Watershed characteristics'!$D$24</f>
        <v>8.2258837299511859E-4</v>
      </c>
      <c r="J14" s="68">
        <f>'Watershed characteristics'!$D$25</f>
        <v>4.4297692596321478E-2</v>
      </c>
      <c r="K14" s="68">
        <f>'Watershed characteristics'!$D$26</f>
        <v>2.5143819473064856E-2</v>
      </c>
      <c r="L14" s="4">
        <v>42157</v>
      </c>
      <c r="M14" s="2" t="s">
        <v>7</v>
      </c>
      <c r="N14" s="5">
        <v>1.5323809523809523E-2</v>
      </c>
      <c r="O14" s="5">
        <v>1E-3</v>
      </c>
      <c r="P14" s="5">
        <v>6.0000000000000001E-3</v>
      </c>
      <c r="Q14" s="10">
        <v>12.102303682552032</v>
      </c>
      <c r="R14" s="10">
        <v>6.7965424506235674</v>
      </c>
      <c r="S14" s="17">
        <v>1.23E-2</v>
      </c>
      <c r="T14" s="17">
        <v>42.431399999999996</v>
      </c>
      <c r="U14" s="18">
        <v>44</v>
      </c>
    </row>
    <row r="15" spans="1:21" x14ac:dyDescent="0.25">
      <c r="A15" s="3" t="s">
        <v>10</v>
      </c>
      <c r="B15" s="66">
        <f>'Watershed characteristics'!$D$17</f>
        <v>0.93</v>
      </c>
      <c r="C15" s="68">
        <f>'Watershed characteristics'!$D$18</f>
        <v>0.23400000000000001</v>
      </c>
      <c r="D15" s="68">
        <f>'Watershed characteristics'!$D$19</f>
        <v>0.251</v>
      </c>
      <c r="E15" s="68">
        <f>'Watershed characteristics'!$D$20</f>
        <v>0.54349364103905162</v>
      </c>
      <c r="F15" s="68">
        <f>'Watershed characteristics'!$D$21</f>
        <v>0.27255989661087865</v>
      </c>
      <c r="G15" s="68">
        <f>'Watershed characteristics'!$D$22</f>
        <v>0</v>
      </c>
      <c r="H15" s="68">
        <f>'Watershed characteristics'!$D$23</f>
        <v>3.73152089361053E-2</v>
      </c>
      <c r="I15" s="68">
        <f>'Watershed characteristics'!$D$24</f>
        <v>8.2258837299511859E-4</v>
      </c>
      <c r="J15" s="68">
        <f>'Watershed characteristics'!$D$25</f>
        <v>4.4297692596321478E-2</v>
      </c>
      <c r="K15" s="68">
        <f>'Watershed characteristics'!$D$26</f>
        <v>2.5143819473064856E-2</v>
      </c>
      <c r="L15" s="4">
        <v>42164</v>
      </c>
      <c r="M15" s="2" t="s">
        <v>7</v>
      </c>
      <c r="N15" s="5">
        <v>1.8182539682539682E-2</v>
      </c>
      <c r="O15" s="5">
        <v>1.4999999999999999E-2</v>
      </c>
      <c r="P15" s="5">
        <v>8.9999999999999993E-3</v>
      </c>
      <c r="Q15" s="10">
        <v>52.540287577215949</v>
      </c>
      <c r="R15" s="10">
        <v>37.630953472424473</v>
      </c>
      <c r="S15" s="17">
        <v>0.16980000000000001</v>
      </c>
      <c r="T15" s="17">
        <v>45.894500000000001</v>
      </c>
      <c r="U15" s="18">
        <v>45</v>
      </c>
    </row>
    <row r="16" spans="1:21" x14ac:dyDescent="0.25">
      <c r="A16" s="3" t="s">
        <v>10</v>
      </c>
      <c r="B16" s="66">
        <f>'Watershed characteristics'!$D$17</f>
        <v>0.93</v>
      </c>
      <c r="C16" s="68">
        <f>'Watershed characteristics'!$D$18</f>
        <v>0.23400000000000001</v>
      </c>
      <c r="D16" s="68">
        <f>'Watershed characteristics'!$D$19</f>
        <v>0.251</v>
      </c>
      <c r="E16" s="68">
        <f>'Watershed characteristics'!$D$20</f>
        <v>0.54349364103905162</v>
      </c>
      <c r="F16" s="68">
        <f>'Watershed characteristics'!$D$21</f>
        <v>0.27255989661087865</v>
      </c>
      <c r="G16" s="68">
        <f>'Watershed characteristics'!$D$22</f>
        <v>0</v>
      </c>
      <c r="H16" s="68">
        <f>'Watershed characteristics'!$D$23</f>
        <v>3.73152089361053E-2</v>
      </c>
      <c r="I16" s="68">
        <f>'Watershed characteristics'!$D$24</f>
        <v>8.2258837299511859E-4</v>
      </c>
      <c r="J16" s="68">
        <f>'Watershed characteristics'!$D$25</f>
        <v>4.4297692596321478E-2</v>
      </c>
      <c r="K16" s="68">
        <f>'Watershed characteristics'!$D$26</f>
        <v>2.5143819473064856E-2</v>
      </c>
      <c r="L16" s="4">
        <v>42171</v>
      </c>
      <c r="M16" s="2" t="s">
        <v>7</v>
      </c>
      <c r="N16" s="5">
        <v>1.4375238095238097E-2</v>
      </c>
      <c r="O16" s="5">
        <v>0.47499999999999998</v>
      </c>
      <c r="P16" s="5">
        <v>0.65400000000000003</v>
      </c>
      <c r="Q16" s="10">
        <v>748.99999999999955</v>
      </c>
      <c r="R16" s="10">
        <v>674.00000000000114</v>
      </c>
      <c r="S16" s="17">
        <v>3.5499999999999997E-2</v>
      </c>
      <c r="T16" s="17">
        <v>42.285699999999999</v>
      </c>
      <c r="U16" s="18">
        <v>36</v>
      </c>
    </row>
    <row r="17" spans="1:21" x14ac:dyDescent="0.25">
      <c r="A17" s="3" t="s">
        <v>10</v>
      </c>
      <c r="B17" s="66">
        <f>'Watershed characteristics'!$D$17</f>
        <v>0.93</v>
      </c>
      <c r="C17" s="68">
        <f>'Watershed characteristics'!$D$18</f>
        <v>0.23400000000000001</v>
      </c>
      <c r="D17" s="68">
        <f>'Watershed characteristics'!$D$19</f>
        <v>0.251</v>
      </c>
      <c r="E17" s="68">
        <f>'Watershed characteristics'!$D$20</f>
        <v>0.54349364103905162</v>
      </c>
      <c r="F17" s="68">
        <f>'Watershed characteristics'!$D$21</f>
        <v>0.27255989661087865</v>
      </c>
      <c r="G17" s="68">
        <f>'Watershed characteristics'!$D$22</f>
        <v>0</v>
      </c>
      <c r="H17" s="68">
        <f>'Watershed characteristics'!$D$23</f>
        <v>3.73152089361053E-2</v>
      </c>
      <c r="I17" s="68">
        <f>'Watershed characteristics'!$D$24</f>
        <v>8.2258837299511859E-4</v>
      </c>
      <c r="J17" s="68">
        <f>'Watershed characteristics'!$D$25</f>
        <v>4.4297692596321478E-2</v>
      </c>
      <c r="K17" s="68">
        <f>'Watershed characteristics'!$D$26</f>
        <v>2.5143819473064856E-2</v>
      </c>
      <c r="L17" s="4">
        <v>42177</v>
      </c>
      <c r="M17" s="2" t="s">
        <v>7</v>
      </c>
      <c r="N17" s="5">
        <v>4.7934523809523809E-2</v>
      </c>
      <c r="O17" s="5">
        <v>1.2999999999999999E-2</v>
      </c>
      <c r="P17" s="5">
        <v>7.0000000000000001E-3</v>
      </c>
      <c r="Q17" s="10">
        <v>12.999999999999309</v>
      </c>
      <c r="R17" s="10">
        <v>10.666666666665492</v>
      </c>
      <c r="S17" s="17">
        <v>2E-3</v>
      </c>
      <c r="T17" s="17">
        <v>47.126800000000003</v>
      </c>
      <c r="U17" s="18">
        <v>45</v>
      </c>
    </row>
    <row r="18" spans="1:21" x14ac:dyDescent="0.25">
      <c r="A18" s="3" t="s">
        <v>10</v>
      </c>
      <c r="B18" s="66">
        <f>'Watershed characteristics'!$D$17</f>
        <v>0.93</v>
      </c>
      <c r="C18" s="68">
        <f>'Watershed characteristics'!$D$18</f>
        <v>0.23400000000000001</v>
      </c>
      <c r="D18" s="68">
        <f>'Watershed characteristics'!$D$19</f>
        <v>0.251</v>
      </c>
      <c r="E18" s="68">
        <f>'Watershed characteristics'!$D$20</f>
        <v>0.54349364103905162</v>
      </c>
      <c r="F18" s="68">
        <f>'Watershed characteristics'!$D$21</f>
        <v>0.27255989661087865</v>
      </c>
      <c r="G18" s="68">
        <f>'Watershed characteristics'!$D$22</f>
        <v>0</v>
      </c>
      <c r="H18" s="68">
        <f>'Watershed characteristics'!$D$23</f>
        <v>3.73152089361053E-2</v>
      </c>
      <c r="I18" s="68">
        <f>'Watershed characteristics'!$D$24</f>
        <v>8.2258837299511859E-4</v>
      </c>
      <c r="J18" s="68">
        <f>'Watershed characteristics'!$D$25</f>
        <v>4.4297692596321478E-2</v>
      </c>
      <c r="K18" s="68">
        <f>'Watershed characteristics'!$D$26</f>
        <v>2.5143819473064856E-2</v>
      </c>
      <c r="L18" s="4">
        <v>42185</v>
      </c>
      <c r="M18" s="2" t="s">
        <v>7</v>
      </c>
      <c r="N18" s="5">
        <v>0.20171145685997172</v>
      </c>
      <c r="O18" s="5">
        <v>1E-3</v>
      </c>
      <c r="P18" s="5">
        <v>3.1E-2</v>
      </c>
      <c r="Q18" s="10">
        <v>37.222949999999997</v>
      </c>
      <c r="R18" s="10">
        <v>42.870750000000001</v>
      </c>
      <c r="S18" s="17">
        <v>2E-3</v>
      </c>
      <c r="T18" s="17">
        <v>23.3276</v>
      </c>
      <c r="U18" s="18">
        <v>29.4</v>
      </c>
    </row>
    <row r="19" spans="1:21" x14ac:dyDescent="0.25">
      <c r="A19" s="3" t="s">
        <v>10</v>
      </c>
      <c r="B19" s="66">
        <f>'Watershed characteristics'!$D$17</f>
        <v>0.93</v>
      </c>
      <c r="C19" s="68">
        <f>'Watershed characteristics'!$D$18</f>
        <v>0.23400000000000001</v>
      </c>
      <c r="D19" s="68">
        <f>'Watershed characteristics'!$D$19</f>
        <v>0.251</v>
      </c>
      <c r="E19" s="68">
        <f>'Watershed characteristics'!$D$20</f>
        <v>0.54349364103905162</v>
      </c>
      <c r="F19" s="68">
        <f>'Watershed characteristics'!$D$21</f>
        <v>0.27255989661087865</v>
      </c>
      <c r="G19" s="68">
        <f>'Watershed characteristics'!$D$22</f>
        <v>0</v>
      </c>
      <c r="H19" s="68">
        <f>'Watershed characteristics'!$D$23</f>
        <v>3.73152089361053E-2</v>
      </c>
      <c r="I19" s="68">
        <f>'Watershed characteristics'!$D$24</f>
        <v>8.2258837299511859E-4</v>
      </c>
      <c r="J19" s="68">
        <f>'Watershed characteristics'!$D$25</f>
        <v>4.4297692596321478E-2</v>
      </c>
      <c r="K19" s="68">
        <f>'Watershed characteristics'!$D$26</f>
        <v>2.5143819473064856E-2</v>
      </c>
      <c r="L19" s="4">
        <v>42192</v>
      </c>
      <c r="M19" s="2" t="s">
        <v>7</v>
      </c>
      <c r="N19" s="5">
        <v>2.7000000000000003E-2</v>
      </c>
      <c r="O19" s="5">
        <v>5.0000000000000001E-3</v>
      </c>
      <c r="P19" s="5">
        <v>6.3E-2</v>
      </c>
      <c r="Q19" s="10">
        <v>60.373350000000002</v>
      </c>
      <c r="R19" s="10">
        <v>62.878749999999997</v>
      </c>
      <c r="S19" s="17">
        <v>2E-3</v>
      </c>
      <c r="T19" s="17">
        <v>22.0045</v>
      </c>
      <c r="U19" s="18">
        <v>21.8</v>
      </c>
    </row>
    <row r="20" spans="1:21" x14ac:dyDescent="0.25">
      <c r="A20" s="3" t="s">
        <v>10</v>
      </c>
      <c r="B20" s="66">
        <f>'Watershed characteristics'!$D$17</f>
        <v>0.93</v>
      </c>
      <c r="C20" s="68">
        <f>'Watershed characteristics'!$D$18</f>
        <v>0.23400000000000001</v>
      </c>
      <c r="D20" s="68">
        <f>'Watershed characteristics'!$D$19</f>
        <v>0.251</v>
      </c>
      <c r="E20" s="68">
        <f>'Watershed characteristics'!$D$20</f>
        <v>0.54349364103905162</v>
      </c>
      <c r="F20" s="68">
        <f>'Watershed characteristics'!$D$21</f>
        <v>0.27255989661087865</v>
      </c>
      <c r="G20" s="68">
        <f>'Watershed characteristics'!$D$22</f>
        <v>0</v>
      </c>
      <c r="H20" s="68">
        <f>'Watershed characteristics'!$D$23</f>
        <v>3.73152089361053E-2</v>
      </c>
      <c r="I20" s="68">
        <f>'Watershed characteristics'!$D$24</f>
        <v>8.2258837299511859E-4</v>
      </c>
      <c r="J20" s="68">
        <f>'Watershed characteristics'!$D$25</f>
        <v>4.4297692596321478E-2</v>
      </c>
      <c r="K20" s="68">
        <f>'Watershed characteristics'!$D$26</f>
        <v>2.5143819473064856E-2</v>
      </c>
      <c r="L20" s="4">
        <v>42199</v>
      </c>
      <c r="M20" s="2" t="s">
        <v>7</v>
      </c>
      <c r="N20" s="5">
        <v>1.7000000000000001E-2</v>
      </c>
      <c r="O20" s="5">
        <v>1E-3</v>
      </c>
      <c r="P20" s="5">
        <v>0.104</v>
      </c>
      <c r="Q20" s="10">
        <v>90.03479999999999</v>
      </c>
      <c r="R20" s="10">
        <v>88.513999999999996</v>
      </c>
      <c r="S20" s="17">
        <v>0.18890000000000001</v>
      </c>
      <c r="T20" s="17">
        <v>24.350999999999999</v>
      </c>
      <c r="U20" s="18">
        <v>28.6</v>
      </c>
    </row>
    <row r="21" spans="1:21" x14ac:dyDescent="0.25">
      <c r="A21" s="3" t="s">
        <v>10</v>
      </c>
      <c r="B21" s="66">
        <f>'Watershed characteristics'!$D$17</f>
        <v>0.93</v>
      </c>
      <c r="C21" s="68">
        <f>'Watershed characteristics'!$D$18</f>
        <v>0.23400000000000001</v>
      </c>
      <c r="D21" s="68">
        <f>'Watershed characteristics'!$D$19</f>
        <v>0.251</v>
      </c>
      <c r="E21" s="68">
        <f>'Watershed characteristics'!$D$20</f>
        <v>0.54349364103905162</v>
      </c>
      <c r="F21" s="68">
        <f>'Watershed characteristics'!$D$21</f>
        <v>0.27255989661087865</v>
      </c>
      <c r="G21" s="68">
        <f>'Watershed characteristics'!$D$22</f>
        <v>0</v>
      </c>
      <c r="H21" s="68">
        <f>'Watershed characteristics'!$D$23</f>
        <v>3.73152089361053E-2</v>
      </c>
      <c r="I21" s="68">
        <f>'Watershed characteristics'!$D$24</f>
        <v>8.2258837299511859E-4</v>
      </c>
      <c r="J21" s="68">
        <f>'Watershed characteristics'!$D$25</f>
        <v>4.4297692596321478E-2</v>
      </c>
      <c r="K21" s="68">
        <f>'Watershed characteristics'!$D$26</f>
        <v>2.5143819473064856E-2</v>
      </c>
      <c r="L21" s="4">
        <v>42206</v>
      </c>
      <c r="M21" s="2" t="s">
        <v>7</v>
      </c>
      <c r="N21" s="5">
        <v>5.5894444444444448E-2</v>
      </c>
      <c r="O21" s="5">
        <v>1E-3</v>
      </c>
      <c r="P21" s="5">
        <v>0.55600000000000005</v>
      </c>
      <c r="Q21" s="10">
        <v>668.00000000000057</v>
      </c>
      <c r="R21" s="10">
        <v>604.66666666666674</v>
      </c>
      <c r="S21" s="17">
        <v>4.36E-2</v>
      </c>
      <c r="T21" s="17">
        <v>27.974399999999999</v>
      </c>
      <c r="U21" s="18">
        <v>32.200000000000003</v>
      </c>
    </row>
    <row r="22" spans="1:21" x14ac:dyDescent="0.25">
      <c r="A22" s="3" t="s">
        <v>10</v>
      </c>
      <c r="B22" s="66">
        <f>'Watershed characteristics'!$D$17</f>
        <v>0.93</v>
      </c>
      <c r="C22" s="68">
        <f>'Watershed characteristics'!$D$18</f>
        <v>0.23400000000000001</v>
      </c>
      <c r="D22" s="68">
        <f>'Watershed characteristics'!$D$19</f>
        <v>0.251</v>
      </c>
      <c r="E22" s="68">
        <f>'Watershed characteristics'!$D$20</f>
        <v>0.54349364103905162</v>
      </c>
      <c r="F22" s="68">
        <f>'Watershed characteristics'!$D$21</f>
        <v>0.27255989661087865</v>
      </c>
      <c r="G22" s="68">
        <f>'Watershed characteristics'!$D$22</f>
        <v>0</v>
      </c>
      <c r="H22" s="68">
        <f>'Watershed characteristics'!$D$23</f>
        <v>3.73152089361053E-2</v>
      </c>
      <c r="I22" s="68">
        <f>'Watershed characteristics'!$D$24</f>
        <v>8.2258837299511859E-4</v>
      </c>
      <c r="J22" s="68">
        <f>'Watershed characteristics'!$D$25</f>
        <v>4.4297692596321478E-2</v>
      </c>
      <c r="K22" s="68">
        <f>'Watershed characteristics'!$D$26</f>
        <v>2.5143819473064856E-2</v>
      </c>
      <c r="L22" s="4">
        <v>42213</v>
      </c>
      <c r="M22" s="2" t="s">
        <v>7</v>
      </c>
      <c r="N22" s="5">
        <v>2.5652199617457832E-2</v>
      </c>
      <c r="O22" s="5">
        <v>3.0000000000000001E-3</v>
      </c>
      <c r="P22" s="5">
        <v>3.5000000000000003E-2</v>
      </c>
      <c r="Q22" s="10">
        <v>20.666666666665872</v>
      </c>
      <c r="R22" s="10">
        <v>15.999999999999719</v>
      </c>
      <c r="S22" s="17">
        <v>2.4299999999999999E-2</v>
      </c>
      <c r="T22" s="17">
        <v>33.421100000000003</v>
      </c>
      <c r="U22" s="18">
        <v>36.6</v>
      </c>
    </row>
    <row r="23" spans="1:21" x14ac:dyDescent="0.25">
      <c r="A23" s="3" t="s">
        <v>10</v>
      </c>
      <c r="B23" s="66">
        <f>'Watershed characteristics'!$D$17</f>
        <v>0.93</v>
      </c>
      <c r="C23" s="68">
        <f>'Watershed characteristics'!$D$18</f>
        <v>0.23400000000000001</v>
      </c>
      <c r="D23" s="68">
        <f>'Watershed characteristics'!$D$19</f>
        <v>0.251</v>
      </c>
      <c r="E23" s="68">
        <f>'Watershed characteristics'!$D$20</f>
        <v>0.54349364103905162</v>
      </c>
      <c r="F23" s="68">
        <f>'Watershed characteristics'!$D$21</f>
        <v>0.27255989661087865</v>
      </c>
      <c r="G23" s="68">
        <f>'Watershed characteristics'!$D$22</f>
        <v>0</v>
      </c>
      <c r="H23" s="68">
        <f>'Watershed characteristics'!$D$23</f>
        <v>3.73152089361053E-2</v>
      </c>
      <c r="I23" s="68">
        <f>'Watershed characteristics'!$D$24</f>
        <v>8.2258837299511859E-4</v>
      </c>
      <c r="J23" s="68">
        <f>'Watershed characteristics'!$D$25</f>
        <v>4.4297692596321478E-2</v>
      </c>
      <c r="K23" s="68">
        <f>'Watershed characteristics'!$D$26</f>
        <v>2.5143819473064856E-2</v>
      </c>
      <c r="L23" s="4">
        <v>42220</v>
      </c>
      <c r="M23" s="2" t="s">
        <v>7</v>
      </c>
      <c r="N23" s="5">
        <v>2.5000000000000005E-2</v>
      </c>
      <c r="O23" s="5">
        <v>4.0000000000000001E-3</v>
      </c>
      <c r="P23" s="5">
        <v>0.127</v>
      </c>
      <c r="Q23" s="10">
        <v>110.99999999999888</v>
      </c>
      <c r="R23" s="10">
        <v>61.666666666666536</v>
      </c>
      <c r="S23" s="17">
        <v>6.7900000000000002E-2</v>
      </c>
      <c r="T23" s="17">
        <v>32.496899999999997</v>
      </c>
      <c r="U23" s="18">
        <v>34.200000000000003</v>
      </c>
    </row>
    <row r="24" spans="1:21" x14ac:dyDescent="0.25">
      <c r="A24" s="3" t="s">
        <v>10</v>
      </c>
      <c r="B24" s="66">
        <f>'Watershed characteristics'!$D$17</f>
        <v>0.93</v>
      </c>
      <c r="C24" s="68">
        <f>'Watershed characteristics'!$D$18</f>
        <v>0.23400000000000001</v>
      </c>
      <c r="D24" s="68">
        <f>'Watershed characteristics'!$D$19</f>
        <v>0.251</v>
      </c>
      <c r="E24" s="68">
        <f>'Watershed characteristics'!$D$20</f>
        <v>0.54349364103905162</v>
      </c>
      <c r="F24" s="68">
        <f>'Watershed characteristics'!$D$21</f>
        <v>0.27255989661087865</v>
      </c>
      <c r="G24" s="68">
        <f>'Watershed characteristics'!$D$22</f>
        <v>0</v>
      </c>
      <c r="H24" s="68">
        <f>'Watershed characteristics'!$D$23</f>
        <v>3.73152089361053E-2</v>
      </c>
      <c r="I24" s="68">
        <f>'Watershed characteristics'!$D$24</f>
        <v>8.2258837299511859E-4</v>
      </c>
      <c r="J24" s="68">
        <f>'Watershed characteristics'!$D$25</f>
        <v>4.4297692596321478E-2</v>
      </c>
      <c r="K24" s="68">
        <f>'Watershed characteristics'!$D$26</f>
        <v>2.5143819473064856E-2</v>
      </c>
      <c r="L24" s="4">
        <v>42227</v>
      </c>
      <c r="M24" s="2" t="s">
        <v>7</v>
      </c>
      <c r="N24" s="5">
        <v>2.6666666666666666E-3</v>
      </c>
      <c r="O24" s="5">
        <v>2E-3</v>
      </c>
      <c r="P24" s="5">
        <v>1.419</v>
      </c>
      <c r="Q24" s="10">
        <v>852.00000000000387</v>
      </c>
      <c r="R24" s="10">
        <v>736.00000000000773</v>
      </c>
      <c r="S24" s="17">
        <v>0.39</v>
      </c>
      <c r="T24" s="17">
        <v>16.7912</v>
      </c>
      <c r="U24" s="18">
        <v>20.2</v>
      </c>
    </row>
    <row r="25" spans="1:21" x14ac:dyDescent="0.25">
      <c r="A25" s="3" t="s">
        <v>10</v>
      </c>
      <c r="B25" s="66">
        <f>'Watershed characteristics'!$D$17</f>
        <v>0.93</v>
      </c>
      <c r="C25" s="68">
        <f>'Watershed characteristics'!$D$18</f>
        <v>0.23400000000000001</v>
      </c>
      <c r="D25" s="68">
        <f>'Watershed characteristics'!$D$19</f>
        <v>0.251</v>
      </c>
      <c r="E25" s="68">
        <f>'Watershed characteristics'!$D$20</f>
        <v>0.54349364103905162</v>
      </c>
      <c r="F25" s="68">
        <f>'Watershed characteristics'!$D$21</f>
        <v>0.27255989661087865</v>
      </c>
      <c r="G25" s="68">
        <f>'Watershed characteristics'!$D$22</f>
        <v>0</v>
      </c>
      <c r="H25" s="68">
        <f>'Watershed characteristics'!$D$23</f>
        <v>3.73152089361053E-2</v>
      </c>
      <c r="I25" s="68">
        <f>'Watershed characteristics'!$D$24</f>
        <v>8.2258837299511859E-4</v>
      </c>
      <c r="J25" s="68">
        <f>'Watershed characteristics'!$D$25</f>
        <v>4.4297692596321478E-2</v>
      </c>
      <c r="K25" s="68">
        <f>'Watershed characteristics'!$D$26</f>
        <v>2.5143819473064856E-2</v>
      </c>
      <c r="L25" s="4">
        <v>42248</v>
      </c>
      <c r="M25" s="2" t="s">
        <v>7</v>
      </c>
      <c r="N25" s="5">
        <v>7.0648148148148154E-2</v>
      </c>
      <c r="O25" s="5">
        <v>1E-3</v>
      </c>
      <c r="P25" s="5">
        <v>0.02</v>
      </c>
      <c r="Q25" s="10">
        <v>19.000000000000128</v>
      </c>
      <c r="R25" s="10">
        <v>14.666666666666533</v>
      </c>
      <c r="S25" s="17">
        <v>6.4600000000000005E-2</v>
      </c>
      <c r="T25" s="17">
        <v>35.554400000000001</v>
      </c>
      <c r="U25" s="18">
        <v>35.799999999999997</v>
      </c>
    </row>
    <row r="26" spans="1:21" x14ac:dyDescent="0.25">
      <c r="A26" s="3" t="s">
        <v>10</v>
      </c>
      <c r="B26" s="66">
        <f>'Watershed characteristics'!$D$17</f>
        <v>0.93</v>
      </c>
      <c r="C26" s="68">
        <f>'Watershed characteristics'!$D$18</f>
        <v>0.23400000000000001</v>
      </c>
      <c r="D26" s="68">
        <f>'Watershed characteristics'!$D$19</f>
        <v>0.251</v>
      </c>
      <c r="E26" s="68">
        <f>'Watershed characteristics'!$D$20</f>
        <v>0.54349364103905162</v>
      </c>
      <c r="F26" s="68">
        <f>'Watershed characteristics'!$D$21</f>
        <v>0.27255989661087865</v>
      </c>
      <c r="G26" s="68">
        <f>'Watershed characteristics'!$D$22</f>
        <v>0</v>
      </c>
      <c r="H26" s="68">
        <f>'Watershed characteristics'!$D$23</f>
        <v>3.73152089361053E-2</v>
      </c>
      <c r="I26" s="68">
        <f>'Watershed characteristics'!$D$24</f>
        <v>8.2258837299511859E-4</v>
      </c>
      <c r="J26" s="68">
        <f>'Watershed characteristics'!$D$25</f>
        <v>4.4297692596321478E-2</v>
      </c>
      <c r="K26" s="68">
        <f>'Watershed characteristics'!$D$26</f>
        <v>2.5143819473064856E-2</v>
      </c>
      <c r="L26" s="4">
        <v>42248</v>
      </c>
      <c r="M26" s="2" t="s">
        <v>7</v>
      </c>
      <c r="N26" s="5">
        <v>7.0648148148148154E-2</v>
      </c>
      <c r="O26" s="5">
        <v>1E-3</v>
      </c>
      <c r="P26" s="5">
        <v>0.02</v>
      </c>
      <c r="Q26" s="10">
        <v>19.000000000000128</v>
      </c>
      <c r="R26" s="10">
        <v>14.666666666666533</v>
      </c>
      <c r="S26" s="17">
        <v>6.4600000000000005E-2</v>
      </c>
      <c r="T26" s="17">
        <v>35.554400000000001</v>
      </c>
      <c r="U26" s="18">
        <v>35.799999999999997</v>
      </c>
    </row>
    <row r="27" spans="1:21" x14ac:dyDescent="0.25">
      <c r="A27" s="3" t="s">
        <v>10</v>
      </c>
      <c r="B27" s="66">
        <f>'Watershed characteristics'!$D$17</f>
        <v>0.93</v>
      </c>
      <c r="C27" s="68">
        <f>'Watershed characteristics'!$D$18</f>
        <v>0.23400000000000001</v>
      </c>
      <c r="D27" s="68">
        <f>'Watershed characteristics'!$D$19</f>
        <v>0.251</v>
      </c>
      <c r="E27" s="68">
        <f>'Watershed characteristics'!$D$20</f>
        <v>0.54349364103905162</v>
      </c>
      <c r="F27" s="68">
        <f>'Watershed characteristics'!$D$21</f>
        <v>0.27255989661087865</v>
      </c>
      <c r="G27" s="68">
        <f>'Watershed characteristics'!$D$22</f>
        <v>0</v>
      </c>
      <c r="H27" s="68">
        <f>'Watershed characteristics'!$D$23</f>
        <v>3.73152089361053E-2</v>
      </c>
      <c r="I27" s="68">
        <f>'Watershed characteristics'!$D$24</f>
        <v>8.2258837299511859E-4</v>
      </c>
      <c r="J27" s="68">
        <f>'Watershed characteristics'!$D$25</f>
        <v>4.4297692596321478E-2</v>
      </c>
      <c r="K27" s="68">
        <f>'Watershed characteristics'!$D$26</f>
        <v>2.5143819473064856E-2</v>
      </c>
      <c r="L27" s="4">
        <v>42255</v>
      </c>
      <c r="M27" s="2" t="s">
        <v>7</v>
      </c>
      <c r="N27" s="5">
        <v>4.1929629628034648E-2</v>
      </c>
      <c r="O27" s="5">
        <v>1E-3</v>
      </c>
      <c r="P27" s="5">
        <v>3.2000000000000001E-2</v>
      </c>
      <c r="Q27" s="10">
        <v>8.6666666666671937</v>
      </c>
      <c r="R27" s="10">
        <v>3.0000000000004099</v>
      </c>
      <c r="S27" s="17">
        <v>2.9700000000000001E-2</v>
      </c>
      <c r="T27" s="17">
        <v>30.5809</v>
      </c>
      <c r="U27" s="18">
        <v>44</v>
      </c>
    </row>
    <row r="28" spans="1:21" x14ac:dyDescent="0.25">
      <c r="A28" s="3" t="s">
        <v>10</v>
      </c>
      <c r="B28" s="66">
        <f>'Watershed characteristics'!$D$17</f>
        <v>0.93</v>
      </c>
      <c r="C28" s="68">
        <f>'Watershed characteristics'!$D$18</f>
        <v>0.23400000000000001</v>
      </c>
      <c r="D28" s="68">
        <f>'Watershed characteristics'!$D$19</f>
        <v>0.251</v>
      </c>
      <c r="E28" s="68">
        <f>'Watershed characteristics'!$D$20</f>
        <v>0.54349364103905162</v>
      </c>
      <c r="F28" s="68">
        <f>'Watershed characteristics'!$D$21</f>
        <v>0.27255989661087865</v>
      </c>
      <c r="G28" s="68">
        <f>'Watershed characteristics'!$D$22</f>
        <v>0</v>
      </c>
      <c r="H28" s="68">
        <f>'Watershed characteristics'!$D$23</f>
        <v>3.73152089361053E-2</v>
      </c>
      <c r="I28" s="68">
        <f>'Watershed characteristics'!$D$24</f>
        <v>8.2258837299511859E-4</v>
      </c>
      <c r="J28" s="68">
        <f>'Watershed characteristics'!$D$25</f>
        <v>4.4297692596321478E-2</v>
      </c>
      <c r="K28" s="68">
        <f>'Watershed characteristics'!$D$26</f>
        <v>2.5143819473064856E-2</v>
      </c>
      <c r="L28" s="4">
        <v>42262</v>
      </c>
      <c r="M28" s="2" t="s">
        <v>7</v>
      </c>
      <c r="N28" s="5">
        <v>3.6418750004422761E-2</v>
      </c>
      <c r="O28" s="5">
        <v>2E-3</v>
      </c>
      <c r="P28" s="5">
        <v>1.7000000000000001E-2</v>
      </c>
      <c r="Q28" s="10">
        <v>4.6666666666661527</v>
      </c>
      <c r="R28" s="10">
        <v>4.6666666666661527</v>
      </c>
      <c r="S28" s="17">
        <v>2.1299999999999999E-2</v>
      </c>
      <c r="T28" s="17">
        <v>34.133899999999997</v>
      </c>
      <c r="U28" s="18">
        <v>47</v>
      </c>
    </row>
    <row r="29" spans="1:21" x14ac:dyDescent="0.25">
      <c r="A29" s="3" t="s">
        <v>10</v>
      </c>
      <c r="B29" s="66">
        <f>'Watershed characteristics'!$D$17</f>
        <v>0.93</v>
      </c>
      <c r="C29" s="68">
        <f>'Watershed characteristics'!$D$18</f>
        <v>0.23400000000000001</v>
      </c>
      <c r="D29" s="68">
        <f>'Watershed characteristics'!$D$19</f>
        <v>0.251</v>
      </c>
      <c r="E29" s="68">
        <f>'Watershed characteristics'!$D$20</f>
        <v>0.54349364103905162</v>
      </c>
      <c r="F29" s="68">
        <f>'Watershed characteristics'!$D$21</f>
        <v>0.27255989661087865</v>
      </c>
      <c r="G29" s="68">
        <f>'Watershed characteristics'!$D$22</f>
        <v>0</v>
      </c>
      <c r="H29" s="68">
        <f>'Watershed characteristics'!$D$23</f>
        <v>3.73152089361053E-2</v>
      </c>
      <c r="I29" s="68">
        <f>'Watershed characteristics'!$D$24</f>
        <v>8.2258837299511859E-4</v>
      </c>
      <c r="J29" s="68">
        <f>'Watershed characteristics'!$D$25</f>
        <v>4.4297692596321478E-2</v>
      </c>
      <c r="K29" s="68">
        <f>'Watershed characteristics'!$D$26</f>
        <v>2.5143819473064856E-2</v>
      </c>
      <c r="L29" s="4">
        <v>42276</v>
      </c>
      <c r="M29" s="2" t="s">
        <v>7</v>
      </c>
      <c r="N29" s="5">
        <v>4.5575246291863006E-2</v>
      </c>
      <c r="O29" s="5">
        <v>8.0000000000000002E-3</v>
      </c>
      <c r="P29" s="5">
        <v>7.8E-2</v>
      </c>
      <c r="Q29" s="10">
        <v>106.33333333333421</v>
      </c>
      <c r="R29" s="10">
        <v>86.666666666667481</v>
      </c>
      <c r="S29" s="17">
        <v>0.25779999999999997</v>
      </c>
      <c r="T29" s="17">
        <v>34.707000000000001</v>
      </c>
      <c r="U29" s="18">
        <v>40.200000000000003</v>
      </c>
    </row>
    <row r="30" spans="1:21" x14ac:dyDescent="0.25">
      <c r="A30" s="3" t="s">
        <v>10</v>
      </c>
      <c r="B30" s="66">
        <f>'Watershed characteristics'!$D$17</f>
        <v>0.93</v>
      </c>
      <c r="C30" s="68">
        <f>'Watershed characteristics'!$D$18</f>
        <v>0.23400000000000001</v>
      </c>
      <c r="D30" s="68">
        <f>'Watershed characteristics'!$D$19</f>
        <v>0.251</v>
      </c>
      <c r="E30" s="68">
        <f>'Watershed characteristics'!$D$20</f>
        <v>0.54349364103905162</v>
      </c>
      <c r="F30" s="68">
        <f>'Watershed characteristics'!$D$21</f>
        <v>0.27255989661087865</v>
      </c>
      <c r="G30" s="68">
        <f>'Watershed characteristics'!$D$22</f>
        <v>0</v>
      </c>
      <c r="H30" s="68">
        <f>'Watershed characteristics'!$D$23</f>
        <v>3.73152089361053E-2</v>
      </c>
      <c r="I30" s="68">
        <f>'Watershed characteristics'!$D$24</f>
        <v>8.2258837299511859E-4</v>
      </c>
      <c r="J30" s="68">
        <f>'Watershed characteristics'!$D$25</f>
        <v>4.4297692596321478E-2</v>
      </c>
      <c r="K30" s="68">
        <f>'Watershed characteristics'!$D$26</f>
        <v>2.5143819473064856E-2</v>
      </c>
      <c r="L30" s="4">
        <v>42283</v>
      </c>
      <c r="M30" s="2" t="s">
        <v>7</v>
      </c>
      <c r="N30" s="5">
        <v>3.5620105818079825E-2</v>
      </c>
      <c r="O30" s="5">
        <v>1.2999999999999999E-2</v>
      </c>
      <c r="P30" s="5">
        <v>0.22500000000000001</v>
      </c>
      <c r="Q30" s="10">
        <v>19.999999999999279</v>
      </c>
      <c r="R30" s="10">
        <v>15.666666666665682</v>
      </c>
      <c r="S30" s="17">
        <v>0.25119999999999998</v>
      </c>
      <c r="T30" s="17">
        <v>37.396299999999997</v>
      </c>
      <c r="U30" s="18">
        <v>42.4</v>
      </c>
    </row>
    <row r="31" spans="1:21" x14ac:dyDescent="0.25">
      <c r="A31" s="3" t="s">
        <v>10</v>
      </c>
      <c r="B31" s="66">
        <f>'Watershed characteristics'!$D$17</f>
        <v>0.93</v>
      </c>
      <c r="C31" s="68">
        <f>'Watershed characteristics'!$D$18</f>
        <v>0.23400000000000001</v>
      </c>
      <c r="D31" s="68">
        <f>'Watershed characteristics'!$D$19</f>
        <v>0.251</v>
      </c>
      <c r="E31" s="68">
        <f>'Watershed characteristics'!$D$20</f>
        <v>0.54349364103905162</v>
      </c>
      <c r="F31" s="68">
        <f>'Watershed characteristics'!$D$21</f>
        <v>0.27255989661087865</v>
      </c>
      <c r="G31" s="68">
        <f>'Watershed characteristics'!$D$22</f>
        <v>0</v>
      </c>
      <c r="H31" s="68">
        <f>'Watershed characteristics'!$D$23</f>
        <v>3.73152089361053E-2</v>
      </c>
      <c r="I31" s="68">
        <f>'Watershed characteristics'!$D$24</f>
        <v>8.2258837299511859E-4</v>
      </c>
      <c r="J31" s="68">
        <f>'Watershed characteristics'!$D$25</f>
        <v>4.4297692596321478E-2</v>
      </c>
      <c r="K31" s="68">
        <f>'Watershed characteristics'!$D$26</f>
        <v>2.5143819473064856E-2</v>
      </c>
      <c r="L31" s="4">
        <v>42297</v>
      </c>
      <c r="M31" s="2" t="s">
        <v>7</v>
      </c>
      <c r="N31" s="5">
        <v>3.9857894737830725E-2</v>
      </c>
      <c r="O31" s="5">
        <v>1E-3</v>
      </c>
      <c r="P31" s="5">
        <v>0.2</v>
      </c>
      <c r="Q31" s="10">
        <v>166.00000000000037</v>
      </c>
      <c r="R31" s="10">
        <v>166</v>
      </c>
      <c r="S31" s="17">
        <v>1.55E-2</v>
      </c>
      <c r="T31" s="17">
        <v>40.144300000000001</v>
      </c>
      <c r="U31" s="18">
        <v>43.6</v>
      </c>
    </row>
    <row r="32" spans="1:21" x14ac:dyDescent="0.25">
      <c r="A32" s="3" t="s">
        <v>10</v>
      </c>
      <c r="B32" s="66">
        <f>'Watershed characteristics'!$D$17</f>
        <v>0.93</v>
      </c>
      <c r="C32" s="68">
        <f>'Watershed characteristics'!$D$18</f>
        <v>0.23400000000000001</v>
      </c>
      <c r="D32" s="68">
        <f>'Watershed characteristics'!$D$19</f>
        <v>0.251</v>
      </c>
      <c r="E32" s="68">
        <f>'Watershed characteristics'!$D$20</f>
        <v>0.54349364103905162</v>
      </c>
      <c r="F32" s="68">
        <f>'Watershed characteristics'!$D$21</f>
        <v>0.27255989661087865</v>
      </c>
      <c r="G32" s="68">
        <f>'Watershed characteristics'!$D$22</f>
        <v>0</v>
      </c>
      <c r="H32" s="68">
        <f>'Watershed characteristics'!$D$23</f>
        <v>3.73152089361053E-2</v>
      </c>
      <c r="I32" s="68">
        <f>'Watershed characteristics'!$D$24</f>
        <v>8.2258837299511859E-4</v>
      </c>
      <c r="J32" s="68">
        <f>'Watershed characteristics'!$D$25</f>
        <v>4.4297692596321478E-2</v>
      </c>
      <c r="K32" s="68">
        <f>'Watershed characteristics'!$D$26</f>
        <v>2.5143819473064856E-2</v>
      </c>
      <c r="L32" s="4">
        <v>42327</v>
      </c>
      <c r="M32" s="2" t="s">
        <v>7</v>
      </c>
      <c r="N32" s="5">
        <v>7.3819658120470658E-2</v>
      </c>
      <c r="O32" s="5">
        <v>5.0000000000000001E-3</v>
      </c>
      <c r="P32" s="5">
        <v>1.5E-3</v>
      </c>
      <c r="Q32" s="10">
        <v>165.33333333333289</v>
      </c>
      <c r="R32" s="10">
        <v>164.33333333333377</v>
      </c>
      <c r="S32" s="17">
        <v>4.5900000000000003E-2</v>
      </c>
      <c r="T32" s="17">
        <v>39.693399999999997</v>
      </c>
      <c r="U32" s="18">
        <v>39</v>
      </c>
    </row>
    <row r="33" spans="1:21" x14ac:dyDescent="0.25">
      <c r="A33" s="3" t="s">
        <v>10</v>
      </c>
      <c r="B33" s="66">
        <f>'Watershed characteristics'!$D$17</f>
        <v>0.93</v>
      </c>
      <c r="C33" s="68">
        <f>'Watershed characteristics'!$D$18</f>
        <v>0.23400000000000001</v>
      </c>
      <c r="D33" s="68">
        <f>'Watershed characteristics'!$D$19</f>
        <v>0.251</v>
      </c>
      <c r="E33" s="68">
        <f>'Watershed characteristics'!$D$20</f>
        <v>0.54349364103905162</v>
      </c>
      <c r="F33" s="68">
        <f>'Watershed characteristics'!$D$21</f>
        <v>0.27255989661087865</v>
      </c>
      <c r="G33" s="68">
        <f>'Watershed characteristics'!$D$22</f>
        <v>0</v>
      </c>
      <c r="H33" s="68">
        <f>'Watershed characteristics'!$D$23</f>
        <v>3.73152089361053E-2</v>
      </c>
      <c r="I33" s="68">
        <f>'Watershed characteristics'!$D$24</f>
        <v>8.2258837299511859E-4</v>
      </c>
      <c r="J33" s="68">
        <f>'Watershed characteristics'!$D$25</f>
        <v>4.4297692596321478E-2</v>
      </c>
      <c r="K33" s="68">
        <f>'Watershed characteristics'!$D$26</f>
        <v>2.5143819473064856E-2</v>
      </c>
      <c r="L33" s="4">
        <v>42460</v>
      </c>
      <c r="M33" s="2" t="s">
        <v>7</v>
      </c>
      <c r="N33" s="5">
        <v>2.5511111111806498E-2</v>
      </c>
      <c r="O33" s="5">
        <v>1E-3</v>
      </c>
      <c r="P33" s="5">
        <v>0.29299999999999998</v>
      </c>
      <c r="Q33" s="10">
        <v>18.666666666664611</v>
      </c>
      <c r="R33" s="10">
        <v>13.99999999999994</v>
      </c>
      <c r="S33" s="17">
        <v>2.1999999999999999E-2</v>
      </c>
      <c r="T33" s="17">
        <v>35.3001</v>
      </c>
      <c r="U33" s="18">
        <v>34.256</v>
      </c>
    </row>
    <row r="34" spans="1:21" x14ac:dyDescent="0.25">
      <c r="A34" s="3" t="s">
        <v>10</v>
      </c>
      <c r="B34" s="66">
        <f>'Watershed characteristics'!$D$17</f>
        <v>0.93</v>
      </c>
      <c r="C34" s="68">
        <f>'Watershed characteristics'!$D$18</f>
        <v>0.23400000000000001</v>
      </c>
      <c r="D34" s="68">
        <f>'Watershed characteristics'!$D$19</f>
        <v>0.251</v>
      </c>
      <c r="E34" s="68">
        <f>'Watershed characteristics'!$D$20</f>
        <v>0.54349364103905162</v>
      </c>
      <c r="F34" s="68">
        <f>'Watershed characteristics'!$D$21</f>
        <v>0.27255989661087865</v>
      </c>
      <c r="G34" s="68">
        <f>'Watershed characteristics'!$D$22</f>
        <v>0</v>
      </c>
      <c r="H34" s="68">
        <f>'Watershed characteristics'!$D$23</f>
        <v>3.73152089361053E-2</v>
      </c>
      <c r="I34" s="68">
        <f>'Watershed characteristics'!$D$24</f>
        <v>8.2258837299511859E-4</v>
      </c>
      <c r="J34" s="68">
        <f>'Watershed characteristics'!$D$25</f>
        <v>4.4297692596321478E-2</v>
      </c>
      <c r="K34" s="68">
        <f>'Watershed characteristics'!$D$26</f>
        <v>2.5143819473064856E-2</v>
      </c>
      <c r="L34" s="4">
        <v>42474</v>
      </c>
      <c r="M34" s="2" t="s">
        <v>7</v>
      </c>
      <c r="N34" s="5">
        <v>4.1794308948336995E-2</v>
      </c>
      <c r="O34" s="5">
        <v>1.2999999999999999E-2</v>
      </c>
      <c r="P34" s="5">
        <v>0.04</v>
      </c>
      <c r="Q34" s="10">
        <v>2.0000000000012603</v>
      </c>
      <c r="R34" s="10">
        <v>3.3333333333344468</v>
      </c>
      <c r="S34" s="17">
        <v>2E-3</v>
      </c>
      <c r="T34" s="17">
        <v>31.765599999999999</v>
      </c>
      <c r="U34" s="18">
        <v>31.765599999999999</v>
      </c>
    </row>
    <row r="35" spans="1:21" x14ac:dyDescent="0.25">
      <c r="A35" s="3" t="s">
        <v>10</v>
      </c>
      <c r="B35" s="66">
        <f>'Watershed characteristics'!$D$17</f>
        <v>0.93</v>
      </c>
      <c r="C35" s="68">
        <f>'Watershed characteristics'!$D$18</f>
        <v>0.23400000000000001</v>
      </c>
      <c r="D35" s="68">
        <f>'Watershed characteristics'!$D$19</f>
        <v>0.251</v>
      </c>
      <c r="E35" s="68">
        <f>'Watershed characteristics'!$D$20</f>
        <v>0.54349364103905162</v>
      </c>
      <c r="F35" s="68">
        <f>'Watershed characteristics'!$D$21</f>
        <v>0.27255989661087865</v>
      </c>
      <c r="G35" s="68">
        <f>'Watershed characteristics'!$D$22</f>
        <v>0</v>
      </c>
      <c r="H35" s="68">
        <f>'Watershed characteristics'!$D$23</f>
        <v>3.73152089361053E-2</v>
      </c>
      <c r="I35" s="68">
        <f>'Watershed characteristics'!$D$24</f>
        <v>8.2258837299511859E-4</v>
      </c>
      <c r="J35" s="68">
        <f>'Watershed characteristics'!$D$25</f>
        <v>4.4297692596321478E-2</v>
      </c>
      <c r="K35" s="68">
        <f>'Watershed characteristics'!$D$26</f>
        <v>2.5143819473064856E-2</v>
      </c>
      <c r="L35" s="4">
        <v>42488</v>
      </c>
      <c r="M35" s="2" t="s">
        <v>7</v>
      </c>
      <c r="N35" s="5">
        <v>7.8277777775327365E-2</v>
      </c>
      <c r="O35" s="5">
        <v>1E-3</v>
      </c>
      <c r="P35" s="5">
        <v>0.129</v>
      </c>
      <c r="Q35" s="10">
        <v>39.333333333333442</v>
      </c>
      <c r="R35" s="10">
        <v>31.333333333334323</v>
      </c>
      <c r="S35" s="17">
        <v>2E-3</v>
      </c>
      <c r="T35" s="17">
        <v>30.518799999999999</v>
      </c>
      <c r="U35" s="18">
        <v>30.361000000000001</v>
      </c>
    </row>
    <row r="36" spans="1:21" x14ac:dyDescent="0.25">
      <c r="A36" s="3" t="s">
        <v>10</v>
      </c>
      <c r="B36" s="66">
        <f>'Watershed characteristics'!$D$17</f>
        <v>0.93</v>
      </c>
      <c r="C36" s="68">
        <f>'Watershed characteristics'!$D$18</f>
        <v>0.23400000000000001</v>
      </c>
      <c r="D36" s="68">
        <f>'Watershed characteristics'!$D$19</f>
        <v>0.251</v>
      </c>
      <c r="E36" s="68">
        <f>'Watershed characteristics'!$D$20</f>
        <v>0.54349364103905162</v>
      </c>
      <c r="F36" s="68">
        <f>'Watershed characteristics'!$D$21</f>
        <v>0.27255989661087865</v>
      </c>
      <c r="G36" s="68">
        <f>'Watershed characteristics'!$D$22</f>
        <v>0</v>
      </c>
      <c r="H36" s="68">
        <f>'Watershed characteristics'!$D$23</f>
        <v>3.73152089361053E-2</v>
      </c>
      <c r="I36" s="68">
        <f>'Watershed characteristics'!$D$24</f>
        <v>8.2258837299511859E-4</v>
      </c>
      <c r="J36" s="68">
        <f>'Watershed characteristics'!$D$25</f>
        <v>4.4297692596321478E-2</v>
      </c>
      <c r="K36" s="68">
        <f>'Watershed characteristics'!$D$26</f>
        <v>2.5143819473064856E-2</v>
      </c>
      <c r="L36" s="4">
        <v>42507</v>
      </c>
      <c r="M36" s="2" t="s">
        <v>7</v>
      </c>
      <c r="N36" s="5">
        <v>6.4980160857237707E-2</v>
      </c>
      <c r="O36" s="5">
        <v>1E-3</v>
      </c>
      <c r="P36" s="5">
        <v>0.17699999999999999</v>
      </c>
      <c r="Q36" s="10">
        <v>63.333333333333762</v>
      </c>
      <c r="R36" s="10">
        <v>37.333333333332185</v>
      </c>
      <c r="S36" s="17">
        <v>2E-3</v>
      </c>
      <c r="T36" s="17">
        <v>22.9285</v>
      </c>
      <c r="U36" s="18">
        <v>23.268000000000001</v>
      </c>
    </row>
    <row r="37" spans="1:21" x14ac:dyDescent="0.25">
      <c r="A37" s="3" t="s">
        <v>10</v>
      </c>
      <c r="B37" s="66">
        <f>'Watershed characteristics'!$D$17</f>
        <v>0.93</v>
      </c>
      <c r="C37" s="68">
        <f>'Watershed characteristics'!$D$18</f>
        <v>0.23400000000000001</v>
      </c>
      <c r="D37" s="68">
        <f>'Watershed characteristics'!$D$19</f>
        <v>0.251</v>
      </c>
      <c r="E37" s="68">
        <f>'Watershed characteristics'!$D$20</f>
        <v>0.54349364103905162</v>
      </c>
      <c r="F37" s="68">
        <f>'Watershed characteristics'!$D$21</f>
        <v>0.27255989661087865</v>
      </c>
      <c r="G37" s="68">
        <f>'Watershed characteristics'!$D$22</f>
        <v>0</v>
      </c>
      <c r="H37" s="68">
        <f>'Watershed characteristics'!$D$23</f>
        <v>3.73152089361053E-2</v>
      </c>
      <c r="I37" s="68">
        <f>'Watershed characteristics'!$D$24</f>
        <v>8.2258837299511859E-4</v>
      </c>
      <c r="J37" s="68">
        <f>'Watershed characteristics'!$D$25</f>
        <v>4.4297692596321478E-2</v>
      </c>
      <c r="K37" s="68">
        <f>'Watershed characteristics'!$D$26</f>
        <v>2.5143819473064856E-2</v>
      </c>
      <c r="L37" s="4">
        <v>42507</v>
      </c>
      <c r="M37" s="2" t="s">
        <v>7</v>
      </c>
      <c r="N37" s="5">
        <v>6.4980160857237707E-2</v>
      </c>
      <c r="O37" s="5">
        <v>1E-3</v>
      </c>
      <c r="P37" s="5">
        <v>0.17699999999999999</v>
      </c>
      <c r="Q37" s="10">
        <v>63.333333333333762</v>
      </c>
      <c r="R37" s="10">
        <v>37.333333333332185</v>
      </c>
      <c r="S37" s="17">
        <v>2E-3</v>
      </c>
      <c r="T37" s="17">
        <v>22.9285</v>
      </c>
      <c r="U37" s="18">
        <v>23.268000000000001</v>
      </c>
    </row>
    <row r="38" spans="1:21" x14ac:dyDescent="0.25">
      <c r="A38" s="3" t="s">
        <v>10</v>
      </c>
      <c r="B38" s="66">
        <f>'Watershed characteristics'!$D$17</f>
        <v>0.93</v>
      </c>
      <c r="C38" s="68">
        <f>'Watershed characteristics'!$D$18</f>
        <v>0.23400000000000001</v>
      </c>
      <c r="D38" s="68">
        <f>'Watershed characteristics'!$D$19</f>
        <v>0.251</v>
      </c>
      <c r="E38" s="68">
        <f>'Watershed characteristics'!$D$20</f>
        <v>0.54349364103905162</v>
      </c>
      <c r="F38" s="68">
        <f>'Watershed characteristics'!$D$21</f>
        <v>0.27255989661087865</v>
      </c>
      <c r="G38" s="68">
        <f>'Watershed characteristics'!$D$22</f>
        <v>0</v>
      </c>
      <c r="H38" s="68">
        <f>'Watershed characteristics'!$D$23</f>
        <v>3.73152089361053E-2</v>
      </c>
      <c r="I38" s="68">
        <f>'Watershed characteristics'!$D$24</f>
        <v>8.2258837299511859E-4</v>
      </c>
      <c r="J38" s="68">
        <f>'Watershed characteristics'!$D$25</f>
        <v>4.4297692596321478E-2</v>
      </c>
      <c r="K38" s="68">
        <f>'Watershed characteristics'!$D$26</f>
        <v>2.5143819473064856E-2</v>
      </c>
      <c r="L38" s="4">
        <v>42521</v>
      </c>
      <c r="M38" s="2" t="s">
        <v>7</v>
      </c>
      <c r="N38" s="5">
        <v>5.2347293449394046E-2</v>
      </c>
      <c r="O38" s="5">
        <v>1E-3</v>
      </c>
      <c r="P38" s="5">
        <v>1.7000000000000001E-2</v>
      </c>
      <c r="Q38" s="10">
        <v>1.6666666666672234</v>
      </c>
      <c r="R38" s="10">
        <v>1.0000000000006302</v>
      </c>
      <c r="S38" s="17">
        <v>1.9E-2</v>
      </c>
      <c r="T38" s="17">
        <v>15.634499999999999</v>
      </c>
      <c r="U38" s="18">
        <v>14.282</v>
      </c>
    </row>
    <row r="39" spans="1:21" x14ac:dyDescent="0.25">
      <c r="A39" s="3" t="s">
        <v>10</v>
      </c>
      <c r="B39" s="66">
        <f>'Watershed characteristics'!$D$17</f>
        <v>0.93</v>
      </c>
      <c r="C39" s="68">
        <f>'Watershed characteristics'!$D$18</f>
        <v>0.23400000000000001</v>
      </c>
      <c r="D39" s="68">
        <f>'Watershed characteristics'!$D$19</f>
        <v>0.251</v>
      </c>
      <c r="E39" s="68">
        <f>'Watershed characteristics'!$D$20</f>
        <v>0.54349364103905162</v>
      </c>
      <c r="F39" s="68">
        <f>'Watershed characteristics'!$D$21</f>
        <v>0.27255989661087865</v>
      </c>
      <c r="G39" s="68">
        <f>'Watershed characteristics'!$D$22</f>
        <v>0</v>
      </c>
      <c r="H39" s="68">
        <f>'Watershed characteristics'!$D$23</f>
        <v>3.73152089361053E-2</v>
      </c>
      <c r="I39" s="68">
        <f>'Watershed characteristics'!$D$24</f>
        <v>8.2258837299511859E-4</v>
      </c>
      <c r="J39" s="68">
        <f>'Watershed characteristics'!$D$25</f>
        <v>4.4297692596321478E-2</v>
      </c>
      <c r="K39" s="68">
        <f>'Watershed characteristics'!$D$26</f>
        <v>2.5143819473064856E-2</v>
      </c>
      <c r="L39" s="4">
        <v>42533</v>
      </c>
      <c r="M39" s="2" t="s">
        <v>7</v>
      </c>
      <c r="N39" s="5">
        <v>2.5640740737407297E-2</v>
      </c>
      <c r="O39" s="5">
        <v>1E-3</v>
      </c>
      <c r="P39" s="5">
        <v>8.0000000000000002E-3</v>
      </c>
      <c r="Q39" s="10">
        <v>3.9999999999995595</v>
      </c>
      <c r="R39" s="10">
        <v>0.5</v>
      </c>
      <c r="S39" s="17">
        <v>5.3900000000000003E-2</v>
      </c>
      <c r="T39" s="17">
        <v>18.044699999999999</v>
      </c>
      <c r="U39" s="18">
        <v>17.919</v>
      </c>
    </row>
    <row r="40" spans="1:21" x14ac:dyDescent="0.25">
      <c r="A40" s="3" t="s">
        <v>10</v>
      </c>
      <c r="B40" s="66">
        <f>'Watershed characteristics'!$D$17</f>
        <v>0.93</v>
      </c>
      <c r="C40" s="68">
        <f>'Watershed characteristics'!$D$18</f>
        <v>0.23400000000000001</v>
      </c>
      <c r="D40" s="68">
        <f>'Watershed characteristics'!$D$19</f>
        <v>0.251</v>
      </c>
      <c r="E40" s="68">
        <f>'Watershed characteristics'!$D$20</f>
        <v>0.54349364103905162</v>
      </c>
      <c r="F40" s="68">
        <f>'Watershed characteristics'!$D$21</f>
        <v>0.27255989661087865</v>
      </c>
      <c r="G40" s="68">
        <f>'Watershed characteristics'!$D$22</f>
        <v>0</v>
      </c>
      <c r="H40" s="68">
        <f>'Watershed characteristics'!$D$23</f>
        <v>3.73152089361053E-2</v>
      </c>
      <c r="I40" s="68">
        <f>'Watershed characteristics'!$D$24</f>
        <v>8.2258837299511859E-4</v>
      </c>
      <c r="J40" s="68">
        <f>'Watershed characteristics'!$D$25</f>
        <v>4.4297692596321478E-2</v>
      </c>
      <c r="K40" s="68">
        <f>'Watershed characteristics'!$D$26</f>
        <v>2.5143819473064856E-2</v>
      </c>
      <c r="L40" s="4">
        <v>42549</v>
      </c>
      <c r="M40" s="2" t="s">
        <v>7</v>
      </c>
      <c r="N40" s="5">
        <v>1.641055555450999E-2</v>
      </c>
      <c r="O40" s="5">
        <v>1E-3</v>
      </c>
      <c r="P40" s="5">
        <v>1.5E-3</v>
      </c>
      <c r="Q40" s="10">
        <v>3.0000000000004099</v>
      </c>
      <c r="R40" s="10">
        <v>1.6666666666672234</v>
      </c>
      <c r="S40" s="17">
        <v>5.5899999999999998E-2</v>
      </c>
      <c r="T40" s="17">
        <v>28.116499999999998</v>
      </c>
      <c r="U40" s="18">
        <v>26.411999999999999</v>
      </c>
    </row>
    <row r="41" spans="1:21" x14ac:dyDescent="0.25">
      <c r="A41" s="3" t="s">
        <v>10</v>
      </c>
      <c r="B41" s="66">
        <f>'Watershed characteristics'!$D$17</f>
        <v>0.93</v>
      </c>
      <c r="C41" s="68">
        <f>'Watershed characteristics'!$D$18</f>
        <v>0.23400000000000001</v>
      </c>
      <c r="D41" s="68">
        <f>'Watershed characteristics'!$D$19</f>
        <v>0.251</v>
      </c>
      <c r="E41" s="68">
        <f>'Watershed characteristics'!$D$20</f>
        <v>0.54349364103905162</v>
      </c>
      <c r="F41" s="68">
        <f>'Watershed characteristics'!$D$21</f>
        <v>0.27255989661087865</v>
      </c>
      <c r="G41" s="68">
        <f>'Watershed characteristics'!$D$22</f>
        <v>0</v>
      </c>
      <c r="H41" s="68">
        <f>'Watershed characteristics'!$D$23</f>
        <v>3.73152089361053E-2</v>
      </c>
      <c r="I41" s="68">
        <f>'Watershed characteristics'!$D$24</f>
        <v>8.2258837299511859E-4</v>
      </c>
      <c r="J41" s="68">
        <f>'Watershed characteristics'!$D$25</f>
        <v>4.4297692596321478E-2</v>
      </c>
      <c r="K41" s="68">
        <f>'Watershed characteristics'!$D$26</f>
        <v>2.5143819473064856E-2</v>
      </c>
      <c r="L41" s="4">
        <v>42559</v>
      </c>
      <c r="M41" s="2" t="s">
        <v>7</v>
      </c>
      <c r="N41" s="5">
        <v>1.3694444444759028E-2</v>
      </c>
      <c r="O41" s="5">
        <v>2.5999999999999999E-2</v>
      </c>
      <c r="P41" s="5">
        <v>6.7000000000000004E-2</v>
      </c>
      <c r="Q41" s="10">
        <v>13.499999999999623</v>
      </c>
      <c r="R41" s="10">
        <v>9.5000000000000639</v>
      </c>
      <c r="S41" s="17">
        <v>6.4799999999999996E-2</v>
      </c>
      <c r="T41" s="17">
        <v>27.944299999999998</v>
      </c>
      <c r="U41" s="18">
        <v>27.6</v>
      </c>
    </row>
    <row r="42" spans="1:21" x14ac:dyDescent="0.25">
      <c r="A42" s="3" t="s">
        <v>10</v>
      </c>
      <c r="B42" s="66">
        <f>'Watershed characteristics'!$D$17</f>
        <v>0.93</v>
      </c>
      <c r="C42" s="68">
        <f>'Watershed characteristics'!$D$18</f>
        <v>0.23400000000000001</v>
      </c>
      <c r="D42" s="68">
        <f>'Watershed characteristics'!$D$19</f>
        <v>0.251</v>
      </c>
      <c r="E42" s="68">
        <f>'Watershed characteristics'!$D$20</f>
        <v>0.54349364103905162</v>
      </c>
      <c r="F42" s="68">
        <f>'Watershed characteristics'!$D$21</f>
        <v>0.27255989661087865</v>
      </c>
      <c r="G42" s="68">
        <f>'Watershed characteristics'!$D$22</f>
        <v>0</v>
      </c>
      <c r="H42" s="68">
        <f>'Watershed characteristics'!$D$23</f>
        <v>3.73152089361053E-2</v>
      </c>
      <c r="I42" s="68">
        <f>'Watershed characteristics'!$D$24</f>
        <v>8.2258837299511859E-4</v>
      </c>
      <c r="J42" s="68">
        <f>'Watershed characteristics'!$D$25</f>
        <v>4.4297692596321478E-2</v>
      </c>
      <c r="K42" s="68">
        <f>'Watershed characteristics'!$D$26</f>
        <v>2.5143819473064856E-2</v>
      </c>
      <c r="L42" s="4">
        <v>42577</v>
      </c>
      <c r="M42" s="2" t="s">
        <v>7</v>
      </c>
      <c r="N42" s="5">
        <v>2.8033632000000002E-3</v>
      </c>
      <c r="O42" s="5">
        <v>2.9000000000000001E-2</v>
      </c>
      <c r="P42" s="5">
        <v>3.5000000000000003E-2</v>
      </c>
      <c r="Q42" s="10">
        <v>8.6666666666657122</v>
      </c>
      <c r="R42" s="10">
        <v>6.3333333333333766</v>
      </c>
      <c r="S42" s="17">
        <v>2E-3</v>
      </c>
      <c r="T42" s="17">
        <v>25.2773</v>
      </c>
      <c r="U42" s="18">
        <v>23.692</v>
      </c>
    </row>
    <row r="43" spans="1:21" x14ac:dyDescent="0.25">
      <c r="A43" s="3" t="s">
        <v>10</v>
      </c>
      <c r="B43" s="66">
        <f>'Watershed characteristics'!$D$17</f>
        <v>0.93</v>
      </c>
      <c r="C43" s="68">
        <f>'Watershed characteristics'!$D$18</f>
        <v>0.23400000000000001</v>
      </c>
      <c r="D43" s="68">
        <f>'Watershed characteristics'!$D$19</f>
        <v>0.251</v>
      </c>
      <c r="E43" s="68">
        <f>'Watershed characteristics'!$D$20</f>
        <v>0.54349364103905162</v>
      </c>
      <c r="F43" s="68">
        <f>'Watershed characteristics'!$D$21</f>
        <v>0.27255989661087865</v>
      </c>
      <c r="G43" s="68">
        <f>'Watershed characteristics'!$D$22</f>
        <v>0</v>
      </c>
      <c r="H43" s="68">
        <f>'Watershed characteristics'!$D$23</f>
        <v>3.73152089361053E-2</v>
      </c>
      <c r="I43" s="68">
        <f>'Watershed characteristics'!$D$24</f>
        <v>8.2258837299511859E-4</v>
      </c>
      <c r="J43" s="68">
        <f>'Watershed characteristics'!$D$25</f>
        <v>4.4297692596321478E-2</v>
      </c>
      <c r="K43" s="68">
        <f>'Watershed characteristics'!$D$26</f>
        <v>2.5143819473064856E-2</v>
      </c>
      <c r="L43" s="4">
        <v>42591</v>
      </c>
      <c r="M43" s="2" t="s">
        <v>7</v>
      </c>
      <c r="N43" s="5">
        <v>7.9048375891606728E-4</v>
      </c>
      <c r="O43" s="5">
        <v>1.6E-2</v>
      </c>
      <c r="P43" s="5">
        <v>0.17499999999999999</v>
      </c>
      <c r="Q43" s="10">
        <v>78.000000000001776</v>
      </c>
      <c r="R43" s="10">
        <v>70.000000000002657</v>
      </c>
      <c r="S43" s="17">
        <v>8.8000000000000005E-3</v>
      </c>
      <c r="T43" s="17">
        <v>23.077100000000002</v>
      </c>
      <c r="U43" s="18">
        <v>23.155000000000001</v>
      </c>
    </row>
    <row r="44" spans="1:21" x14ac:dyDescent="0.25">
      <c r="A44" s="3" t="s">
        <v>10</v>
      </c>
      <c r="B44" s="66">
        <f>'Watershed characteristics'!$D$17</f>
        <v>0.93</v>
      </c>
      <c r="C44" s="68">
        <f>'Watershed characteristics'!$D$18</f>
        <v>0.23400000000000001</v>
      </c>
      <c r="D44" s="68">
        <f>'Watershed characteristics'!$D$19</f>
        <v>0.251</v>
      </c>
      <c r="E44" s="68">
        <f>'Watershed characteristics'!$D$20</f>
        <v>0.54349364103905162</v>
      </c>
      <c r="F44" s="68">
        <f>'Watershed characteristics'!$D$21</f>
        <v>0.27255989661087865</v>
      </c>
      <c r="G44" s="68">
        <f>'Watershed characteristics'!$D$22</f>
        <v>0</v>
      </c>
      <c r="H44" s="68">
        <f>'Watershed characteristics'!$D$23</f>
        <v>3.73152089361053E-2</v>
      </c>
      <c r="I44" s="68">
        <f>'Watershed characteristics'!$D$24</f>
        <v>8.2258837299511859E-4</v>
      </c>
      <c r="J44" s="68">
        <f>'Watershed characteristics'!$D$25</f>
        <v>4.4297692596321478E-2</v>
      </c>
      <c r="K44" s="68">
        <f>'Watershed characteristics'!$D$26</f>
        <v>2.5143819473064856E-2</v>
      </c>
      <c r="L44" s="4">
        <v>42608</v>
      </c>
      <c r="M44" s="2" t="s">
        <v>7</v>
      </c>
      <c r="N44" s="5">
        <v>1.1921212120632635E-2</v>
      </c>
      <c r="O44" s="5">
        <v>1E-3</v>
      </c>
      <c r="P44" s="5">
        <v>3.2000000000000001E-2</v>
      </c>
      <c r="Q44" s="10">
        <v>24.00000000000032</v>
      </c>
      <c r="R44" s="10">
        <v>18.666666666667574</v>
      </c>
      <c r="S44" s="17">
        <v>6.1899999999999997E-2</v>
      </c>
      <c r="T44" s="17">
        <v>18.023099999999999</v>
      </c>
      <c r="U44" s="18">
        <v>16.864000000000001</v>
      </c>
    </row>
    <row r="45" spans="1:21" x14ac:dyDescent="0.25">
      <c r="A45" s="3" t="s">
        <v>10</v>
      </c>
      <c r="B45" s="66">
        <f>'Watershed characteristics'!$D$17</f>
        <v>0.93</v>
      </c>
      <c r="C45" s="68">
        <f>'Watershed characteristics'!$D$18</f>
        <v>0.23400000000000001</v>
      </c>
      <c r="D45" s="68">
        <f>'Watershed characteristics'!$D$19</f>
        <v>0.251</v>
      </c>
      <c r="E45" s="68">
        <f>'Watershed characteristics'!$D$20</f>
        <v>0.54349364103905162</v>
      </c>
      <c r="F45" s="68">
        <f>'Watershed characteristics'!$D$21</f>
        <v>0.27255989661087865</v>
      </c>
      <c r="G45" s="68">
        <f>'Watershed characteristics'!$D$22</f>
        <v>0</v>
      </c>
      <c r="H45" s="68">
        <f>'Watershed characteristics'!$D$23</f>
        <v>3.73152089361053E-2</v>
      </c>
      <c r="I45" s="68">
        <f>'Watershed characteristics'!$D$24</f>
        <v>8.2258837299511859E-4</v>
      </c>
      <c r="J45" s="68">
        <f>'Watershed characteristics'!$D$25</f>
        <v>4.4297692596321478E-2</v>
      </c>
      <c r="K45" s="68">
        <f>'Watershed characteristics'!$D$26</f>
        <v>2.5143819473064856E-2</v>
      </c>
      <c r="L45" s="4">
        <v>42650</v>
      </c>
      <c r="M45" s="2" t="s">
        <v>7</v>
      </c>
      <c r="N45" s="5">
        <v>1.8060000000938773E-2</v>
      </c>
      <c r="O45" s="5">
        <v>4.0000000000000001E-3</v>
      </c>
      <c r="P45" s="5">
        <v>3.1E-2</v>
      </c>
      <c r="Q45" s="10">
        <v>1.3333333333346669</v>
      </c>
      <c r="R45" s="10">
        <v>1.3333333333346669</v>
      </c>
      <c r="S45" s="17">
        <v>6.5199999999999994E-2</v>
      </c>
      <c r="T45" s="17">
        <v>21.255500000000001</v>
      </c>
      <c r="U45" s="18">
        <v>22.734000000000002</v>
      </c>
    </row>
    <row r="46" spans="1:21" x14ac:dyDescent="0.25">
      <c r="A46" s="3" t="s">
        <v>10</v>
      </c>
      <c r="B46" s="66">
        <f>'Watershed characteristics'!$D$17</f>
        <v>0.93</v>
      </c>
      <c r="C46" s="68">
        <f>'Watershed characteristics'!$D$18</f>
        <v>0.23400000000000001</v>
      </c>
      <c r="D46" s="68">
        <f>'Watershed characteristics'!$D$19</f>
        <v>0.251</v>
      </c>
      <c r="E46" s="68">
        <f>'Watershed characteristics'!$D$20</f>
        <v>0.54349364103905162</v>
      </c>
      <c r="F46" s="68">
        <f>'Watershed characteristics'!$D$21</f>
        <v>0.27255989661087865</v>
      </c>
      <c r="G46" s="68">
        <f>'Watershed characteristics'!$D$22</f>
        <v>0</v>
      </c>
      <c r="H46" s="68">
        <f>'Watershed characteristics'!$D$23</f>
        <v>3.73152089361053E-2</v>
      </c>
      <c r="I46" s="68">
        <f>'Watershed characteristics'!$D$24</f>
        <v>8.2258837299511859E-4</v>
      </c>
      <c r="J46" s="68">
        <f>'Watershed characteristics'!$D$25</f>
        <v>4.4297692596321478E-2</v>
      </c>
      <c r="K46" s="68">
        <f>'Watershed characteristics'!$D$26</f>
        <v>2.5143819473064856E-2</v>
      </c>
      <c r="L46" s="4">
        <v>42665</v>
      </c>
      <c r="M46" s="2" t="s">
        <v>7</v>
      </c>
      <c r="N46" s="5">
        <v>2.2452087910873223E-2</v>
      </c>
      <c r="O46" s="5">
        <v>1E-3</v>
      </c>
      <c r="P46" s="5">
        <v>5.8999999999999997E-2</v>
      </c>
      <c r="Q46" s="10">
        <v>27.500000000000302</v>
      </c>
      <c r="R46" s="10">
        <v>24.500000000000632</v>
      </c>
      <c r="S46" s="17">
        <v>8.6E-3</v>
      </c>
      <c r="T46" s="17">
        <v>22.342099999999999</v>
      </c>
      <c r="U46" s="18">
        <v>22.053000000000001</v>
      </c>
    </row>
    <row r="47" spans="1:21" x14ac:dyDescent="0.25">
      <c r="A47" s="3" t="s">
        <v>10</v>
      </c>
      <c r="B47" s="66">
        <f>'Watershed characteristics'!$D$17</f>
        <v>0.93</v>
      </c>
      <c r="C47" s="68">
        <f>'Watershed characteristics'!$D$18</f>
        <v>0.23400000000000001</v>
      </c>
      <c r="D47" s="68">
        <f>'Watershed characteristics'!$D$19</f>
        <v>0.251</v>
      </c>
      <c r="E47" s="68">
        <f>'Watershed characteristics'!$D$20</f>
        <v>0.54349364103905162</v>
      </c>
      <c r="F47" s="68">
        <f>'Watershed characteristics'!$D$21</f>
        <v>0.27255989661087865</v>
      </c>
      <c r="G47" s="68">
        <f>'Watershed characteristics'!$D$22</f>
        <v>0</v>
      </c>
      <c r="H47" s="68">
        <f>'Watershed characteristics'!$D$23</f>
        <v>3.73152089361053E-2</v>
      </c>
      <c r="I47" s="68">
        <f>'Watershed characteristics'!$D$24</f>
        <v>8.2258837299511859E-4</v>
      </c>
      <c r="J47" s="68">
        <f>'Watershed characteristics'!$D$25</f>
        <v>4.4297692596321478E-2</v>
      </c>
      <c r="K47" s="68">
        <f>'Watershed characteristics'!$D$26</f>
        <v>2.5143819473064856E-2</v>
      </c>
      <c r="L47" s="4">
        <v>42678</v>
      </c>
      <c r="M47" s="2" t="s">
        <v>7</v>
      </c>
      <c r="N47" s="5">
        <v>1.9240000000000004E-2</v>
      </c>
      <c r="O47" s="5">
        <v>1E-3</v>
      </c>
      <c r="P47" s="5">
        <v>3.5999999999999997E-2</v>
      </c>
      <c r="Q47" s="10">
        <v>12.333333333334195</v>
      </c>
      <c r="R47" s="10">
        <v>8.9999999999997495</v>
      </c>
      <c r="S47" s="17">
        <v>2E-3</v>
      </c>
      <c r="T47" s="17">
        <v>24.0261</v>
      </c>
      <c r="U47" s="18">
        <v>23.536999999999999</v>
      </c>
    </row>
    <row r="48" spans="1:21" x14ac:dyDescent="0.25">
      <c r="A48" s="3" t="s">
        <v>10</v>
      </c>
      <c r="B48" s="66">
        <f>'Watershed characteristics'!$D$17</f>
        <v>0.93</v>
      </c>
      <c r="C48" s="68">
        <f>'Watershed characteristics'!$D$18</f>
        <v>0.23400000000000001</v>
      </c>
      <c r="D48" s="68">
        <f>'Watershed characteristics'!$D$19</f>
        <v>0.251</v>
      </c>
      <c r="E48" s="68">
        <f>'Watershed characteristics'!$D$20</f>
        <v>0.54349364103905162</v>
      </c>
      <c r="F48" s="68">
        <f>'Watershed characteristics'!$D$21</f>
        <v>0.27255989661087865</v>
      </c>
      <c r="G48" s="68">
        <f>'Watershed characteristics'!$D$22</f>
        <v>0</v>
      </c>
      <c r="H48" s="68">
        <f>'Watershed characteristics'!$D$23</f>
        <v>3.73152089361053E-2</v>
      </c>
      <c r="I48" s="68">
        <f>'Watershed characteristics'!$D$24</f>
        <v>8.2258837299511859E-4</v>
      </c>
      <c r="J48" s="68">
        <f>'Watershed characteristics'!$D$25</f>
        <v>4.4297692596321478E-2</v>
      </c>
      <c r="K48" s="68">
        <f>'Watershed characteristics'!$D$26</f>
        <v>2.5143819473064856E-2</v>
      </c>
      <c r="L48" s="4">
        <v>42692</v>
      </c>
      <c r="M48" s="2" t="s">
        <v>7</v>
      </c>
      <c r="N48" s="5">
        <v>1.4605000000350176E-2</v>
      </c>
      <c r="O48" s="5">
        <v>3.0000000000000001E-3</v>
      </c>
      <c r="P48" s="5">
        <v>0.115</v>
      </c>
      <c r="Q48" s="10">
        <v>16.666666666666313</v>
      </c>
      <c r="R48" s="10">
        <v>10.00000000000038</v>
      </c>
      <c r="S48" s="17">
        <v>2E-3</v>
      </c>
      <c r="T48" s="17">
        <v>23.235399999999998</v>
      </c>
      <c r="U48" s="18">
        <v>25.251000000000001</v>
      </c>
    </row>
    <row r="49" spans="1:21" x14ac:dyDescent="0.25">
      <c r="A49" s="3" t="s">
        <v>10</v>
      </c>
      <c r="B49" s="66">
        <f>'Watershed characteristics'!$D$17</f>
        <v>0.93</v>
      </c>
      <c r="C49" s="68">
        <f>'Watershed characteristics'!$D$18</f>
        <v>0.23400000000000001</v>
      </c>
      <c r="D49" s="68">
        <f>'Watershed characteristics'!$D$19</f>
        <v>0.251</v>
      </c>
      <c r="E49" s="68">
        <f>'Watershed characteristics'!$D$20</f>
        <v>0.54349364103905162</v>
      </c>
      <c r="F49" s="68">
        <f>'Watershed characteristics'!$D$21</f>
        <v>0.27255989661087865</v>
      </c>
      <c r="G49" s="68">
        <f>'Watershed characteristics'!$D$22</f>
        <v>0</v>
      </c>
      <c r="H49" s="68">
        <f>'Watershed characteristics'!$D$23</f>
        <v>3.73152089361053E-2</v>
      </c>
      <c r="I49" s="68">
        <f>'Watershed characteristics'!$D$24</f>
        <v>8.2258837299511859E-4</v>
      </c>
      <c r="J49" s="68">
        <f>'Watershed characteristics'!$D$25</f>
        <v>4.4297692596321478E-2</v>
      </c>
      <c r="K49" s="68">
        <f>'Watershed characteristics'!$D$26</f>
        <v>2.5143819473064856E-2</v>
      </c>
      <c r="L49" s="4">
        <v>42817</v>
      </c>
      <c r="M49" s="2" t="s">
        <v>7</v>
      </c>
      <c r="N49" s="5">
        <v>2.4937941998821475E-2</v>
      </c>
      <c r="O49" s="5">
        <v>2.1999999999999999E-2</v>
      </c>
      <c r="P49" s="5">
        <v>4.2000000000000003E-2</v>
      </c>
      <c r="Q49" s="10">
        <v>2.9999999999989297</v>
      </c>
      <c r="R49" s="10">
        <v>2.9999999999989297</v>
      </c>
      <c r="S49" s="17">
        <v>8.3999999999999995E-3</v>
      </c>
      <c r="T49" s="17">
        <v>25.1663</v>
      </c>
      <c r="U49" s="18">
        <v>35.884999999999998</v>
      </c>
    </row>
    <row r="50" spans="1:21" x14ac:dyDescent="0.25">
      <c r="A50" s="3" t="s">
        <v>10</v>
      </c>
      <c r="B50" s="66">
        <f>'Watershed characteristics'!$D$17</f>
        <v>0.93</v>
      </c>
      <c r="C50" s="68">
        <f>'Watershed characteristics'!$D$18</f>
        <v>0.23400000000000001</v>
      </c>
      <c r="D50" s="68">
        <f>'Watershed characteristics'!$D$19</f>
        <v>0.251</v>
      </c>
      <c r="E50" s="68">
        <f>'Watershed characteristics'!$D$20</f>
        <v>0.54349364103905162</v>
      </c>
      <c r="F50" s="68">
        <f>'Watershed characteristics'!$D$21</f>
        <v>0.27255989661087865</v>
      </c>
      <c r="G50" s="68">
        <f>'Watershed characteristics'!$D$22</f>
        <v>0</v>
      </c>
      <c r="H50" s="68">
        <f>'Watershed characteristics'!$D$23</f>
        <v>3.73152089361053E-2</v>
      </c>
      <c r="I50" s="68">
        <f>'Watershed characteristics'!$D$24</f>
        <v>8.2258837299511859E-4</v>
      </c>
      <c r="J50" s="68">
        <f>'Watershed characteristics'!$D$25</f>
        <v>4.4297692596321478E-2</v>
      </c>
      <c r="K50" s="68">
        <f>'Watershed characteristics'!$D$26</f>
        <v>2.5143819473064856E-2</v>
      </c>
      <c r="L50" s="4">
        <v>42831</v>
      </c>
      <c r="M50" s="2" t="s">
        <v>7</v>
      </c>
      <c r="N50" s="5">
        <v>4.2205918908387575E-2</v>
      </c>
      <c r="O50" s="5">
        <v>1.7999999999999999E-2</v>
      </c>
      <c r="P50" s="5">
        <v>4.5999999999999999E-2</v>
      </c>
      <c r="Q50" s="10">
        <v>10.666666666666973</v>
      </c>
      <c r="R50" s="10">
        <v>9.6666666666663428</v>
      </c>
      <c r="S50" s="17">
        <v>2E-3</v>
      </c>
      <c r="T50" s="17">
        <v>27.2654</v>
      </c>
      <c r="U50" s="18">
        <v>37.526000000000003</v>
      </c>
    </row>
    <row r="51" spans="1:21" x14ac:dyDescent="0.25">
      <c r="A51" s="3" t="s">
        <v>10</v>
      </c>
      <c r="B51" s="66">
        <f>'Watershed characteristics'!$D$17</f>
        <v>0.93</v>
      </c>
      <c r="C51" s="68">
        <f>'Watershed characteristics'!$D$18</f>
        <v>0.23400000000000001</v>
      </c>
      <c r="D51" s="68">
        <f>'Watershed characteristics'!$D$19</f>
        <v>0.251</v>
      </c>
      <c r="E51" s="68">
        <f>'Watershed characteristics'!$D$20</f>
        <v>0.54349364103905162</v>
      </c>
      <c r="F51" s="68">
        <f>'Watershed characteristics'!$D$21</f>
        <v>0.27255989661087865</v>
      </c>
      <c r="G51" s="68">
        <f>'Watershed characteristics'!$D$22</f>
        <v>0</v>
      </c>
      <c r="H51" s="68">
        <f>'Watershed characteristics'!$D$23</f>
        <v>3.73152089361053E-2</v>
      </c>
      <c r="I51" s="68">
        <f>'Watershed characteristics'!$D$24</f>
        <v>8.2258837299511859E-4</v>
      </c>
      <c r="J51" s="68">
        <f>'Watershed characteristics'!$D$25</f>
        <v>4.4297692596321478E-2</v>
      </c>
      <c r="K51" s="68">
        <f>'Watershed characteristics'!$D$26</f>
        <v>2.5143819473064856E-2</v>
      </c>
      <c r="L51" s="4">
        <v>42845</v>
      </c>
      <c r="M51" s="2" t="s">
        <v>7</v>
      </c>
      <c r="N51" s="5">
        <v>7.3711111109013905E-2</v>
      </c>
      <c r="O51" s="5">
        <v>1E-3</v>
      </c>
      <c r="P51" s="5">
        <v>0.02</v>
      </c>
      <c r="Q51" s="10">
        <v>13.000000000000789</v>
      </c>
      <c r="R51" s="10">
        <v>9.3333333333337869</v>
      </c>
      <c r="S51" s="17">
        <v>2E-3</v>
      </c>
      <c r="T51" s="17">
        <v>23.418299999999999</v>
      </c>
      <c r="U51" s="18">
        <v>30.376999999999999</v>
      </c>
    </row>
    <row r="52" spans="1:21" x14ac:dyDescent="0.25">
      <c r="A52" s="3" t="s">
        <v>10</v>
      </c>
      <c r="B52" s="66">
        <f>'Watershed characteristics'!$D$17</f>
        <v>0.93</v>
      </c>
      <c r="C52" s="68">
        <f>'Watershed characteristics'!$D$18</f>
        <v>0.23400000000000001</v>
      </c>
      <c r="D52" s="68">
        <f>'Watershed characteristics'!$D$19</f>
        <v>0.251</v>
      </c>
      <c r="E52" s="68">
        <f>'Watershed characteristics'!$D$20</f>
        <v>0.54349364103905162</v>
      </c>
      <c r="F52" s="68">
        <f>'Watershed characteristics'!$D$21</f>
        <v>0.27255989661087865</v>
      </c>
      <c r="G52" s="68">
        <f>'Watershed characteristics'!$D$22</f>
        <v>0</v>
      </c>
      <c r="H52" s="68">
        <f>'Watershed characteristics'!$D$23</f>
        <v>3.73152089361053E-2</v>
      </c>
      <c r="I52" s="68">
        <f>'Watershed characteristics'!$D$24</f>
        <v>8.2258837299511859E-4</v>
      </c>
      <c r="J52" s="68">
        <f>'Watershed characteristics'!$D$25</f>
        <v>4.4297692596321478E-2</v>
      </c>
      <c r="K52" s="68">
        <f>'Watershed characteristics'!$D$26</f>
        <v>2.5143819473064856E-2</v>
      </c>
      <c r="L52" s="4">
        <v>42859</v>
      </c>
      <c r="M52" s="2" t="s">
        <v>7</v>
      </c>
      <c r="N52" s="5">
        <v>7.8992222223693301E-2</v>
      </c>
      <c r="O52" s="5">
        <v>1E-3</v>
      </c>
      <c r="P52" s="5">
        <v>1.9E-2</v>
      </c>
      <c r="Q52" s="10">
        <v>11.333333333333567</v>
      </c>
      <c r="R52" s="10">
        <v>10.333333333332936</v>
      </c>
      <c r="S52" s="17">
        <v>4.1999999999999997E-3</v>
      </c>
      <c r="T52" s="17">
        <v>22.851800000000001</v>
      </c>
      <c r="U52" s="18">
        <v>33.712000000000003</v>
      </c>
    </row>
    <row r="53" spans="1:21" x14ac:dyDescent="0.25">
      <c r="A53" s="3" t="s">
        <v>10</v>
      </c>
      <c r="B53" s="66">
        <f>'Watershed characteristics'!$D$17</f>
        <v>0.93</v>
      </c>
      <c r="C53" s="68">
        <f>'Watershed characteristics'!$D$18</f>
        <v>0.23400000000000001</v>
      </c>
      <c r="D53" s="68">
        <f>'Watershed characteristics'!$D$19</f>
        <v>0.251</v>
      </c>
      <c r="E53" s="68">
        <f>'Watershed characteristics'!$D$20</f>
        <v>0.54349364103905162</v>
      </c>
      <c r="F53" s="68">
        <f>'Watershed characteristics'!$D$21</f>
        <v>0.27255989661087865</v>
      </c>
      <c r="G53" s="68">
        <f>'Watershed characteristics'!$D$22</f>
        <v>0</v>
      </c>
      <c r="H53" s="68">
        <f>'Watershed characteristics'!$D$23</f>
        <v>3.73152089361053E-2</v>
      </c>
      <c r="I53" s="68">
        <f>'Watershed characteristics'!$D$24</f>
        <v>8.2258837299511859E-4</v>
      </c>
      <c r="J53" s="68">
        <f>'Watershed characteristics'!$D$25</f>
        <v>4.4297692596321478E-2</v>
      </c>
      <c r="K53" s="68">
        <f>'Watershed characteristics'!$D$26</f>
        <v>2.5143819473064856E-2</v>
      </c>
      <c r="L53" s="4">
        <v>42872</v>
      </c>
      <c r="M53" s="2" t="s">
        <v>7</v>
      </c>
      <c r="N53" s="5">
        <v>7.4925793651397982E-2</v>
      </c>
      <c r="O53" s="5">
        <v>1E-3</v>
      </c>
      <c r="P53" s="5">
        <v>0.04</v>
      </c>
      <c r="Q53" s="10">
        <v>22.00000000000054</v>
      </c>
      <c r="R53" s="10">
        <v>19.000000000000128</v>
      </c>
      <c r="S53" s="17">
        <v>9.9000000000000008E-3</v>
      </c>
      <c r="T53" s="17">
        <v>23.713999999999999</v>
      </c>
      <c r="U53" s="18">
        <v>36.805999999999997</v>
      </c>
    </row>
    <row r="54" spans="1:21" x14ac:dyDescent="0.25">
      <c r="A54" s="3" t="s">
        <v>10</v>
      </c>
      <c r="B54" s="66">
        <f>'Watershed characteristics'!$D$17</f>
        <v>0.93</v>
      </c>
      <c r="C54" s="68">
        <f>'Watershed characteristics'!$D$18</f>
        <v>0.23400000000000001</v>
      </c>
      <c r="D54" s="68">
        <f>'Watershed characteristics'!$D$19</f>
        <v>0.251</v>
      </c>
      <c r="E54" s="68">
        <f>'Watershed characteristics'!$D$20</f>
        <v>0.54349364103905162</v>
      </c>
      <c r="F54" s="68">
        <f>'Watershed characteristics'!$D$21</f>
        <v>0.27255989661087865</v>
      </c>
      <c r="G54" s="68">
        <f>'Watershed characteristics'!$D$22</f>
        <v>0</v>
      </c>
      <c r="H54" s="68">
        <f>'Watershed characteristics'!$D$23</f>
        <v>3.73152089361053E-2</v>
      </c>
      <c r="I54" s="68">
        <f>'Watershed characteristics'!$D$24</f>
        <v>8.2258837299511859E-4</v>
      </c>
      <c r="J54" s="68">
        <f>'Watershed characteristics'!$D$25</f>
        <v>4.4297692596321478E-2</v>
      </c>
      <c r="K54" s="68">
        <f>'Watershed characteristics'!$D$26</f>
        <v>2.5143819473064856E-2</v>
      </c>
      <c r="L54" s="4">
        <v>42886</v>
      </c>
      <c r="M54" s="2" t="s">
        <v>7</v>
      </c>
      <c r="N54" s="5">
        <v>9.5245396821567463E-2</v>
      </c>
      <c r="O54" s="5">
        <v>2.1000000000000001E-2</v>
      </c>
      <c r="P54" s="5">
        <v>0.58699999999999997</v>
      </c>
      <c r="Q54" s="10">
        <v>808.9999999999975</v>
      </c>
      <c r="R54" s="10">
        <v>720.00000000000057</v>
      </c>
      <c r="S54" s="17">
        <v>0.72109999999999996</v>
      </c>
      <c r="T54" s="17">
        <v>21.893599999999999</v>
      </c>
      <c r="U54" s="18">
        <v>36.796999999999997</v>
      </c>
    </row>
    <row r="55" spans="1:21" x14ac:dyDescent="0.25">
      <c r="A55" s="3" t="s">
        <v>10</v>
      </c>
      <c r="B55" s="66">
        <f>'Watershed characteristics'!$D$17</f>
        <v>0.93</v>
      </c>
      <c r="C55" s="68">
        <f>'Watershed characteristics'!$D$18</f>
        <v>0.23400000000000001</v>
      </c>
      <c r="D55" s="68">
        <f>'Watershed characteristics'!$D$19</f>
        <v>0.251</v>
      </c>
      <c r="E55" s="68">
        <f>'Watershed characteristics'!$D$20</f>
        <v>0.54349364103905162</v>
      </c>
      <c r="F55" s="68">
        <f>'Watershed characteristics'!$D$21</f>
        <v>0.27255989661087865</v>
      </c>
      <c r="G55" s="68">
        <f>'Watershed characteristics'!$D$22</f>
        <v>0</v>
      </c>
      <c r="H55" s="68">
        <f>'Watershed characteristics'!$D$23</f>
        <v>3.73152089361053E-2</v>
      </c>
      <c r="I55" s="68">
        <f>'Watershed characteristics'!$D$24</f>
        <v>8.2258837299511859E-4</v>
      </c>
      <c r="J55" s="68">
        <f>'Watershed characteristics'!$D$25</f>
        <v>4.4297692596321478E-2</v>
      </c>
      <c r="K55" s="68">
        <f>'Watershed characteristics'!$D$26</f>
        <v>2.5143819473064856E-2</v>
      </c>
      <c r="L55" s="4">
        <v>42886</v>
      </c>
      <c r="M55" s="2" t="s">
        <v>7</v>
      </c>
      <c r="N55" s="5">
        <v>9.5245396821567463E-2</v>
      </c>
      <c r="O55" s="5">
        <v>2.1999999999999999E-2</v>
      </c>
      <c r="P55" s="5">
        <v>8.7999999999999995E-2</v>
      </c>
      <c r="Q55" s="10">
        <v>49.333333333333826</v>
      </c>
      <c r="R55" s="10">
        <v>42.333333333333854</v>
      </c>
      <c r="S55" s="17">
        <v>0.13109999999999999</v>
      </c>
      <c r="T55" s="17">
        <v>28.946999999999999</v>
      </c>
      <c r="U55" s="18">
        <v>31.646000000000001</v>
      </c>
    </row>
    <row r="56" spans="1:21" x14ac:dyDescent="0.25">
      <c r="A56" s="3" t="s">
        <v>10</v>
      </c>
      <c r="B56" s="66">
        <f>'Watershed characteristics'!$D$17</f>
        <v>0.93</v>
      </c>
      <c r="C56" s="68">
        <f>'Watershed characteristics'!$D$18</f>
        <v>0.23400000000000001</v>
      </c>
      <c r="D56" s="68">
        <f>'Watershed characteristics'!$D$19</f>
        <v>0.251</v>
      </c>
      <c r="E56" s="68">
        <f>'Watershed characteristics'!$D$20</f>
        <v>0.54349364103905162</v>
      </c>
      <c r="F56" s="68">
        <f>'Watershed characteristics'!$D$21</f>
        <v>0.27255989661087865</v>
      </c>
      <c r="G56" s="68">
        <f>'Watershed characteristics'!$D$22</f>
        <v>0</v>
      </c>
      <c r="H56" s="68">
        <f>'Watershed characteristics'!$D$23</f>
        <v>3.73152089361053E-2</v>
      </c>
      <c r="I56" s="68">
        <f>'Watershed characteristics'!$D$24</f>
        <v>8.2258837299511859E-4</v>
      </c>
      <c r="J56" s="68">
        <f>'Watershed characteristics'!$D$25</f>
        <v>4.4297692596321478E-2</v>
      </c>
      <c r="K56" s="68">
        <f>'Watershed characteristics'!$D$26</f>
        <v>2.5143819473064856E-2</v>
      </c>
      <c r="L56" s="4">
        <v>42900</v>
      </c>
      <c r="M56" s="2" t="s">
        <v>7</v>
      </c>
      <c r="N56" s="5">
        <v>4.7855555555100238E-2</v>
      </c>
      <c r="O56" s="5">
        <v>2.1999999999999999E-2</v>
      </c>
      <c r="P56" s="5">
        <v>8.7999999999999995E-2</v>
      </c>
      <c r="Q56" s="10">
        <v>49.333333333333826</v>
      </c>
      <c r="R56" s="10">
        <v>42.333333333333854</v>
      </c>
      <c r="S56" s="17">
        <v>0.13109999999999999</v>
      </c>
      <c r="T56" s="17">
        <v>28.946999999999999</v>
      </c>
      <c r="U56" s="18">
        <v>31.646000000000001</v>
      </c>
    </row>
    <row r="57" spans="1:21" x14ac:dyDescent="0.25">
      <c r="A57" s="3" t="s">
        <v>10</v>
      </c>
      <c r="B57" s="66">
        <f>'Watershed characteristics'!$D$17</f>
        <v>0.93</v>
      </c>
      <c r="C57" s="68">
        <f>'Watershed characteristics'!$D$18</f>
        <v>0.23400000000000001</v>
      </c>
      <c r="D57" s="68">
        <f>'Watershed characteristics'!$D$19</f>
        <v>0.251</v>
      </c>
      <c r="E57" s="68">
        <f>'Watershed characteristics'!$D$20</f>
        <v>0.54349364103905162</v>
      </c>
      <c r="F57" s="68">
        <f>'Watershed characteristics'!$D$21</f>
        <v>0.27255989661087865</v>
      </c>
      <c r="G57" s="68">
        <f>'Watershed characteristics'!$D$22</f>
        <v>0</v>
      </c>
      <c r="H57" s="68">
        <f>'Watershed characteristics'!$D$23</f>
        <v>3.73152089361053E-2</v>
      </c>
      <c r="I57" s="68">
        <f>'Watershed characteristics'!$D$24</f>
        <v>8.2258837299511859E-4</v>
      </c>
      <c r="J57" s="68">
        <f>'Watershed characteristics'!$D$25</f>
        <v>4.4297692596321478E-2</v>
      </c>
      <c r="K57" s="68">
        <f>'Watershed characteristics'!$D$26</f>
        <v>2.5143819473064856E-2</v>
      </c>
      <c r="L57" s="4">
        <v>42900</v>
      </c>
      <c r="M57" s="2" t="s">
        <v>7</v>
      </c>
      <c r="N57" s="5">
        <v>4.4409181096440077E-2</v>
      </c>
      <c r="O57" s="5">
        <v>1.6E-2</v>
      </c>
      <c r="P57" s="5">
        <v>2.7E-2</v>
      </c>
      <c r="Q57" s="10">
        <v>2.9999999999989297</v>
      </c>
      <c r="R57" s="10">
        <v>1.9999999999997797</v>
      </c>
      <c r="S57" s="17">
        <v>5.7000000000000002E-3</v>
      </c>
      <c r="T57" s="17">
        <v>28.415099999999999</v>
      </c>
      <c r="U57" s="18">
        <v>29.960999999999999</v>
      </c>
    </row>
    <row r="58" spans="1:21" x14ac:dyDescent="0.25">
      <c r="A58" s="3" t="s">
        <v>10</v>
      </c>
      <c r="B58" s="66">
        <f>'Watershed characteristics'!$D$17</f>
        <v>0.93</v>
      </c>
      <c r="C58" s="68">
        <f>'Watershed characteristics'!$D$18</f>
        <v>0.23400000000000001</v>
      </c>
      <c r="D58" s="68">
        <f>'Watershed characteristics'!$D$19</f>
        <v>0.251</v>
      </c>
      <c r="E58" s="68">
        <f>'Watershed characteristics'!$D$20</f>
        <v>0.54349364103905162</v>
      </c>
      <c r="F58" s="68">
        <f>'Watershed characteristics'!$D$21</f>
        <v>0.27255989661087865</v>
      </c>
      <c r="G58" s="68">
        <f>'Watershed characteristics'!$D$22</f>
        <v>0</v>
      </c>
      <c r="H58" s="68">
        <f>'Watershed characteristics'!$D$23</f>
        <v>3.73152089361053E-2</v>
      </c>
      <c r="I58" s="68">
        <f>'Watershed characteristics'!$D$24</f>
        <v>8.2258837299511859E-4</v>
      </c>
      <c r="J58" s="68">
        <f>'Watershed characteristics'!$D$25</f>
        <v>4.4297692596321478E-2</v>
      </c>
      <c r="K58" s="68">
        <f>'Watershed characteristics'!$D$26</f>
        <v>2.5143819473064856E-2</v>
      </c>
      <c r="L58" s="4">
        <v>42915</v>
      </c>
      <c r="M58" s="2" t="s">
        <v>7</v>
      </c>
      <c r="N58" s="5">
        <v>3.3144444450073779E-2</v>
      </c>
      <c r="O58" s="5">
        <v>1E-3</v>
      </c>
      <c r="P58" s="5">
        <v>0.01</v>
      </c>
      <c r="Q58" s="10">
        <v>7.9999999999991189</v>
      </c>
      <c r="R58" s="10">
        <v>3.5000000000007248</v>
      </c>
      <c r="S58" s="17">
        <v>0.1457</v>
      </c>
      <c r="T58" s="17">
        <v>24.301400000000001</v>
      </c>
      <c r="U58" s="18">
        <v>24.875</v>
      </c>
    </row>
    <row r="59" spans="1:21" x14ac:dyDescent="0.25">
      <c r="A59" s="3" t="s">
        <v>10</v>
      </c>
      <c r="B59" s="66">
        <f>'Watershed characteristics'!$D$17</f>
        <v>0.93</v>
      </c>
      <c r="C59" s="68">
        <f>'Watershed characteristics'!$D$18</f>
        <v>0.23400000000000001</v>
      </c>
      <c r="D59" s="68">
        <f>'Watershed characteristics'!$D$19</f>
        <v>0.251</v>
      </c>
      <c r="E59" s="68">
        <f>'Watershed characteristics'!$D$20</f>
        <v>0.54349364103905162</v>
      </c>
      <c r="F59" s="68">
        <f>'Watershed characteristics'!$D$21</f>
        <v>0.27255989661087865</v>
      </c>
      <c r="G59" s="68">
        <f>'Watershed characteristics'!$D$22</f>
        <v>0</v>
      </c>
      <c r="H59" s="68">
        <f>'Watershed characteristics'!$D$23</f>
        <v>3.73152089361053E-2</v>
      </c>
      <c r="I59" s="68">
        <f>'Watershed characteristics'!$D$24</f>
        <v>8.2258837299511859E-4</v>
      </c>
      <c r="J59" s="68">
        <f>'Watershed characteristics'!$D$25</f>
        <v>4.4297692596321478E-2</v>
      </c>
      <c r="K59" s="68">
        <f>'Watershed characteristics'!$D$26</f>
        <v>2.5143819473064856E-2</v>
      </c>
      <c r="L59" s="4">
        <v>42915</v>
      </c>
      <c r="M59" s="2" t="s">
        <v>7</v>
      </c>
      <c r="N59" s="5">
        <v>6.863498595296573E-2</v>
      </c>
      <c r="O59" s="5">
        <v>2.3E-2</v>
      </c>
      <c r="P59" s="5">
        <v>0.02</v>
      </c>
      <c r="Q59" s="10">
        <v>10.333333333332936</v>
      </c>
      <c r="R59" s="10">
        <v>6.6666666666659324</v>
      </c>
      <c r="S59" s="17">
        <v>2E-3</v>
      </c>
      <c r="T59" s="17">
        <v>28.529199999999999</v>
      </c>
      <c r="U59" s="18">
        <v>27.611000000000001</v>
      </c>
    </row>
    <row r="60" spans="1:21" x14ac:dyDescent="0.25">
      <c r="A60" s="3" t="s">
        <v>10</v>
      </c>
      <c r="B60" s="66">
        <f>'Watershed characteristics'!$D$17</f>
        <v>0.93</v>
      </c>
      <c r="C60" s="68">
        <f>'Watershed characteristics'!$D$18</f>
        <v>0.23400000000000001</v>
      </c>
      <c r="D60" s="68">
        <f>'Watershed characteristics'!$D$19</f>
        <v>0.251</v>
      </c>
      <c r="E60" s="68">
        <f>'Watershed characteristics'!$D$20</f>
        <v>0.54349364103905162</v>
      </c>
      <c r="F60" s="68">
        <f>'Watershed characteristics'!$D$21</f>
        <v>0.27255989661087865</v>
      </c>
      <c r="G60" s="68">
        <f>'Watershed characteristics'!$D$22</f>
        <v>0</v>
      </c>
      <c r="H60" s="68">
        <f>'Watershed characteristics'!$D$23</f>
        <v>3.73152089361053E-2</v>
      </c>
      <c r="I60" s="68">
        <f>'Watershed characteristics'!$D$24</f>
        <v>8.2258837299511859E-4</v>
      </c>
      <c r="J60" s="68">
        <f>'Watershed characteristics'!$D$25</f>
        <v>4.4297692596321478E-2</v>
      </c>
      <c r="K60" s="68">
        <f>'Watershed characteristics'!$D$26</f>
        <v>2.5143819473064856E-2</v>
      </c>
      <c r="L60" s="4">
        <v>42928</v>
      </c>
      <c r="M60" s="2" t="s">
        <v>7</v>
      </c>
      <c r="N60" s="5">
        <v>1.6799999999602636E-2</v>
      </c>
      <c r="O60" s="5">
        <v>2E-3</v>
      </c>
      <c r="P60" s="5">
        <v>2.9000000000000001E-2</v>
      </c>
      <c r="Q60" s="10">
        <v>8.9999999999997495</v>
      </c>
      <c r="R60" s="10">
        <v>5.6666666666667833</v>
      </c>
      <c r="S60" s="17">
        <v>1.8200000000000001E-2</v>
      </c>
      <c r="T60" s="17">
        <v>26.9024</v>
      </c>
      <c r="U60" s="18">
        <v>24.809000000000001</v>
      </c>
    </row>
    <row r="61" spans="1:21" x14ac:dyDescent="0.25">
      <c r="A61" s="3" t="s">
        <v>10</v>
      </c>
      <c r="B61" s="66">
        <f>'Watershed characteristics'!$D$17</f>
        <v>0.93</v>
      </c>
      <c r="C61" s="68">
        <f>'Watershed characteristics'!$D$18</f>
        <v>0.23400000000000001</v>
      </c>
      <c r="D61" s="68">
        <f>'Watershed characteristics'!$D$19</f>
        <v>0.251</v>
      </c>
      <c r="E61" s="68">
        <f>'Watershed characteristics'!$D$20</f>
        <v>0.54349364103905162</v>
      </c>
      <c r="F61" s="68">
        <f>'Watershed characteristics'!$D$21</f>
        <v>0.27255989661087865</v>
      </c>
      <c r="G61" s="68">
        <f>'Watershed characteristics'!$D$22</f>
        <v>0</v>
      </c>
      <c r="H61" s="68">
        <f>'Watershed characteristics'!$D$23</f>
        <v>3.73152089361053E-2</v>
      </c>
      <c r="I61" s="68">
        <f>'Watershed characteristics'!$D$24</f>
        <v>8.2258837299511859E-4</v>
      </c>
      <c r="J61" s="68">
        <f>'Watershed characteristics'!$D$25</f>
        <v>4.4297692596321478E-2</v>
      </c>
      <c r="K61" s="68">
        <f>'Watershed characteristics'!$D$26</f>
        <v>2.5143819473064856E-2</v>
      </c>
      <c r="L61" s="4">
        <v>42944</v>
      </c>
      <c r="M61" s="2" t="s">
        <v>7</v>
      </c>
      <c r="N61" s="5">
        <v>6.0000000000000001E-3</v>
      </c>
      <c r="O61" s="5">
        <v>1E-3</v>
      </c>
      <c r="P61" s="5">
        <v>3.2000000000000001E-2</v>
      </c>
      <c r="Q61" s="10">
        <v>10.333333333332936</v>
      </c>
      <c r="R61" s="10">
        <v>5.333333333332746</v>
      </c>
      <c r="S61" s="17">
        <v>1.6199999999999999E-2</v>
      </c>
      <c r="T61" s="17">
        <v>21.2361</v>
      </c>
      <c r="U61" s="18">
        <v>19.731000000000002</v>
      </c>
    </row>
    <row r="62" spans="1:21" x14ac:dyDescent="0.25">
      <c r="A62" s="3" t="s">
        <v>10</v>
      </c>
      <c r="B62" s="66">
        <f>'Watershed characteristics'!$D$17</f>
        <v>0.93</v>
      </c>
      <c r="C62" s="68">
        <f>'Watershed characteristics'!$D$18</f>
        <v>0.23400000000000001</v>
      </c>
      <c r="D62" s="68">
        <f>'Watershed characteristics'!$D$19</f>
        <v>0.251</v>
      </c>
      <c r="E62" s="68">
        <f>'Watershed characteristics'!$D$20</f>
        <v>0.54349364103905162</v>
      </c>
      <c r="F62" s="68">
        <f>'Watershed characteristics'!$D$21</f>
        <v>0.27255989661087865</v>
      </c>
      <c r="G62" s="68">
        <f>'Watershed characteristics'!$D$22</f>
        <v>0</v>
      </c>
      <c r="H62" s="68">
        <f>'Watershed characteristics'!$D$23</f>
        <v>3.73152089361053E-2</v>
      </c>
      <c r="I62" s="68">
        <f>'Watershed characteristics'!$D$24</f>
        <v>8.2258837299511859E-4</v>
      </c>
      <c r="J62" s="68">
        <f>'Watershed characteristics'!$D$25</f>
        <v>4.4297692596321478E-2</v>
      </c>
      <c r="K62" s="68">
        <f>'Watershed characteristics'!$D$26</f>
        <v>2.5143819473064856E-2</v>
      </c>
      <c r="L62" s="4">
        <v>43027</v>
      </c>
      <c r="M62" s="2" t="s">
        <v>7</v>
      </c>
      <c r="N62" s="5">
        <v>8.1999999988675108E-3</v>
      </c>
      <c r="O62" s="5">
        <v>1E-3</v>
      </c>
      <c r="P62" s="5">
        <v>5.6000000000000001E-2</v>
      </c>
      <c r="Q62" s="10">
        <v>33.000000000000071</v>
      </c>
      <c r="R62" s="10">
        <v>23.666666666666281</v>
      </c>
      <c r="S62" s="17">
        <v>2E-3</v>
      </c>
      <c r="T62" s="17">
        <v>17.736999999999998</v>
      </c>
      <c r="U62" s="18">
        <v>16.440000000000001</v>
      </c>
    </row>
    <row r="63" spans="1:21" x14ac:dyDescent="0.25">
      <c r="A63" s="3" t="s">
        <v>10</v>
      </c>
      <c r="B63" s="66">
        <f>'Watershed characteristics'!$D$17</f>
        <v>0.93</v>
      </c>
      <c r="C63" s="68">
        <f>'Watershed characteristics'!$D$18</f>
        <v>0.23400000000000001</v>
      </c>
      <c r="D63" s="68">
        <f>'Watershed characteristics'!$D$19</f>
        <v>0.251</v>
      </c>
      <c r="E63" s="68">
        <f>'Watershed characteristics'!$D$20</f>
        <v>0.54349364103905162</v>
      </c>
      <c r="F63" s="68">
        <f>'Watershed characteristics'!$D$21</f>
        <v>0.27255989661087865</v>
      </c>
      <c r="G63" s="68">
        <f>'Watershed characteristics'!$D$22</f>
        <v>0</v>
      </c>
      <c r="H63" s="68">
        <f>'Watershed characteristics'!$D$23</f>
        <v>3.73152089361053E-2</v>
      </c>
      <c r="I63" s="68">
        <f>'Watershed characteristics'!$D$24</f>
        <v>8.2258837299511859E-4</v>
      </c>
      <c r="J63" s="68">
        <f>'Watershed characteristics'!$D$25</f>
        <v>4.4297692596321478E-2</v>
      </c>
      <c r="K63" s="68">
        <f>'Watershed characteristics'!$D$26</f>
        <v>2.5143819473064856E-2</v>
      </c>
      <c r="L63" s="4">
        <v>43045</v>
      </c>
      <c r="M63" s="2" t="s">
        <v>7</v>
      </c>
      <c r="N63" s="5">
        <v>1.3933333333482343E-2</v>
      </c>
      <c r="O63" s="5">
        <v>2E-3</v>
      </c>
      <c r="P63" s="5">
        <v>9.5000000000000001E-2</v>
      </c>
      <c r="Q63" s="10">
        <v>55.200000000001026</v>
      </c>
      <c r="R63" s="10">
        <v>39.60000000000008</v>
      </c>
      <c r="S63" s="17">
        <v>4.2299999999999997E-2</v>
      </c>
      <c r="T63" s="17">
        <v>16.135000000000002</v>
      </c>
      <c r="U63" s="18">
        <v>19.055</v>
      </c>
    </row>
    <row r="64" spans="1:21" x14ac:dyDescent="0.25">
      <c r="A64" s="3" t="s">
        <v>10</v>
      </c>
      <c r="B64" s="66">
        <f>'Watershed characteristics'!$D$17</f>
        <v>0.93</v>
      </c>
      <c r="C64" s="68">
        <f>'Watershed characteristics'!$D$18</f>
        <v>0.23400000000000001</v>
      </c>
      <c r="D64" s="68">
        <f>'Watershed characteristics'!$D$19</f>
        <v>0.251</v>
      </c>
      <c r="E64" s="68">
        <f>'Watershed characteristics'!$D$20</f>
        <v>0.54349364103905162</v>
      </c>
      <c r="F64" s="68">
        <f>'Watershed characteristics'!$D$21</f>
        <v>0.27255989661087865</v>
      </c>
      <c r="G64" s="68">
        <f>'Watershed characteristics'!$D$22</f>
        <v>0</v>
      </c>
      <c r="H64" s="68">
        <f>'Watershed characteristics'!$D$23</f>
        <v>3.73152089361053E-2</v>
      </c>
      <c r="I64" s="68">
        <f>'Watershed characteristics'!$D$24</f>
        <v>8.2258837299511859E-4</v>
      </c>
      <c r="J64" s="68">
        <f>'Watershed characteristics'!$D$25</f>
        <v>4.4297692596321478E-2</v>
      </c>
      <c r="K64" s="68">
        <f>'Watershed characteristics'!$D$26</f>
        <v>2.5143819473064856E-2</v>
      </c>
      <c r="L64" s="4">
        <v>43054</v>
      </c>
      <c r="M64" s="2" t="s">
        <v>7</v>
      </c>
      <c r="N64" s="5">
        <v>1.0999999999999999E-2</v>
      </c>
      <c r="O64" s="5">
        <v>4.0000000000000001E-3</v>
      </c>
      <c r="P64" s="5">
        <v>0.215</v>
      </c>
      <c r="Q64" s="10">
        <v>414.54545454544927</v>
      </c>
      <c r="R64" s="10">
        <v>221.81818181818161</v>
      </c>
      <c r="S64" s="17">
        <v>0.12659999999999999</v>
      </c>
      <c r="T64" s="17">
        <v>17.414999999999999</v>
      </c>
      <c r="U64" s="18">
        <v>19.309000000000001</v>
      </c>
    </row>
    <row r="65" spans="1:21" x14ac:dyDescent="0.25">
      <c r="A65" s="3" t="s">
        <v>10</v>
      </c>
      <c r="B65" s="66">
        <f>'Watershed characteristics'!$D$17</f>
        <v>0.93</v>
      </c>
      <c r="C65" s="68">
        <f>'Watershed characteristics'!$D$18</f>
        <v>0.23400000000000001</v>
      </c>
      <c r="D65" s="68">
        <f>'Watershed characteristics'!$D$19</f>
        <v>0.251</v>
      </c>
      <c r="E65" s="68">
        <f>'Watershed characteristics'!$D$20</f>
        <v>0.54349364103905162</v>
      </c>
      <c r="F65" s="68">
        <f>'Watershed characteristics'!$D$21</f>
        <v>0.27255989661087865</v>
      </c>
      <c r="G65" s="68">
        <f>'Watershed characteristics'!$D$22</f>
        <v>0</v>
      </c>
      <c r="H65" s="68">
        <f>'Watershed characteristics'!$D$23</f>
        <v>3.73152089361053E-2</v>
      </c>
      <c r="I65" s="68">
        <f>'Watershed characteristics'!$D$24</f>
        <v>8.2258837299511859E-4</v>
      </c>
      <c r="J65" s="68">
        <f>'Watershed characteristics'!$D$25</f>
        <v>4.4297692596321478E-2</v>
      </c>
      <c r="K65" s="68">
        <f>'Watershed characteristics'!$D$26</f>
        <v>2.5143819473064856E-2</v>
      </c>
      <c r="L65" s="14">
        <v>42143</v>
      </c>
      <c r="M65" s="6" t="s">
        <v>8</v>
      </c>
      <c r="N65" s="8">
        <v>2.8209956709956709E-2</v>
      </c>
      <c r="O65" s="8">
        <v>1.7999999999999999E-2</v>
      </c>
      <c r="P65" s="15">
        <v>1.5E-3</v>
      </c>
      <c r="Q65" s="12">
        <v>22.333666939333401</v>
      </c>
      <c r="R65" s="12">
        <v>19.264296176222114</v>
      </c>
      <c r="S65" s="17">
        <v>4.1399999999999999E-2</v>
      </c>
      <c r="T65" s="17">
        <v>45.37</v>
      </c>
      <c r="U65" s="18">
        <v>41</v>
      </c>
    </row>
    <row r="66" spans="1:21" x14ac:dyDescent="0.25">
      <c r="A66" s="3" t="s">
        <v>10</v>
      </c>
      <c r="B66" s="66">
        <f>'Watershed characteristics'!$D$17</f>
        <v>0.93</v>
      </c>
      <c r="C66" s="68">
        <f>'Watershed characteristics'!$D$18</f>
        <v>0.23400000000000001</v>
      </c>
      <c r="D66" s="68">
        <f>'Watershed characteristics'!$D$19</f>
        <v>0.251</v>
      </c>
      <c r="E66" s="68">
        <f>'Watershed characteristics'!$D$20</f>
        <v>0.54349364103905162</v>
      </c>
      <c r="F66" s="68">
        <f>'Watershed characteristics'!$D$21</f>
        <v>0.27255989661087865</v>
      </c>
      <c r="G66" s="68">
        <f>'Watershed characteristics'!$D$22</f>
        <v>0</v>
      </c>
      <c r="H66" s="68">
        <f>'Watershed characteristics'!$D$23</f>
        <v>3.73152089361053E-2</v>
      </c>
      <c r="I66" s="68">
        <f>'Watershed characteristics'!$D$24</f>
        <v>8.2258837299511859E-4</v>
      </c>
      <c r="J66" s="68">
        <f>'Watershed characteristics'!$D$25</f>
        <v>4.4297692596321478E-2</v>
      </c>
      <c r="K66" s="68">
        <f>'Watershed characteristics'!$D$26</f>
        <v>2.5143819473064856E-2</v>
      </c>
      <c r="L66" s="9">
        <v>42171</v>
      </c>
      <c r="M66" s="6" t="s">
        <v>8</v>
      </c>
      <c r="N66" s="8">
        <v>0.18999266601878848</v>
      </c>
      <c r="O66" s="15">
        <v>2.7E-2</v>
      </c>
      <c r="P66" s="8">
        <v>0.17699999999999999</v>
      </c>
      <c r="Q66" s="12">
        <v>1006.6666666666654</v>
      </c>
      <c r="R66" s="12">
        <v>891.99999999999955</v>
      </c>
      <c r="S66" s="17">
        <v>1.8972</v>
      </c>
      <c r="T66" s="17">
        <v>31.357399999999998</v>
      </c>
      <c r="U66" s="18">
        <v>47</v>
      </c>
    </row>
    <row r="67" spans="1:21" x14ac:dyDescent="0.25">
      <c r="A67" s="3" t="s">
        <v>10</v>
      </c>
      <c r="B67" s="66">
        <f>'Watershed characteristics'!$D$17</f>
        <v>0.93</v>
      </c>
      <c r="C67" s="68">
        <f>'Watershed characteristics'!$D$18</f>
        <v>0.23400000000000001</v>
      </c>
      <c r="D67" s="68">
        <f>'Watershed characteristics'!$D$19</f>
        <v>0.251</v>
      </c>
      <c r="E67" s="68">
        <f>'Watershed characteristics'!$D$20</f>
        <v>0.54349364103905162</v>
      </c>
      <c r="F67" s="68">
        <f>'Watershed characteristics'!$D$21</f>
        <v>0.27255989661087865</v>
      </c>
      <c r="G67" s="68">
        <f>'Watershed characteristics'!$D$22</f>
        <v>0</v>
      </c>
      <c r="H67" s="68">
        <f>'Watershed characteristics'!$D$23</f>
        <v>3.73152089361053E-2</v>
      </c>
      <c r="I67" s="68">
        <f>'Watershed characteristics'!$D$24</f>
        <v>8.2258837299511859E-4</v>
      </c>
      <c r="J67" s="68">
        <f>'Watershed characteristics'!$D$25</f>
        <v>4.4297692596321478E-2</v>
      </c>
      <c r="K67" s="68">
        <f>'Watershed characteristics'!$D$26</f>
        <v>2.5143819473064856E-2</v>
      </c>
      <c r="L67" s="9">
        <v>42185</v>
      </c>
      <c r="M67" s="6" t="s">
        <v>8</v>
      </c>
      <c r="N67" s="8">
        <v>1.2964599999999999</v>
      </c>
      <c r="O67" s="8">
        <v>0.20300000000000001</v>
      </c>
      <c r="P67" s="8">
        <v>1.2589999999999999</v>
      </c>
      <c r="Q67" s="12">
        <v>1338.6666666666674</v>
      </c>
      <c r="R67" s="12">
        <v>1194.6666666666713</v>
      </c>
      <c r="S67" s="17">
        <v>0.2</v>
      </c>
      <c r="T67" s="17">
        <v>32.086100000000002</v>
      </c>
      <c r="U67" s="18">
        <v>31.2</v>
      </c>
    </row>
    <row r="68" spans="1:21" x14ac:dyDescent="0.25">
      <c r="A68" s="3" t="s">
        <v>10</v>
      </c>
      <c r="B68" s="66">
        <f>'Watershed characteristics'!$D$17</f>
        <v>0.93</v>
      </c>
      <c r="C68" s="68">
        <f>'Watershed characteristics'!$D$18</f>
        <v>0.23400000000000001</v>
      </c>
      <c r="D68" s="68">
        <f>'Watershed characteristics'!$D$19</f>
        <v>0.251</v>
      </c>
      <c r="E68" s="68">
        <f>'Watershed characteristics'!$D$20</f>
        <v>0.54349364103905162</v>
      </c>
      <c r="F68" s="68">
        <f>'Watershed characteristics'!$D$21</f>
        <v>0.27255989661087865</v>
      </c>
      <c r="G68" s="68">
        <f>'Watershed characteristics'!$D$22</f>
        <v>0</v>
      </c>
      <c r="H68" s="68">
        <f>'Watershed characteristics'!$D$23</f>
        <v>3.73152089361053E-2</v>
      </c>
      <c r="I68" s="68">
        <f>'Watershed characteristics'!$D$24</f>
        <v>8.2258837299511859E-4</v>
      </c>
      <c r="J68" s="68">
        <f>'Watershed characteristics'!$D$25</f>
        <v>4.4297692596321478E-2</v>
      </c>
      <c r="K68" s="68">
        <f>'Watershed characteristics'!$D$26</f>
        <v>2.5143819473064856E-2</v>
      </c>
      <c r="L68" s="9">
        <v>42234</v>
      </c>
      <c r="M68" s="6" t="s">
        <v>8</v>
      </c>
      <c r="N68" s="8">
        <v>0.13172243635498454</v>
      </c>
      <c r="O68" s="8">
        <v>0.05</v>
      </c>
      <c r="P68" s="8">
        <v>1.3280000000000001</v>
      </c>
      <c r="Q68" s="13">
        <v>2026.0000000000032</v>
      </c>
      <c r="R68" s="13">
        <v>1812.0000000000045</v>
      </c>
      <c r="S68" s="17">
        <v>4.8800000000000003E-2</v>
      </c>
      <c r="T68" s="17">
        <v>33.493200000000002</v>
      </c>
      <c r="U68" s="18">
        <v>39</v>
      </c>
    </row>
    <row r="69" spans="1:21" x14ac:dyDescent="0.25">
      <c r="A69" s="3" t="s">
        <v>10</v>
      </c>
      <c r="B69" s="66">
        <f>'Watershed characteristics'!$D$17</f>
        <v>0.93</v>
      </c>
      <c r="C69" s="68">
        <f>'Watershed characteristics'!$D$18</f>
        <v>0.23400000000000001</v>
      </c>
      <c r="D69" s="68">
        <f>'Watershed characteristics'!$D$19</f>
        <v>0.251</v>
      </c>
      <c r="E69" s="68">
        <f>'Watershed characteristics'!$D$20</f>
        <v>0.54349364103905162</v>
      </c>
      <c r="F69" s="68">
        <f>'Watershed characteristics'!$D$21</f>
        <v>0.27255989661087865</v>
      </c>
      <c r="G69" s="68">
        <f>'Watershed characteristics'!$D$22</f>
        <v>0</v>
      </c>
      <c r="H69" s="68">
        <f>'Watershed characteristics'!$D$23</f>
        <v>3.73152089361053E-2</v>
      </c>
      <c r="I69" s="68">
        <f>'Watershed characteristics'!$D$24</f>
        <v>8.2258837299511859E-4</v>
      </c>
      <c r="J69" s="68">
        <f>'Watershed characteristics'!$D$25</f>
        <v>4.4297692596321478E-2</v>
      </c>
      <c r="K69" s="68">
        <f>'Watershed characteristics'!$D$26</f>
        <v>2.5143819473064856E-2</v>
      </c>
      <c r="L69" s="9">
        <v>42241</v>
      </c>
      <c r="M69" s="6" t="s">
        <v>8</v>
      </c>
      <c r="N69" s="8">
        <v>0.12020408163265307</v>
      </c>
      <c r="O69" s="8">
        <v>0.01</v>
      </c>
      <c r="P69" s="8">
        <v>3.1179999999999999</v>
      </c>
      <c r="Q69" s="13">
        <v>1722.0000000000011</v>
      </c>
      <c r="R69" s="13">
        <v>1560.0000000000057</v>
      </c>
      <c r="S69" s="17">
        <v>3.9100000000000003E-2</v>
      </c>
      <c r="T69" s="17">
        <v>35.024999999999999</v>
      </c>
      <c r="U69" s="18">
        <v>37.799999999999997</v>
      </c>
    </row>
    <row r="70" spans="1:21" x14ac:dyDescent="0.25">
      <c r="A70" s="3" t="s">
        <v>10</v>
      </c>
      <c r="B70" s="66">
        <f>'Watershed characteristics'!$D$17</f>
        <v>0.93</v>
      </c>
      <c r="C70" s="68">
        <f>'Watershed characteristics'!$D$18</f>
        <v>0.23400000000000001</v>
      </c>
      <c r="D70" s="68">
        <f>'Watershed characteristics'!$D$19</f>
        <v>0.251</v>
      </c>
      <c r="E70" s="68">
        <f>'Watershed characteristics'!$D$20</f>
        <v>0.54349364103905162</v>
      </c>
      <c r="F70" s="68">
        <f>'Watershed characteristics'!$D$21</f>
        <v>0.27255989661087865</v>
      </c>
      <c r="G70" s="68">
        <f>'Watershed characteristics'!$D$22</f>
        <v>0</v>
      </c>
      <c r="H70" s="68">
        <f>'Watershed characteristics'!$D$23</f>
        <v>3.73152089361053E-2</v>
      </c>
      <c r="I70" s="68">
        <f>'Watershed characteristics'!$D$24</f>
        <v>8.2258837299511859E-4</v>
      </c>
      <c r="J70" s="68">
        <f>'Watershed characteristics'!$D$25</f>
        <v>4.4297692596321478E-2</v>
      </c>
      <c r="K70" s="68">
        <f>'Watershed characteristics'!$D$26</f>
        <v>2.5143819473064856E-2</v>
      </c>
      <c r="L70" s="9">
        <v>42248</v>
      </c>
      <c r="M70" s="6" t="s">
        <v>8</v>
      </c>
      <c r="N70" s="8">
        <v>0.54623611111111103</v>
      </c>
      <c r="O70" s="8">
        <v>6.4000000000000001E-2</v>
      </c>
      <c r="P70" s="8">
        <v>0.121</v>
      </c>
      <c r="Q70" s="13">
        <v>23.333333333333727</v>
      </c>
      <c r="R70" s="12">
        <v>20.333333333333314</v>
      </c>
      <c r="S70" s="17">
        <v>0.18890000000000001</v>
      </c>
      <c r="T70" s="17">
        <v>28.559899999999999</v>
      </c>
      <c r="U70" s="18">
        <v>27.8</v>
      </c>
    </row>
    <row r="71" spans="1:21" x14ac:dyDescent="0.25">
      <c r="A71" s="3" t="s">
        <v>10</v>
      </c>
      <c r="B71" s="66">
        <f>'Watershed characteristics'!$D$17</f>
        <v>0.93</v>
      </c>
      <c r="C71" s="68">
        <f>'Watershed characteristics'!$D$18</f>
        <v>0.23400000000000001</v>
      </c>
      <c r="D71" s="68">
        <f>'Watershed characteristics'!$D$19</f>
        <v>0.251</v>
      </c>
      <c r="E71" s="68">
        <f>'Watershed characteristics'!$D$20</f>
        <v>0.54349364103905162</v>
      </c>
      <c r="F71" s="68">
        <f>'Watershed characteristics'!$D$21</f>
        <v>0.27255989661087865</v>
      </c>
      <c r="G71" s="68">
        <f>'Watershed characteristics'!$D$22</f>
        <v>0</v>
      </c>
      <c r="H71" s="68">
        <f>'Watershed characteristics'!$D$23</f>
        <v>3.73152089361053E-2</v>
      </c>
      <c r="I71" s="68">
        <f>'Watershed characteristics'!$D$24</f>
        <v>8.2258837299511859E-4</v>
      </c>
      <c r="J71" s="68">
        <f>'Watershed characteristics'!$D$25</f>
        <v>4.4297692596321478E-2</v>
      </c>
      <c r="K71" s="68">
        <f>'Watershed characteristics'!$D$26</f>
        <v>2.5143819473064856E-2</v>
      </c>
      <c r="L71" s="9">
        <v>42307</v>
      </c>
      <c r="M71" s="6" t="s">
        <v>8</v>
      </c>
      <c r="N71" s="8">
        <v>3.763888888668683E-2</v>
      </c>
      <c r="O71" s="8">
        <v>2E-3</v>
      </c>
      <c r="P71" s="8">
        <v>1.6E-2</v>
      </c>
      <c r="Q71" s="13">
        <v>3.3333333333329662</v>
      </c>
      <c r="R71" s="12">
        <v>2.3333333333338167</v>
      </c>
      <c r="S71" s="17">
        <v>2E-3</v>
      </c>
      <c r="T71" s="17">
        <v>40.226399999999998</v>
      </c>
      <c r="U71" s="18">
        <v>46</v>
      </c>
    </row>
    <row r="72" spans="1:21" x14ac:dyDescent="0.25">
      <c r="A72" s="3" t="s">
        <v>10</v>
      </c>
      <c r="B72" s="66">
        <f>'Watershed characteristics'!$D$17</f>
        <v>0.93</v>
      </c>
      <c r="C72" s="68">
        <f>'Watershed characteristics'!$D$18</f>
        <v>0.23400000000000001</v>
      </c>
      <c r="D72" s="68">
        <f>'Watershed characteristics'!$D$19</f>
        <v>0.251</v>
      </c>
      <c r="E72" s="68">
        <f>'Watershed characteristics'!$D$20</f>
        <v>0.54349364103905162</v>
      </c>
      <c r="F72" s="68">
        <f>'Watershed characteristics'!$D$21</f>
        <v>0.27255989661087865</v>
      </c>
      <c r="G72" s="68">
        <f>'Watershed characteristics'!$D$22</f>
        <v>0</v>
      </c>
      <c r="H72" s="68">
        <f>'Watershed characteristics'!$D$23</f>
        <v>3.73152089361053E-2</v>
      </c>
      <c r="I72" s="68">
        <f>'Watershed characteristics'!$D$24</f>
        <v>8.2258837299511859E-4</v>
      </c>
      <c r="J72" s="68">
        <f>'Watershed characteristics'!$D$25</f>
        <v>4.4297692596321478E-2</v>
      </c>
      <c r="K72" s="68">
        <f>'Watershed characteristics'!$D$26</f>
        <v>2.5143819473064856E-2</v>
      </c>
      <c r="L72" s="9">
        <v>42307</v>
      </c>
      <c r="M72" s="6" t="s">
        <v>8</v>
      </c>
      <c r="N72" s="8">
        <v>4.8966666669522728E-2</v>
      </c>
      <c r="O72" s="8">
        <v>8.0000000000000002E-3</v>
      </c>
      <c r="P72" s="8">
        <v>2.1999999999999999E-2</v>
      </c>
      <c r="Q72" s="13">
        <v>1.6666666666672234</v>
      </c>
      <c r="R72" s="12">
        <v>0.5</v>
      </c>
      <c r="S72" s="17">
        <v>2E-3</v>
      </c>
      <c r="T72" s="17">
        <v>37.3626</v>
      </c>
      <c r="U72" s="18">
        <v>39.9</v>
      </c>
    </row>
    <row r="73" spans="1:21" x14ac:dyDescent="0.25">
      <c r="A73" s="3" t="s">
        <v>10</v>
      </c>
      <c r="B73" s="66">
        <f>'Watershed characteristics'!$D$17</f>
        <v>0.93</v>
      </c>
      <c r="C73" s="68">
        <f>'Watershed characteristics'!$D$18</f>
        <v>0.23400000000000001</v>
      </c>
      <c r="D73" s="68">
        <f>'Watershed characteristics'!$D$19</f>
        <v>0.251</v>
      </c>
      <c r="E73" s="68">
        <f>'Watershed characteristics'!$D$20</f>
        <v>0.54349364103905162</v>
      </c>
      <c r="F73" s="68">
        <f>'Watershed characteristics'!$D$21</f>
        <v>0.27255989661087865</v>
      </c>
      <c r="G73" s="68">
        <f>'Watershed characteristics'!$D$22</f>
        <v>0</v>
      </c>
      <c r="H73" s="68">
        <f>'Watershed characteristics'!$D$23</f>
        <v>3.73152089361053E-2</v>
      </c>
      <c r="I73" s="68">
        <f>'Watershed characteristics'!$D$24</f>
        <v>8.2258837299511859E-4</v>
      </c>
      <c r="J73" s="68">
        <f>'Watershed characteristics'!$D$25</f>
        <v>4.4297692596321478E-2</v>
      </c>
      <c r="K73" s="68">
        <f>'Watershed characteristics'!$D$26</f>
        <v>2.5143819473064856E-2</v>
      </c>
      <c r="L73" s="14">
        <v>42493</v>
      </c>
      <c r="M73" s="6" t="s">
        <v>8</v>
      </c>
      <c r="N73" s="8">
        <v>0.24951825396926744</v>
      </c>
      <c r="O73" s="8">
        <v>0.11</v>
      </c>
      <c r="P73" s="8">
        <v>0.38800000000000001</v>
      </c>
      <c r="Q73" s="13">
        <v>335.99999999999852</v>
      </c>
      <c r="R73" s="13">
        <v>295.99999999999403</v>
      </c>
      <c r="S73" s="17">
        <v>2.4799999999999999E-2</v>
      </c>
      <c r="T73" s="17">
        <v>28.333600000000001</v>
      </c>
      <c r="U73" s="18">
        <v>30.696000000000002</v>
      </c>
    </row>
    <row r="74" spans="1:21" x14ac:dyDescent="0.25">
      <c r="A74" s="3" t="s">
        <v>10</v>
      </c>
      <c r="B74" s="66">
        <f>'Watershed characteristics'!$D$17</f>
        <v>0.93</v>
      </c>
      <c r="C74" s="68">
        <f>'Watershed characteristics'!$D$18</f>
        <v>0.23400000000000001</v>
      </c>
      <c r="D74" s="68">
        <f>'Watershed characteristics'!$D$19</f>
        <v>0.251</v>
      </c>
      <c r="E74" s="68">
        <f>'Watershed characteristics'!$D$20</f>
        <v>0.54349364103905162</v>
      </c>
      <c r="F74" s="68">
        <f>'Watershed characteristics'!$D$21</f>
        <v>0.27255989661087865</v>
      </c>
      <c r="G74" s="68">
        <f>'Watershed characteristics'!$D$22</f>
        <v>0</v>
      </c>
      <c r="H74" s="68">
        <f>'Watershed characteristics'!$D$23</f>
        <v>3.73152089361053E-2</v>
      </c>
      <c r="I74" s="68">
        <f>'Watershed characteristics'!$D$24</f>
        <v>8.2258837299511859E-4</v>
      </c>
      <c r="J74" s="68">
        <f>'Watershed characteristics'!$D$25</f>
        <v>4.4297692596321478E-2</v>
      </c>
      <c r="K74" s="68">
        <f>'Watershed characteristics'!$D$26</f>
        <v>2.5143819473064856E-2</v>
      </c>
      <c r="L74" s="9">
        <v>42507</v>
      </c>
      <c r="M74" s="6" t="s">
        <v>8</v>
      </c>
      <c r="N74" s="8">
        <v>9.1355555549644751E-2</v>
      </c>
      <c r="O74" s="15">
        <v>1E-3</v>
      </c>
      <c r="P74" s="8">
        <v>6.9000000000000006E-2</v>
      </c>
      <c r="Q74" s="13">
        <v>1.9999999999997797</v>
      </c>
      <c r="R74" s="12">
        <v>0.5</v>
      </c>
      <c r="S74" s="17">
        <v>2.76E-2</v>
      </c>
      <c r="T74" s="17">
        <v>23.5624</v>
      </c>
      <c r="U74" s="18">
        <v>22.478000000000002</v>
      </c>
    </row>
    <row r="75" spans="1:21" x14ac:dyDescent="0.25">
      <c r="A75" s="3" t="s">
        <v>10</v>
      </c>
      <c r="B75" s="66">
        <f>'Watershed characteristics'!$D$17</f>
        <v>0.93</v>
      </c>
      <c r="C75" s="68">
        <f>'Watershed characteristics'!$D$18</f>
        <v>0.23400000000000001</v>
      </c>
      <c r="D75" s="68">
        <f>'Watershed characteristics'!$D$19</f>
        <v>0.251</v>
      </c>
      <c r="E75" s="68">
        <f>'Watershed characteristics'!$D$20</f>
        <v>0.54349364103905162</v>
      </c>
      <c r="F75" s="68">
        <f>'Watershed characteristics'!$D$21</f>
        <v>0.27255989661087865</v>
      </c>
      <c r="G75" s="68">
        <f>'Watershed characteristics'!$D$22</f>
        <v>0</v>
      </c>
      <c r="H75" s="68">
        <f>'Watershed characteristics'!$D$23</f>
        <v>3.73152089361053E-2</v>
      </c>
      <c r="I75" s="68">
        <f>'Watershed characteristics'!$D$24</f>
        <v>8.2258837299511859E-4</v>
      </c>
      <c r="J75" s="68">
        <f>'Watershed characteristics'!$D$25</f>
        <v>4.4297692596321478E-2</v>
      </c>
      <c r="K75" s="68">
        <f>'Watershed characteristics'!$D$26</f>
        <v>2.5143819473064856E-2</v>
      </c>
      <c r="L75" s="9">
        <v>42608</v>
      </c>
      <c r="M75" s="6" t="s">
        <v>8</v>
      </c>
      <c r="N75" s="8">
        <v>4.7311111112899248E-2</v>
      </c>
      <c r="O75" s="8">
        <v>7.1999999999999995E-2</v>
      </c>
      <c r="P75" s="8">
        <v>0.24099999999999999</v>
      </c>
      <c r="Q75" s="13">
        <v>99.999999999997868</v>
      </c>
      <c r="R75" s="13">
        <v>86.999999999997073</v>
      </c>
      <c r="S75" s="17">
        <v>3.5000000000000001E-3</v>
      </c>
      <c r="T75" s="17">
        <v>12.8597</v>
      </c>
      <c r="U75" s="18">
        <v>12.435</v>
      </c>
    </row>
    <row r="76" spans="1:21" x14ac:dyDescent="0.25">
      <c r="A76" s="3" t="s">
        <v>10</v>
      </c>
      <c r="B76" s="66">
        <f>'Watershed characteristics'!$D$17</f>
        <v>0.93</v>
      </c>
      <c r="C76" s="68">
        <f>'Watershed characteristics'!$D$18</f>
        <v>0.23400000000000001</v>
      </c>
      <c r="D76" s="68">
        <f>'Watershed characteristics'!$D$19</f>
        <v>0.251</v>
      </c>
      <c r="E76" s="68">
        <f>'Watershed characteristics'!$D$20</f>
        <v>0.54349364103905162</v>
      </c>
      <c r="F76" s="68">
        <f>'Watershed characteristics'!$D$21</f>
        <v>0.27255989661087865</v>
      </c>
      <c r="G76" s="68">
        <f>'Watershed characteristics'!$D$22</f>
        <v>0</v>
      </c>
      <c r="H76" s="68">
        <f>'Watershed characteristics'!$D$23</f>
        <v>3.73152089361053E-2</v>
      </c>
      <c r="I76" s="68">
        <f>'Watershed characteristics'!$D$24</f>
        <v>8.2258837299511859E-4</v>
      </c>
      <c r="J76" s="68">
        <f>'Watershed characteristics'!$D$25</f>
        <v>4.4297692596321478E-2</v>
      </c>
      <c r="K76" s="68">
        <f>'Watershed characteristics'!$D$26</f>
        <v>2.5143819473064856E-2</v>
      </c>
      <c r="L76" s="9">
        <v>42636</v>
      </c>
      <c r="M76" s="6" t="s">
        <v>8</v>
      </c>
      <c r="N76" s="8">
        <v>2.0528571426540618E-2</v>
      </c>
      <c r="O76" s="15">
        <v>1E-3</v>
      </c>
      <c r="P76" s="8">
        <v>5.6000000000000001E-2</v>
      </c>
      <c r="Q76" s="13">
        <v>33.999999999999218</v>
      </c>
      <c r="R76" s="13">
        <v>31.6666666666654</v>
      </c>
      <c r="S76" s="17">
        <v>9.11E-2</v>
      </c>
      <c r="T76" s="17">
        <v>18.050799999999999</v>
      </c>
      <c r="U76" s="18">
        <v>14.275</v>
      </c>
    </row>
    <row r="77" spans="1:21" x14ac:dyDescent="0.25">
      <c r="A77" s="3" t="s">
        <v>10</v>
      </c>
      <c r="B77" s="66">
        <f>'Watershed characteristics'!$D$17</f>
        <v>0.93</v>
      </c>
      <c r="C77" s="68">
        <f>'Watershed characteristics'!$D$18</f>
        <v>0.23400000000000001</v>
      </c>
      <c r="D77" s="68">
        <f>'Watershed characteristics'!$D$19</f>
        <v>0.251</v>
      </c>
      <c r="E77" s="68">
        <f>'Watershed characteristics'!$D$20</f>
        <v>0.54349364103905162</v>
      </c>
      <c r="F77" s="68">
        <f>'Watershed characteristics'!$D$21</f>
        <v>0.27255989661087865</v>
      </c>
      <c r="G77" s="68">
        <f>'Watershed characteristics'!$D$22</f>
        <v>0</v>
      </c>
      <c r="H77" s="68">
        <f>'Watershed characteristics'!$D$23</f>
        <v>3.73152089361053E-2</v>
      </c>
      <c r="I77" s="68">
        <f>'Watershed characteristics'!$D$24</f>
        <v>8.2258837299511859E-4</v>
      </c>
      <c r="J77" s="68">
        <f>'Watershed characteristics'!$D$25</f>
        <v>4.4297692596321478E-2</v>
      </c>
      <c r="K77" s="68">
        <f>'Watershed characteristics'!$D$26</f>
        <v>2.5143819473064856E-2</v>
      </c>
      <c r="L77" s="9">
        <v>42650</v>
      </c>
      <c r="M77" s="6" t="s">
        <v>8</v>
      </c>
      <c r="N77" s="8">
        <v>4.1640000004351141E-2</v>
      </c>
      <c r="O77" s="8">
        <v>2.8000000000000001E-2</v>
      </c>
      <c r="P77" s="8">
        <v>1.5680000000000001</v>
      </c>
      <c r="Q77" s="13">
        <v>1.3333333333331865</v>
      </c>
      <c r="R77" s="13">
        <v>1.0000000000006302</v>
      </c>
      <c r="S77" s="17">
        <v>0.1862</v>
      </c>
      <c r="T77" s="17">
        <v>11.710100000000001</v>
      </c>
      <c r="U77" s="18">
        <v>14.456</v>
      </c>
    </row>
    <row r="78" spans="1:21" x14ac:dyDescent="0.25">
      <c r="A78" s="3" t="s">
        <v>10</v>
      </c>
      <c r="B78" s="66">
        <f>'Watershed characteristics'!$D$17</f>
        <v>0.93</v>
      </c>
      <c r="C78" s="68">
        <f>'Watershed characteristics'!$D$18</f>
        <v>0.23400000000000001</v>
      </c>
      <c r="D78" s="68">
        <f>'Watershed characteristics'!$D$19</f>
        <v>0.251</v>
      </c>
      <c r="E78" s="68">
        <f>'Watershed characteristics'!$D$20</f>
        <v>0.54349364103905162</v>
      </c>
      <c r="F78" s="68">
        <f>'Watershed characteristics'!$D$21</f>
        <v>0.27255989661087865</v>
      </c>
      <c r="G78" s="68">
        <f>'Watershed characteristics'!$D$22</f>
        <v>0</v>
      </c>
      <c r="H78" s="68">
        <f>'Watershed characteristics'!$D$23</f>
        <v>3.73152089361053E-2</v>
      </c>
      <c r="I78" s="68">
        <f>'Watershed characteristics'!$D$24</f>
        <v>8.2258837299511859E-4</v>
      </c>
      <c r="J78" s="68">
        <f>'Watershed characteristics'!$D$25</f>
        <v>4.4297692596321478E-2</v>
      </c>
      <c r="K78" s="68">
        <f>'Watershed characteristics'!$D$26</f>
        <v>2.5143819473064856E-2</v>
      </c>
      <c r="L78" s="9">
        <v>42650</v>
      </c>
      <c r="M78" s="6" t="s">
        <v>8</v>
      </c>
      <c r="N78" s="8">
        <v>8.3825714284486014E-2</v>
      </c>
      <c r="O78" s="8">
        <v>2.8000000000000001E-2</v>
      </c>
      <c r="P78" s="8">
        <v>0.15</v>
      </c>
      <c r="Q78" s="13">
        <v>35.666666666666444</v>
      </c>
      <c r="R78" s="13">
        <v>29.999999999999659</v>
      </c>
      <c r="S78" s="17">
        <v>2E-3</v>
      </c>
      <c r="T78" s="17">
        <v>20.349599999999999</v>
      </c>
      <c r="U78" s="18">
        <v>19.486000000000001</v>
      </c>
    </row>
    <row r="79" spans="1:21" x14ac:dyDescent="0.25">
      <c r="A79" s="3" t="s">
        <v>10</v>
      </c>
      <c r="B79" s="66">
        <f>'Watershed characteristics'!$D$17</f>
        <v>0.93</v>
      </c>
      <c r="C79" s="68">
        <f>'Watershed characteristics'!$D$18</f>
        <v>0.23400000000000001</v>
      </c>
      <c r="D79" s="68">
        <f>'Watershed characteristics'!$D$19</f>
        <v>0.251</v>
      </c>
      <c r="E79" s="68">
        <f>'Watershed characteristics'!$D$20</f>
        <v>0.54349364103905162</v>
      </c>
      <c r="F79" s="68">
        <f>'Watershed characteristics'!$D$21</f>
        <v>0.27255989661087865</v>
      </c>
      <c r="G79" s="68">
        <f>'Watershed characteristics'!$D$22</f>
        <v>0</v>
      </c>
      <c r="H79" s="68">
        <f>'Watershed characteristics'!$D$23</f>
        <v>3.73152089361053E-2</v>
      </c>
      <c r="I79" s="68">
        <f>'Watershed characteristics'!$D$24</f>
        <v>8.2258837299511859E-4</v>
      </c>
      <c r="J79" s="68">
        <f>'Watershed characteristics'!$D$25</f>
        <v>4.4297692596321478E-2</v>
      </c>
      <c r="K79" s="68">
        <f>'Watershed characteristics'!$D$26</f>
        <v>2.5143819473064856E-2</v>
      </c>
      <c r="L79" s="9">
        <v>42845</v>
      </c>
      <c r="M79" s="6" t="s">
        <v>8</v>
      </c>
      <c r="N79" s="8">
        <v>9.9472222223728909E-2</v>
      </c>
      <c r="O79" s="15">
        <v>1E-3</v>
      </c>
      <c r="P79" s="8">
        <v>0.152</v>
      </c>
      <c r="Q79" s="12">
        <v>140.33333333333343</v>
      </c>
      <c r="R79" s="12">
        <v>122.66666666666647</v>
      </c>
      <c r="S79" s="17">
        <v>1.54E-2</v>
      </c>
      <c r="T79" s="17">
        <v>22.015499999999999</v>
      </c>
      <c r="U79" s="18">
        <v>31.292000000000002</v>
      </c>
    </row>
    <row r="80" spans="1:21" x14ac:dyDescent="0.25">
      <c r="A80" s="3" t="s">
        <v>10</v>
      </c>
      <c r="B80" s="66">
        <f>'Watershed characteristics'!$D$17</f>
        <v>0.93</v>
      </c>
      <c r="C80" s="68">
        <f>'Watershed characteristics'!$D$18</f>
        <v>0.23400000000000001</v>
      </c>
      <c r="D80" s="68">
        <f>'Watershed characteristics'!$D$19</f>
        <v>0.251</v>
      </c>
      <c r="E80" s="68">
        <f>'Watershed characteristics'!$D$20</f>
        <v>0.54349364103905162</v>
      </c>
      <c r="F80" s="68">
        <f>'Watershed characteristics'!$D$21</f>
        <v>0.27255989661087865</v>
      </c>
      <c r="G80" s="68">
        <f>'Watershed characteristics'!$D$22</f>
        <v>0</v>
      </c>
      <c r="H80" s="68">
        <f>'Watershed characteristics'!$D$23</f>
        <v>3.73152089361053E-2</v>
      </c>
      <c r="I80" s="68">
        <f>'Watershed characteristics'!$D$24</f>
        <v>8.2258837299511859E-4</v>
      </c>
      <c r="J80" s="68">
        <f>'Watershed characteristics'!$D$25</f>
        <v>4.4297692596321478E-2</v>
      </c>
      <c r="K80" s="68">
        <f>'Watershed characteristics'!$D$26</f>
        <v>2.5143819473064856E-2</v>
      </c>
      <c r="L80" s="9">
        <v>42845</v>
      </c>
      <c r="M80" s="6" t="s">
        <v>8</v>
      </c>
      <c r="N80" s="8">
        <v>0.13858888888463375</v>
      </c>
      <c r="O80" s="15">
        <v>1E-3</v>
      </c>
      <c r="P80" s="8">
        <v>2.7E-2</v>
      </c>
      <c r="Q80" s="12">
        <v>19.666666666666721</v>
      </c>
      <c r="R80" s="12">
        <v>13.333333333333346</v>
      </c>
      <c r="S80" s="17">
        <v>2E-3</v>
      </c>
      <c r="T80" s="17">
        <v>22.360900000000001</v>
      </c>
      <c r="U80" s="18">
        <v>30.96</v>
      </c>
    </row>
    <row r="81" spans="1:21" x14ac:dyDescent="0.25">
      <c r="A81" s="3" t="s">
        <v>10</v>
      </c>
      <c r="B81" s="66">
        <f>'Watershed characteristics'!$D$17</f>
        <v>0.93</v>
      </c>
      <c r="C81" s="68">
        <f>'Watershed characteristics'!$D$18</f>
        <v>0.23400000000000001</v>
      </c>
      <c r="D81" s="68">
        <f>'Watershed characteristics'!$D$19</f>
        <v>0.251</v>
      </c>
      <c r="E81" s="68">
        <f>'Watershed characteristics'!$D$20</f>
        <v>0.54349364103905162</v>
      </c>
      <c r="F81" s="68">
        <f>'Watershed characteristics'!$D$21</f>
        <v>0.27255989661087865</v>
      </c>
      <c r="G81" s="68">
        <f>'Watershed characteristics'!$D$22</f>
        <v>0</v>
      </c>
      <c r="H81" s="68">
        <f>'Watershed characteristics'!$D$23</f>
        <v>3.73152089361053E-2</v>
      </c>
      <c r="I81" s="68">
        <f>'Watershed characteristics'!$D$24</f>
        <v>8.2258837299511859E-4</v>
      </c>
      <c r="J81" s="68">
        <f>'Watershed characteristics'!$D$25</f>
        <v>4.4297692596321478E-2</v>
      </c>
      <c r="K81" s="68">
        <f>'Watershed characteristics'!$D$26</f>
        <v>2.5143819473064856E-2</v>
      </c>
      <c r="L81" s="9">
        <v>42859</v>
      </c>
      <c r="M81" s="6" t="s">
        <v>8</v>
      </c>
      <c r="N81" s="8">
        <v>0.14384166666507719</v>
      </c>
      <c r="O81" s="8">
        <v>1.7999999999999999E-2</v>
      </c>
      <c r="P81" s="8">
        <v>0.504</v>
      </c>
      <c r="Q81" s="12">
        <v>604</v>
      </c>
      <c r="R81" s="12">
        <v>544.99999999999989</v>
      </c>
      <c r="S81" s="17">
        <v>3.6400000000000002E-2</v>
      </c>
      <c r="T81" s="17">
        <v>25.8505</v>
      </c>
      <c r="U81" s="18">
        <v>37.484000000000002</v>
      </c>
    </row>
    <row r="82" spans="1:21" x14ac:dyDescent="0.25">
      <c r="A82" s="3" t="s">
        <v>10</v>
      </c>
      <c r="B82" s="66">
        <f>'Watershed characteristics'!$D$17</f>
        <v>0.93</v>
      </c>
      <c r="C82" s="68">
        <f>'Watershed characteristics'!$D$18</f>
        <v>0.23400000000000001</v>
      </c>
      <c r="D82" s="68">
        <f>'Watershed characteristics'!$D$19</f>
        <v>0.251</v>
      </c>
      <c r="E82" s="68">
        <f>'Watershed characteristics'!$D$20</f>
        <v>0.54349364103905162</v>
      </c>
      <c r="F82" s="68">
        <f>'Watershed characteristics'!$D$21</f>
        <v>0.27255989661087865</v>
      </c>
      <c r="G82" s="68">
        <f>'Watershed characteristics'!$D$22</f>
        <v>0</v>
      </c>
      <c r="H82" s="68">
        <f>'Watershed characteristics'!$D$23</f>
        <v>3.73152089361053E-2</v>
      </c>
      <c r="I82" s="68">
        <f>'Watershed characteristics'!$D$24</f>
        <v>8.2258837299511859E-4</v>
      </c>
      <c r="J82" s="68">
        <f>'Watershed characteristics'!$D$25</f>
        <v>4.4297692596321478E-2</v>
      </c>
      <c r="K82" s="68">
        <f>'Watershed characteristics'!$D$26</f>
        <v>2.5143819473064856E-2</v>
      </c>
      <c r="L82" s="9">
        <v>42886</v>
      </c>
      <c r="M82" s="6" t="s">
        <v>8</v>
      </c>
      <c r="N82" s="8">
        <v>0.18364444444262318</v>
      </c>
      <c r="O82" s="8">
        <v>2.9000000000000001E-2</v>
      </c>
      <c r="P82" s="8">
        <v>0.53400000000000003</v>
      </c>
      <c r="Q82" s="12">
        <v>743.99999999999807</v>
      </c>
      <c r="R82" s="12">
        <v>661.99999999999818</v>
      </c>
      <c r="S82" s="17">
        <v>6.2199999999999998E-2</v>
      </c>
      <c r="T82" s="17">
        <v>24.370200000000001</v>
      </c>
      <c r="U82" s="18">
        <v>48.6</v>
      </c>
    </row>
    <row r="83" spans="1:21" x14ac:dyDescent="0.25">
      <c r="A83" s="3" t="s">
        <v>10</v>
      </c>
      <c r="B83" s="66">
        <f>'Watershed characteristics'!$D$17</f>
        <v>0.93</v>
      </c>
      <c r="C83" s="68">
        <f>'Watershed characteristics'!$D$18</f>
        <v>0.23400000000000001</v>
      </c>
      <c r="D83" s="68">
        <f>'Watershed characteristics'!$D$19</f>
        <v>0.251</v>
      </c>
      <c r="E83" s="68">
        <f>'Watershed characteristics'!$D$20</f>
        <v>0.54349364103905162</v>
      </c>
      <c r="F83" s="68">
        <f>'Watershed characteristics'!$D$21</f>
        <v>0.27255989661087865</v>
      </c>
      <c r="G83" s="68">
        <f>'Watershed characteristics'!$D$22</f>
        <v>0</v>
      </c>
      <c r="H83" s="68">
        <f>'Watershed characteristics'!$D$23</f>
        <v>3.73152089361053E-2</v>
      </c>
      <c r="I83" s="68">
        <f>'Watershed characteristics'!$D$24</f>
        <v>8.2258837299511859E-4</v>
      </c>
      <c r="J83" s="68">
        <f>'Watershed characteristics'!$D$25</f>
        <v>4.4297692596321478E-2</v>
      </c>
      <c r="K83" s="68">
        <f>'Watershed characteristics'!$D$26</f>
        <v>2.5143819473064856E-2</v>
      </c>
      <c r="L83" s="9">
        <v>43017</v>
      </c>
      <c r="M83" s="6" t="s">
        <v>8</v>
      </c>
      <c r="N83" s="8">
        <v>6.3933333330816688E-2</v>
      </c>
      <c r="O83" s="8">
        <v>4.0000000000000001E-3</v>
      </c>
      <c r="P83" s="8">
        <v>0.20499999999999999</v>
      </c>
      <c r="Q83" s="13">
        <v>49.999999999998934</v>
      </c>
      <c r="R83" s="13">
        <v>29.999999999996696</v>
      </c>
      <c r="S83" s="17">
        <v>9.7000000000000003E-3</v>
      </c>
      <c r="T83" s="17">
        <v>13.622999999999999</v>
      </c>
      <c r="U83" s="18">
        <v>13.023</v>
      </c>
    </row>
    <row r="84" spans="1:21" x14ac:dyDescent="0.25">
      <c r="A84" s="3" t="s">
        <v>11</v>
      </c>
      <c r="B84" s="68">
        <f>'Watershed characteristics'!$E$17</f>
        <v>0.74</v>
      </c>
      <c r="C84" s="68">
        <f>'Watershed characteristics'!$E$18</f>
        <v>0.253</v>
      </c>
      <c r="D84" s="68">
        <f>'Watershed characteristics'!$E$19</f>
        <v>0.32500000000000001</v>
      </c>
      <c r="E84" s="68">
        <f>'Watershed characteristics'!$E$20</f>
        <v>0</v>
      </c>
      <c r="F84" s="68">
        <f>'Watershed characteristics'!$E$21</f>
        <v>0.80542253762419203</v>
      </c>
      <c r="G84" s="68">
        <f>'Watershed characteristics'!$E$22</f>
        <v>0</v>
      </c>
      <c r="H84" s="68">
        <f>'Watershed characteristics'!$E$23</f>
        <v>0</v>
      </c>
      <c r="I84" s="68">
        <f>'Watershed characteristics'!$E$24</f>
        <v>1.7101817642272749E-3</v>
      </c>
      <c r="J84" s="68">
        <f>'Watershed characteristics'!$E$25</f>
        <v>0</v>
      </c>
      <c r="K84" s="68">
        <f>'Watershed characteristics'!$E$26</f>
        <v>7.1151059221172527E-2</v>
      </c>
      <c r="L84" s="16">
        <v>42083</v>
      </c>
      <c r="M84" s="2" t="s">
        <v>7</v>
      </c>
      <c r="N84" s="17">
        <v>0.02</v>
      </c>
      <c r="O84" s="17">
        <v>3.5999999999999997E-2</v>
      </c>
      <c r="P84" s="17">
        <v>2.5000000000000001E-2</v>
      </c>
      <c r="Q84" s="18">
        <v>0.5</v>
      </c>
      <c r="R84" s="18">
        <v>0.5</v>
      </c>
      <c r="S84" s="17">
        <v>6.0000000000000001E-3</v>
      </c>
      <c r="T84" s="17">
        <v>11.7</v>
      </c>
      <c r="U84" s="18">
        <v>8.1999999999999993</v>
      </c>
    </row>
    <row r="85" spans="1:21" x14ac:dyDescent="0.25">
      <c r="A85" s="3" t="s">
        <v>11</v>
      </c>
      <c r="B85" s="68">
        <f>'Watershed characteristics'!$E$17</f>
        <v>0.74</v>
      </c>
      <c r="C85" s="68">
        <f>'Watershed characteristics'!$E$18</f>
        <v>0.253</v>
      </c>
      <c r="D85" s="68">
        <f>'Watershed characteristics'!$E$19</f>
        <v>0.32500000000000001</v>
      </c>
      <c r="E85" s="68">
        <f>'Watershed characteristics'!$E$20</f>
        <v>0</v>
      </c>
      <c r="F85" s="68">
        <f>'Watershed characteristics'!$E$21</f>
        <v>0.80542253762419203</v>
      </c>
      <c r="G85" s="68">
        <f>'Watershed characteristics'!$E$22</f>
        <v>0</v>
      </c>
      <c r="H85" s="68">
        <f>'Watershed characteristics'!$E$23</f>
        <v>0</v>
      </c>
      <c r="I85" s="68">
        <f>'Watershed characteristics'!$E$24</f>
        <v>1.7101817642272749E-3</v>
      </c>
      <c r="J85" s="68">
        <f>'Watershed characteristics'!$E$25</f>
        <v>0</v>
      </c>
      <c r="K85" s="68">
        <f>'Watershed characteristics'!$E$26</f>
        <v>7.1151059221172527E-2</v>
      </c>
      <c r="L85" s="16">
        <v>42090</v>
      </c>
      <c r="M85" s="2" t="s">
        <v>7</v>
      </c>
      <c r="N85" s="17">
        <v>1.4999999999999999E-2</v>
      </c>
      <c r="O85" s="17">
        <v>2.4E-2</v>
      </c>
      <c r="P85" s="17">
        <v>1.6E-2</v>
      </c>
      <c r="Q85" s="18">
        <v>0.5</v>
      </c>
      <c r="R85" s="18">
        <v>0.5</v>
      </c>
      <c r="S85" s="17">
        <v>3.0000000000000001E-3</v>
      </c>
      <c r="T85" s="17">
        <v>11.5</v>
      </c>
      <c r="U85" s="18">
        <v>9.1999999999999993</v>
      </c>
    </row>
    <row r="86" spans="1:21" x14ac:dyDescent="0.25">
      <c r="A86" s="3" t="s">
        <v>11</v>
      </c>
      <c r="B86" s="68">
        <f>'Watershed characteristics'!$E$17</f>
        <v>0.74</v>
      </c>
      <c r="C86" s="68">
        <f>'Watershed characteristics'!$E$18</f>
        <v>0.253</v>
      </c>
      <c r="D86" s="68">
        <f>'Watershed characteristics'!$E$19</f>
        <v>0.32500000000000001</v>
      </c>
      <c r="E86" s="68">
        <f>'Watershed characteristics'!$E$20</f>
        <v>0</v>
      </c>
      <c r="F86" s="68">
        <f>'Watershed characteristics'!$E$21</f>
        <v>0.80542253762419203</v>
      </c>
      <c r="G86" s="68">
        <f>'Watershed characteristics'!$E$22</f>
        <v>0</v>
      </c>
      <c r="H86" s="68">
        <f>'Watershed characteristics'!$E$23</f>
        <v>0</v>
      </c>
      <c r="I86" s="68">
        <f>'Watershed characteristics'!$E$24</f>
        <v>1.7101817642272749E-3</v>
      </c>
      <c r="J86" s="68">
        <f>'Watershed characteristics'!$E$25</f>
        <v>0</v>
      </c>
      <c r="K86" s="68">
        <f>'Watershed characteristics'!$E$26</f>
        <v>7.1151059221172527E-2</v>
      </c>
      <c r="L86" s="16">
        <v>42097</v>
      </c>
      <c r="M86" s="2" t="s">
        <v>7</v>
      </c>
      <c r="N86" s="17">
        <v>1.4E-2</v>
      </c>
      <c r="O86" s="17">
        <v>1.2999999999999999E-2</v>
      </c>
      <c r="P86" s="17">
        <v>1.4999999999999999E-2</v>
      </c>
      <c r="Q86" s="18">
        <v>0.5</v>
      </c>
      <c r="R86" s="18">
        <v>0.5</v>
      </c>
      <c r="S86" s="17">
        <v>3.0000000000000001E-3</v>
      </c>
      <c r="T86" s="17">
        <v>12.9</v>
      </c>
      <c r="U86" s="18">
        <v>11.7</v>
      </c>
    </row>
    <row r="87" spans="1:21" x14ac:dyDescent="0.25">
      <c r="A87" s="3" t="s">
        <v>11</v>
      </c>
      <c r="B87" s="68">
        <f>'Watershed characteristics'!$E$17</f>
        <v>0.74</v>
      </c>
      <c r="C87" s="68">
        <f>'Watershed characteristics'!$E$18</f>
        <v>0.253</v>
      </c>
      <c r="D87" s="68">
        <f>'Watershed characteristics'!$E$19</f>
        <v>0.32500000000000001</v>
      </c>
      <c r="E87" s="68">
        <f>'Watershed characteristics'!$E$20</f>
        <v>0</v>
      </c>
      <c r="F87" s="68">
        <f>'Watershed characteristics'!$E$21</f>
        <v>0.80542253762419203</v>
      </c>
      <c r="G87" s="68">
        <f>'Watershed characteristics'!$E$22</f>
        <v>0</v>
      </c>
      <c r="H87" s="68">
        <f>'Watershed characteristics'!$E$23</f>
        <v>0</v>
      </c>
      <c r="I87" s="68">
        <f>'Watershed characteristics'!$E$24</f>
        <v>1.7101817642272749E-3</v>
      </c>
      <c r="J87" s="68">
        <f>'Watershed characteristics'!$E$25</f>
        <v>0</v>
      </c>
      <c r="K87" s="68">
        <f>'Watershed characteristics'!$E$26</f>
        <v>7.1151059221172527E-2</v>
      </c>
      <c r="L87" s="16">
        <v>42105</v>
      </c>
      <c r="M87" s="2" t="s">
        <v>7</v>
      </c>
      <c r="N87" s="17">
        <v>3.2000000000000001E-2</v>
      </c>
      <c r="O87" s="17">
        <v>3.1E-2</v>
      </c>
      <c r="P87" s="17">
        <v>5.5E-2</v>
      </c>
      <c r="Q87" s="18">
        <v>0.5</v>
      </c>
      <c r="R87" s="18">
        <v>0.5</v>
      </c>
      <c r="S87" s="17">
        <v>5.0000000000000001E-3</v>
      </c>
      <c r="T87" s="17">
        <v>13</v>
      </c>
      <c r="U87" s="18">
        <v>11.7</v>
      </c>
    </row>
    <row r="88" spans="1:21" x14ac:dyDescent="0.25">
      <c r="A88" s="3" t="s">
        <v>11</v>
      </c>
      <c r="B88" s="68">
        <f>'Watershed characteristics'!$E$17</f>
        <v>0.74</v>
      </c>
      <c r="C88" s="68">
        <f>'Watershed characteristics'!$E$18</f>
        <v>0.253</v>
      </c>
      <c r="D88" s="68">
        <f>'Watershed characteristics'!$E$19</f>
        <v>0.32500000000000001</v>
      </c>
      <c r="E88" s="68">
        <f>'Watershed characteristics'!$E$20</f>
        <v>0</v>
      </c>
      <c r="F88" s="68">
        <f>'Watershed characteristics'!$E$21</f>
        <v>0.80542253762419203</v>
      </c>
      <c r="G88" s="68">
        <f>'Watershed characteristics'!$E$22</f>
        <v>0</v>
      </c>
      <c r="H88" s="68">
        <f>'Watershed characteristics'!$E$23</f>
        <v>0</v>
      </c>
      <c r="I88" s="68">
        <f>'Watershed characteristics'!$E$24</f>
        <v>1.7101817642272749E-3</v>
      </c>
      <c r="J88" s="68">
        <f>'Watershed characteristics'!$E$25</f>
        <v>0</v>
      </c>
      <c r="K88" s="68">
        <f>'Watershed characteristics'!$E$26</f>
        <v>7.1151059221172527E-2</v>
      </c>
      <c r="L88" s="16">
        <v>42111</v>
      </c>
      <c r="M88" s="2" t="s">
        <v>7</v>
      </c>
      <c r="N88" s="17">
        <v>4.2999999999999997E-2</v>
      </c>
      <c r="O88" s="17">
        <v>5.0000000000000001E-3</v>
      </c>
      <c r="P88" s="17">
        <v>3.4000000000000002E-2</v>
      </c>
      <c r="Q88" s="18">
        <v>1.7</v>
      </c>
      <c r="R88" s="18">
        <v>1.2</v>
      </c>
      <c r="S88" s="17">
        <v>8.9999999999999993E-3</v>
      </c>
      <c r="T88" s="17">
        <v>12.9</v>
      </c>
      <c r="U88" s="18">
        <v>11.7</v>
      </c>
    </row>
    <row r="89" spans="1:21" x14ac:dyDescent="0.25">
      <c r="A89" s="3" t="s">
        <v>11</v>
      </c>
      <c r="B89" s="68">
        <f>'Watershed characteristics'!$E$17</f>
        <v>0.74</v>
      </c>
      <c r="C89" s="68">
        <f>'Watershed characteristics'!$E$18</f>
        <v>0.253</v>
      </c>
      <c r="D89" s="68">
        <f>'Watershed characteristics'!$E$19</f>
        <v>0.32500000000000001</v>
      </c>
      <c r="E89" s="68">
        <f>'Watershed characteristics'!$E$20</f>
        <v>0</v>
      </c>
      <c r="F89" s="68">
        <f>'Watershed characteristics'!$E$21</f>
        <v>0.80542253762419203</v>
      </c>
      <c r="G89" s="68">
        <f>'Watershed characteristics'!$E$22</f>
        <v>0</v>
      </c>
      <c r="H89" s="68">
        <f>'Watershed characteristics'!$E$23</f>
        <v>0</v>
      </c>
      <c r="I89" s="68">
        <f>'Watershed characteristics'!$E$24</f>
        <v>1.7101817642272749E-3</v>
      </c>
      <c r="J89" s="68">
        <f>'Watershed characteristics'!$E$25</f>
        <v>0</v>
      </c>
      <c r="K89" s="68">
        <f>'Watershed characteristics'!$E$26</f>
        <v>7.1151059221172527E-2</v>
      </c>
      <c r="L89" s="16">
        <v>42116</v>
      </c>
      <c r="M89" s="2" t="s">
        <v>7</v>
      </c>
      <c r="N89" s="17">
        <v>6.0999999999999999E-2</v>
      </c>
      <c r="O89" s="17">
        <v>8.5000000000000006E-2</v>
      </c>
      <c r="P89" s="17">
        <v>8.1000000000000003E-2</v>
      </c>
      <c r="Q89" s="18">
        <v>4.4000000000000004</v>
      </c>
      <c r="R89" s="18">
        <v>2.9</v>
      </c>
      <c r="S89" s="17">
        <v>0.27200000000000002</v>
      </c>
      <c r="T89" s="17">
        <v>12.2</v>
      </c>
      <c r="U89" s="18">
        <v>10.199999999999999</v>
      </c>
    </row>
    <row r="90" spans="1:21" x14ac:dyDescent="0.25">
      <c r="A90" s="3" t="s">
        <v>11</v>
      </c>
      <c r="B90" s="68">
        <f>'Watershed characteristics'!$E$17</f>
        <v>0.74</v>
      </c>
      <c r="C90" s="68">
        <f>'Watershed characteristics'!$E$18</f>
        <v>0.253</v>
      </c>
      <c r="D90" s="68">
        <f>'Watershed characteristics'!$E$19</f>
        <v>0.32500000000000001</v>
      </c>
      <c r="E90" s="68">
        <f>'Watershed characteristics'!$E$20</f>
        <v>0</v>
      </c>
      <c r="F90" s="68">
        <f>'Watershed characteristics'!$E$21</f>
        <v>0.80542253762419203</v>
      </c>
      <c r="G90" s="68">
        <f>'Watershed characteristics'!$E$22</f>
        <v>0</v>
      </c>
      <c r="H90" s="68">
        <f>'Watershed characteristics'!$E$23</f>
        <v>0</v>
      </c>
      <c r="I90" s="68">
        <f>'Watershed characteristics'!$E$24</f>
        <v>1.7101817642272749E-3</v>
      </c>
      <c r="J90" s="68">
        <f>'Watershed characteristics'!$E$25</f>
        <v>0</v>
      </c>
      <c r="K90" s="68">
        <f>'Watershed characteristics'!$E$26</f>
        <v>7.1151059221172527E-2</v>
      </c>
      <c r="L90" s="16">
        <v>42119</v>
      </c>
      <c r="M90" s="2" t="s">
        <v>7</v>
      </c>
      <c r="N90" s="17">
        <v>6.8000000000000005E-2</v>
      </c>
      <c r="O90" s="17">
        <v>0.125</v>
      </c>
      <c r="P90" s="17">
        <v>0.14399999999999999</v>
      </c>
      <c r="Q90" s="18">
        <v>7.2</v>
      </c>
      <c r="R90" s="18">
        <v>3.6</v>
      </c>
      <c r="S90" s="17">
        <v>0.35899999999999999</v>
      </c>
      <c r="T90" s="17">
        <v>12.6</v>
      </c>
      <c r="U90" s="18">
        <v>11.2</v>
      </c>
    </row>
    <row r="91" spans="1:21" x14ac:dyDescent="0.25">
      <c r="A91" s="3" t="s">
        <v>11</v>
      </c>
      <c r="B91" s="68">
        <f>'Watershed characteristics'!$E$17</f>
        <v>0.74</v>
      </c>
      <c r="C91" s="68">
        <f>'Watershed characteristics'!$E$18</f>
        <v>0.253</v>
      </c>
      <c r="D91" s="68">
        <f>'Watershed characteristics'!$E$19</f>
        <v>0.32500000000000001</v>
      </c>
      <c r="E91" s="68">
        <f>'Watershed characteristics'!$E$20</f>
        <v>0</v>
      </c>
      <c r="F91" s="68">
        <f>'Watershed characteristics'!$E$21</f>
        <v>0.80542253762419203</v>
      </c>
      <c r="G91" s="68">
        <f>'Watershed characteristics'!$E$22</f>
        <v>0</v>
      </c>
      <c r="H91" s="68">
        <f>'Watershed characteristics'!$E$23</f>
        <v>0</v>
      </c>
      <c r="I91" s="68">
        <f>'Watershed characteristics'!$E$24</f>
        <v>1.7101817642272749E-3</v>
      </c>
      <c r="J91" s="68">
        <f>'Watershed characteristics'!$E$25</f>
        <v>0</v>
      </c>
      <c r="K91" s="68">
        <f>'Watershed characteristics'!$E$26</f>
        <v>7.1151059221172527E-2</v>
      </c>
      <c r="L91" s="16">
        <v>42125</v>
      </c>
      <c r="M91" s="2" t="s">
        <v>7</v>
      </c>
      <c r="N91" s="17">
        <v>6.5000000000000002E-2</v>
      </c>
      <c r="O91" s="17">
        <v>8.0000000000000002E-3</v>
      </c>
      <c r="P91" s="17">
        <v>0.224</v>
      </c>
      <c r="Q91" s="18">
        <v>0.5</v>
      </c>
      <c r="R91" s="18">
        <v>0.5</v>
      </c>
      <c r="S91" s="17">
        <v>3.9E-2</v>
      </c>
      <c r="T91" s="17">
        <v>14.1</v>
      </c>
      <c r="U91" s="18">
        <v>14.2</v>
      </c>
    </row>
    <row r="92" spans="1:21" x14ac:dyDescent="0.25">
      <c r="A92" s="3" t="s">
        <v>11</v>
      </c>
      <c r="B92" s="68">
        <f>'Watershed characteristics'!$E$17</f>
        <v>0.74</v>
      </c>
      <c r="C92" s="68">
        <f>'Watershed characteristics'!$E$18</f>
        <v>0.253</v>
      </c>
      <c r="D92" s="68">
        <f>'Watershed characteristics'!$E$19</f>
        <v>0.32500000000000001</v>
      </c>
      <c r="E92" s="68">
        <f>'Watershed characteristics'!$E$20</f>
        <v>0</v>
      </c>
      <c r="F92" s="68">
        <f>'Watershed characteristics'!$E$21</f>
        <v>0.80542253762419203</v>
      </c>
      <c r="G92" s="68">
        <f>'Watershed characteristics'!$E$22</f>
        <v>0</v>
      </c>
      <c r="H92" s="68">
        <f>'Watershed characteristics'!$E$23</f>
        <v>0</v>
      </c>
      <c r="I92" s="68">
        <f>'Watershed characteristics'!$E$24</f>
        <v>1.7101817642272749E-3</v>
      </c>
      <c r="J92" s="68">
        <f>'Watershed characteristics'!$E$25</f>
        <v>0</v>
      </c>
      <c r="K92" s="68">
        <f>'Watershed characteristics'!$E$26</f>
        <v>7.1151059221172527E-2</v>
      </c>
      <c r="L92" s="16">
        <v>42133</v>
      </c>
      <c r="M92" s="2" t="s">
        <v>7</v>
      </c>
      <c r="N92" s="17">
        <v>7.5999999999999998E-2</v>
      </c>
      <c r="O92" s="17">
        <v>3.0000000000000001E-3</v>
      </c>
      <c r="P92" s="17">
        <v>8.5000000000000006E-2</v>
      </c>
      <c r="Q92" s="18">
        <v>0.5</v>
      </c>
      <c r="R92" s="18">
        <v>0.5</v>
      </c>
      <c r="S92" s="17">
        <v>2.5000000000000001E-2</v>
      </c>
      <c r="T92" s="17">
        <v>15</v>
      </c>
      <c r="U92" s="18">
        <v>14.2</v>
      </c>
    </row>
    <row r="93" spans="1:21" x14ac:dyDescent="0.25">
      <c r="A93" s="3" t="s">
        <v>11</v>
      </c>
      <c r="B93" s="68">
        <f>'Watershed characteristics'!$E$17</f>
        <v>0.74</v>
      </c>
      <c r="C93" s="68">
        <f>'Watershed characteristics'!$E$18</f>
        <v>0.253</v>
      </c>
      <c r="D93" s="68">
        <f>'Watershed characteristics'!$E$19</f>
        <v>0.32500000000000001</v>
      </c>
      <c r="E93" s="68">
        <f>'Watershed characteristics'!$E$20</f>
        <v>0</v>
      </c>
      <c r="F93" s="68">
        <f>'Watershed characteristics'!$E$21</f>
        <v>0.80542253762419203</v>
      </c>
      <c r="G93" s="68">
        <f>'Watershed characteristics'!$E$22</f>
        <v>0</v>
      </c>
      <c r="H93" s="68">
        <f>'Watershed characteristics'!$E$23</f>
        <v>0</v>
      </c>
      <c r="I93" s="68">
        <f>'Watershed characteristics'!$E$24</f>
        <v>1.7101817642272749E-3</v>
      </c>
      <c r="J93" s="68">
        <f>'Watershed characteristics'!$E$25</f>
        <v>0</v>
      </c>
      <c r="K93" s="68">
        <f>'Watershed characteristics'!$E$26</f>
        <v>7.1151059221172527E-2</v>
      </c>
      <c r="L93" s="16">
        <v>42136</v>
      </c>
      <c r="M93" s="2" t="s">
        <v>7</v>
      </c>
      <c r="N93" s="17">
        <v>2.7E-2</v>
      </c>
      <c r="O93" s="17">
        <v>2E-3</v>
      </c>
      <c r="P93" s="17">
        <v>0.03</v>
      </c>
      <c r="Q93" s="18">
        <v>0.5</v>
      </c>
      <c r="R93" s="18">
        <v>0.5</v>
      </c>
      <c r="S93" s="17">
        <v>5.3999999999999999E-2</v>
      </c>
      <c r="T93" s="17">
        <v>14.6</v>
      </c>
      <c r="U93" s="18">
        <v>15.6</v>
      </c>
    </row>
    <row r="94" spans="1:21" x14ac:dyDescent="0.25">
      <c r="A94" s="3" t="s">
        <v>11</v>
      </c>
      <c r="B94" s="68">
        <f>'Watershed characteristics'!$E$17</f>
        <v>0.74</v>
      </c>
      <c r="C94" s="68">
        <f>'Watershed characteristics'!$E$18</f>
        <v>0.253</v>
      </c>
      <c r="D94" s="68">
        <f>'Watershed characteristics'!$E$19</f>
        <v>0.32500000000000001</v>
      </c>
      <c r="E94" s="68">
        <f>'Watershed characteristics'!$E$20</f>
        <v>0</v>
      </c>
      <c r="F94" s="68">
        <f>'Watershed characteristics'!$E$21</f>
        <v>0.80542253762419203</v>
      </c>
      <c r="G94" s="68">
        <f>'Watershed characteristics'!$E$22</f>
        <v>0</v>
      </c>
      <c r="H94" s="68">
        <f>'Watershed characteristics'!$E$23</f>
        <v>0</v>
      </c>
      <c r="I94" s="68">
        <f>'Watershed characteristics'!$E$24</f>
        <v>1.7101817642272749E-3</v>
      </c>
      <c r="J94" s="68">
        <f>'Watershed characteristics'!$E$25</f>
        <v>0</v>
      </c>
      <c r="K94" s="68">
        <f>'Watershed characteristics'!$E$26</f>
        <v>7.1151059221172527E-2</v>
      </c>
      <c r="L94" s="16">
        <v>42143</v>
      </c>
      <c r="M94" s="2" t="s">
        <v>7</v>
      </c>
      <c r="N94" s="17">
        <v>0.08</v>
      </c>
      <c r="O94" s="17">
        <v>1.6E-2</v>
      </c>
      <c r="P94" s="17">
        <v>8.0000000000000002E-3</v>
      </c>
      <c r="Q94" s="18">
        <v>4.4000000000000004</v>
      </c>
      <c r="R94" s="18">
        <v>1.2</v>
      </c>
      <c r="S94" s="17">
        <v>8.4000000000000005E-2</v>
      </c>
      <c r="T94" s="17">
        <v>13.9</v>
      </c>
      <c r="U94" s="18">
        <v>13.1</v>
      </c>
    </row>
    <row r="95" spans="1:21" x14ac:dyDescent="0.25">
      <c r="A95" s="3" t="s">
        <v>11</v>
      </c>
      <c r="B95" s="68">
        <f>'Watershed characteristics'!$E$17</f>
        <v>0.74</v>
      </c>
      <c r="C95" s="68">
        <f>'Watershed characteristics'!$E$18</f>
        <v>0.253</v>
      </c>
      <c r="D95" s="68">
        <f>'Watershed characteristics'!$E$19</f>
        <v>0.32500000000000001</v>
      </c>
      <c r="E95" s="68">
        <f>'Watershed characteristics'!$E$20</f>
        <v>0</v>
      </c>
      <c r="F95" s="68">
        <f>'Watershed characteristics'!$E$21</f>
        <v>0.80542253762419203</v>
      </c>
      <c r="G95" s="68">
        <f>'Watershed characteristics'!$E$22</f>
        <v>0</v>
      </c>
      <c r="H95" s="68">
        <f>'Watershed characteristics'!$E$23</f>
        <v>0</v>
      </c>
      <c r="I95" s="68">
        <f>'Watershed characteristics'!$E$24</f>
        <v>1.7101817642272749E-3</v>
      </c>
      <c r="J95" s="68">
        <f>'Watershed characteristics'!$E$25</f>
        <v>0</v>
      </c>
      <c r="K95" s="68">
        <f>'Watershed characteristics'!$E$26</f>
        <v>7.1151059221172527E-2</v>
      </c>
      <c r="L95" s="16">
        <v>42150</v>
      </c>
      <c r="M95" s="2" t="s">
        <v>7</v>
      </c>
      <c r="N95" s="17">
        <v>4.3999999999999997E-2</v>
      </c>
      <c r="O95" s="17">
        <v>1.2E-2</v>
      </c>
      <c r="P95" s="17">
        <v>4.2999999999999997E-2</v>
      </c>
      <c r="Q95" s="18">
        <v>11.7</v>
      </c>
      <c r="R95" s="18">
        <v>2.5</v>
      </c>
      <c r="S95" s="17">
        <v>2.3E-2</v>
      </c>
      <c r="T95" s="17">
        <v>14.9</v>
      </c>
      <c r="U95" s="18">
        <v>15</v>
      </c>
    </row>
    <row r="96" spans="1:21" x14ac:dyDescent="0.25">
      <c r="A96" s="3" t="s">
        <v>11</v>
      </c>
      <c r="B96" s="68">
        <f>'Watershed characteristics'!$E$17</f>
        <v>0.74</v>
      </c>
      <c r="C96" s="68">
        <f>'Watershed characteristics'!$E$18</f>
        <v>0.253</v>
      </c>
      <c r="D96" s="68">
        <f>'Watershed characteristics'!$E$19</f>
        <v>0.32500000000000001</v>
      </c>
      <c r="E96" s="68">
        <f>'Watershed characteristics'!$E$20</f>
        <v>0</v>
      </c>
      <c r="F96" s="68">
        <f>'Watershed characteristics'!$E$21</f>
        <v>0.80542253762419203</v>
      </c>
      <c r="G96" s="68">
        <f>'Watershed characteristics'!$E$22</f>
        <v>0</v>
      </c>
      <c r="H96" s="68">
        <f>'Watershed characteristics'!$E$23</f>
        <v>0</v>
      </c>
      <c r="I96" s="68">
        <f>'Watershed characteristics'!$E$24</f>
        <v>1.7101817642272749E-3</v>
      </c>
      <c r="J96" s="68">
        <f>'Watershed characteristics'!$E$25</f>
        <v>0</v>
      </c>
      <c r="K96" s="68">
        <f>'Watershed characteristics'!$E$26</f>
        <v>7.1151059221172527E-2</v>
      </c>
      <c r="L96" s="16">
        <v>42157</v>
      </c>
      <c r="M96" s="2" t="s">
        <v>7</v>
      </c>
      <c r="N96" s="17">
        <v>4.4999999999999998E-2</v>
      </c>
      <c r="O96" s="17">
        <v>0.01</v>
      </c>
      <c r="P96" s="17">
        <v>2.1000000000000001E-2</v>
      </c>
      <c r="Q96" s="18">
        <v>6.9</v>
      </c>
      <c r="R96" s="18">
        <v>1.8</v>
      </c>
      <c r="S96" s="17">
        <v>8.9999999999999993E-3</v>
      </c>
      <c r="T96" s="17">
        <v>14.2</v>
      </c>
      <c r="U96" s="18">
        <v>13.6</v>
      </c>
    </row>
    <row r="97" spans="1:21" x14ac:dyDescent="0.25">
      <c r="A97" s="3" t="s">
        <v>11</v>
      </c>
      <c r="B97" s="68">
        <f>'Watershed characteristics'!$E$17</f>
        <v>0.74</v>
      </c>
      <c r="C97" s="68">
        <f>'Watershed characteristics'!$E$18</f>
        <v>0.253</v>
      </c>
      <c r="D97" s="68">
        <f>'Watershed characteristics'!$E$19</f>
        <v>0.32500000000000001</v>
      </c>
      <c r="E97" s="68">
        <f>'Watershed characteristics'!$E$20</f>
        <v>0</v>
      </c>
      <c r="F97" s="68">
        <f>'Watershed characteristics'!$E$21</f>
        <v>0.80542253762419203</v>
      </c>
      <c r="G97" s="68">
        <f>'Watershed characteristics'!$E$22</f>
        <v>0</v>
      </c>
      <c r="H97" s="68">
        <f>'Watershed characteristics'!$E$23</f>
        <v>0</v>
      </c>
      <c r="I97" s="68">
        <f>'Watershed characteristics'!$E$24</f>
        <v>1.7101817642272749E-3</v>
      </c>
      <c r="J97" s="68">
        <f>'Watershed characteristics'!$E$25</f>
        <v>0</v>
      </c>
      <c r="K97" s="68">
        <f>'Watershed characteristics'!$E$26</f>
        <v>7.1151059221172527E-2</v>
      </c>
      <c r="L97" s="16">
        <v>42164</v>
      </c>
      <c r="M97" s="2" t="s">
        <v>7</v>
      </c>
      <c r="N97" s="17">
        <v>8.0000000000000002E-3</v>
      </c>
      <c r="O97" s="17">
        <v>0.02</v>
      </c>
      <c r="P97" s="17">
        <v>0.104</v>
      </c>
      <c r="Q97" s="18">
        <v>244</v>
      </c>
      <c r="R97" s="18">
        <v>202</v>
      </c>
      <c r="S97" s="17">
        <v>1.7000000000000001E-2</v>
      </c>
      <c r="T97" s="17">
        <v>14.1</v>
      </c>
      <c r="U97" s="18">
        <v>13.8</v>
      </c>
    </row>
    <row r="98" spans="1:21" x14ac:dyDescent="0.25">
      <c r="A98" s="3" t="s">
        <v>11</v>
      </c>
      <c r="B98" s="68">
        <f>'Watershed characteristics'!$E$17</f>
        <v>0.74</v>
      </c>
      <c r="C98" s="68">
        <f>'Watershed characteristics'!$E$18</f>
        <v>0.253</v>
      </c>
      <c r="D98" s="68">
        <f>'Watershed characteristics'!$E$19</f>
        <v>0.32500000000000001</v>
      </c>
      <c r="E98" s="68">
        <f>'Watershed characteristics'!$E$20</f>
        <v>0</v>
      </c>
      <c r="F98" s="68">
        <f>'Watershed characteristics'!$E$21</f>
        <v>0.80542253762419203</v>
      </c>
      <c r="G98" s="68">
        <f>'Watershed characteristics'!$E$22</f>
        <v>0</v>
      </c>
      <c r="H98" s="68">
        <f>'Watershed characteristics'!$E$23</f>
        <v>0</v>
      </c>
      <c r="I98" s="68">
        <f>'Watershed characteristics'!$E$24</f>
        <v>1.7101817642272749E-3</v>
      </c>
      <c r="J98" s="68">
        <f>'Watershed characteristics'!$E$25</f>
        <v>0</v>
      </c>
      <c r="K98" s="68">
        <f>'Watershed characteristics'!$E$26</f>
        <v>7.1151059221172527E-2</v>
      </c>
      <c r="L98" s="16">
        <v>42171</v>
      </c>
      <c r="M98" s="2" t="s">
        <v>7</v>
      </c>
      <c r="N98" s="17">
        <v>3.9E-2</v>
      </c>
      <c r="O98" s="17">
        <v>3.3000000000000002E-2</v>
      </c>
      <c r="P98" s="17">
        <v>0.123</v>
      </c>
      <c r="Q98" s="18">
        <v>19.100000000000001</v>
      </c>
      <c r="R98" s="18">
        <v>6.8</v>
      </c>
      <c r="S98" s="17">
        <v>0.18</v>
      </c>
      <c r="T98" s="17">
        <v>12.3</v>
      </c>
      <c r="U98" s="18">
        <v>10.5</v>
      </c>
    </row>
    <row r="99" spans="1:21" x14ac:dyDescent="0.25">
      <c r="A99" s="3" t="s">
        <v>11</v>
      </c>
      <c r="B99" s="68">
        <f>'Watershed characteristics'!$E$17</f>
        <v>0.74</v>
      </c>
      <c r="C99" s="68">
        <f>'Watershed characteristics'!$E$18</f>
        <v>0.253</v>
      </c>
      <c r="D99" s="68">
        <f>'Watershed characteristics'!$E$19</f>
        <v>0.32500000000000001</v>
      </c>
      <c r="E99" s="68">
        <f>'Watershed characteristics'!$E$20</f>
        <v>0</v>
      </c>
      <c r="F99" s="68">
        <f>'Watershed characteristics'!$E$21</f>
        <v>0.80542253762419203</v>
      </c>
      <c r="G99" s="68">
        <f>'Watershed characteristics'!$E$22</f>
        <v>0</v>
      </c>
      <c r="H99" s="68">
        <f>'Watershed characteristics'!$E$23</f>
        <v>0</v>
      </c>
      <c r="I99" s="68">
        <f>'Watershed characteristics'!$E$24</f>
        <v>1.7101817642272749E-3</v>
      </c>
      <c r="J99" s="68">
        <f>'Watershed characteristics'!$E$25</f>
        <v>0</v>
      </c>
      <c r="K99" s="68">
        <f>'Watershed characteristics'!$E$26</f>
        <v>7.1151059221172527E-2</v>
      </c>
      <c r="L99" s="16">
        <v>42177</v>
      </c>
      <c r="M99" s="2" t="s">
        <v>7</v>
      </c>
      <c r="N99" s="17">
        <v>1.9E-2</v>
      </c>
      <c r="O99" s="17">
        <v>4.0000000000000001E-3</v>
      </c>
      <c r="P99" s="17">
        <v>4.9000000000000002E-2</v>
      </c>
      <c r="Q99" s="18">
        <v>5.4</v>
      </c>
      <c r="R99" s="18">
        <v>3.5</v>
      </c>
      <c r="S99" s="17">
        <v>0.35499999999999998</v>
      </c>
      <c r="T99" s="17">
        <v>13.3</v>
      </c>
      <c r="U99" s="18">
        <v>11.9</v>
      </c>
    </row>
    <row r="100" spans="1:21" x14ac:dyDescent="0.25">
      <c r="A100" s="3" t="s">
        <v>11</v>
      </c>
      <c r="B100" s="68">
        <f>'Watershed characteristics'!$E$17</f>
        <v>0.74</v>
      </c>
      <c r="C100" s="68">
        <f>'Watershed characteristics'!$E$18</f>
        <v>0.253</v>
      </c>
      <c r="D100" s="68">
        <f>'Watershed characteristics'!$E$19</f>
        <v>0.32500000000000001</v>
      </c>
      <c r="E100" s="68">
        <f>'Watershed characteristics'!$E$20</f>
        <v>0</v>
      </c>
      <c r="F100" s="68">
        <f>'Watershed characteristics'!$E$21</f>
        <v>0.80542253762419203</v>
      </c>
      <c r="G100" s="68">
        <f>'Watershed characteristics'!$E$22</f>
        <v>0</v>
      </c>
      <c r="H100" s="68">
        <f>'Watershed characteristics'!$E$23</f>
        <v>0</v>
      </c>
      <c r="I100" s="68">
        <f>'Watershed characteristics'!$E$24</f>
        <v>1.7101817642272749E-3</v>
      </c>
      <c r="J100" s="68">
        <f>'Watershed characteristics'!$E$25</f>
        <v>0</v>
      </c>
      <c r="K100" s="68">
        <f>'Watershed characteristics'!$E$26</f>
        <v>7.1151059221172527E-2</v>
      </c>
      <c r="L100" s="16">
        <v>42185</v>
      </c>
      <c r="M100" s="2" t="s">
        <v>7</v>
      </c>
      <c r="N100" s="17">
        <v>0.129</v>
      </c>
      <c r="O100" s="17">
        <v>3.1E-2</v>
      </c>
      <c r="P100" s="17">
        <v>1.6E-2</v>
      </c>
      <c r="Q100" s="18">
        <v>4.4000000000000004</v>
      </c>
      <c r="R100" s="18">
        <v>1.2</v>
      </c>
      <c r="S100" s="17">
        <v>2E-3</v>
      </c>
      <c r="T100" s="17">
        <v>15.2</v>
      </c>
      <c r="U100" s="18">
        <v>15</v>
      </c>
    </row>
    <row r="101" spans="1:21" x14ac:dyDescent="0.25">
      <c r="A101" s="3" t="s">
        <v>11</v>
      </c>
      <c r="B101" s="68">
        <f>'Watershed characteristics'!$E$17</f>
        <v>0.74</v>
      </c>
      <c r="C101" s="68">
        <f>'Watershed characteristics'!$E$18</f>
        <v>0.253</v>
      </c>
      <c r="D101" s="68">
        <f>'Watershed characteristics'!$E$19</f>
        <v>0.32500000000000001</v>
      </c>
      <c r="E101" s="68">
        <f>'Watershed characteristics'!$E$20</f>
        <v>0</v>
      </c>
      <c r="F101" s="68">
        <f>'Watershed characteristics'!$E$21</f>
        <v>0.80542253762419203</v>
      </c>
      <c r="G101" s="68">
        <f>'Watershed characteristics'!$E$22</f>
        <v>0</v>
      </c>
      <c r="H101" s="68">
        <f>'Watershed characteristics'!$E$23</f>
        <v>0</v>
      </c>
      <c r="I101" s="68">
        <f>'Watershed characteristics'!$E$24</f>
        <v>1.7101817642272749E-3</v>
      </c>
      <c r="J101" s="68">
        <f>'Watershed characteristics'!$E$25</f>
        <v>0</v>
      </c>
      <c r="K101" s="68">
        <f>'Watershed characteristics'!$E$26</f>
        <v>7.1151059221172527E-2</v>
      </c>
      <c r="L101" s="16">
        <v>42192</v>
      </c>
      <c r="M101" s="2" t="s">
        <v>7</v>
      </c>
      <c r="N101" s="17">
        <v>3.5000000000000003E-2</v>
      </c>
      <c r="O101" s="17">
        <v>0.01</v>
      </c>
      <c r="P101" s="17">
        <v>1.4E-2</v>
      </c>
      <c r="Q101" s="18">
        <v>7.6</v>
      </c>
      <c r="R101" s="18">
        <v>3.2</v>
      </c>
      <c r="S101" s="17">
        <v>1.4E-2</v>
      </c>
      <c r="T101" s="17">
        <v>15.2</v>
      </c>
      <c r="U101" s="18">
        <v>14.1</v>
      </c>
    </row>
    <row r="102" spans="1:21" x14ac:dyDescent="0.25">
      <c r="A102" s="3" t="s">
        <v>11</v>
      </c>
      <c r="B102" s="68">
        <f>'Watershed characteristics'!$E$17</f>
        <v>0.74</v>
      </c>
      <c r="C102" s="68">
        <f>'Watershed characteristics'!$E$18</f>
        <v>0.253</v>
      </c>
      <c r="D102" s="68">
        <f>'Watershed characteristics'!$E$19</f>
        <v>0.32500000000000001</v>
      </c>
      <c r="E102" s="68">
        <f>'Watershed characteristics'!$E$20</f>
        <v>0</v>
      </c>
      <c r="F102" s="68">
        <f>'Watershed characteristics'!$E$21</f>
        <v>0.80542253762419203</v>
      </c>
      <c r="G102" s="68">
        <f>'Watershed characteristics'!$E$22</f>
        <v>0</v>
      </c>
      <c r="H102" s="68">
        <f>'Watershed characteristics'!$E$23</f>
        <v>0</v>
      </c>
      <c r="I102" s="68">
        <f>'Watershed characteristics'!$E$24</f>
        <v>1.7101817642272749E-3</v>
      </c>
      <c r="J102" s="68">
        <f>'Watershed characteristics'!$E$25</f>
        <v>0</v>
      </c>
      <c r="K102" s="68">
        <f>'Watershed characteristics'!$E$26</f>
        <v>7.1151059221172527E-2</v>
      </c>
      <c r="L102" s="16">
        <v>42199</v>
      </c>
      <c r="M102" s="2" t="s">
        <v>7</v>
      </c>
      <c r="N102" s="17">
        <v>3.5999999999999997E-2</v>
      </c>
      <c r="O102" s="17">
        <v>8.9999999999999993E-3</v>
      </c>
      <c r="P102" s="17">
        <v>2.4E-2</v>
      </c>
      <c r="Q102" s="18">
        <v>1.4</v>
      </c>
      <c r="R102" s="18">
        <v>0.8</v>
      </c>
      <c r="S102" s="17">
        <v>8.9999999999999993E-3</v>
      </c>
      <c r="T102" s="17">
        <v>12.7</v>
      </c>
      <c r="U102" s="18">
        <v>13.4</v>
      </c>
    </row>
    <row r="103" spans="1:21" x14ac:dyDescent="0.25">
      <c r="A103" s="3" t="s">
        <v>11</v>
      </c>
      <c r="B103" s="68">
        <f>'Watershed characteristics'!$E$17</f>
        <v>0.74</v>
      </c>
      <c r="C103" s="68">
        <f>'Watershed characteristics'!$E$18</f>
        <v>0.253</v>
      </c>
      <c r="D103" s="68">
        <f>'Watershed characteristics'!$E$19</f>
        <v>0.32500000000000001</v>
      </c>
      <c r="E103" s="68">
        <f>'Watershed characteristics'!$E$20</f>
        <v>0</v>
      </c>
      <c r="F103" s="68">
        <f>'Watershed characteristics'!$E$21</f>
        <v>0.80542253762419203</v>
      </c>
      <c r="G103" s="68">
        <f>'Watershed characteristics'!$E$22</f>
        <v>0</v>
      </c>
      <c r="H103" s="68">
        <f>'Watershed characteristics'!$E$23</f>
        <v>0</v>
      </c>
      <c r="I103" s="68">
        <f>'Watershed characteristics'!$E$24</f>
        <v>1.7101817642272749E-3</v>
      </c>
      <c r="J103" s="68">
        <f>'Watershed characteristics'!$E$25</f>
        <v>0</v>
      </c>
      <c r="K103" s="68">
        <f>'Watershed characteristics'!$E$26</f>
        <v>7.1151059221172527E-2</v>
      </c>
      <c r="L103" s="16">
        <v>42206</v>
      </c>
      <c r="M103" s="2" t="s">
        <v>7</v>
      </c>
      <c r="N103" s="17">
        <v>2.1000000000000001E-2</v>
      </c>
      <c r="O103" s="17">
        <v>7.0000000000000001E-3</v>
      </c>
      <c r="P103" s="17">
        <v>0.11899999999999999</v>
      </c>
      <c r="Q103" s="18">
        <v>3.5</v>
      </c>
      <c r="R103" s="18">
        <v>0.5</v>
      </c>
      <c r="S103" s="17">
        <v>1.9E-2</v>
      </c>
      <c r="T103" s="17">
        <v>10.199999999999999</v>
      </c>
      <c r="U103" s="18">
        <v>10.5</v>
      </c>
    </row>
    <row r="104" spans="1:21" x14ac:dyDescent="0.25">
      <c r="A104" s="3" t="s">
        <v>11</v>
      </c>
      <c r="B104" s="68">
        <f>'Watershed characteristics'!$E$17</f>
        <v>0.74</v>
      </c>
      <c r="C104" s="68">
        <f>'Watershed characteristics'!$E$18</f>
        <v>0.253</v>
      </c>
      <c r="D104" s="68">
        <f>'Watershed characteristics'!$E$19</f>
        <v>0.32500000000000001</v>
      </c>
      <c r="E104" s="68">
        <f>'Watershed characteristics'!$E$20</f>
        <v>0</v>
      </c>
      <c r="F104" s="68">
        <f>'Watershed characteristics'!$E$21</f>
        <v>0.80542253762419203</v>
      </c>
      <c r="G104" s="68">
        <f>'Watershed characteristics'!$E$22</f>
        <v>0</v>
      </c>
      <c r="H104" s="68">
        <f>'Watershed characteristics'!$E$23</f>
        <v>0</v>
      </c>
      <c r="I104" s="68">
        <f>'Watershed characteristics'!$E$24</f>
        <v>1.7101817642272749E-3</v>
      </c>
      <c r="J104" s="68">
        <f>'Watershed characteristics'!$E$25</f>
        <v>0</v>
      </c>
      <c r="K104" s="68">
        <f>'Watershed characteristics'!$E$26</f>
        <v>7.1151059221172527E-2</v>
      </c>
      <c r="L104" s="16">
        <v>42213</v>
      </c>
      <c r="M104" s="2" t="s">
        <v>7</v>
      </c>
      <c r="N104" s="17">
        <v>1.4999999999999999E-2</v>
      </c>
      <c r="O104" s="17">
        <v>6.0000000000000001E-3</v>
      </c>
      <c r="P104" s="17">
        <v>3.4000000000000002E-2</v>
      </c>
      <c r="Q104" s="18">
        <v>0.9</v>
      </c>
      <c r="R104" s="18">
        <v>0.5</v>
      </c>
      <c r="S104" s="17">
        <v>2.1999999999999999E-2</v>
      </c>
      <c r="T104" s="17">
        <v>5.9</v>
      </c>
      <c r="U104" s="18">
        <v>6.8</v>
      </c>
    </row>
    <row r="105" spans="1:21" x14ac:dyDescent="0.25">
      <c r="A105" s="3" t="s">
        <v>11</v>
      </c>
      <c r="B105" s="68">
        <f>'Watershed characteristics'!$E$17</f>
        <v>0.74</v>
      </c>
      <c r="C105" s="68">
        <f>'Watershed characteristics'!$E$18</f>
        <v>0.253</v>
      </c>
      <c r="D105" s="68">
        <f>'Watershed characteristics'!$E$19</f>
        <v>0.32500000000000001</v>
      </c>
      <c r="E105" s="68">
        <f>'Watershed characteristics'!$E$20</f>
        <v>0</v>
      </c>
      <c r="F105" s="68">
        <f>'Watershed characteristics'!$E$21</f>
        <v>0.80542253762419203</v>
      </c>
      <c r="G105" s="68">
        <f>'Watershed characteristics'!$E$22</f>
        <v>0</v>
      </c>
      <c r="H105" s="68">
        <f>'Watershed characteristics'!$E$23</f>
        <v>0</v>
      </c>
      <c r="I105" s="68">
        <f>'Watershed characteristics'!$E$24</f>
        <v>1.7101817642272749E-3</v>
      </c>
      <c r="J105" s="68">
        <f>'Watershed characteristics'!$E$25</f>
        <v>0</v>
      </c>
      <c r="K105" s="68">
        <f>'Watershed characteristics'!$E$26</f>
        <v>7.1151059221172527E-2</v>
      </c>
      <c r="L105" s="16">
        <v>42220</v>
      </c>
      <c r="M105" s="2" t="s">
        <v>7</v>
      </c>
      <c r="N105" s="17">
        <v>1.2999999999999999E-2</v>
      </c>
      <c r="O105" s="17">
        <v>6.0000000000000001E-3</v>
      </c>
      <c r="P105" s="17">
        <v>1.4E-2</v>
      </c>
      <c r="Q105" s="18">
        <v>0.5</v>
      </c>
      <c r="R105" s="18">
        <v>0.5</v>
      </c>
      <c r="S105" s="17">
        <v>3.9E-2</v>
      </c>
      <c r="T105" s="17">
        <v>6.5</v>
      </c>
      <c r="U105" s="18">
        <v>6.1</v>
      </c>
    </row>
    <row r="106" spans="1:21" x14ac:dyDescent="0.25">
      <c r="A106" s="3" t="s">
        <v>11</v>
      </c>
      <c r="B106" s="68">
        <f>'Watershed characteristics'!$E$17</f>
        <v>0.74</v>
      </c>
      <c r="C106" s="68">
        <f>'Watershed characteristics'!$E$18</f>
        <v>0.253</v>
      </c>
      <c r="D106" s="68">
        <f>'Watershed characteristics'!$E$19</f>
        <v>0.32500000000000001</v>
      </c>
      <c r="E106" s="68">
        <f>'Watershed characteristics'!$E$20</f>
        <v>0</v>
      </c>
      <c r="F106" s="68">
        <f>'Watershed characteristics'!$E$21</f>
        <v>0.80542253762419203</v>
      </c>
      <c r="G106" s="68">
        <f>'Watershed characteristics'!$E$22</f>
        <v>0</v>
      </c>
      <c r="H106" s="68">
        <f>'Watershed characteristics'!$E$23</f>
        <v>0</v>
      </c>
      <c r="I106" s="68">
        <f>'Watershed characteristics'!$E$24</f>
        <v>1.7101817642272749E-3</v>
      </c>
      <c r="J106" s="68">
        <f>'Watershed characteristics'!$E$25</f>
        <v>0</v>
      </c>
      <c r="K106" s="68">
        <f>'Watershed characteristics'!$E$26</f>
        <v>7.1151059221172527E-2</v>
      </c>
      <c r="L106" s="16">
        <v>42227</v>
      </c>
      <c r="M106" s="2" t="s">
        <v>7</v>
      </c>
      <c r="N106" s="17">
        <v>1.0999999999999999E-2</v>
      </c>
      <c r="O106" s="17">
        <v>1E-3</v>
      </c>
      <c r="P106" s="17">
        <v>3.4000000000000002E-2</v>
      </c>
      <c r="Q106" s="18">
        <v>15.7</v>
      </c>
      <c r="R106" s="18">
        <v>10</v>
      </c>
      <c r="S106" s="17">
        <v>8.5000000000000006E-2</v>
      </c>
      <c r="T106" s="17">
        <v>4.5</v>
      </c>
      <c r="U106" s="18">
        <v>5.0999999999999996</v>
      </c>
    </row>
    <row r="107" spans="1:21" x14ac:dyDescent="0.25">
      <c r="A107" s="3" t="s">
        <v>11</v>
      </c>
      <c r="B107" s="68">
        <f>'Watershed characteristics'!$E$17</f>
        <v>0.74</v>
      </c>
      <c r="C107" s="68">
        <f>'Watershed characteristics'!$E$18</f>
        <v>0.253</v>
      </c>
      <c r="D107" s="68">
        <f>'Watershed characteristics'!$E$19</f>
        <v>0.32500000000000001</v>
      </c>
      <c r="E107" s="68">
        <f>'Watershed characteristics'!$E$20</f>
        <v>0</v>
      </c>
      <c r="F107" s="68">
        <f>'Watershed characteristics'!$E$21</f>
        <v>0.80542253762419203</v>
      </c>
      <c r="G107" s="68">
        <f>'Watershed characteristics'!$E$22</f>
        <v>0</v>
      </c>
      <c r="H107" s="68">
        <f>'Watershed characteristics'!$E$23</f>
        <v>0</v>
      </c>
      <c r="I107" s="68">
        <f>'Watershed characteristics'!$E$24</f>
        <v>1.7101817642272749E-3</v>
      </c>
      <c r="J107" s="68">
        <f>'Watershed characteristics'!$E$25</f>
        <v>0</v>
      </c>
      <c r="K107" s="68">
        <f>'Watershed characteristics'!$E$26</f>
        <v>7.1151059221172527E-2</v>
      </c>
      <c r="L107" s="16">
        <v>42234</v>
      </c>
      <c r="M107" s="2" t="s">
        <v>7</v>
      </c>
      <c r="N107" s="17">
        <v>8.9999999999999993E-3</v>
      </c>
      <c r="O107" s="17">
        <v>1E-3</v>
      </c>
      <c r="P107" s="17">
        <v>4.5999999999999999E-2</v>
      </c>
      <c r="Q107" s="18">
        <v>2.7</v>
      </c>
      <c r="R107" s="18">
        <v>1.7</v>
      </c>
      <c r="S107" s="17">
        <v>0.11600000000000001</v>
      </c>
      <c r="T107" s="17">
        <v>4.3</v>
      </c>
      <c r="U107" s="18">
        <v>4.7</v>
      </c>
    </row>
    <row r="108" spans="1:21" x14ac:dyDescent="0.25">
      <c r="A108" s="3" t="s">
        <v>11</v>
      </c>
      <c r="B108" s="68">
        <f>'Watershed characteristics'!$E$17</f>
        <v>0.74</v>
      </c>
      <c r="C108" s="68">
        <f>'Watershed characteristics'!$E$18</f>
        <v>0.253</v>
      </c>
      <c r="D108" s="68">
        <f>'Watershed characteristics'!$E$19</f>
        <v>0.32500000000000001</v>
      </c>
      <c r="E108" s="68">
        <f>'Watershed characteristics'!$E$20</f>
        <v>0</v>
      </c>
      <c r="F108" s="68">
        <f>'Watershed characteristics'!$E$21</f>
        <v>0.80542253762419203</v>
      </c>
      <c r="G108" s="68">
        <f>'Watershed characteristics'!$E$22</f>
        <v>0</v>
      </c>
      <c r="H108" s="68">
        <f>'Watershed characteristics'!$E$23</f>
        <v>0</v>
      </c>
      <c r="I108" s="68">
        <f>'Watershed characteristics'!$E$24</f>
        <v>1.7101817642272749E-3</v>
      </c>
      <c r="J108" s="68">
        <f>'Watershed characteristics'!$E$25</f>
        <v>0</v>
      </c>
      <c r="K108" s="68">
        <f>'Watershed characteristics'!$E$26</f>
        <v>7.1151059221172527E-2</v>
      </c>
      <c r="L108" s="16">
        <v>42241</v>
      </c>
      <c r="M108" s="2" t="s">
        <v>7</v>
      </c>
      <c r="N108" s="17">
        <v>1.2E-2</v>
      </c>
      <c r="O108" s="17">
        <v>2.7E-2</v>
      </c>
      <c r="P108" s="17">
        <v>1.7999999999999999E-2</v>
      </c>
      <c r="Q108" s="18">
        <v>15</v>
      </c>
      <c r="R108" s="18">
        <v>14</v>
      </c>
      <c r="S108" s="17">
        <v>1.0999999999999999E-2</v>
      </c>
      <c r="T108" s="17">
        <v>12.9</v>
      </c>
      <c r="U108" s="18">
        <v>12.4</v>
      </c>
    </row>
    <row r="109" spans="1:21" x14ac:dyDescent="0.25">
      <c r="A109" s="3" t="s">
        <v>11</v>
      </c>
      <c r="B109" s="68">
        <f>'Watershed characteristics'!$E$17</f>
        <v>0.74</v>
      </c>
      <c r="C109" s="68">
        <f>'Watershed characteristics'!$E$18</f>
        <v>0.253</v>
      </c>
      <c r="D109" s="68">
        <f>'Watershed characteristics'!$E$19</f>
        <v>0.32500000000000001</v>
      </c>
      <c r="E109" s="68">
        <f>'Watershed characteristics'!$E$20</f>
        <v>0</v>
      </c>
      <c r="F109" s="68">
        <f>'Watershed characteristics'!$E$21</f>
        <v>0.80542253762419203</v>
      </c>
      <c r="G109" s="68">
        <f>'Watershed characteristics'!$E$22</f>
        <v>0</v>
      </c>
      <c r="H109" s="68">
        <f>'Watershed characteristics'!$E$23</f>
        <v>0</v>
      </c>
      <c r="I109" s="68">
        <f>'Watershed characteristics'!$E$24</f>
        <v>1.7101817642272749E-3</v>
      </c>
      <c r="J109" s="68">
        <f>'Watershed characteristics'!$E$25</f>
        <v>0</v>
      </c>
      <c r="K109" s="68">
        <f>'Watershed characteristics'!$E$26</f>
        <v>7.1151059221172527E-2</v>
      </c>
      <c r="L109" s="16">
        <v>42248</v>
      </c>
      <c r="M109" s="2" t="s">
        <v>7</v>
      </c>
      <c r="N109" s="17">
        <v>3.3000000000000002E-2</v>
      </c>
      <c r="O109" s="17">
        <v>1E-3</v>
      </c>
      <c r="P109" s="17">
        <v>4.7E-2</v>
      </c>
      <c r="Q109" s="18">
        <v>6.9</v>
      </c>
      <c r="R109" s="18">
        <v>4</v>
      </c>
      <c r="S109" s="17">
        <v>5.1999999999999998E-2</v>
      </c>
      <c r="T109" s="17">
        <v>4.9000000000000004</v>
      </c>
      <c r="U109" s="18">
        <v>5.3</v>
      </c>
    </row>
    <row r="110" spans="1:21" x14ac:dyDescent="0.25">
      <c r="A110" s="3" t="s">
        <v>11</v>
      </c>
      <c r="B110" s="68">
        <f>'Watershed characteristics'!$E$17</f>
        <v>0.74</v>
      </c>
      <c r="C110" s="68">
        <f>'Watershed characteristics'!$E$18</f>
        <v>0.253</v>
      </c>
      <c r="D110" s="68">
        <f>'Watershed characteristics'!$E$19</f>
        <v>0.32500000000000001</v>
      </c>
      <c r="E110" s="68">
        <f>'Watershed characteristics'!$E$20</f>
        <v>0</v>
      </c>
      <c r="F110" s="68">
        <f>'Watershed characteristics'!$E$21</f>
        <v>0.80542253762419203</v>
      </c>
      <c r="G110" s="68">
        <f>'Watershed characteristics'!$E$22</f>
        <v>0</v>
      </c>
      <c r="H110" s="68">
        <f>'Watershed characteristics'!$E$23</f>
        <v>0</v>
      </c>
      <c r="I110" s="68">
        <f>'Watershed characteristics'!$E$24</f>
        <v>1.7101817642272749E-3</v>
      </c>
      <c r="J110" s="68">
        <f>'Watershed characteristics'!$E$25</f>
        <v>0</v>
      </c>
      <c r="K110" s="68">
        <f>'Watershed characteristics'!$E$26</f>
        <v>7.1151059221172527E-2</v>
      </c>
      <c r="L110" s="16">
        <v>42255</v>
      </c>
      <c r="M110" s="2" t="s">
        <v>7</v>
      </c>
      <c r="N110" s="17">
        <v>5.1999999999999998E-2</v>
      </c>
      <c r="O110" s="17">
        <v>1E-3</v>
      </c>
      <c r="P110" s="17">
        <v>5.6000000000000001E-2</v>
      </c>
      <c r="Q110" s="18">
        <v>8</v>
      </c>
      <c r="R110" s="18">
        <v>2.1</v>
      </c>
      <c r="S110" s="17">
        <v>2.1000000000000001E-2</v>
      </c>
      <c r="T110" s="17">
        <v>2.9</v>
      </c>
      <c r="U110" s="18">
        <v>7.3</v>
      </c>
    </row>
    <row r="111" spans="1:21" x14ac:dyDescent="0.25">
      <c r="A111" s="3" t="s">
        <v>11</v>
      </c>
      <c r="B111" s="68">
        <f>'Watershed characteristics'!$E$17</f>
        <v>0.74</v>
      </c>
      <c r="C111" s="68">
        <f>'Watershed characteristics'!$E$18</f>
        <v>0.253</v>
      </c>
      <c r="D111" s="68">
        <f>'Watershed characteristics'!$E$19</f>
        <v>0.32500000000000001</v>
      </c>
      <c r="E111" s="68">
        <f>'Watershed characteristics'!$E$20</f>
        <v>0</v>
      </c>
      <c r="F111" s="68">
        <f>'Watershed characteristics'!$E$21</f>
        <v>0.80542253762419203</v>
      </c>
      <c r="G111" s="68">
        <f>'Watershed characteristics'!$E$22</f>
        <v>0</v>
      </c>
      <c r="H111" s="68">
        <f>'Watershed characteristics'!$E$23</f>
        <v>0</v>
      </c>
      <c r="I111" s="68">
        <f>'Watershed characteristics'!$E$24</f>
        <v>1.7101817642272749E-3</v>
      </c>
      <c r="J111" s="68">
        <f>'Watershed characteristics'!$E$25</f>
        <v>0</v>
      </c>
      <c r="K111" s="68">
        <f>'Watershed characteristics'!$E$26</f>
        <v>7.1151059221172527E-2</v>
      </c>
      <c r="L111" s="16">
        <v>42262</v>
      </c>
      <c r="M111" s="2" t="s">
        <v>7</v>
      </c>
      <c r="N111" s="17">
        <v>3.6999999999999998E-2</v>
      </c>
      <c r="O111" s="17">
        <v>3.0000000000000001E-3</v>
      </c>
      <c r="P111" s="17">
        <v>3.7999999999999999E-2</v>
      </c>
      <c r="Q111" s="18">
        <v>8.1</v>
      </c>
      <c r="R111" s="18">
        <v>1.7</v>
      </c>
      <c r="S111" s="17">
        <v>3.5999999999999997E-2</v>
      </c>
      <c r="T111" s="17">
        <v>2.6</v>
      </c>
      <c r="U111" s="18">
        <v>5.8</v>
      </c>
    </row>
    <row r="112" spans="1:21" x14ac:dyDescent="0.25">
      <c r="A112" s="3" t="s">
        <v>11</v>
      </c>
      <c r="B112" s="68">
        <f>'Watershed characteristics'!$E$17</f>
        <v>0.74</v>
      </c>
      <c r="C112" s="68">
        <f>'Watershed characteristics'!$E$18</f>
        <v>0.253</v>
      </c>
      <c r="D112" s="68">
        <f>'Watershed characteristics'!$E$19</f>
        <v>0.32500000000000001</v>
      </c>
      <c r="E112" s="68">
        <f>'Watershed characteristics'!$E$20</f>
        <v>0</v>
      </c>
      <c r="F112" s="68">
        <f>'Watershed characteristics'!$E$21</f>
        <v>0.80542253762419203</v>
      </c>
      <c r="G112" s="68">
        <f>'Watershed characteristics'!$E$22</f>
        <v>0</v>
      </c>
      <c r="H112" s="68">
        <f>'Watershed characteristics'!$E$23</f>
        <v>0</v>
      </c>
      <c r="I112" s="68">
        <f>'Watershed characteristics'!$E$24</f>
        <v>1.7101817642272749E-3</v>
      </c>
      <c r="J112" s="68">
        <f>'Watershed characteristics'!$E$25</f>
        <v>0</v>
      </c>
      <c r="K112" s="68">
        <f>'Watershed characteristics'!$E$26</f>
        <v>7.1151059221172527E-2</v>
      </c>
      <c r="L112" s="16">
        <v>42276</v>
      </c>
      <c r="M112" s="2" t="s">
        <v>7</v>
      </c>
      <c r="N112" s="17">
        <v>3.5000000000000003E-2</v>
      </c>
      <c r="O112" s="17">
        <v>1E-3</v>
      </c>
      <c r="P112" s="17">
        <v>4.8000000000000001E-2</v>
      </c>
      <c r="Q112" s="18">
        <v>52.1</v>
      </c>
      <c r="R112" s="18">
        <v>27</v>
      </c>
      <c r="S112" s="17">
        <v>1.9E-2</v>
      </c>
      <c r="T112" s="17">
        <v>3.2</v>
      </c>
      <c r="U112" s="18">
        <v>4.8</v>
      </c>
    </row>
    <row r="113" spans="1:21" x14ac:dyDescent="0.25">
      <c r="A113" s="3" t="s">
        <v>11</v>
      </c>
      <c r="B113" s="68">
        <f>'Watershed characteristics'!$E$17</f>
        <v>0.74</v>
      </c>
      <c r="C113" s="68">
        <f>'Watershed characteristics'!$E$18</f>
        <v>0.253</v>
      </c>
      <c r="D113" s="68">
        <f>'Watershed characteristics'!$E$19</f>
        <v>0.32500000000000001</v>
      </c>
      <c r="E113" s="68">
        <f>'Watershed characteristics'!$E$20</f>
        <v>0</v>
      </c>
      <c r="F113" s="68">
        <f>'Watershed characteristics'!$E$21</f>
        <v>0.80542253762419203</v>
      </c>
      <c r="G113" s="68">
        <f>'Watershed characteristics'!$E$22</f>
        <v>0</v>
      </c>
      <c r="H113" s="68">
        <f>'Watershed characteristics'!$E$23</f>
        <v>0</v>
      </c>
      <c r="I113" s="68">
        <f>'Watershed characteristics'!$E$24</f>
        <v>1.7101817642272749E-3</v>
      </c>
      <c r="J113" s="68">
        <f>'Watershed characteristics'!$E$25</f>
        <v>0</v>
      </c>
      <c r="K113" s="68">
        <f>'Watershed characteristics'!$E$26</f>
        <v>7.1151059221172527E-2</v>
      </c>
      <c r="L113" s="16">
        <v>42283</v>
      </c>
      <c r="M113" s="2" t="s">
        <v>7</v>
      </c>
      <c r="N113" s="17">
        <v>3.2000000000000001E-2</v>
      </c>
      <c r="O113" s="17">
        <v>4.0000000000000001E-3</v>
      </c>
      <c r="P113" s="17">
        <v>8.9999999999999993E-3</v>
      </c>
      <c r="Q113" s="18">
        <v>1.9</v>
      </c>
      <c r="R113" s="18">
        <v>0.8</v>
      </c>
      <c r="S113" s="17">
        <v>0.01</v>
      </c>
      <c r="T113" s="17">
        <v>6.8</v>
      </c>
      <c r="U113" s="18">
        <v>9.5</v>
      </c>
    </row>
    <row r="114" spans="1:21" x14ac:dyDescent="0.25">
      <c r="A114" s="3" t="s">
        <v>11</v>
      </c>
      <c r="B114" s="68">
        <f>'Watershed characteristics'!$E$17</f>
        <v>0.74</v>
      </c>
      <c r="C114" s="68">
        <f>'Watershed characteristics'!$E$18</f>
        <v>0.253</v>
      </c>
      <c r="D114" s="68">
        <f>'Watershed characteristics'!$E$19</f>
        <v>0.32500000000000001</v>
      </c>
      <c r="E114" s="68">
        <f>'Watershed characteristics'!$E$20</f>
        <v>0</v>
      </c>
      <c r="F114" s="68">
        <f>'Watershed characteristics'!$E$21</f>
        <v>0.80542253762419203</v>
      </c>
      <c r="G114" s="68">
        <f>'Watershed characteristics'!$E$22</f>
        <v>0</v>
      </c>
      <c r="H114" s="68">
        <f>'Watershed characteristics'!$E$23</f>
        <v>0</v>
      </c>
      <c r="I114" s="68">
        <f>'Watershed characteristics'!$E$24</f>
        <v>1.7101817642272749E-3</v>
      </c>
      <c r="J114" s="68">
        <f>'Watershed characteristics'!$E$25</f>
        <v>0</v>
      </c>
      <c r="K114" s="68">
        <f>'Watershed characteristics'!$E$26</f>
        <v>7.1151059221172527E-2</v>
      </c>
      <c r="L114" s="16">
        <v>42297</v>
      </c>
      <c r="M114" s="2" t="s">
        <v>7</v>
      </c>
      <c r="N114" s="17">
        <v>2.1999999999999999E-2</v>
      </c>
      <c r="O114" s="17">
        <v>1E-3</v>
      </c>
      <c r="P114" s="17">
        <v>0.04</v>
      </c>
      <c r="Q114" s="18">
        <v>0.8</v>
      </c>
      <c r="R114" s="18">
        <v>0.8</v>
      </c>
      <c r="S114" s="17">
        <v>5.8000000000000003E-2</v>
      </c>
      <c r="T114" s="17">
        <v>6.3</v>
      </c>
      <c r="U114" s="18">
        <v>8.8000000000000007</v>
      </c>
    </row>
    <row r="115" spans="1:21" x14ac:dyDescent="0.25">
      <c r="A115" s="3" t="s">
        <v>11</v>
      </c>
      <c r="B115" s="68">
        <f>'Watershed characteristics'!$E$17</f>
        <v>0.74</v>
      </c>
      <c r="C115" s="68">
        <f>'Watershed characteristics'!$E$18</f>
        <v>0.253</v>
      </c>
      <c r="D115" s="68">
        <f>'Watershed characteristics'!$E$19</f>
        <v>0.32500000000000001</v>
      </c>
      <c r="E115" s="68">
        <f>'Watershed characteristics'!$E$20</f>
        <v>0</v>
      </c>
      <c r="F115" s="68">
        <f>'Watershed characteristics'!$E$21</f>
        <v>0.80542253762419203</v>
      </c>
      <c r="G115" s="68">
        <f>'Watershed characteristics'!$E$22</f>
        <v>0</v>
      </c>
      <c r="H115" s="68">
        <f>'Watershed characteristics'!$E$23</f>
        <v>0</v>
      </c>
      <c r="I115" s="68">
        <f>'Watershed characteristics'!$E$24</f>
        <v>1.7101817642272749E-3</v>
      </c>
      <c r="J115" s="68">
        <f>'Watershed characteristics'!$E$25</f>
        <v>0</v>
      </c>
      <c r="K115" s="68">
        <f>'Watershed characteristics'!$E$26</f>
        <v>7.1151059221172527E-2</v>
      </c>
      <c r="L115" s="16">
        <v>42307</v>
      </c>
      <c r="M115" s="2" t="s">
        <v>7</v>
      </c>
      <c r="N115" s="17">
        <v>0.03</v>
      </c>
      <c r="O115" s="17">
        <v>1E-3</v>
      </c>
      <c r="P115" s="17">
        <v>3.4000000000000002E-2</v>
      </c>
      <c r="Q115" s="18">
        <v>4.5</v>
      </c>
      <c r="R115" s="18">
        <v>2.8</v>
      </c>
      <c r="S115" s="17">
        <v>5.1999999999999998E-2</v>
      </c>
      <c r="T115" s="17">
        <v>8.6</v>
      </c>
      <c r="U115" s="18">
        <v>9.6999999999999993</v>
      </c>
    </row>
    <row r="116" spans="1:21" x14ac:dyDescent="0.25">
      <c r="A116" s="3" t="s">
        <v>11</v>
      </c>
      <c r="B116" s="68">
        <f>'Watershed characteristics'!$E$17</f>
        <v>0.74</v>
      </c>
      <c r="C116" s="68">
        <f>'Watershed characteristics'!$E$18</f>
        <v>0.253</v>
      </c>
      <c r="D116" s="68">
        <f>'Watershed characteristics'!$E$19</f>
        <v>0.32500000000000001</v>
      </c>
      <c r="E116" s="68">
        <f>'Watershed characteristics'!$E$20</f>
        <v>0</v>
      </c>
      <c r="F116" s="68">
        <f>'Watershed characteristics'!$E$21</f>
        <v>0.80542253762419203</v>
      </c>
      <c r="G116" s="68">
        <f>'Watershed characteristics'!$E$22</f>
        <v>0</v>
      </c>
      <c r="H116" s="68">
        <f>'Watershed characteristics'!$E$23</f>
        <v>0</v>
      </c>
      <c r="I116" s="68">
        <f>'Watershed characteristics'!$E$24</f>
        <v>1.7101817642272749E-3</v>
      </c>
      <c r="J116" s="68">
        <f>'Watershed characteristics'!$E$25</f>
        <v>0</v>
      </c>
      <c r="K116" s="68">
        <f>'Watershed characteristics'!$E$26</f>
        <v>7.1151059221172527E-2</v>
      </c>
      <c r="L116" s="16">
        <v>42327</v>
      </c>
      <c r="M116" s="2" t="s">
        <v>7</v>
      </c>
      <c r="N116" s="17">
        <v>3.2000000000000001E-2</v>
      </c>
      <c r="O116" s="17">
        <v>6.0000000000000001E-3</v>
      </c>
      <c r="P116" s="17">
        <v>1.4E-2</v>
      </c>
      <c r="Q116" s="18">
        <v>8.9</v>
      </c>
      <c r="R116" s="18">
        <v>7.5</v>
      </c>
      <c r="S116" s="17">
        <v>0.1</v>
      </c>
      <c r="T116" s="17">
        <v>9.6</v>
      </c>
      <c r="U116" s="18">
        <v>10.1</v>
      </c>
    </row>
    <row r="117" spans="1:21" x14ac:dyDescent="0.25">
      <c r="A117" s="3" t="s">
        <v>11</v>
      </c>
      <c r="B117" s="68">
        <f>'Watershed characteristics'!$E$17</f>
        <v>0.74</v>
      </c>
      <c r="C117" s="68">
        <f>'Watershed characteristics'!$E$18</f>
        <v>0.253</v>
      </c>
      <c r="D117" s="68">
        <f>'Watershed characteristics'!$E$19</f>
        <v>0.32500000000000001</v>
      </c>
      <c r="E117" s="68">
        <f>'Watershed characteristics'!$E$20</f>
        <v>0</v>
      </c>
      <c r="F117" s="68">
        <f>'Watershed characteristics'!$E$21</f>
        <v>0.80542253762419203</v>
      </c>
      <c r="G117" s="68">
        <f>'Watershed characteristics'!$E$22</f>
        <v>0</v>
      </c>
      <c r="H117" s="68">
        <f>'Watershed characteristics'!$E$23</f>
        <v>0</v>
      </c>
      <c r="I117" s="68">
        <f>'Watershed characteristics'!$E$24</f>
        <v>1.7101817642272749E-3</v>
      </c>
      <c r="J117" s="68">
        <f>'Watershed characteristics'!$E$25</f>
        <v>0</v>
      </c>
      <c r="K117" s="68">
        <f>'Watershed characteristics'!$E$26</f>
        <v>7.1151059221172527E-2</v>
      </c>
      <c r="L117" s="16">
        <v>42460</v>
      </c>
      <c r="M117" s="2" t="s">
        <v>7</v>
      </c>
      <c r="N117" s="17">
        <v>1.4E-2</v>
      </c>
      <c r="O117" s="17">
        <v>1E-3</v>
      </c>
      <c r="P117" s="17">
        <v>0.112</v>
      </c>
      <c r="Q117" s="18">
        <v>13.5</v>
      </c>
      <c r="R117" s="18">
        <v>8</v>
      </c>
      <c r="S117" s="17">
        <v>3.6999999999999998E-2</v>
      </c>
      <c r="T117" s="17">
        <v>9.5</v>
      </c>
      <c r="U117" s="18">
        <v>10.199999999999999</v>
      </c>
    </row>
    <row r="118" spans="1:21" x14ac:dyDescent="0.25">
      <c r="A118" s="3" t="s">
        <v>11</v>
      </c>
      <c r="B118" s="68">
        <f>'Watershed characteristics'!$E$17</f>
        <v>0.74</v>
      </c>
      <c r="C118" s="68">
        <f>'Watershed characteristics'!$E$18</f>
        <v>0.253</v>
      </c>
      <c r="D118" s="68">
        <f>'Watershed characteristics'!$E$19</f>
        <v>0.32500000000000001</v>
      </c>
      <c r="E118" s="68">
        <f>'Watershed characteristics'!$E$20</f>
        <v>0</v>
      </c>
      <c r="F118" s="68">
        <f>'Watershed characteristics'!$E$21</f>
        <v>0.80542253762419203</v>
      </c>
      <c r="G118" s="68">
        <f>'Watershed characteristics'!$E$22</f>
        <v>0</v>
      </c>
      <c r="H118" s="68">
        <f>'Watershed characteristics'!$E$23</f>
        <v>0</v>
      </c>
      <c r="I118" s="68">
        <f>'Watershed characteristics'!$E$24</f>
        <v>1.7101817642272749E-3</v>
      </c>
      <c r="J118" s="68">
        <f>'Watershed characteristics'!$E$25</f>
        <v>0</v>
      </c>
      <c r="K118" s="68">
        <f>'Watershed characteristics'!$E$26</f>
        <v>7.1151059221172527E-2</v>
      </c>
      <c r="L118" s="16">
        <v>42474</v>
      </c>
      <c r="M118" s="2" t="s">
        <v>7</v>
      </c>
      <c r="N118" s="17">
        <v>1.9E-2</v>
      </c>
      <c r="O118" s="17">
        <v>7.0000000000000001E-3</v>
      </c>
      <c r="P118" s="17">
        <v>0.01</v>
      </c>
      <c r="Q118" s="18">
        <v>6.3</v>
      </c>
      <c r="R118" s="18">
        <v>5.9</v>
      </c>
      <c r="S118" s="17">
        <v>1.9E-2</v>
      </c>
      <c r="T118" s="17">
        <v>9.3000000000000007</v>
      </c>
      <c r="U118" s="18">
        <v>7</v>
      </c>
    </row>
    <row r="119" spans="1:21" x14ac:dyDescent="0.25">
      <c r="A119" s="3" t="s">
        <v>11</v>
      </c>
      <c r="B119" s="68">
        <f>'Watershed characteristics'!$E$17</f>
        <v>0.74</v>
      </c>
      <c r="C119" s="68">
        <f>'Watershed characteristics'!$E$18</f>
        <v>0.253</v>
      </c>
      <c r="D119" s="68">
        <f>'Watershed characteristics'!$E$19</f>
        <v>0.32500000000000001</v>
      </c>
      <c r="E119" s="68">
        <f>'Watershed characteristics'!$E$20</f>
        <v>0</v>
      </c>
      <c r="F119" s="68">
        <f>'Watershed characteristics'!$E$21</f>
        <v>0.80542253762419203</v>
      </c>
      <c r="G119" s="68">
        <f>'Watershed characteristics'!$E$22</f>
        <v>0</v>
      </c>
      <c r="H119" s="68">
        <f>'Watershed characteristics'!$E$23</f>
        <v>0</v>
      </c>
      <c r="I119" s="68">
        <f>'Watershed characteristics'!$E$24</f>
        <v>1.7101817642272749E-3</v>
      </c>
      <c r="J119" s="68">
        <f>'Watershed characteristics'!$E$25</f>
        <v>0</v>
      </c>
      <c r="K119" s="68">
        <f>'Watershed characteristics'!$E$26</f>
        <v>7.1151059221172527E-2</v>
      </c>
      <c r="L119" s="16">
        <v>42488</v>
      </c>
      <c r="M119" s="2" t="s">
        <v>7</v>
      </c>
      <c r="N119" s="17">
        <v>1.7000000000000001E-2</v>
      </c>
      <c r="O119" s="17">
        <v>1E-3</v>
      </c>
      <c r="P119" s="17">
        <v>2.5000000000000001E-2</v>
      </c>
      <c r="Q119" s="18">
        <v>5.8</v>
      </c>
      <c r="R119" s="18">
        <v>3.3</v>
      </c>
      <c r="S119" s="17">
        <v>2.9000000000000001E-2</v>
      </c>
      <c r="T119" s="17">
        <v>8.1999999999999993</v>
      </c>
      <c r="U119" s="18">
        <v>6.4</v>
      </c>
    </row>
    <row r="120" spans="1:21" x14ac:dyDescent="0.25">
      <c r="A120" s="3" t="s">
        <v>11</v>
      </c>
      <c r="B120" s="68">
        <f>'Watershed characteristics'!$E$17</f>
        <v>0.74</v>
      </c>
      <c r="C120" s="68">
        <f>'Watershed characteristics'!$E$18</f>
        <v>0.253</v>
      </c>
      <c r="D120" s="68">
        <f>'Watershed characteristics'!$E$19</f>
        <v>0.32500000000000001</v>
      </c>
      <c r="E120" s="68">
        <f>'Watershed characteristics'!$E$20</f>
        <v>0</v>
      </c>
      <c r="F120" s="68">
        <f>'Watershed characteristics'!$E$21</f>
        <v>0.80542253762419203</v>
      </c>
      <c r="G120" s="68">
        <f>'Watershed characteristics'!$E$22</f>
        <v>0</v>
      </c>
      <c r="H120" s="68">
        <f>'Watershed characteristics'!$E$23</f>
        <v>0</v>
      </c>
      <c r="I120" s="68">
        <f>'Watershed characteristics'!$E$24</f>
        <v>1.7101817642272749E-3</v>
      </c>
      <c r="J120" s="68">
        <f>'Watershed characteristics'!$E$25</f>
        <v>0</v>
      </c>
      <c r="K120" s="68">
        <f>'Watershed characteristics'!$E$26</f>
        <v>7.1151059221172527E-2</v>
      </c>
      <c r="L120" s="16">
        <v>42493</v>
      </c>
      <c r="M120" s="2" t="s">
        <v>7</v>
      </c>
      <c r="N120" s="17">
        <v>2.8000000000000001E-2</v>
      </c>
      <c r="O120" s="17">
        <v>3.1E-2</v>
      </c>
      <c r="P120" s="17">
        <v>5.5E-2</v>
      </c>
      <c r="Q120" s="18">
        <v>4.3</v>
      </c>
      <c r="R120" s="18">
        <v>3</v>
      </c>
      <c r="S120" s="17">
        <v>0.19800000000000001</v>
      </c>
      <c r="T120" s="17">
        <v>7</v>
      </c>
      <c r="U120" s="18">
        <v>7.3</v>
      </c>
    </row>
    <row r="121" spans="1:21" x14ac:dyDescent="0.25">
      <c r="A121" s="3" t="s">
        <v>11</v>
      </c>
      <c r="B121" s="68">
        <f>'Watershed characteristics'!$E$17</f>
        <v>0.74</v>
      </c>
      <c r="C121" s="68">
        <f>'Watershed characteristics'!$E$18</f>
        <v>0.253</v>
      </c>
      <c r="D121" s="68">
        <f>'Watershed characteristics'!$E$19</f>
        <v>0.32500000000000001</v>
      </c>
      <c r="E121" s="68">
        <f>'Watershed characteristics'!$E$20</f>
        <v>0</v>
      </c>
      <c r="F121" s="68">
        <f>'Watershed characteristics'!$E$21</f>
        <v>0.80542253762419203</v>
      </c>
      <c r="G121" s="68">
        <f>'Watershed characteristics'!$E$22</f>
        <v>0</v>
      </c>
      <c r="H121" s="68">
        <f>'Watershed characteristics'!$E$23</f>
        <v>0</v>
      </c>
      <c r="I121" s="68">
        <f>'Watershed characteristics'!$E$24</f>
        <v>1.7101817642272749E-3</v>
      </c>
      <c r="J121" s="68">
        <f>'Watershed characteristics'!$E$25</f>
        <v>0</v>
      </c>
      <c r="K121" s="68">
        <f>'Watershed characteristics'!$E$26</f>
        <v>7.1151059221172527E-2</v>
      </c>
      <c r="L121" s="16">
        <v>42507</v>
      </c>
      <c r="M121" s="2" t="s">
        <v>7</v>
      </c>
      <c r="N121" s="17">
        <v>3.9E-2</v>
      </c>
      <c r="O121" s="17">
        <v>1E-3</v>
      </c>
      <c r="P121" s="17">
        <v>3.1E-2</v>
      </c>
      <c r="Q121" s="18">
        <v>7.8</v>
      </c>
      <c r="R121" s="18">
        <v>6.4</v>
      </c>
      <c r="S121" s="17">
        <v>2E-3</v>
      </c>
      <c r="T121" s="17">
        <v>8.3000000000000007</v>
      </c>
      <c r="U121" s="18">
        <v>7.1</v>
      </c>
    </row>
    <row r="122" spans="1:21" x14ac:dyDescent="0.25">
      <c r="A122" s="3" t="s">
        <v>11</v>
      </c>
      <c r="B122" s="68">
        <f>'Watershed characteristics'!$E$17</f>
        <v>0.74</v>
      </c>
      <c r="C122" s="68">
        <f>'Watershed characteristics'!$E$18</f>
        <v>0.253</v>
      </c>
      <c r="D122" s="68">
        <f>'Watershed characteristics'!$E$19</f>
        <v>0.32500000000000001</v>
      </c>
      <c r="E122" s="68">
        <f>'Watershed characteristics'!$E$20</f>
        <v>0</v>
      </c>
      <c r="F122" s="68">
        <f>'Watershed characteristics'!$E$21</f>
        <v>0.80542253762419203</v>
      </c>
      <c r="G122" s="68">
        <f>'Watershed characteristics'!$E$22</f>
        <v>0</v>
      </c>
      <c r="H122" s="68">
        <f>'Watershed characteristics'!$E$23</f>
        <v>0</v>
      </c>
      <c r="I122" s="68">
        <f>'Watershed characteristics'!$E$24</f>
        <v>1.7101817642272749E-3</v>
      </c>
      <c r="J122" s="68">
        <f>'Watershed characteristics'!$E$25</f>
        <v>0</v>
      </c>
      <c r="K122" s="68">
        <f>'Watershed characteristics'!$E$26</f>
        <v>7.1151059221172527E-2</v>
      </c>
      <c r="L122" s="16">
        <v>42521</v>
      </c>
      <c r="M122" s="2" t="s">
        <v>7</v>
      </c>
      <c r="N122" s="17">
        <v>3.2000000000000001E-2</v>
      </c>
      <c r="O122" s="17">
        <v>1E-3</v>
      </c>
      <c r="P122" s="17">
        <v>0.03</v>
      </c>
      <c r="Q122" s="18">
        <v>20.9</v>
      </c>
      <c r="R122" s="18">
        <v>16.399999999999999</v>
      </c>
      <c r="S122" s="17">
        <v>5.3999999999999999E-2</v>
      </c>
      <c r="T122" s="17">
        <v>7</v>
      </c>
      <c r="U122" s="18">
        <v>6.6</v>
      </c>
    </row>
    <row r="123" spans="1:21" x14ac:dyDescent="0.25">
      <c r="A123" s="3" t="s">
        <v>11</v>
      </c>
      <c r="B123" s="68">
        <f>'Watershed characteristics'!$E$17</f>
        <v>0.74</v>
      </c>
      <c r="C123" s="68">
        <f>'Watershed characteristics'!$E$18</f>
        <v>0.253</v>
      </c>
      <c r="D123" s="68">
        <f>'Watershed characteristics'!$E$19</f>
        <v>0.32500000000000001</v>
      </c>
      <c r="E123" s="68">
        <f>'Watershed characteristics'!$E$20</f>
        <v>0</v>
      </c>
      <c r="F123" s="68">
        <f>'Watershed characteristics'!$E$21</f>
        <v>0.80542253762419203</v>
      </c>
      <c r="G123" s="68">
        <f>'Watershed characteristics'!$E$22</f>
        <v>0</v>
      </c>
      <c r="H123" s="68">
        <f>'Watershed characteristics'!$E$23</f>
        <v>0</v>
      </c>
      <c r="I123" s="68">
        <f>'Watershed characteristics'!$E$24</f>
        <v>1.7101817642272749E-3</v>
      </c>
      <c r="J123" s="68">
        <f>'Watershed characteristics'!$E$25</f>
        <v>0</v>
      </c>
      <c r="K123" s="68">
        <f>'Watershed characteristics'!$E$26</f>
        <v>7.1151059221172527E-2</v>
      </c>
      <c r="L123" s="16">
        <v>42533</v>
      </c>
      <c r="M123" s="2" t="s">
        <v>7</v>
      </c>
      <c r="N123" s="17">
        <v>3.3000000000000002E-2</v>
      </c>
      <c r="O123" s="17">
        <v>1E-3</v>
      </c>
      <c r="P123" s="17">
        <v>2.1000000000000001E-2</v>
      </c>
      <c r="Q123" s="18">
        <v>7.5</v>
      </c>
      <c r="R123" s="18">
        <v>3.3</v>
      </c>
      <c r="S123" s="17">
        <v>3.9E-2</v>
      </c>
      <c r="T123" s="17">
        <v>8.5</v>
      </c>
      <c r="U123" s="18">
        <v>8.5</v>
      </c>
    </row>
    <row r="124" spans="1:21" x14ac:dyDescent="0.25">
      <c r="A124" s="3" t="s">
        <v>11</v>
      </c>
      <c r="B124" s="68">
        <f>'Watershed characteristics'!$E$17</f>
        <v>0.74</v>
      </c>
      <c r="C124" s="68">
        <f>'Watershed characteristics'!$E$18</f>
        <v>0.253</v>
      </c>
      <c r="D124" s="68">
        <f>'Watershed characteristics'!$E$19</f>
        <v>0.32500000000000001</v>
      </c>
      <c r="E124" s="68">
        <f>'Watershed characteristics'!$E$20</f>
        <v>0</v>
      </c>
      <c r="F124" s="68">
        <f>'Watershed characteristics'!$E$21</f>
        <v>0.80542253762419203</v>
      </c>
      <c r="G124" s="68">
        <f>'Watershed characteristics'!$E$22</f>
        <v>0</v>
      </c>
      <c r="H124" s="68">
        <f>'Watershed characteristics'!$E$23</f>
        <v>0</v>
      </c>
      <c r="I124" s="68">
        <f>'Watershed characteristics'!$E$24</f>
        <v>1.7101817642272749E-3</v>
      </c>
      <c r="J124" s="68">
        <f>'Watershed characteristics'!$E$25</f>
        <v>0</v>
      </c>
      <c r="K124" s="68">
        <f>'Watershed characteristics'!$E$26</f>
        <v>7.1151059221172527E-2</v>
      </c>
      <c r="L124" s="16">
        <v>42549</v>
      </c>
      <c r="M124" s="2" t="s">
        <v>7</v>
      </c>
      <c r="N124" s="17">
        <v>2.8000000000000001E-2</v>
      </c>
      <c r="O124" s="17">
        <v>1E-3</v>
      </c>
      <c r="P124" s="17">
        <v>1.6E-2</v>
      </c>
      <c r="Q124" s="18">
        <v>7.2</v>
      </c>
      <c r="R124" s="18">
        <v>5.7</v>
      </c>
      <c r="S124" s="17">
        <v>1.0999999999999999E-2</v>
      </c>
      <c r="T124" s="17">
        <v>9.6999999999999993</v>
      </c>
      <c r="U124" s="18">
        <v>9.6999999999999993</v>
      </c>
    </row>
    <row r="125" spans="1:21" x14ac:dyDescent="0.25">
      <c r="A125" s="3" t="s">
        <v>11</v>
      </c>
      <c r="B125" s="68">
        <f>'Watershed characteristics'!$E$17</f>
        <v>0.74</v>
      </c>
      <c r="C125" s="68">
        <f>'Watershed characteristics'!$E$18</f>
        <v>0.253</v>
      </c>
      <c r="D125" s="68">
        <f>'Watershed characteristics'!$E$19</f>
        <v>0.32500000000000001</v>
      </c>
      <c r="E125" s="68">
        <f>'Watershed characteristics'!$E$20</f>
        <v>0</v>
      </c>
      <c r="F125" s="68">
        <f>'Watershed characteristics'!$E$21</f>
        <v>0.80542253762419203</v>
      </c>
      <c r="G125" s="68">
        <f>'Watershed characteristics'!$E$22</f>
        <v>0</v>
      </c>
      <c r="H125" s="68">
        <f>'Watershed characteristics'!$E$23</f>
        <v>0</v>
      </c>
      <c r="I125" s="68">
        <f>'Watershed characteristics'!$E$24</f>
        <v>1.7101817642272749E-3</v>
      </c>
      <c r="J125" s="68">
        <f>'Watershed characteristics'!$E$25</f>
        <v>0</v>
      </c>
      <c r="K125" s="68">
        <f>'Watershed characteristics'!$E$26</f>
        <v>7.1151059221172527E-2</v>
      </c>
      <c r="L125" s="16">
        <v>42563</v>
      </c>
      <c r="M125" s="2" t="s">
        <v>7</v>
      </c>
      <c r="N125" s="17">
        <v>2.7E-2</v>
      </c>
      <c r="O125" s="17">
        <v>1E-3</v>
      </c>
      <c r="P125" s="17">
        <v>2.8000000000000001E-2</v>
      </c>
      <c r="Q125" s="18">
        <v>18.899999999999999</v>
      </c>
      <c r="R125" s="18">
        <v>11.6</v>
      </c>
      <c r="S125" s="17">
        <v>6.3E-2</v>
      </c>
      <c r="T125" s="17">
        <v>9</v>
      </c>
      <c r="U125" s="18">
        <v>8.9</v>
      </c>
    </row>
    <row r="126" spans="1:21" x14ac:dyDescent="0.25">
      <c r="A126" s="3" t="s">
        <v>11</v>
      </c>
      <c r="B126" s="68">
        <f>'Watershed characteristics'!$E$17</f>
        <v>0.74</v>
      </c>
      <c r="C126" s="68">
        <f>'Watershed characteristics'!$E$18</f>
        <v>0.253</v>
      </c>
      <c r="D126" s="68">
        <f>'Watershed characteristics'!$E$19</f>
        <v>0.32500000000000001</v>
      </c>
      <c r="E126" s="68">
        <f>'Watershed characteristics'!$E$20</f>
        <v>0</v>
      </c>
      <c r="F126" s="68">
        <f>'Watershed characteristics'!$E$21</f>
        <v>0.80542253762419203</v>
      </c>
      <c r="G126" s="68">
        <f>'Watershed characteristics'!$E$22</f>
        <v>0</v>
      </c>
      <c r="H126" s="68">
        <f>'Watershed characteristics'!$E$23</f>
        <v>0</v>
      </c>
      <c r="I126" s="68">
        <f>'Watershed characteristics'!$E$24</f>
        <v>1.7101817642272749E-3</v>
      </c>
      <c r="J126" s="68">
        <f>'Watershed characteristics'!$E$25</f>
        <v>0</v>
      </c>
      <c r="K126" s="68">
        <f>'Watershed characteristics'!$E$26</f>
        <v>7.1151059221172527E-2</v>
      </c>
      <c r="L126" s="16">
        <v>42577</v>
      </c>
      <c r="M126" s="2" t="s">
        <v>7</v>
      </c>
      <c r="N126" s="17">
        <v>2.1000000000000001E-2</v>
      </c>
      <c r="O126" s="17">
        <v>1E-3</v>
      </c>
      <c r="P126" s="17">
        <v>1.9E-2</v>
      </c>
      <c r="Q126" s="18">
        <v>14.6</v>
      </c>
      <c r="R126" s="18">
        <v>7.6</v>
      </c>
      <c r="S126" s="17">
        <v>5.0000000000000001E-3</v>
      </c>
      <c r="T126" s="17">
        <v>8.6999999999999993</v>
      </c>
      <c r="U126" s="18">
        <v>9.1</v>
      </c>
    </row>
    <row r="127" spans="1:21" x14ac:dyDescent="0.25">
      <c r="A127" s="3" t="s">
        <v>11</v>
      </c>
      <c r="B127" s="68">
        <f>'Watershed characteristics'!$E$17</f>
        <v>0.74</v>
      </c>
      <c r="C127" s="68">
        <f>'Watershed characteristics'!$E$18</f>
        <v>0.253</v>
      </c>
      <c r="D127" s="68">
        <f>'Watershed characteristics'!$E$19</f>
        <v>0.32500000000000001</v>
      </c>
      <c r="E127" s="68">
        <f>'Watershed characteristics'!$E$20</f>
        <v>0</v>
      </c>
      <c r="F127" s="68">
        <f>'Watershed characteristics'!$E$21</f>
        <v>0.80542253762419203</v>
      </c>
      <c r="G127" s="68">
        <f>'Watershed characteristics'!$E$22</f>
        <v>0</v>
      </c>
      <c r="H127" s="68">
        <f>'Watershed characteristics'!$E$23</f>
        <v>0</v>
      </c>
      <c r="I127" s="68">
        <f>'Watershed characteristics'!$E$24</f>
        <v>1.7101817642272749E-3</v>
      </c>
      <c r="J127" s="68">
        <f>'Watershed characteristics'!$E$25</f>
        <v>0</v>
      </c>
      <c r="K127" s="68">
        <f>'Watershed characteristics'!$E$26</f>
        <v>7.1151059221172527E-2</v>
      </c>
      <c r="L127" s="16">
        <v>42591</v>
      </c>
      <c r="M127" s="2" t="s">
        <v>7</v>
      </c>
      <c r="N127" s="17">
        <v>4.8000000000000001E-2</v>
      </c>
      <c r="O127" s="17">
        <v>1.0999999999999999E-2</v>
      </c>
      <c r="P127" s="17">
        <v>0.28000000000000003</v>
      </c>
      <c r="Q127" s="18">
        <v>11.4</v>
      </c>
      <c r="R127" s="18">
        <v>10</v>
      </c>
      <c r="S127" s="17">
        <v>0.02</v>
      </c>
      <c r="T127" s="17">
        <v>8.6</v>
      </c>
      <c r="U127" s="18">
        <v>9.1999999999999993</v>
      </c>
    </row>
    <row r="128" spans="1:21" x14ac:dyDescent="0.25">
      <c r="A128" s="3" t="s">
        <v>11</v>
      </c>
      <c r="B128" s="68">
        <f>'Watershed characteristics'!$E$17</f>
        <v>0.74</v>
      </c>
      <c r="C128" s="68">
        <f>'Watershed characteristics'!$E$18</f>
        <v>0.253</v>
      </c>
      <c r="D128" s="68">
        <f>'Watershed characteristics'!$E$19</f>
        <v>0.32500000000000001</v>
      </c>
      <c r="E128" s="68">
        <f>'Watershed characteristics'!$E$20</f>
        <v>0</v>
      </c>
      <c r="F128" s="68">
        <f>'Watershed characteristics'!$E$21</f>
        <v>0.80542253762419203</v>
      </c>
      <c r="G128" s="68">
        <f>'Watershed characteristics'!$E$22</f>
        <v>0</v>
      </c>
      <c r="H128" s="68">
        <f>'Watershed characteristics'!$E$23</f>
        <v>0</v>
      </c>
      <c r="I128" s="68">
        <f>'Watershed characteristics'!$E$24</f>
        <v>1.7101817642272749E-3</v>
      </c>
      <c r="J128" s="68">
        <f>'Watershed characteristics'!$E$25</f>
        <v>0</v>
      </c>
      <c r="K128" s="68">
        <f>'Watershed characteristics'!$E$26</f>
        <v>7.1151059221172527E-2</v>
      </c>
      <c r="L128" s="16">
        <v>42608</v>
      </c>
      <c r="M128" s="2" t="s">
        <v>7</v>
      </c>
      <c r="N128" s="17">
        <v>1.2E-2</v>
      </c>
      <c r="O128" s="17">
        <v>8.9999999999999993E-3</v>
      </c>
      <c r="P128" s="17">
        <v>3.5999999999999997E-2</v>
      </c>
      <c r="Q128" s="18">
        <v>5.6</v>
      </c>
      <c r="R128" s="18">
        <v>4.8</v>
      </c>
      <c r="S128" s="17">
        <v>8.0000000000000002E-3</v>
      </c>
      <c r="T128" s="17">
        <v>6.7</v>
      </c>
      <c r="U128" s="18">
        <v>6.4</v>
      </c>
    </row>
    <row r="129" spans="1:21" x14ac:dyDescent="0.25">
      <c r="A129" s="3" t="s">
        <v>11</v>
      </c>
      <c r="B129" s="68">
        <f>'Watershed characteristics'!$E$17</f>
        <v>0.74</v>
      </c>
      <c r="C129" s="68">
        <f>'Watershed characteristics'!$E$18</f>
        <v>0.253</v>
      </c>
      <c r="D129" s="68">
        <f>'Watershed characteristics'!$E$19</f>
        <v>0.32500000000000001</v>
      </c>
      <c r="E129" s="68">
        <f>'Watershed characteristics'!$E$20</f>
        <v>0</v>
      </c>
      <c r="F129" s="68">
        <f>'Watershed characteristics'!$E$21</f>
        <v>0.80542253762419203</v>
      </c>
      <c r="G129" s="68">
        <f>'Watershed characteristics'!$E$22</f>
        <v>0</v>
      </c>
      <c r="H129" s="68">
        <f>'Watershed characteristics'!$E$23</f>
        <v>0</v>
      </c>
      <c r="I129" s="68">
        <f>'Watershed characteristics'!$E$24</f>
        <v>1.7101817642272749E-3</v>
      </c>
      <c r="J129" s="68">
        <f>'Watershed characteristics'!$E$25</f>
        <v>0</v>
      </c>
      <c r="K129" s="68">
        <f>'Watershed characteristics'!$E$26</f>
        <v>7.1151059221172527E-2</v>
      </c>
      <c r="L129" s="16">
        <v>42622</v>
      </c>
      <c r="M129" s="2" t="s">
        <v>7</v>
      </c>
      <c r="N129" s="17">
        <v>5.0000000000000001E-3</v>
      </c>
      <c r="O129" s="17">
        <v>4.0000000000000001E-3</v>
      </c>
      <c r="P129" s="17">
        <v>0.124</v>
      </c>
      <c r="Q129" s="18">
        <v>24.9</v>
      </c>
      <c r="R129" s="18">
        <v>21.6</v>
      </c>
      <c r="S129" s="17">
        <v>6.0999999999999999E-2</v>
      </c>
      <c r="T129" s="17">
        <v>2.1</v>
      </c>
      <c r="U129" s="18">
        <v>3.3</v>
      </c>
    </row>
    <row r="130" spans="1:21" x14ac:dyDescent="0.25">
      <c r="A130" s="3" t="s">
        <v>11</v>
      </c>
      <c r="B130" s="68">
        <f>'Watershed characteristics'!$E$17</f>
        <v>0.74</v>
      </c>
      <c r="C130" s="68">
        <f>'Watershed characteristics'!$E$18</f>
        <v>0.253</v>
      </c>
      <c r="D130" s="68">
        <f>'Watershed characteristics'!$E$19</f>
        <v>0.32500000000000001</v>
      </c>
      <c r="E130" s="68">
        <f>'Watershed characteristics'!$E$20</f>
        <v>0</v>
      </c>
      <c r="F130" s="68">
        <f>'Watershed characteristics'!$E$21</f>
        <v>0.80542253762419203</v>
      </c>
      <c r="G130" s="68">
        <f>'Watershed characteristics'!$E$22</f>
        <v>0</v>
      </c>
      <c r="H130" s="68">
        <f>'Watershed characteristics'!$E$23</f>
        <v>0</v>
      </c>
      <c r="I130" s="68">
        <f>'Watershed characteristics'!$E$24</f>
        <v>1.7101817642272749E-3</v>
      </c>
      <c r="J130" s="68">
        <f>'Watershed characteristics'!$E$25</f>
        <v>0</v>
      </c>
      <c r="K130" s="68">
        <f>'Watershed characteristics'!$E$26</f>
        <v>7.1151059221172527E-2</v>
      </c>
      <c r="L130" s="16">
        <v>42650</v>
      </c>
      <c r="M130" s="2" t="s">
        <v>7</v>
      </c>
      <c r="N130" s="17">
        <v>2E-3</v>
      </c>
      <c r="O130" s="17">
        <v>8.9999999999999993E-3</v>
      </c>
      <c r="P130" s="17">
        <v>4.9000000000000002E-2</v>
      </c>
      <c r="Q130" s="18">
        <v>29.7</v>
      </c>
      <c r="R130" s="18">
        <v>29.3</v>
      </c>
      <c r="S130" s="17">
        <v>2.3E-2</v>
      </c>
      <c r="T130" s="17">
        <v>6</v>
      </c>
      <c r="U130" s="18">
        <v>5.4</v>
      </c>
    </row>
    <row r="131" spans="1:21" x14ac:dyDescent="0.25">
      <c r="A131" s="3" t="s">
        <v>11</v>
      </c>
      <c r="B131" s="68">
        <f>'Watershed characteristics'!$E$17</f>
        <v>0.74</v>
      </c>
      <c r="C131" s="68">
        <f>'Watershed characteristics'!$E$18</f>
        <v>0.253</v>
      </c>
      <c r="D131" s="68">
        <f>'Watershed characteristics'!$E$19</f>
        <v>0.32500000000000001</v>
      </c>
      <c r="E131" s="68">
        <f>'Watershed characteristics'!$E$20</f>
        <v>0</v>
      </c>
      <c r="F131" s="68">
        <f>'Watershed characteristics'!$E$21</f>
        <v>0.80542253762419203</v>
      </c>
      <c r="G131" s="68">
        <f>'Watershed characteristics'!$E$22</f>
        <v>0</v>
      </c>
      <c r="H131" s="68">
        <f>'Watershed characteristics'!$E$23</f>
        <v>0</v>
      </c>
      <c r="I131" s="68">
        <f>'Watershed characteristics'!$E$24</f>
        <v>1.7101817642272749E-3</v>
      </c>
      <c r="J131" s="68">
        <f>'Watershed characteristics'!$E$25</f>
        <v>0</v>
      </c>
      <c r="K131" s="68">
        <f>'Watershed characteristics'!$E$26</f>
        <v>7.1151059221172527E-2</v>
      </c>
      <c r="L131" s="16">
        <v>42665</v>
      </c>
      <c r="M131" s="2" t="s">
        <v>7</v>
      </c>
      <c r="N131" s="17">
        <v>4.9000000000000002E-2</v>
      </c>
      <c r="O131" s="17">
        <v>2E-3</v>
      </c>
      <c r="P131" s="17">
        <v>4.4999999999999998E-2</v>
      </c>
      <c r="Q131" s="18">
        <v>8.3000000000000007</v>
      </c>
      <c r="R131" s="18">
        <v>7.2</v>
      </c>
      <c r="S131" s="17">
        <v>8.0000000000000002E-3</v>
      </c>
      <c r="T131" s="17">
        <v>9</v>
      </c>
      <c r="U131" s="18">
        <v>8.1</v>
      </c>
    </row>
    <row r="132" spans="1:21" x14ac:dyDescent="0.25">
      <c r="A132" s="3" t="s">
        <v>11</v>
      </c>
      <c r="B132" s="68">
        <f>'Watershed characteristics'!$E$17</f>
        <v>0.74</v>
      </c>
      <c r="C132" s="68">
        <f>'Watershed characteristics'!$E$18</f>
        <v>0.253</v>
      </c>
      <c r="D132" s="68">
        <f>'Watershed characteristics'!$E$19</f>
        <v>0.32500000000000001</v>
      </c>
      <c r="E132" s="68">
        <f>'Watershed characteristics'!$E$20</f>
        <v>0</v>
      </c>
      <c r="F132" s="68">
        <f>'Watershed characteristics'!$E$21</f>
        <v>0.80542253762419203</v>
      </c>
      <c r="G132" s="68">
        <f>'Watershed characteristics'!$E$22</f>
        <v>0</v>
      </c>
      <c r="H132" s="68">
        <f>'Watershed characteristics'!$E$23</f>
        <v>0</v>
      </c>
      <c r="I132" s="68">
        <f>'Watershed characteristics'!$E$24</f>
        <v>1.7101817642272749E-3</v>
      </c>
      <c r="J132" s="68">
        <f>'Watershed characteristics'!$E$25</f>
        <v>0</v>
      </c>
      <c r="K132" s="68">
        <f>'Watershed characteristics'!$E$26</f>
        <v>7.1151059221172527E-2</v>
      </c>
      <c r="L132" s="16">
        <v>42678</v>
      </c>
      <c r="M132" s="2" t="s">
        <v>7</v>
      </c>
      <c r="N132" s="17">
        <v>2.1000000000000001E-2</v>
      </c>
      <c r="O132" s="17">
        <v>1E-3</v>
      </c>
      <c r="P132" s="17">
        <v>3.6999999999999998E-2</v>
      </c>
      <c r="Q132" s="18">
        <v>18.899999999999999</v>
      </c>
      <c r="R132" s="18">
        <v>15.9</v>
      </c>
      <c r="S132" s="17">
        <v>1.7000000000000001E-2</v>
      </c>
      <c r="T132" s="17">
        <v>5.2</v>
      </c>
      <c r="U132" s="18">
        <v>5.8</v>
      </c>
    </row>
    <row r="133" spans="1:21" x14ac:dyDescent="0.25">
      <c r="A133" s="3" t="s">
        <v>11</v>
      </c>
      <c r="B133" s="68">
        <f>'Watershed characteristics'!$E$17</f>
        <v>0.74</v>
      </c>
      <c r="C133" s="68">
        <f>'Watershed characteristics'!$E$18</f>
        <v>0.253</v>
      </c>
      <c r="D133" s="68">
        <f>'Watershed characteristics'!$E$19</f>
        <v>0.32500000000000001</v>
      </c>
      <c r="E133" s="68">
        <f>'Watershed characteristics'!$E$20</f>
        <v>0</v>
      </c>
      <c r="F133" s="68">
        <f>'Watershed characteristics'!$E$21</f>
        <v>0.80542253762419203</v>
      </c>
      <c r="G133" s="68">
        <f>'Watershed characteristics'!$E$22</f>
        <v>0</v>
      </c>
      <c r="H133" s="68">
        <f>'Watershed characteristics'!$E$23</f>
        <v>0</v>
      </c>
      <c r="I133" s="68">
        <f>'Watershed characteristics'!$E$24</f>
        <v>1.7101817642272749E-3</v>
      </c>
      <c r="J133" s="68">
        <f>'Watershed characteristics'!$E$25</f>
        <v>0</v>
      </c>
      <c r="K133" s="68">
        <f>'Watershed characteristics'!$E$26</f>
        <v>7.1151059221172527E-2</v>
      </c>
      <c r="L133" s="16">
        <v>42692</v>
      </c>
      <c r="M133" s="2" t="s">
        <v>7</v>
      </c>
      <c r="N133" s="17">
        <v>0.01</v>
      </c>
      <c r="O133" s="17">
        <v>4.0000000000000001E-3</v>
      </c>
      <c r="P133" s="17">
        <v>0.84599999999999997</v>
      </c>
      <c r="Q133" s="18">
        <v>19.7</v>
      </c>
      <c r="R133" s="18">
        <v>14.3</v>
      </c>
      <c r="S133" s="17">
        <v>2E-3</v>
      </c>
      <c r="T133" s="17">
        <v>5</v>
      </c>
      <c r="U133" s="18">
        <v>5.6</v>
      </c>
    </row>
    <row r="134" spans="1:21" x14ac:dyDescent="0.25">
      <c r="A134" s="3" t="s">
        <v>11</v>
      </c>
      <c r="B134" s="68">
        <f>'Watershed characteristics'!$E$17</f>
        <v>0.74</v>
      </c>
      <c r="C134" s="68">
        <f>'Watershed characteristics'!$E$18</f>
        <v>0.253</v>
      </c>
      <c r="D134" s="68">
        <f>'Watershed characteristics'!$E$19</f>
        <v>0.32500000000000001</v>
      </c>
      <c r="E134" s="68">
        <f>'Watershed characteristics'!$E$20</f>
        <v>0</v>
      </c>
      <c r="F134" s="68">
        <f>'Watershed characteristics'!$E$21</f>
        <v>0.80542253762419203</v>
      </c>
      <c r="G134" s="68">
        <f>'Watershed characteristics'!$E$22</f>
        <v>0</v>
      </c>
      <c r="H134" s="68">
        <f>'Watershed characteristics'!$E$23</f>
        <v>0</v>
      </c>
      <c r="I134" s="68">
        <f>'Watershed characteristics'!$E$24</f>
        <v>1.7101817642272749E-3</v>
      </c>
      <c r="J134" s="68">
        <f>'Watershed characteristics'!$E$25</f>
        <v>0</v>
      </c>
      <c r="K134" s="68">
        <f>'Watershed characteristics'!$E$26</f>
        <v>7.1151059221172527E-2</v>
      </c>
      <c r="L134" s="16">
        <v>42817</v>
      </c>
      <c r="M134" s="2" t="s">
        <v>7</v>
      </c>
      <c r="N134" s="17">
        <v>2.1999999999999999E-2</v>
      </c>
      <c r="O134" s="17">
        <v>2.5000000000000001E-2</v>
      </c>
      <c r="P134" s="17">
        <v>2.7E-2</v>
      </c>
      <c r="Q134" s="18">
        <v>1.2</v>
      </c>
      <c r="R134" s="18">
        <v>1</v>
      </c>
      <c r="S134" s="17">
        <v>3.0000000000000001E-3</v>
      </c>
      <c r="T134" s="17">
        <v>9.3000000000000007</v>
      </c>
      <c r="U134" s="18">
        <v>14.7</v>
      </c>
    </row>
    <row r="135" spans="1:21" x14ac:dyDescent="0.25">
      <c r="A135" s="3" t="s">
        <v>11</v>
      </c>
      <c r="B135" s="68">
        <f>'Watershed characteristics'!$E$17</f>
        <v>0.74</v>
      </c>
      <c r="C135" s="68">
        <f>'Watershed characteristics'!$E$18</f>
        <v>0.253</v>
      </c>
      <c r="D135" s="68">
        <f>'Watershed characteristics'!$E$19</f>
        <v>0.32500000000000001</v>
      </c>
      <c r="E135" s="68">
        <f>'Watershed characteristics'!$E$20</f>
        <v>0</v>
      </c>
      <c r="F135" s="68">
        <f>'Watershed characteristics'!$E$21</f>
        <v>0.80542253762419203</v>
      </c>
      <c r="G135" s="68">
        <f>'Watershed characteristics'!$E$22</f>
        <v>0</v>
      </c>
      <c r="H135" s="68">
        <f>'Watershed characteristics'!$E$23</f>
        <v>0</v>
      </c>
      <c r="I135" s="68">
        <f>'Watershed characteristics'!$E$24</f>
        <v>1.7101817642272749E-3</v>
      </c>
      <c r="J135" s="68">
        <f>'Watershed characteristics'!$E$25</f>
        <v>0</v>
      </c>
      <c r="K135" s="68">
        <f>'Watershed characteristics'!$E$26</f>
        <v>7.1151059221172527E-2</v>
      </c>
      <c r="L135" s="16">
        <v>42831</v>
      </c>
      <c r="M135" s="2" t="s">
        <v>7</v>
      </c>
      <c r="N135" s="17">
        <v>3.1E-2</v>
      </c>
      <c r="O135" s="17">
        <v>7.0000000000000001E-3</v>
      </c>
      <c r="P135" s="17">
        <v>3.1E-2</v>
      </c>
      <c r="Q135" s="18">
        <v>14</v>
      </c>
      <c r="R135" s="18">
        <v>12.3</v>
      </c>
      <c r="S135" s="17">
        <v>2.5000000000000001E-2</v>
      </c>
      <c r="T135" s="17">
        <v>10.9</v>
      </c>
      <c r="U135" s="18">
        <v>12.8</v>
      </c>
    </row>
    <row r="136" spans="1:21" x14ac:dyDescent="0.25">
      <c r="A136" s="3" t="s">
        <v>11</v>
      </c>
      <c r="B136" s="68">
        <f>'Watershed characteristics'!$E$17</f>
        <v>0.74</v>
      </c>
      <c r="C136" s="68">
        <f>'Watershed characteristics'!$E$18</f>
        <v>0.253</v>
      </c>
      <c r="D136" s="68">
        <f>'Watershed characteristics'!$E$19</f>
        <v>0.32500000000000001</v>
      </c>
      <c r="E136" s="68">
        <f>'Watershed characteristics'!$E$20</f>
        <v>0</v>
      </c>
      <c r="F136" s="68">
        <f>'Watershed characteristics'!$E$21</f>
        <v>0.80542253762419203</v>
      </c>
      <c r="G136" s="68">
        <f>'Watershed characteristics'!$E$22</f>
        <v>0</v>
      </c>
      <c r="H136" s="68">
        <f>'Watershed characteristics'!$E$23</f>
        <v>0</v>
      </c>
      <c r="I136" s="68">
        <f>'Watershed characteristics'!$E$24</f>
        <v>1.7101817642272749E-3</v>
      </c>
      <c r="J136" s="68">
        <f>'Watershed characteristics'!$E$25</f>
        <v>0</v>
      </c>
      <c r="K136" s="68">
        <f>'Watershed characteristics'!$E$26</f>
        <v>7.1151059221172527E-2</v>
      </c>
      <c r="L136" s="16">
        <v>42845</v>
      </c>
      <c r="M136" s="2" t="s">
        <v>7</v>
      </c>
      <c r="N136" s="17">
        <v>5.8999999999999997E-2</v>
      </c>
      <c r="O136" s="17">
        <v>1E-3</v>
      </c>
      <c r="P136" s="17">
        <v>4.0000000000000001E-3</v>
      </c>
      <c r="Q136" s="18">
        <v>2.4</v>
      </c>
      <c r="R136" s="18">
        <v>2.2999999999999998</v>
      </c>
      <c r="S136" s="17">
        <v>1.7999999999999999E-2</v>
      </c>
      <c r="T136" s="17">
        <v>10.6</v>
      </c>
      <c r="U136" s="18">
        <v>14.8</v>
      </c>
    </row>
    <row r="137" spans="1:21" x14ac:dyDescent="0.25">
      <c r="A137" s="3" t="s">
        <v>11</v>
      </c>
      <c r="B137" s="68">
        <f>'Watershed characteristics'!$E$17</f>
        <v>0.74</v>
      </c>
      <c r="C137" s="68">
        <f>'Watershed characteristics'!$E$18</f>
        <v>0.253</v>
      </c>
      <c r="D137" s="68">
        <f>'Watershed characteristics'!$E$19</f>
        <v>0.32500000000000001</v>
      </c>
      <c r="E137" s="68">
        <f>'Watershed characteristics'!$E$20</f>
        <v>0</v>
      </c>
      <c r="F137" s="68">
        <f>'Watershed characteristics'!$E$21</f>
        <v>0.80542253762419203</v>
      </c>
      <c r="G137" s="68">
        <f>'Watershed characteristics'!$E$22</f>
        <v>0</v>
      </c>
      <c r="H137" s="68">
        <f>'Watershed characteristics'!$E$23</f>
        <v>0</v>
      </c>
      <c r="I137" s="68">
        <f>'Watershed characteristics'!$E$24</f>
        <v>1.7101817642272749E-3</v>
      </c>
      <c r="J137" s="68">
        <f>'Watershed characteristics'!$E$25</f>
        <v>0</v>
      </c>
      <c r="K137" s="68">
        <f>'Watershed characteristics'!$E$26</f>
        <v>7.1151059221172527E-2</v>
      </c>
      <c r="L137" s="16">
        <v>42859</v>
      </c>
      <c r="M137" s="2" t="s">
        <v>7</v>
      </c>
      <c r="N137" s="17">
        <v>7.0999999999999994E-2</v>
      </c>
      <c r="O137" s="17">
        <v>5.0000000000000001E-3</v>
      </c>
      <c r="P137" s="17">
        <v>2.5999999999999999E-2</v>
      </c>
      <c r="Q137" s="18">
        <v>5</v>
      </c>
      <c r="R137" s="18">
        <v>3.2</v>
      </c>
      <c r="S137" s="17">
        <v>0.01</v>
      </c>
      <c r="T137" s="17">
        <v>10.6</v>
      </c>
      <c r="U137" s="18">
        <v>15.1</v>
      </c>
    </row>
    <row r="138" spans="1:21" x14ac:dyDescent="0.25">
      <c r="A138" s="3" t="s">
        <v>11</v>
      </c>
      <c r="B138" s="68">
        <f>'Watershed characteristics'!$E$17</f>
        <v>0.74</v>
      </c>
      <c r="C138" s="68">
        <f>'Watershed characteristics'!$E$18</f>
        <v>0.253</v>
      </c>
      <c r="D138" s="68">
        <f>'Watershed characteristics'!$E$19</f>
        <v>0.32500000000000001</v>
      </c>
      <c r="E138" s="68">
        <f>'Watershed characteristics'!$E$20</f>
        <v>0</v>
      </c>
      <c r="F138" s="68">
        <f>'Watershed characteristics'!$E$21</f>
        <v>0.80542253762419203</v>
      </c>
      <c r="G138" s="68">
        <f>'Watershed characteristics'!$E$22</f>
        <v>0</v>
      </c>
      <c r="H138" s="68">
        <f>'Watershed characteristics'!$E$23</f>
        <v>0</v>
      </c>
      <c r="I138" s="68">
        <f>'Watershed characteristics'!$E$24</f>
        <v>1.7101817642272749E-3</v>
      </c>
      <c r="J138" s="68">
        <f>'Watershed characteristics'!$E$25</f>
        <v>0</v>
      </c>
      <c r="K138" s="68">
        <f>'Watershed characteristics'!$E$26</f>
        <v>7.1151059221172527E-2</v>
      </c>
      <c r="L138" s="16">
        <v>42872</v>
      </c>
      <c r="M138" s="2" t="s">
        <v>7</v>
      </c>
      <c r="N138" s="17">
        <v>1.7999999999999999E-2</v>
      </c>
      <c r="O138" s="17">
        <v>3.0000000000000001E-3</v>
      </c>
      <c r="P138" s="17">
        <v>0.20699999999999999</v>
      </c>
      <c r="Q138" s="18">
        <v>114.2</v>
      </c>
      <c r="R138" s="18">
        <v>94.1</v>
      </c>
      <c r="S138" s="17">
        <v>5.0999999999999997E-2</v>
      </c>
      <c r="T138" s="17">
        <v>7.2</v>
      </c>
      <c r="U138" s="18">
        <v>12.4</v>
      </c>
    </row>
    <row r="139" spans="1:21" x14ac:dyDescent="0.25">
      <c r="A139" s="3" t="s">
        <v>11</v>
      </c>
      <c r="B139" s="68">
        <f>'Watershed characteristics'!$E$17</f>
        <v>0.74</v>
      </c>
      <c r="C139" s="68">
        <f>'Watershed characteristics'!$E$18</f>
        <v>0.253</v>
      </c>
      <c r="D139" s="68">
        <f>'Watershed characteristics'!$E$19</f>
        <v>0.32500000000000001</v>
      </c>
      <c r="E139" s="68">
        <f>'Watershed characteristics'!$E$20</f>
        <v>0</v>
      </c>
      <c r="F139" s="68">
        <f>'Watershed characteristics'!$E$21</f>
        <v>0.80542253762419203</v>
      </c>
      <c r="G139" s="68">
        <f>'Watershed characteristics'!$E$22</f>
        <v>0</v>
      </c>
      <c r="H139" s="68">
        <f>'Watershed characteristics'!$E$23</f>
        <v>0</v>
      </c>
      <c r="I139" s="68">
        <f>'Watershed characteristics'!$E$24</f>
        <v>1.7101817642272749E-3</v>
      </c>
      <c r="J139" s="68">
        <f>'Watershed characteristics'!$E$25</f>
        <v>0</v>
      </c>
      <c r="K139" s="68">
        <f>'Watershed characteristics'!$E$26</f>
        <v>7.1151059221172527E-2</v>
      </c>
      <c r="L139" s="16">
        <v>42886</v>
      </c>
      <c r="M139" s="2" t="s">
        <v>7</v>
      </c>
      <c r="N139" s="17">
        <v>9.9000000000000005E-2</v>
      </c>
      <c r="O139" s="17">
        <v>1.2E-2</v>
      </c>
      <c r="P139" s="17">
        <v>0.11700000000000001</v>
      </c>
      <c r="Q139" s="18">
        <v>169.3</v>
      </c>
      <c r="R139" s="18">
        <v>125.2</v>
      </c>
      <c r="S139" s="17">
        <v>3.9E-2</v>
      </c>
      <c r="T139" s="17">
        <v>11.5</v>
      </c>
      <c r="U139" s="18">
        <v>19.2</v>
      </c>
    </row>
    <row r="140" spans="1:21" x14ac:dyDescent="0.25">
      <c r="A140" s="3" t="s">
        <v>11</v>
      </c>
      <c r="B140" s="68">
        <f>'Watershed characteristics'!$E$17</f>
        <v>0.74</v>
      </c>
      <c r="C140" s="68">
        <f>'Watershed characteristics'!$E$18</f>
        <v>0.253</v>
      </c>
      <c r="D140" s="68">
        <f>'Watershed characteristics'!$E$19</f>
        <v>0.32500000000000001</v>
      </c>
      <c r="E140" s="68">
        <f>'Watershed characteristics'!$E$20</f>
        <v>0</v>
      </c>
      <c r="F140" s="68">
        <f>'Watershed characteristics'!$E$21</f>
        <v>0.80542253762419203</v>
      </c>
      <c r="G140" s="68">
        <f>'Watershed characteristics'!$E$22</f>
        <v>0</v>
      </c>
      <c r="H140" s="68">
        <f>'Watershed characteristics'!$E$23</f>
        <v>0</v>
      </c>
      <c r="I140" s="68">
        <f>'Watershed characteristics'!$E$24</f>
        <v>1.7101817642272749E-3</v>
      </c>
      <c r="J140" s="68">
        <f>'Watershed characteristics'!$E$25</f>
        <v>0</v>
      </c>
      <c r="K140" s="68">
        <f>'Watershed characteristics'!$E$26</f>
        <v>7.1151059221172527E-2</v>
      </c>
      <c r="L140" s="16">
        <v>42900</v>
      </c>
      <c r="M140" s="2" t="s">
        <v>7</v>
      </c>
      <c r="N140" s="17">
        <v>8.1000000000000003E-2</v>
      </c>
      <c r="O140" s="17">
        <v>2.3E-2</v>
      </c>
      <c r="P140" s="17">
        <v>5.8999999999999997E-2</v>
      </c>
      <c r="Q140" s="18">
        <v>4.7</v>
      </c>
      <c r="R140" s="18">
        <v>1.3</v>
      </c>
      <c r="S140" s="17">
        <v>0.20799999999999999</v>
      </c>
      <c r="T140" s="17">
        <v>13.1</v>
      </c>
      <c r="U140" s="18">
        <v>12</v>
      </c>
    </row>
    <row r="141" spans="1:21" x14ac:dyDescent="0.25">
      <c r="A141" s="3" t="s">
        <v>11</v>
      </c>
      <c r="B141" s="68">
        <f>'Watershed characteristics'!$E$17</f>
        <v>0.74</v>
      </c>
      <c r="C141" s="68">
        <f>'Watershed characteristics'!$E$18</f>
        <v>0.253</v>
      </c>
      <c r="D141" s="68">
        <f>'Watershed characteristics'!$E$19</f>
        <v>0.32500000000000001</v>
      </c>
      <c r="E141" s="68">
        <f>'Watershed characteristics'!$E$20</f>
        <v>0</v>
      </c>
      <c r="F141" s="68">
        <f>'Watershed characteristics'!$E$21</f>
        <v>0.80542253762419203</v>
      </c>
      <c r="G141" s="68">
        <f>'Watershed characteristics'!$E$22</f>
        <v>0</v>
      </c>
      <c r="H141" s="68">
        <f>'Watershed characteristics'!$E$23</f>
        <v>0</v>
      </c>
      <c r="I141" s="68">
        <f>'Watershed characteristics'!$E$24</f>
        <v>1.7101817642272749E-3</v>
      </c>
      <c r="J141" s="68">
        <f>'Watershed characteristics'!$E$25</f>
        <v>0</v>
      </c>
      <c r="K141" s="68">
        <f>'Watershed characteristics'!$E$26</f>
        <v>7.1151059221172527E-2</v>
      </c>
      <c r="L141" s="16">
        <v>42915</v>
      </c>
      <c r="M141" s="2" t="s">
        <v>7</v>
      </c>
      <c r="N141" s="17">
        <v>1.2999999999999999E-2</v>
      </c>
      <c r="O141" s="17">
        <v>7.0000000000000001E-3</v>
      </c>
      <c r="P141" s="17">
        <v>2.7E-2</v>
      </c>
      <c r="Q141" s="18">
        <v>12.4</v>
      </c>
      <c r="R141" s="18">
        <v>8.1</v>
      </c>
      <c r="S141" s="17">
        <v>2.8000000000000001E-2</v>
      </c>
      <c r="T141" s="17">
        <v>7.7</v>
      </c>
      <c r="U141" s="18">
        <v>6.7</v>
      </c>
    </row>
    <row r="142" spans="1:21" x14ac:dyDescent="0.25">
      <c r="A142" s="3" t="s">
        <v>11</v>
      </c>
      <c r="B142" s="68">
        <f>'Watershed characteristics'!$E$17</f>
        <v>0.74</v>
      </c>
      <c r="C142" s="68">
        <f>'Watershed characteristics'!$E$18</f>
        <v>0.253</v>
      </c>
      <c r="D142" s="68">
        <f>'Watershed characteristics'!$E$19</f>
        <v>0.32500000000000001</v>
      </c>
      <c r="E142" s="68">
        <f>'Watershed characteristics'!$E$20</f>
        <v>0</v>
      </c>
      <c r="F142" s="68">
        <f>'Watershed characteristics'!$E$21</f>
        <v>0.80542253762419203</v>
      </c>
      <c r="G142" s="68">
        <f>'Watershed characteristics'!$E$22</f>
        <v>0</v>
      </c>
      <c r="H142" s="68">
        <f>'Watershed characteristics'!$E$23</f>
        <v>0</v>
      </c>
      <c r="I142" s="68">
        <f>'Watershed characteristics'!$E$24</f>
        <v>1.7101817642272749E-3</v>
      </c>
      <c r="J142" s="68">
        <f>'Watershed characteristics'!$E$25</f>
        <v>0</v>
      </c>
      <c r="K142" s="68">
        <f>'Watershed characteristics'!$E$26</f>
        <v>7.1151059221172527E-2</v>
      </c>
      <c r="L142" s="16">
        <v>42928</v>
      </c>
      <c r="M142" s="2" t="s">
        <v>7</v>
      </c>
      <c r="N142" s="17">
        <v>1.2E-2</v>
      </c>
      <c r="O142" s="17">
        <v>4.0000000000000001E-3</v>
      </c>
      <c r="P142" s="17">
        <v>1.9E-2</v>
      </c>
      <c r="Q142" s="18">
        <v>5.6</v>
      </c>
      <c r="R142" s="18">
        <v>1.9</v>
      </c>
      <c r="S142" s="17">
        <v>5.5E-2</v>
      </c>
      <c r="T142" s="17">
        <v>10.4</v>
      </c>
      <c r="U142" s="18">
        <v>7.7</v>
      </c>
    </row>
    <row r="143" spans="1:21" x14ac:dyDescent="0.25">
      <c r="A143" s="3" t="s">
        <v>11</v>
      </c>
      <c r="B143" s="68">
        <f>'Watershed characteristics'!$E$17</f>
        <v>0.74</v>
      </c>
      <c r="C143" s="68">
        <f>'Watershed characteristics'!$E$18</f>
        <v>0.253</v>
      </c>
      <c r="D143" s="68">
        <f>'Watershed characteristics'!$E$19</f>
        <v>0.32500000000000001</v>
      </c>
      <c r="E143" s="68">
        <f>'Watershed characteristics'!$E$20</f>
        <v>0</v>
      </c>
      <c r="F143" s="68">
        <f>'Watershed characteristics'!$E$21</f>
        <v>0.80542253762419203</v>
      </c>
      <c r="G143" s="68">
        <f>'Watershed characteristics'!$E$22</f>
        <v>0</v>
      </c>
      <c r="H143" s="68">
        <f>'Watershed characteristics'!$E$23</f>
        <v>0</v>
      </c>
      <c r="I143" s="68">
        <f>'Watershed characteristics'!$E$24</f>
        <v>1.7101817642272749E-3</v>
      </c>
      <c r="J143" s="68">
        <f>'Watershed characteristics'!$E$25</f>
        <v>0</v>
      </c>
      <c r="K143" s="68">
        <f>'Watershed characteristics'!$E$26</f>
        <v>7.1151059221172527E-2</v>
      </c>
      <c r="L143" s="16">
        <v>42944</v>
      </c>
      <c r="M143" s="2" t="s">
        <v>7</v>
      </c>
      <c r="N143" s="17">
        <v>0.01</v>
      </c>
      <c r="O143" s="17">
        <v>3.4000000000000002E-2</v>
      </c>
      <c r="P143" s="17">
        <v>5.6000000000000001E-2</v>
      </c>
      <c r="Q143" s="18">
        <v>12.8</v>
      </c>
      <c r="R143" s="18">
        <v>12.2</v>
      </c>
      <c r="S143" s="17">
        <v>1.0999999999999999E-2</v>
      </c>
      <c r="T143" s="17">
        <v>9.6</v>
      </c>
      <c r="U143" s="18">
        <v>8</v>
      </c>
    </row>
    <row r="144" spans="1:21" x14ac:dyDescent="0.25">
      <c r="A144" s="3" t="s">
        <v>11</v>
      </c>
      <c r="B144" s="68">
        <f>'Watershed characteristics'!$E$17</f>
        <v>0.74</v>
      </c>
      <c r="C144" s="68">
        <f>'Watershed characteristics'!$E$18</f>
        <v>0.253</v>
      </c>
      <c r="D144" s="68">
        <f>'Watershed characteristics'!$E$19</f>
        <v>0.32500000000000001</v>
      </c>
      <c r="E144" s="68">
        <f>'Watershed characteristics'!$E$20</f>
        <v>0</v>
      </c>
      <c r="F144" s="68">
        <f>'Watershed characteristics'!$E$21</f>
        <v>0.80542253762419203</v>
      </c>
      <c r="G144" s="68">
        <f>'Watershed characteristics'!$E$22</f>
        <v>0</v>
      </c>
      <c r="H144" s="68">
        <f>'Watershed characteristics'!$E$23</f>
        <v>0</v>
      </c>
      <c r="I144" s="68">
        <f>'Watershed characteristics'!$E$24</f>
        <v>1.7101817642272749E-3</v>
      </c>
      <c r="J144" s="68">
        <f>'Watershed characteristics'!$E$25</f>
        <v>0</v>
      </c>
      <c r="K144" s="68">
        <f>'Watershed characteristics'!$E$26</f>
        <v>7.1151059221172527E-2</v>
      </c>
      <c r="L144" s="16">
        <v>42956</v>
      </c>
      <c r="M144" s="2" t="s">
        <v>7</v>
      </c>
      <c r="N144" s="17">
        <v>0.01</v>
      </c>
      <c r="O144" s="17">
        <v>0.114</v>
      </c>
      <c r="P144" s="17">
        <v>0.39600000000000002</v>
      </c>
      <c r="Q144" s="18">
        <v>17.600000000000001</v>
      </c>
      <c r="R144" s="18">
        <v>6</v>
      </c>
      <c r="S144" s="17">
        <v>0.70199999999999996</v>
      </c>
      <c r="T144" s="17">
        <v>0</v>
      </c>
      <c r="U144" s="18">
        <v>2.1</v>
      </c>
    </row>
    <row r="145" spans="1:21" x14ac:dyDescent="0.25">
      <c r="A145" s="3" t="s">
        <v>11</v>
      </c>
      <c r="B145" s="68">
        <f>'Watershed characteristics'!$E$17</f>
        <v>0.74</v>
      </c>
      <c r="C145" s="68">
        <f>'Watershed characteristics'!$E$18</f>
        <v>0.253</v>
      </c>
      <c r="D145" s="68">
        <f>'Watershed characteristics'!$E$19</f>
        <v>0.32500000000000001</v>
      </c>
      <c r="E145" s="68">
        <f>'Watershed characteristics'!$E$20</f>
        <v>0</v>
      </c>
      <c r="F145" s="68">
        <f>'Watershed characteristics'!$E$21</f>
        <v>0.80542253762419203</v>
      </c>
      <c r="G145" s="68">
        <f>'Watershed characteristics'!$E$22</f>
        <v>0</v>
      </c>
      <c r="H145" s="68">
        <f>'Watershed characteristics'!$E$23</f>
        <v>0</v>
      </c>
      <c r="I145" s="68">
        <f>'Watershed characteristics'!$E$24</f>
        <v>1.7101817642272749E-3</v>
      </c>
      <c r="J145" s="68">
        <f>'Watershed characteristics'!$E$25</f>
        <v>0</v>
      </c>
      <c r="K145" s="68">
        <f>'Watershed characteristics'!$E$26</f>
        <v>7.1151059221172527E-2</v>
      </c>
      <c r="L145" s="16">
        <v>42972</v>
      </c>
      <c r="M145" s="2" t="s">
        <v>7</v>
      </c>
      <c r="N145" s="17">
        <v>0.01</v>
      </c>
      <c r="O145" s="17">
        <v>0.30099999999999999</v>
      </c>
      <c r="P145" s="17">
        <v>1.0469999999999999</v>
      </c>
      <c r="Q145" s="18">
        <v>50.8</v>
      </c>
      <c r="R145" s="18">
        <v>24</v>
      </c>
      <c r="S145" s="17">
        <v>2.1999999999999999E-2</v>
      </c>
      <c r="T145" s="17">
        <v>0</v>
      </c>
      <c r="U145" s="18">
        <v>3</v>
      </c>
    </row>
    <row r="146" spans="1:21" x14ac:dyDescent="0.25">
      <c r="A146" s="3" t="s">
        <v>11</v>
      </c>
      <c r="B146" s="68">
        <f>'Watershed characteristics'!$E$17</f>
        <v>0.74</v>
      </c>
      <c r="C146" s="68">
        <f>'Watershed characteristics'!$E$18</f>
        <v>0.253</v>
      </c>
      <c r="D146" s="68">
        <f>'Watershed characteristics'!$E$19</f>
        <v>0.32500000000000001</v>
      </c>
      <c r="E146" s="68">
        <f>'Watershed characteristics'!$E$20</f>
        <v>0</v>
      </c>
      <c r="F146" s="68">
        <f>'Watershed characteristics'!$E$21</f>
        <v>0.80542253762419203</v>
      </c>
      <c r="G146" s="68">
        <f>'Watershed characteristics'!$E$22</f>
        <v>0</v>
      </c>
      <c r="H146" s="68">
        <f>'Watershed characteristics'!$E$23</f>
        <v>0</v>
      </c>
      <c r="I146" s="68">
        <f>'Watershed characteristics'!$E$24</f>
        <v>1.7101817642272749E-3</v>
      </c>
      <c r="J146" s="68">
        <f>'Watershed characteristics'!$E$25</f>
        <v>0</v>
      </c>
      <c r="K146" s="68">
        <f>'Watershed characteristics'!$E$26</f>
        <v>7.1151059221172527E-2</v>
      </c>
      <c r="L146" s="16">
        <v>42985</v>
      </c>
      <c r="M146" s="2" t="s">
        <v>7</v>
      </c>
      <c r="N146" s="17">
        <v>0.01</v>
      </c>
      <c r="O146" s="17">
        <v>0.29399999999999998</v>
      </c>
      <c r="P146" s="17">
        <v>0.55900000000000005</v>
      </c>
      <c r="Q146" s="18">
        <v>15</v>
      </c>
      <c r="R146" s="18">
        <v>7</v>
      </c>
      <c r="S146" s="17">
        <v>0.40400000000000003</v>
      </c>
      <c r="T146" s="17">
        <v>0.1</v>
      </c>
      <c r="U146" s="18">
        <v>0.9</v>
      </c>
    </row>
    <row r="147" spans="1:21" x14ac:dyDescent="0.25">
      <c r="A147" s="3" t="s">
        <v>11</v>
      </c>
      <c r="B147" s="68">
        <f>'Watershed characteristics'!$E$17</f>
        <v>0.74</v>
      </c>
      <c r="C147" s="68">
        <f>'Watershed characteristics'!$E$18</f>
        <v>0.253</v>
      </c>
      <c r="D147" s="68">
        <f>'Watershed characteristics'!$E$19</f>
        <v>0.32500000000000001</v>
      </c>
      <c r="E147" s="68">
        <f>'Watershed characteristics'!$E$20</f>
        <v>0</v>
      </c>
      <c r="F147" s="68">
        <f>'Watershed characteristics'!$E$21</f>
        <v>0.80542253762419203</v>
      </c>
      <c r="G147" s="68">
        <f>'Watershed characteristics'!$E$22</f>
        <v>0</v>
      </c>
      <c r="H147" s="68">
        <f>'Watershed characteristics'!$E$23</f>
        <v>0</v>
      </c>
      <c r="I147" s="68">
        <f>'Watershed characteristics'!$E$24</f>
        <v>1.7101817642272749E-3</v>
      </c>
      <c r="J147" s="68">
        <f>'Watershed characteristics'!$E$25</f>
        <v>0</v>
      </c>
      <c r="K147" s="68">
        <f>'Watershed characteristics'!$E$26</f>
        <v>7.1151059221172527E-2</v>
      </c>
      <c r="L147" s="16">
        <v>43017</v>
      </c>
      <c r="M147" s="2" t="s">
        <v>7</v>
      </c>
      <c r="N147" s="17">
        <v>7.9000000000000001E-2</v>
      </c>
      <c r="O147" s="17">
        <v>2.8000000000000001E-2</v>
      </c>
      <c r="P147" s="17">
        <v>0.03</v>
      </c>
      <c r="Q147" s="18">
        <v>0.5</v>
      </c>
      <c r="R147" s="18">
        <v>0.5</v>
      </c>
      <c r="S147" s="17">
        <v>2E-3</v>
      </c>
      <c r="T147" s="17">
        <v>9.1</v>
      </c>
      <c r="U147" s="18">
        <v>7.6</v>
      </c>
    </row>
    <row r="148" spans="1:21" x14ac:dyDescent="0.25">
      <c r="A148" s="3" t="s">
        <v>11</v>
      </c>
      <c r="B148" s="68">
        <f>'Watershed characteristics'!$E$17</f>
        <v>0.74</v>
      </c>
      <c r="C148" s="68">
        <f>'Watershed characteristics'!$E$18</f>
        <v>0.253</v>
      </c>
      <c r="D148" s="68">
        <f>'Watershed characteristics'!$E$19</f>
        <v>0.32500000000000001</v>
      </c>
      <c r="E148" s="68">
        <f>'Watershed characteristics'!$E$20</f>
        <v>0</v>
      </c>
      <c r="F148" s="68">
        <f>'Watershed characteristics'!$E$21</f>
        <v>0.80542253762419203</v>
      </c>
      <c r="G148" s="68">
        <f>'Watershed characteristics'!$E$22</f>
        <v>0</v>
      </c>
      <c r="H148" s="68">
        <f>'Watershed characteristics'!$E$23</f>
        <v>0</v>
      </c>
      <c r="I148" s="68">
        <f>'Watershed characteristics'!$E$24</f>
        <v>1.7101817642272749E-3</v>
      </c>
      <c r="J148" s="68">
        <f>'Watershed characteristics'!$E$25</f>
        <v>0</v>
      </c>
      <c r="K148" s="68">
        <f>'Watershed characteristics'!$E$26</f>
        <v>7.1151059221172527E-2</v>
      </c>
      <c r="L148" s="16">
        <v>43027</v>
      </c>
      <c r="M148" s="2" t="s">
        <v>7</v>
      </c>
      <c r="N148" s="17">
        <v>3.5999999999999997E-2</v>
      </c>
      <c r="O148" s="17">
        <v>2.9000000000000001E-2</v>
      </c>
      <c r="P148" s="17">
        <v>3.6999999999999998E-2</v>
      </c>
      <c r="Q148" s="18">
        <v>1.3</v>
      </c>
      <c r="R148" s="18">
        <v>0.5</v>
      </c>
      <c r="S148" s="17">
        <v>1.2999999999999999E-2</v>
      </c>
      <c r="T148" s="17">
        <v>8</v>
      </c>
      <c r="U148" s="18">
        <v>7.1</v>
      </c>
    </row>
    <row r="149" spans="1:21" x14ac:dyDescent="0.25">
      <c r="A149" s="3" t="s">
        <v>11</v>
      </c>
      <c r="B149" s="68">
        <f>'Watershed characteristics'!$E$17</f>
        <v>0.74</v>
      </c>
      <c r="C149" s="68">
        <f>'Watershed characteristics'!$E$18</f>
        <v>0.253</v>
      </c>
      <c r="D149" s="68">
        <f>'Watershed characteristics'!$E$19</f>
        <v>0.32500000000000001</v>
      </c>
      <c r="E149" s="68">
        <f>'Watershed characteristics'!$E$20</f>
        <v>0</v>
      </c>
      <c r="F149" s="68">
        <f>'Watershed characteristics'!$E$21</f>
        <v>0.80542253762419203</v>
      </c>
      <c r="G149" s="68">
        <f>'Watershed characteristics'!$E$22</f>
        <v>0</v>
      </c>
      <c r="H149" s="68">
        <f>'Watershed characteristics'!$E$23</f>
        <v>0</v>
      </c>
      <c r="I149" s="68">
        <f>'Watershed characteristics'!$E$24</f>
        <v>1.7101817642272749E-3</v>
      </c>
      <c r="J149" s="68">
        <f>'Watershed characteristics'!$E$25</f>
        <v>0</v>
      </c>
      <c r="K149" s="68">
        <f>'Watershed characteristics'!$E$26</f>
        <v>7.1151059221172527E-2</v>
      </c>
      <c r="L149" s="16">
        <v>43045</v>
      </c>
      <c r="M149" s="2" t="s">
        <v>7</v>
      </c>
      <c r="N149" s="17">
        <v>1.0999999999999999E-2</v>
      </c>
      <c r="O149" s="17">
        <v>2.3E-2</v>
      </c>
      <c r="P149" s="17">
        <v>0.14599999999999999</v>
      </c>
      <c r="Q149" s="18">
        <v>2</v>
      </c>
      <c r="R149" s="18">
        <v>0.5</v>
      </c>
      <c r="S149" s="17">
        <v>2.9000000000000001E-2</v>
      </c>
      <c r="T149" s="17">
        <v>8.1</v>
      </c>
      <c r="U149" s="18">
        <v>9.1</v>
      </c>
    </row>
    <row r="150" spans="1:21" x14ac:dyDescent="0.25">
      <c r="A150" s="3" t="s">
        <v>11</v>
      </c>
      <c r="B150" s="68">
        <f>'Watershed characteristics'!$E$17</f>
        <v>0.74</v>
      </c>
      <c r="C150" s="68">
        <f>'Watershed characteristics'!$E$18</f>
        <v>0.253</v>
      </c>
      <c r="D150" s="68">
        <f>'Watershed characteristics'!$E$19</f>
        <v>0.32500000000000001</v>
      </c>
      <c r="E150" s="68">
        <f>'Watershed characteristics'!$E$20</f>
        <v>0</v>
      </c>
      <c r="F150" s="68">
        <f>'Watershed characteristics'!$E$21</f>
        <v>0.80542253762419203</v>
      </c>
      <c r="G150" s="68">
        <f>'Watershed characteristics'!$E$22</f>
        <v>0</v>
      </c>
      <c r="H150" s="68">
        <f>'Watershed characteristics'!$E$23</f>
        <v>0</v>
      </c>
      <c r="I150" s="68">
        <f>'Watershed characteristics'!$E$24</f>
        <v>1.7101817642272749E-3</v>
      </c>
      <c r="J150" s="68">
        <f>'Watershed characteristics'!$E$25</f>
        <v>0</v>
      </c>
      <c r="K150" s="68">
        <f>'Watershed characteristics'!$E$26</f>
        <v>7.1151059221172527E-2</v>
      </c>
      <c r="L150" s="16">
        <v>43054</v>
      </c>
      <c r="M150" s="2" t="s">
        <v>7</v>
      </c>
      <c r="N150" s="17">
        <v>7.0000000000000001E-3</v>
      </c>
      <c r="O150" s="17">
        <v>4.2999999999999997E-2</v>
      </c>
      <c r="P150" s="17">
        <v>5.7000000000000002E-2</v>
      </c>
      <c r="Q150" s="18">
        <v>1.1000000000000001</v>
      </c>
      <c r="R150" s="18">
        <v>0.5</v>
      </c>
      <c r="S150" s="17">
        <v>2E-3</v>
      </c>
      <c r="T150" s="17">
        <v>7.6</v>
      </c>
      <c r="U150" s="18">
        <v>7.2</v>
      </c>
    </row>
    <row r="151" spans="1:21" x14ac:dyDescent="0.25">
      <c r="A151" s="3" t="s">
        <v>11</v>
      </c>
      <c r="B151" s="68">
        <f>'Watershed characteristics'!$E$17</f>
        <v>0.74</v>
      </c>
      <c r="C151" s="68">
        <f>'Watershed characteristics'!$E$18</f>
        <v>0.253</v>
      </c>
      <c r="D151" s="68">
        <f>'Watershed characteristics'!$E$19</f>
        <v>0.32500000000000001</v>
      </c>
      <c r="E151" s="68">
        <f>'Watershed characteristics'!$E$20</f>
        <v>0</v>
      </c>
      <c r="F151" s="68">
        <f>'Watershed characteristics'!$E$21</f>
        <v>0.80542253762419203</v>
      </c>
      <c r="G151" s="68">
        <f>'Watershed characteristics'!$E$22</f>
        <v>0</v>
      </c>
      <c r="H151" s="68">
        <f>'Watershed characteristics'!$E$23</f>
        <v>0</v>
      </c>
      <c r="I151" s="68">
        <f>'Watershed characteristics'!$E$24</f>
        <v>1.7101817642272749E-3</v>
      </c>
      <c r="J151" s="68">
        <f>'Watershed characteristics'!$E$25</f>
        <v>0</v>
      </c>
      <c r="K151" s="68">
        <f>'Watershed characteristics'!$E$26</f>
        <v>7.1151059221172527E-2</v>
      </c>
      <c r="L151" s="16">
        <v>42166</v>
      </c>
      <c r="M151" s="6" t="s">
        <v>8</v>
      </c>
      <c r="N151" s="17">
        <v>0.10299999999999999</v>
      </c>
      <c r="O151" s="17">
        <v>0.316</v>
      </c>
      <c r="P151" s="17">
        <v>0.35199999999999998</v>
      </c>
      <c r="Q151" s="18">
        <v>35.700000000000003</v>
      </c>
      <c r="R151" s="18">
        <v>25.3</v>
      </c>
      <c r="S151" s="17">
        <v>0.2019</v>
      </c>
      <c r="T151" s="17">
        <v>7.9</v>
      </c>
      <c r="U151" s="18">
        <v>9.3000000000000007</v>
      </c>
    </row>
    <row r="152" spans="1:21" x14ac:dyDescent="0.25">
      <c r="A152" s="3" t="s">
        <v>11</v>
      </c>
      <c r="B152" s="68">
        <f>'Watershed characteristics'!$E$17</f>
        <v>0.74</v>
      </c>
      <c r="C152" s="68">
        <f>'Watershed characteristics'!$E$18</f>
        <v>0.253</v>
      </c>
      <c r="D152" s="68">
        <f>'Watershed characteristics'!$E$19</f>
        <v>0.32500000000000001</v>
      </c>
      <c r="E152" s="68">
        <f>'Watershed characteristics'!$E$20</f>
        <v>0</v>
      </c>
      <c r="F152" s="68">
        <f>'Watershed characteristics'!$E$21</f>
        <v>0.80542253762419203</v>
      </c>
      <c r="G152" s="68">
        <f>'Watershed characteristics'!$E$22</f>
        <v>0</v>
      </c>
      <c r="H152" s="68">
        <f>'Watershed characteristics'!$E$23</f>
        <v>0</v>
      </c>
      <c r="I152" s="68">
        <f>'Watershed characteristics'!$E$24</f>
        <v>1.7101817642272749E-3</v>
      </c>
      <c r="J152" s="68">
        <f>'Watershed characteristics'!$E$25</f>
        <v>0</v>
      </c>
      <c r="K152" s="68">
        <f>'Watershed characteristics'!$E$26</f>
        <v>7.1151059221172527E-2</v>
      </c>
      <c r="L152" s="16">
        <v>42200</v>
      </c>
      <c r="M152" s="6" t="s">
        <v>8</v>
      </c>
      <c r="N152" s="17">
        <v>3.2000000000000001E-2</v>
      </c>
      <c r="O152" s="17">
        <v>2.8000000000000001E-2</v>
      </c>
      <c r="P152" s="17">
        <v>4.4999999999999998E-2</v>
      </c>
      <c r="Q152" s="18">
        <v>74.7</v>
      </c>
      <c r="R152" s="18">
        <v>60.7</v>
      </c>
      <c r="S152" s="17">
        <v>0.31719999999999998</v>
      </c>
      <c r="T152" s="17">
        <v>1.8</v>
      </c>
      <c r="U152" s="18">
        <v>4.3</v>
      </c>
    </row>
    <row r="153" spans="1:21" x14ac:dyDescent="0.25">
      <c r="A153" s="3" t="s">
        <v>11</v>
      </c>
      <c r="B153" s="68">
        <f>'Watershed characteristics'!$E$17</f>
        <v>0.74</v>
      </c>
      <c r="C153" s="68">
        <f>'Watershed characteristics'!$E$18</f>
        <v>0.253</v>
      </c>
      <c r="D153" s="68">
        <f>'Watershed characteristics'!$E$19</f>
        <v>0.32500000000000001</v>
      </c>
      <c r="E153" s="68">
        <f>'Watershed characteristics'!$E$20</f>
        <v>0</v>
      </c>
      <c r="F153" s="68">
        <f>'Watershed characteristics'!$E$21</f>
        <v>0.80542253762419203</v>
      </c>
      <c r="G153" s="68">
        <f>'Watershed characteristics'!$E$22</f>
        <v>0</v>
      </c>
      <c r="H153" s="68">
        <f>'Watershed characteristics'!$E$23</f>
        <v>0</v>
      </c>
      <c r="I153" s="68">
        <f>'Watershed characteristics'!$E$24</f>
        <v>1.7101817642272749E-3</v>
      </c>
      <c r="J153" s="68">
        <f>'Watershed characteristics'!$E$25</f>
        <v>0</v>
      </c>
      <c r="K153" s="68">
        <f>'Watershed characteristics'!$E$26</f>
        <v>7.1151059221172527E-2</v>
      </c>
      <c r="L153" s="16">
        <v>42233</v>
      </c>
      <c r="M153" s="6" t="s">
        <v>8</v>
      </c>
      <c r="N153" s="17">
        <v>4.1000000000000002E-2</v>
      </c>
      <c r="O153" s="17">
        <v>5.5E-2</v>
      </c>
      <c r="P153" s="17">
        <v>0.154</v>
      </c>
      <c r="Q153" s="18">
        <v>17</v>
      </c>
      <c r="R153" s="18">
        <v>14</v>
      </c>
      <c r="S153" s="17">
        <v>0.17510000000000001</v>
      </c>
      <c r="T153" s="17">
        <v>3.4</v>
      </c>
      <c r="U153" s="18">
        <v>4.5</v>
      </c>
    </row>
    <row r="154" spans="1:21" x14ac:dyDescent="0.25">
      <c r="A154" s="3" t="s">
        <v>11</v>
      </c>
      <c r="B154" s="68">
        <f>'Watershed characteristics'!$E$17</f>
        <v>0.74</v>
      </c>
      <c r="C154" s="68">
        <f>'Watershed characteristics'!$E$18</f>
        <v>0.253</v>
      </c>
      <c r="D154" s="68">
        <f>'Watershed characteristics'!$E$19</f>
        <v>0.32500000000000001</v>
      </c>
      <c r="E154" s="68">
        <f>'Watershed characteristics'!$E$20</f>
        <v>0</v>
      </c>
      <c r="F154" s="68">
        <f>'Watershed characteristics'!$E$21</f>
        <v>0.80542253762419203</v>
      </c>
      <c r="G154" s="68">
        <f>'Watershed characteristics'!$E$22</f>
        <v>0</v>
      </c>
      <c r="H154" s="68">
        <f>'Watershed characteristics'!$E$23</f>
        <v>0</v>
      </c>
      <c r="I154" s="68">
        <f>'Watershed characteristics'!$E$24</f>
        <v>1.7101817642272749E-3</v>
      </c>
      <c r="J154" s="68">
        <f>'Watershed characteristics'!$E$25</f>
        <v>0</v>
      </c>
      <c r="K154" s="68">
        <f>'Watershed characteristics'!$E$26</f>
        <v>7.1151059221172527E-2</v>
      </c>
      <c r="L154" s="16">
        <v>42238</v>
      </c>
      <c r="M154" s="6" t="s">
        <v>8</v>
      </c>
      <c r="N154" s="17">
        <v>2.5999999999999999E-2</v>
      </c>
      <c r="O154" s="17">
        <v>3.0000000000000001E-3</v>
      </c>
      <c r="P154" s="17">
        <v>4.1000000000000002E-2</v>
      </c>
      <c r="Q154" s="18">
        <v>11.3</v>
      </c>
      <c r="R154" s="18">
        <v>6</v>
      </c>
      <c r="S154" s="17">
        <v>7.6300000000000007E-2</v>
      </c>
      <c r="T154" s="17">
        <v>5.6</v>
      </c>
      <c r="U154" s="18">
        <v>6.7</v>
      </c>
    </row>
    <row r="155" spans="1:21" x14ac:dyDescent="0.25">
      <c r="A155" s="3" t="s">
        <v>11</v>
      </c>
      <c r="B155" s="68">
        <f>'Watershed characteristics'!$E$17</f>
        <v>0.74</v>
      </c>
      <c r="C155" s="68">
        <f>'Watershed characteristics'!$E$18</f>
        <v>0.253</v>
      </c>
      <c r="D155" s="68">
        <f>'Watershed characteristics'!$E$19</f>
        <v>0.32500000000000001</v>
      </c>
      <c r="E155" s="68">
        <f>'Watershed characteristics'!$E$20</f>
        <v>0</v>
      </c>
      <c r="F155" s="68">
        <f>'Watershed characteristics'!$E$21</f>
        <v>0.80542253762419203</v>
      </c>
      <c r="G155" s="68">
        <f>'Watershed characteristics'!$E$22</f>
        <v>0</v>
      </c>
      <c r="H155" s="68">
        <f>'Watershed characteristics'!$E$23</f>
        <v>0</v>
      </c>
      <c r="I155" s="68">
        <f>'Watershed characteristics'!$E$24</f>
        <v>1.7101817642272749E-3</v>
      </c>
      <c r="J155" s="68">
        <f>'Watershed characteristics'!$E$25</f>
        <v>0</v>
      </c>
      <c r="K155" s="68">
        <f>'Watershed characteristics'!$E$26</f>
        <v>7.1151059221172527E-2</v>
      </c>
      <c r="L155" s="16">
        <v>42244</v>
      </c>
      <c r="M155" s="6" t="s">
        <v>8</v>
      </c>
      <c r="N155" s="17">
        <v>0.254</v>
      </c>
      <c r="O155" s="17">
        <v>0.10199999999999999</v>
      </c>
      <c r="P155" s="17">
        <v>0.23499999999999999</v>
      </c>
      <c r="Q155" s="18">
        <v>42.1</v>
      </c>
      <c r="R155" s="18">
        <v>35.299999999999997</v>
      </c>
      <c r="S155" s="17">
        <v>0.2145</v>
      </c>
      <c r="T155" s="17">
        <v>4.2</v>
      </c>
      <c r="U155" s="18">
        <v>4.9000000000000004</v>
      </c>
    </row>
    <row r="156" spans="1:21" x14ac:dyDescent="0.25">
      <c r="A156" s="3" t="s">
        <v>11</v>
      </c>
      <c r="B156" s="68">
        <f>'Watershed characteristics'!$E$17</f>
        <v>0.74</v>
      </c>
      <c r="C156" s="68">
        <f>'Watershed characteristics'!$E$18</f>
        <v>0.253</v>
      </c>
      <c r="D156" s="68">
        <f>'Watershed characteristics'!$E$19</f>
        <v>0.32500000000000001</v>
      </c>
      <c r="E156" s="68">
        <f>'Watershed characteristics'!$E$20</f>
        <v>0</v>
      </c>
      <c r="F156" s="68">
        <f>'Watershed characteristics'!$E$21</f>
        <v>0.80542253762419203</v>
      </c>
      <c r="G156" s="68">
        <f>'Watershed characteristics'!$E$22</f>
        <v>0</v>
      </c>
      <c r="H156" s="68">
        <f>'Watershed characteristics'!$E$23</f>
        <v>0</v>
      </c>
      <c r="I156" s="68">
        <f>'Watershed characteristics'!$E$24</f>
        <v>1.7101817642272749E-3</v>
      </c>
      <c r="J156" s="68">
        <f>'Watershed characteristics'!$E$25</f>
        <v>0</v>
      </c>
      <c r="K156" s="68">
        <f>'Watershed characteristics'!$E$26</f>
        <v>7.1151059221172527E-2</v>
      </c>
      <c r="L156" s="16">
        <v>42277</v>
      </c>
      <c r="M156" s="6" t="s">
        <v>8</v>
      </c>
      <c r="N156" s="17">
        <v>1.7999999999999999E-2</v>
      </c>
      <c r="O156" s="17">
        <v>5.0000000000000001E-3</v>
      </c>
      <c r="P156" s="17">
        <v>2E-3</v>
      </c>
      <c r="Q156" s="18">
        <v>0.5</v>
      </c>
      <c r="R156" s="18">
        <v>0.5</v>
      </c>
      <c r="S156" s="17">
        <v>1.8599999999999998E-2</v>
      </c>
      <c r="T156" s="17">
        <v>10.9</v>
      </c>
      <c r="U156" s="18">
        <v>13.3</v>
      </c>
    </row>
    <row r="157" spans="1:21" x14ac:dyDescent="0.25">
      <c r="A157" s="3" t="s">
        <v>11</v>
      </c>
      <c r="B157" s="68">
        <f>'Watershed characteristics'!$E$17</f>
        <v>0.74</v>
      </c>
      <c r="C157" s="68">
        <f>'Watershed characteristics'!$E$18</f>
        <v>0.253</v>
      </c>
      <c r="D157" s="68">
        <f>'Watershed characteristics'!$E$19</f>
        <v>0.32500000000000001</v>
      </c>
      <c r="E157" s="68">
        <f>'Watershed characteristics'!$E$20</f>
        <v>0</v>
      </c>
      <c r="F157" s="68">
        <f>'Watershed characteristics'!$E$21</f>
        <v>0.80542253762419203</v>
      </c>
      <c r="G157" s="68">
        <f>'Watershed characteristics'!$E$22</f>
        <v>0</v>
      </c>
      <c r="H157" s="68">
        <f>'Watershed characteristics'!$E$23</f>
        <v>0</v>
      </c>
      <c r="I157" s="68">
        <f>'Watershed characteristics'!$E$24</f>
        <v>1.7101817642272749E-3</v>
      </c>
      <c r="J157" s="68">
        <f>'Watershed characteristics'!$E$25</f>
        <v>0</v>
      </c>
      <c r="K157" s="68">
        <f>'Watershed characteristics'!$E$26</f>
        <v>7.1151059221172527E-2</v>
      </c>
      <c r="L157" s="16">
        <v>42301</v>
      </c>
      <c r="M157" s="6" t="s">
        <v>8</v>
      </c>
      <c r="N157" s="17">
        <v>0.03</v>
      </c>
      <c r="O157" s="17">
        <v>1E-3</v>
      </c>
      <c r="P157" s="17">
        <v>3.3000000000000002E-2</v>
      </c>
      <c r="Q157" s="18">
        <v>4.0999999999999996</v>
      </c>
      <c r="R157" s="18">
        <v>2.9</v>
      </c>
      <c r="S157" s="17">
        <v>2.2499999999999999E-2</v>
      </c>
      <c r="T157" s="17">
        <v>8.6999999999999993</v>
      </c>
      <c r="U157" s="18">
        <v>9.6999999999999993</v>
      </c>
    </row>
    <row r="158" spans="1:21" x14ac:dyDescent="0.25">
      <c r="A158" s="3" t="s">
        <v>11</v>
      </c>
      <c r="B158" s="68">
        <f>'Watershed characteristics'!$E$17</f>
        <v>0.74</v>
      </c>
      <c r="C158" s="68">
        <f>'Watershed characteristics'!$E$18</f>
        <v>0.253</v>
      </c>
      <c r="D158" s="68">
        <f>'Watershed characteristics'!$E$19</f>
        <v>0.32500000000000001</v>
      </c>
      <c r="E158" s="68">
        <f>'Watershed characteristics'!$E$20</f>
        <v>0</v>
      </c>
      <c r="F158" s="68">
        <f>'Watershed characteristics'!$E$21</f>
        <v>0.80542253762419203</v>
      </c>
      <c r="G158" s="68">
        <f>'Watershed characteristics'!$E$22</f>
        <v>0</v>
      </c>
      <c r="H158" s="68">
        <f>'Watershed characteristics'!$E$23</f>
        <v>0</v>
      </c>
      <c r="I158" s="68">
        <f>'Watershed characteristics'!$E$24</f>
        <v>1.7101817642272749E-3</v>
      </c>
      <c r="J158" s="68">
        <f>'Watershed characteristics'!$E$25</f>
        <v>0</v>
      </c>
      <c r="K158" s="68">
        <f>'Watershed characteristics'!$E$26</f>
        <v>7.1151059221172527E-2</v>
      </c>
      <c r="L158" s="16">
        <v>42305</v>
      </c>
      <c r="M158" s="6" t="s">
        <v>8</v>
      </c>
      <c r="N158" s="17">
        <v>3.7999999999999999E-2</v>
      </c>
      <c r="O158" s="17">
        <v>2E-3</v>
      </c>
      <c r="P158" s="17">
        <v>1.6E-2</v>
      </c>
      <c r="Q158" s="18">
        <v>2.5</v>
      </c>
      <c r="R158" s="18">
        <v>1.5</v>
      </c>
      <c r="S158" s="17">
        <v>2E-3</v>
      </c>
      <c r="T158" s="17">
        <v>10.4</v>
      </c>
      <c r="U158" s="18">
        <v>11.6</v>
      </c>
    </row>
    <row r="159" spans="1:21" x14ac:dyDescent="0.25">
      <c r="A159" s="3" t="s">
        <v>11</v>
      </c>
      <c r="B159" s="68">
        <f>'Watershed characteristics'!$E$17</f>
        <v>0.74</v>
      </c>
      <c r="C159" s="68">
        <f>'Watershed characteristics'!$E$18</f>
        <v>0.253</v>
      </c>
      <c r="D159" s="68">
        <f>'Watershed characteristics'!$E$19</f>
        <v>0.32500000000000001</v>
      </c>
      <c r="E159" s="68">
        <f>'Watershed characteristics'!$E$20</f>
        <v>0</v>
      </c>
      <c r="F159" s="68">
        <f>'Watershed characteristics'!$E$21</f>
        <v>0.80542253762419203</v>
      </c>
      <c r="G159" s="68">
        <f>'Watershed characteristics'!$E$22</f>
        <v>0</v>
      </c>
      <c r="H159" s="68">
        <f>'Watershed characteristics'!$E$23</f>
        <v>0</v>
      </c>
      <c r="I159" s="68">
        <f>'Watershed characteristics'!$E$24</f>
        <v>1.7101817642272749E-3</v>
      </c>
      <c r="J159" s="68">
        <f>'Watershed characteristics'!$E$25</f>
        <v>0</v>
      </c>
      <c r="K159" s="68">
        <f>'Watershed characteristics'!$E$26</f>
        <v>7.1151059221172527E-2</v>
      </c>
      <c r="L159" s="16">
        <v>42320</v>
      </c>
      <c r="M159" s="6" t="s">
        <v>8</v>
      </c>
      <c r="N159" s="17">
        <v>5.8000000000000003E-2</v>
      </c>
      <c r="O159" s="17">
        <v>5.0000000000000001E-3</v>
      </c>
      <c r="P159" s="17">
        <v>2.5999999999999999E-2</v>
      </c>
      <c r="Q159" s="18">
        <v>4.8</v>
      </c>
      <c r="R159" s="18">
        <v>3.8</v>
      </c>
      <c r="S159" s="17">
        <v>1.7299999999999999E-2</v>
      </c>
      <c r="T159" s="17">
        <v>12.5</v>
      </c>
      <c r="U159" s="18">
        <v>10</v>
      </c>
    </row>
    <row r="160" spans="1:21" x14ac:dyDescent="0.25">
      <c r="A160" s="3" t="s">
        <v>11</v>
      </c>
      <c r="B160" s="68">
        <f>'Watershed characteristics'!$E$17</f>
        <v>0.74</v>
      </c>
      <c r="C160" s="68">
        <f>'Watershed characteristics'!$E$18</f>
        <v>0.253</v>
      </c>
      <c r="D160" s="68">
        <f>'Watershed characteristics'!$E$19</f>
        <v>0.32500000000000001</v>
      </c>
      <c r="E160" s="68">
        <f>'Watershed characteristics'!$E$20</f>
        <v>0</v>
      </c>
      <c r="F160" s="68">
        <f>'Watershed characteristics'!$E$21</f>
        <v>0.80542253762419203</v>
      </c>
      <c r="G160" s="68">
        <f>'Watershed characteristics'!$E$22</f>
        <v>0</v>
      </c>
      <c r="H160" s="68">
        <f>'Watershed characteristics'!$E$23</f>
        <v>0</v>
      </c>
      <c r="I160" s="68">
        <f>'Watershed characteristics'!$E$24</f>
        <v>1.7101817642272749E-3</v>
      </c>
      <c r="J160" s="68">
        <f>'Watershed characteristics'!$E$25</f>
        <v>0</v>
      </c>
      <c r="K160" s="68">
        <f>'Watershed characteristics'!$E$26</f>
        <v>7.1151059221172527E-2</v>
      </c>
      <c r="L160" s="16">
        <v>42325</v>
      </c>
      <c r="M160" s="6" t="s">
        <v>8</v>
      </c>
      <c r="N160" s="17">
        <v>0.109</v>
      </c>
      <c r="O160" s="17">
        <v>2.5000000000000001E-2</v>
      </c>
      <c r="P160" s="17">
        <v>6.9000000000000006E-2</v>
      </c>
      <c r="Q160" s="18">
        <v>39</v>
      </c>
      <c r="R160" s="18">
        <v>33</v>
      </c>
      <c r="S160" s="17">
        <v>2E-3</v>
      </c>
      <c r="T160" s="17">
        <v>11</v>
      </c>
      <c r="U160" s="18">
        <v>9.5</v>
      </c>
    </row>
    <row r="161" spans="1:21" x14ac:dyDescent="0.25">
      <c r="A161" s="3" t="s">
        <v>11</v>
      </c>
      <c r="B161" s="68">
        <f>'Watershed characteristics'!$E$17</f>
        <v>0.74</v>
      </c>
      <c r="C161" s="68">
        <f>'Watershed characteristics'!$E$18</f>
        <v>0.253</v>
      </c>
      <c r="D161" s="68">
        <f>'Watershed characteristics'!$E$19</f>
        <v>0.32500000000000001</v>
      </c>
      <c r="E161" s="68">
        <f>'Watershed characteristics'!$E$20</f>
        <v>0</v>
      </c>
      <c r="F161" s="68">
        <f>'Watershed characteristics'!$E$21</f>
        <v>0.80542253762419203</v>
      </c>
      <c r="G161" s="68">
        <f>'Watershed characteristics'!$E$22</f>
        <v>0</v>
      </c>
      <c r="H161" s="68">
        <f>'Watershed characteristics'!$E$23</f>
        <v>0</v>
      </c>
      <c r="I161" s="68">
        <f>'Watershed characteristics'!$E$24</f>
        <v>1.7101817642272749E-3</v>
      </c>
      <c r="J161" s="68">
        <f>'Watershed characteristics'!$E$25</f>
        <v>0</v>
      </c>
      <c r="K161" s="68">
        <f>'Watershed characteristics'!$E$26</f>
        <v>7.1151059221172527E-2</v>
      </c>
      <c r="L161" s="16">
        <v>42326</v>
      </c>
      <c r="M161" s="6" t="s">
        <v>8</v>
      </c>
      <c r="N161" s="17">
        <v>0.127</v>
      </c>
      <c r="O161" s="17">
        <v>2.4E-2</v>
      </c>
      <c r="P161" s="17">
        <v>0.22900000000000001</v>
      </c>
      <c r="Q161" s="18">
        <v>43.9</v>
      </c>
      <c r="R161" s="18">
        <v>25.4</v>
      </c>
      <c r="S161" s="17">
        <v>3.7000000000000002E-3</v>
      </c>
      <c r="T161" s="17">
        <v>10.199999999999999</v>
      </c>
      <c r="U161" s="18">
        <v>10.8</v>
      </c>
    </row>
    <row r="162" spans="1:21" x14ac:dyDescent="0.25">
      <c r="A162" s="3" t="s">
        <v>11</v>
      </c>
      <c r="B162" s="68">
        <f>'Watershed characteristics'!$E$17</f>
        <v>0.74</v>
      </c>
      <c r="C162" s="68">
        <f>'Watershed characteristics'!$E$18</f>
        <v>0.253</v>
      </c>
      <c r="D162" s="68">
        <f>'Watershed characteristics'!$E$19</f>
        <v>0.32500000000000001</v>
      </c>
      <c r="E162" s="68">
        <f>'Watershed characteristics'!$E$20</f>
        <v>0</v>
      </c>
      <c r="F162" s="68">
        <f>'Watershed characteristics'!$E$21</f>
        <v>0.80542253762419203</v>
      </c>
      <c r="G162" s="68">
        <f>'Watershed characteristics'!$E$22</f>
        <v>0</v>
      </c>
      <c r="H162" s="68">
        <f>'Watershed characteristics'!$E$23</f>
        <v>0</v>
      </c>
      <c r="I162" s="68">
        <f>'Watershed characteristics'!$E$24</f>
        <v>1.7101817642272749E-3</v>
      </c>
      <c r="J162" s="68">
        <f>'Watershed characteristics'!$E$25</f>
        <v>0</v>
      </c>
      <c r="K162" s="68">
        <f>'Watershed characteristics'!$E$26</f>
        <v>7.1151059221172527E-2</v>
      </c>
      <c r="L162" s="16">
        <v>42479</v>
      </c>
      <c r="M162" s="6" t="s">
        <v>8</v>
      </c>
      <c r="N162" s="17">
        <v>3.9E-2</v>
      </c>
      <c r="O162" s="17">
        <v>3.0000000000000001E-3</v>
      </c>
      <c r="P162" s="17">
        <v>1.6E-2</v>
      </c>
      <c r="Q162" s="18">
        <v>4.4000000000000004</v>
      </c>
      <c r="R162" s="18">
        <v>5.6</v>
      </c>
      <c r="S162" s="17">
        <v>3.8E-3</v>
      </c>
      <c r="T162" s="17">
        <v>9.6</v>
      </c>
      <c r="U162" s="18">
        <v>7.8</v>
      </c>
    </row>
    <row r="163" spans="1:21" x14ac:dyDescent="0.25">
      <c r="A163" s="3" t="s">
        <v>11</v>
      </c>
      <c r="B163" s="68">
        <f>'Watershed characteristics'!$E$17</f>
        <v>0.74</v>
      </c>
      <c r="C163" s="68">
        <f>'Watershed characteristics'!$E$18</f>
        <v>0.253</v>
      </c>
      <c r="D163" s="68">
        <f>'Watershed characteristics'!$E$19</f>
        <v>0.32500000000000001</v>
      </c>
      <c r="E163" s="68">
        <f>'Watershed characteristics'!$E$20</f>
        <v>0</v>
      </c>
      <c r="F163" s="68">
        <f>'Watershed characteristics'!$E$21</f>
        <v>0.80542253762419203</v>
      </c>
      <c r="G163" s="68">
        <f>'Watershed characteristics'!$E$22</f>
        <v>0</v>
      </c>
      <c r="H163" s="68">
        <f>'Watershed characteristics'!$E$23</f>
        <v>0</v>
      </c>
      <c r="I163" s="68">
        <f>'Watershed characteristics'!$E$24</f>
        <v>1.7101817642272749E-3</v>
      </c>
      <c r="J163" s="68">
        <f>'Watershed characteristics'!$E$25</f>
        <v>0</v>
      </c>
      <c r="K163" s="68">
        <f>'Watershed characteristics'!$E$26</f>
        <v>7.1151059221172527E-2</v>
      </c>
      <c r="L163" s="16">
        <v>42485</v>
      </c>
      <c r="M163" s="6" t="s">
        <v>8</v>
      </c>
      <c r="N163" s="17">
        <v>6.4000000000000001E-2</v>
      </c>
      <c r="O163" s="17">
        <v>0.02</v>
      </c>
      <c r="P163" s="17">
        <v>5.7000000000000002E-2</v>
      </c>
      <c r="Q163" s="18">
        <v>22.9</v>
      </c>
      <c r="R163" s="18">
        <v>19.899999999999999</v>
      </c>
      <c r="S163" s="17">
        <v>4.0800000000000003E-2</v>
      </c>
      <c r="T163" s="17">
        <v>9.8000000000000007</v>
      </c>
      <c r="U163" s="18">
        <v>10</v>
      </c>
    </row>
    <row r="164" spans="1:21" x14ac:dyDescent="0.25">
      <c r="A164" s="3" t="s">
        <v>11</v>
      </c>
      <c r="B164" s="68">
        <f>'Watershed characteristics'!$E$17</f>
        <v>0.74</v>
      </c>
      <c r="C164" s="68">
        <f>'Watershed characteristics'!$E$18</f>
        <v>0.253</v>
      </c>
      <c r="D164" s="68">
        <f>'Watershed characteristics'!$E$19</f>
        <v>0.32500000000000001</v>
      </c>
      <c r="E164" s="68">
        <f>'Watershed characteristics'!$E$20</f>
        <v>0</v>
      </c>
      <c r="F164" s="68">
        <f>'Watershed characteristics'!$E$21</f>
        <v>0.80542253762419203</v>
      </c>
      <c r="G164" s="68">
        <f>'Watershed characteristics'!$E$22</f>
        <v>0</v>
      </c>
      <c r="H164" s="68">
        <f>'Watershed characteristics'!$E$23</f>
        <v>0</v>
      </c>
      <c r="I164" s="68">
        <f>'Watershed characteristics'!$E$24</f>
        <v>1.7101817642272749E-3</v>
      </c>
      <c r="J164" s="68">
        <f>'Watershed characteristics'!$E$25</f>
        <v>0</v>
      </c>
      <c r="K164" s="68">
        <f>'Watershed characteristics'!$E$26</f>
        <v>7.1151059221172527E-2</v>
      </c>
      <c r="L164" s="16">
        <v>42490</v>
      </c>
      <c r="M164" s="6" t="s">
        <v>8</v>
      </c>
      <c r="N164" s="17">
        <v>0.14000000000000001</v>
      </c>
      <c r="O164" s="17">
        <v>0.14299999999999999</v>
      </c>
      <c r="P164" s="17">
        <v>0.36</v>
      </c>
      <c r="Q164" s="18">
        <v>108</v>
      </c>
      <c r="R164" s="18">
        <v>93</v>
      </c>
      <c r="S164" s="17">
        <v>8.4900000000000003E-2</v>
      </c>
      <c r="T164" s="17">
        <v>4.5999999999999996</v>
      </c>
      <c r="U164" s="18">
        <v>7.8</v>
      </c>
    </row>
    <row r="165" spans="1:21" x14ac:dyDescent="0.25">
      <c r="A165" s="3" t="s">
        <v>11</v>
      </c>
      <c r="B165" s="68">
        <f>'Watershed characteristics'!$E$17</f>
        <v>0.74</v>
      </c>
      <c r="C165" s="68">
        <f>'Watershed characteristics'!$E$18</f>
        <v>0.253</v>
      </c>
      <c r="D165" s="68">
        <f>'Watershed characteristics'!$E$19</f>
        <v>0.32500000000000001</v>
      </c>
      <c r="E165" s="68">
        <f>'Watershed characteristics'!$E$20</f>
        <v>0</v>
      </c>
      <c r="F165" s="68">
        <f>'Watershed characteristics'!$E$21</f>
        <v>0.80542253762419203</v>
      </c>
      <c r="G165" s="68">
        <f>'Watershed characteristics'!$E$22</f>
        <v>0</v>
      </c>
      <c r="H165" s="68">
        <f>'Watershed characteristics'!$E$23</f>
        <v>0</v>
      </c>
      <c r="I165" s="68">
        <f>'Watershed characteristics'!$E$24</f>
        <v>1.7101817642272749E-3</v>
      </c>
      <c r="J165" s="68">
        <f>'Watershed characteristics'!$E$25</f>
        <v>0</v>
      </c>
      <c r="K165" s="68">
        <f>'Watershed characteristics'!$E$26</f>
        <v>7.1151059221172527E-2</v>
      </c>
      <c r="L165" s="16">
        <v>42500</v>
      </c>
      <c r="M165" s="6" t="s">
        <v>8</v>
      </c>
      <c r="N165" s="17">
        <v>5.2999999999999999E-2</v>
      </c>
      <c r="O165" s="17">
        <v>1E-3</v>
      </c>
      <c r="P165" s="17">
        <v>3.4000000000000002E-2</v>
      </c>
      <c r="Q165" s="18">
        <v>9.9</v>
      </c>
      <c r="R165" s="18">
        <v>8.6</v>
      </c>
      <c r="S165" s="17">
        <v>7.1000000000000004E-3</v>
      </c>
      <c r="T165" s="17">
        <v>8.1999999999999993</v>
      </c>
      <c r="U165" s="18">
        <v>7.7</v>
      </c>
    </row>
    <row r="166" spans="1:21" x14ac:dyDescent="0.25">
      <c r="A166" s="3" t="s">
        <v>11</v>
      </c>
      <c r="B166" s="68">
        <f>'Watershed characteristics'!$E$17</f>
        <v>0.74</v>
      </c>
      <c r="C166" s="68">
        <f>'Watershed characteristics'!$E$18</f>
        <v>0.253</v>
      </c>
      <c r="D166" s="68">
        <f>'Watershed characteristics'!$E$19</f>
        <v>0.32500000000000001</v>
      </c>
      <c r="E166" s="68">
        <f>'Watershed characteristics'!$E$20</f>
        <v>0</v>
      </c>
      <c r="F166" s="68">
        <f>'Watershed characteristics'!$E$21</f>
        <v>0.80542253762419203</v>
      </c>
      <c r="G166" s="68">
        <f>'Watershed characteristics'!$E$22</f>
        <v>0</v>
      </c>
      <c r="H166" s="68">
        <f>'Watershed characteristics'!$E$23</f>
        <v>0</v>
      </c>
      <c r="I166" s="68">
        <f>'Watershed characteristics'!$E$24</f>
        <v>1.7101817642272749E-3</v>
      </c>
      <c r="J166" s="68">
        <f>'Watershed characteristics'!$E$25</f>
        <v>0</v>
      </c>
      <c r="K166" s="68">
        <f>'Watershed characteristics'!$E$26</f>
        <v>7.1151059221172527E-2</v>
      </c>
      <c r="L166" s="16">
        <v>42517</v>
      </c>
      <c r="M166" s="6" t="s">
        <v>8</v>
      </c>
      <c r="N166" s="17">
        <v>3.2000000000000001E-2</v>
      </c>
      <c r="O166" s="17">
        <v>1E-3</v>
      </c>
      <c r="P166" s="17">
        <v>7.4999999999999997E-2</v>
      </c>
      <c r="Q166" s="18">
        <v>10.7</v>
      </c>
      <c r="R166" s="18">
        <v>4.7</v>
      </c>
      <c r="S166" s="17">
        <v>2E-3</v>
      </c>
      <c r="T166" s="17">
        <v>11.6</v>
      </c>
      <c r="U166" s="18">
        <v>11.6</v>
      </c>
    </row>
    <row r="167" spans="1:21" x14ac:dyDescent="0.25">
      <c r="A167" s="3" t="s">
        <v>11</v>
      </c>
      <c r="B167" s="68">
        <f>'Watershed characteristics'!$E$17</f>
        <v>0.74</v>
      </c>
      <c r="C167" s="68">
        <f>'Watershed characteristics'!$E$18</f>
        <v>0.253</v>
      </c>
      <c r="D167" s="68">
        <f>'Watershed characteristics'!$E$19</f>
        <v>0.32500000000000001</v>
      </c>
      <c r="E167" s="68">
        <f>'Watershed characteristics'!$E$20</f>
        <v>0</v>
      </c>
      <c r="F167" s="68">
        <f>'Watershed characteristics'!$E$21</f>
        <v>0.80542253762419203</v>
      </c>
      <c r="G167" s="68">
        <f>'Watershed characteristics'!$E$22</f>
        <v>0</v>
      </c>
      <c r="H167" s="68">
        <f>'Watershed characteristics'!$E$23</f>
        <v>0</v>
      </c>
      <c r="I167" s="68">
        <f>'Watershed characteristics'!$E$24</f>
        <v>1.7101817642272749E-3</v>
      </c>
      <c r="J167" s="68">
        <f>'Watershed characteristics'!$E$25</f>
        <v>0</v>
      </c>
      <c r="K167" s="68">
        <f>'Watershed characteristics'!$E$26</f>
        <v>7.1151059221172527E-2</v>
      </c>
      <c r="L167" s="16">
        <v>42520</v>
      </c>
      <c r="M167" s="6" t="s">
        <v>8</v>
      </c>
      <c r="N167" s="17">
        <v>0.03</v>
      </c>
      <c r="O167" s="17">
        <v>1E-3</v>
      </c>
      <c r="P167" s="17">
        <v>2.3E-2</v>
      </c>
      <c r="Q167" s="18">
        <v>1</v>
      </c>
      <c r="R167" s="18">
        <v>1</v>
      </c>
      <c r="S167" s="17">
        <v>2E-3</v>
      </c>
      <c r="T167" s="17">
        <v>12.5</v>
      </c>
      <c r="U167" s="18">
        <v>9.8000000000000007</v>
      </c>
    </row>
    <row r="168" spans="1:21" x14ac:dyDescent="0.25">
      <c r="A168" s="3" t="s">
        <v>11</v>
      </c>
      <c r="B168" s="68">
        <f>'Watershed characteristics'!$E$17</f>
        <v>0.74</v>
      </c>
      <c r="C168" s="68">
        <f>'Watershed characteristics'!$E$18</f>
        <v>0.253</v>
      </c>
      <c r="D168" s="68">
        <f>'Watershed characteristics'!$E$19</f>
        <v>0.32500000000000001</v>
      </c>
      <c r="E168" s="68">
        <f>'Watershed characteristics'!$E$20</f>
        <v>0</v>
      </c>
      <c r="F168" s="68">
        <f>'Watershed characteristics'!$E$21</f>
        <v>0.80542253762419203</v>
      </c>
      <c r="G168" s="68">
        <f>'Watershed characteristics'!$E$22</f>
        <v>0</v>
      </c>
      <c r="H168" s="68">
        <f>'Watershed characteristics'!$E$23</f>
        <v>0</v>
      </c>
      <c r="I168" s="68">
        <f>'Watershed characteristics'!$E$24</f>
        <v>1.7101817642272749E-3</v>
      </c>
      <c r="J168" s="68">
        <f>'Watershed characteristics'!$E$25</f>
        <v>0</v>
      </c>
      <c r="K168" s="68">
        <f>'Watershed characteristics'!$E$26</f>
        <v>7.1151059221172527E-2</v>
      </c>
      <c r="L168" s="16">
        <v>42535</v>
      </c>
      <c r="M168" s="6" t="s">
        <v>8</v>
      </c>
      <c r="N168" s="17">
        <v>5.0999999999999997E-2</v>
      </c>
      <c r="O168" s="17">
        <v>1E-3</v>
      </c>
      <c r="P168" s="17">
        <v>9.8000000000000004E-2</v>
      </c>
      <c r="Q168" s="18">
        <v>26.9</v>
      </c>
      <c r="R168" s="18">
        <v>24.8</v>
      </c>
      <c r="S168" s="17">
        <v>2E-3</v>
      </c>
      <c r="T168" s="17">
        <v>10.7</v>
      </c>
      <c r="U168" s="18">
        <v>11.2</v>
      </c>
    </row>
    <row r="169" spans="1:21" x14ac:dyDescent="0.25">
      <c r="A169" s="3" t="s">
        <v>11</v>
      </c>
      <c r="B169" s="68">
        <f>'Watershed characteristics'!$E$17</f>
        <v>0.74</v>
      </c>
      <c r="C169" s="68">
        <f>'Watershed characteristics'!$E$18</f>
        <v>0.253</v>
      </c>
      <c r="D169" s="68">
        <f>'Watershed characteristics'!$E$19</f>
        <v>0.32500000000000001</v>
      </c>
      <c r="E169" s="68">
        <f>'Watershed characteristics'!$E$20</f>
        <v>0</v>
      </c>
      <c r="F169" s="68">
        <f>'Watershed characteristics'!$E$21</f>
        <v>0.80542253762419203</v>
      </c>
      <c r="G169" s="68">
        <f>'Watershed characteristics'!$E$22</f>
        <v>0</v>
      </c>
      <c r="H169" s="68">
        <f>'Watershed characteristics'!$E$23</f>
        <v>0</v>
      </c>
      <c r="I169" s="68">
        <f>'Watershed characteristics'!$E$24</f>
        <v>1.7101817642272749E-3</v>
      </c>
      <c r="J169" s="68">
        <f>'Watershed characteristics'!$E$25</f>
        <v>0</v>
      </c>
      <c r="K169" s="68">
        <f>'Watershed characteristics'!$E$26</f>
        <v>7.1151059221172527E-2</v>
      </c>
      <c r="L169" s="16">
        <v>42571</v>
      </c>
      <c r="M169" s="6" t="s">
        <v>8</v>
      </c>
      <c r="N169" s="17">
        <v>4.2999999999999997E-2</v>
      </c>
      <c r="O169" s="17">
        <v>1E-3</v>
      </c>
      <c r="P169" s="17">
        <v>5.3999999999999999E-2</v>
      </c>
      <c r="Q169" s="18">
        <v>20.100000000000001</v>
      </c>
      <c r="R169" s="18">
        <v>13.2</v>
      </c>
      <c r="S169" s="17">
        <v>2E-3</v>
      </c>
      <c r="T169" s="17">
        <v>9.1</v>
      </c>
      <c r="U169" s="18">
        <v>9.1999999999999993</v>
      </c>
    </row>
    <row r="170" spans="1:21" x14ac:dyDescent="0.25">
      <c r="A170" s="3" t="s">
        <v>11</v>
      </c>
      <c r="B170" s="68">
        <f>'Watershed characteristics'!$E$17</f>
        <v>0.74</v>
      </c>
      <c r="C170" s="68">
        <f>'Watershed characteristics'!$E$18</f>
        <v>0.253</v>
      </c>
      <c r="D170" s="68">
        <f>'Watershed characteristics'!$E$19</f>
        <v>0.32500000000000001</v>
      </c>
      <c r="E170" s="68">
        <f>'Watershed characteristics'!$E$20</f>
        <v>0</v>
      </c>
      <c r="F170" s="68">
        <f>'Watershed characteristics'!$E$21</f>
        <v>0.80542253762419203</v>
      </c>
      <c r="G170" s="68">
        <f>'Watershed characteristics'!$E$22</f>
        <v>0</v>
      </c>
      <c r="H170" s="68">
        <f>'Watershed characteristics'!$E$23</f>
        <v>0</v>
      </c>
      <c r="I170" s="68">
        <f>'Watershed characteristics'!$E$24</f>
        <v>1.7101817642272749E-3</v>
      </c>
      <c r="J170" s="68">
        <f>'Watershed characteristics'!$E$25</f>
        <v>0</v>
      </c>
      <c r="K170" s="68">
        <f>'Watershed characteristics'!$E$26</f>
        <v>7.1151059221172527E-2</v>
      </c>
      <c r="L170" s="16">
        <v>42583</v>
      </c>
      <c r="M170" s="6" t="s">
        <v>8</v>
      </c>
      <c r="N170" s="17">
        <v>0.09</v>
      </c>
      <c r="O170" s="17">
        <v>1E-3</v>
      </c>
      <c r="P170" s="17">
        <v>4.7E-2</v>
      </c>
      <c r="Q170" s="18">
        <v>17</v>
      </c>
      <c r="R170" s="18">
        <v>16</v>
      </c>
      <c r="S170" s="17">
        <v>1.3899999999999999E-2</v>
      </c>
      <c r="T170" s="17">
        <v>9.3000000000000007</v>
      </c>
      <c r="U170" s="18">
        <v>9.4</v>
      </c>
    </row>
    <row r="171" spans="1:21" x14ac:dyDescent="0.25">
      <c r="A171" s="3" t="s">
        <v>11</v>
      </c>
      <c r="B171" s="68">
        <f>'Watershed characteristics'!$E$17</f>
        <v>0.74</v>
      </c>
      <c r="C171" s="68">
        <f>'Watershed characteristics'!$E$18</f>
        <v>0.253</v>
      </c>
      <c r="D171" s="68">
        <f>'Watershed characteristics'!$E$19</f>
        <v>0.32500000000000001</v>
      </c>
      <c r="E171" s="68">
        <f>'Watershed characteristics'!$E$20</f>
        <v>0</v>
      </c>
      <c r="F171" s="68">
        <f>'Watershed characteristics'!$E$21</f>
        <v>0.80542253762419203</v>
      </c>
      <c r="G171" s="68">
        <f>'Watershed characteristics'!$E$22</f>
        <v>0</v>
      </c>
      <c r="H171" s="68">
        <f>'Watershed characteristics'!$E$23</f>
        <v>0</v>
      </c>
      <c r="I171" s="68">
        <f>'Watershed characteristics'!$E$24</f>
        <v>1.7101817642272749E-3</v>
      </c>
      <c r="J171" s="68">
        <f>'Watershed characteristics'!$E$25</f>
        <v>0</v>
      </c>
      <c r="K171" s="68">
        <f>'Watershed characteristics'!$E$26</f>
        <v>7.1151059221172527E-2</v>
      </c>
      <c r="L171" s="16">
        <v>42584</v>
      </c>
      <c r="M171" s="6" t="s">
        <v>8</v>
      </c>
      <c r="N171" s="17">
        <v>0.111</v>
      </c>
      <c r="O171" s="17">
        <v>5.0000000000000001E-3</v>
      </c>
      <c r="P171" s="17">
        <v>0.126</v>
      </c>
      <c r="Q171" s="18">
        <v>8.9</v>
      </c>
      <c r="R171" s="18">
        <v>8.3000000000000007</v>
      </c>
      <c r="S171" s="17">
        <v>2.8999999999999998E-3</v>
      </c>
      <c r="T171" s="17">
        <v>9.4</v>
      </c>
      <c r="U171" s="18">
        <v>9.8000000000000007</v>
      </c>
    </row>
    <row r="172" spans="1:21" x14ac:dyDescent="0.25">
      <c r="A172" s="3" t="s">
        <v>11</v>
      </c>
      <c r="B172" s="68">
        <f>'Watershed characteristics'!$E$17</f>
        <v>0.74</v>
      </c>
      <c r="C172" s="68">
        <f>'Watershed characteristics'!$E$18</f>
        <v>0.253</v>
      </c>
      <c r="D172" s="68">
        <f>'Watershed characteristics'!$E$19</f>
        <v>0.32500000000000001</v>
      </c>
      <c r="E172" s="68">
        <f>'Watershed characteristics'!$E$20</f>
        <v>0</v>
      </c>
      <c r="F172" s="68">
        <f>'Watershed characteristics'!$E$21</f>
        <v>0.80542253762419203</v>
      </c>
      <c r="G172" s="68">
        <f>'Watershed characteristics'!$E$22</f>
        <v>0</v>
      </c>
      <c r="H172" s="68">
        <f>'Watershed characteristics'!$E$23</f>
        <v>0</v>
      </c>
      <c r="I172" s="68">
        <f>'Watershed characteristics'!$E$24</f>
        <v>1.7101817642272749E-3</v>
      </c>
      <c r="J172" s="68">
        <f>'Watershed characteristics'!$E$25</f>
        <v>0</v>
      </c>
      <c r="K172" s="68">
        <f>'Watershed characteristics'!$E$26</f>
        <v>7.1151059221172527E-2</v>
      </c>
      <c r="L172" s="16">
        <v>42592</v>
      </c>
      <c r="M172" s="6" t="s">
        <v>8</v>
      </c>
      <c r="N172" s="17">
        <v>8.2000000000000003E-2</v>
      </c>
      <c r="O172" s="17">
        <v>0.11700000000000001</v>
      </c>
      <c r="P172" s="17">
        <v>0.22</v>
      </c>
      <c r="Q172" s="18">
        <v>56</v>
      </c>
      <c r="R172" s="18">
        <v>51.3</v>
      </c>
      <c r="S172" s="17">
        <v>0.1103</v>
      </c>
      <c r="T172" s="17">
        <v>3.5</v>
      </c>
      <c r="U172" s="18">
        <v>5.0999999999999996</v>
      </c>
    </row>
    <row r="173" spans="1:21" x14ac:dyDescent="0.25">
      <c r="A173" s="3" t="s">
        <v>11</v>
      </c>
      <c r="B173" s="68">
        <f>'Watershed characteristics'!$E$17</f>
        <v>0.74</v>
      </c>
      <c r="C173" s="68">
        <f>'Watershed characteristics'!$E$18</f>
        <v>0.253</v>
      </c>
      <c r="D173" s="68">
        <f>'Watershed characteristics'!$E$19</f>
        <v>0.32500000000000001</v>
      </c>
      <c r="E173" s="68">
        <f>'Watershed characteristics'!$E$20</f>
        <v>0</v>
      </c>
      <c r="F173" s="68">
        <f>'Watershed characteristics'!$E$21</f>
        <v>0.80542253762419203</v>
      </c>
      <c r="G173" s="68">
        <f>'Watershed characteristics'!$E$22</f>
        <v>0</v>
      </c>
      <c r="H173" s="68">
        <f>'Watershed characteristics'!$E$23</f>
        <v>0</v>
      </c>
      <c r="I173" s="68">
        <f>'Watershed characteristics'!$E$24</f>
        <v>1.7101817642272749E-3</v>
      </c>
      <c r="J173" s="68">
        <f>'Watershed characteristics'!$E$25</f>
        <v>0</v>
      </c>
      <c r="K173" s="68">
        <f>'Watershed characteristics'!$E$26</f>
        <v>7.1151059221172527E-2</v>
      </c>
      <c r="L173" s="16">
        <v>42629</v>
      </c>
      <c r="M173" s="6" t="s">
        <v>8</v>
      </c>
      <c r="N173" s="17">
        <v>6.7000000000000004E-2</v>
      </c>
      <c r="O173" s="17">
        <v>1.6E-2</v>
      </c>
      <c r="P173" s="17">
        <v>3.9E-2</v>
      </c>
      <c r="Q173" s="18">
        <v>8</v>
      </c>
      <c r="R173" s="18">
        <v>6.8</v>
      </c>
      <c r="S173" s="17">
        <v>3.2000000000000001E-2</v>
      </c>
      <c r="T173" s="17">
        <v>7.8</v>
      </c>
      <c r="U173" s="18">
        <v>6.2</v>
      </c>
    </row>
    <row r="174" spans="1:21" x14ac:dyDescent="0.25">
      <c r="A174" s="3" t="s">
        <v>11</v>
      </c>
      <c r="B174" s="68">
        <f>'Watershed characteristics'!$E$17</f>
        <v>0.74</v>
      </c>
      <c r="C174" s="68">
        <f>'Watershed characteristics'!$E$18</f>
        <v>0.253</v>
      </c>
      <c r="D174" s="68">
        <f>'Watershed characteristics'!$E$19</f>
        <v>0.32500000000000001</v>
      </c>
      <c r="E174" s="68">
        <f>'Watershed characteristics'!$E$20</f>
        <v>0</v>
      </c>
      <c r="F174" s="68">
        <f>'Watershed characteristics'!$E$21</f>
        <v>0.80542253762419203</v>
      </c>
      <c r="G174" s="68">
        <f>'Watershed characteristics'!$E$22</f>
        <v>0</v>
      </c>
      <c r="H174" s="68">
        <f>'Watershed characteristics'!$E$23</f>
        <v>0</v>
      </c>
      <c r="I174" s="68">
        <f>'Watershed characteristics'!$E$24</f>
        <v>1.7101817642272749E-3</v>
      </c>
      <c r="J174" s="68">
        <f>'Watershed characteristics'!$E$25</f>
        <v>0</v>
      </c>
      <c r="K174" s="68">
        <f>'Watershed characteristics'!$E$26</f>
        <v>7.1151059221172527E-2</v>
      </c>
      <c r="L174" s="16">
        <v>42637</v>
      </c>
      <c r="M174" s="6" t="s">
        <v>8</v>
      </c>
      <c r="N174" s="17">
        <v>9.6000000000000002E-2</v>
      </c>
      <c r="O174" s="17">
        <v>2.3E-2</v>
      </c>
      <c r="P174" s="17">
        <v>0.21199999999999999</v>
      </c>
      <c r="Q174" s="18">
        <v>12.3</v>
      </c>
      <c r="R174" s="18">
        <v>12.3</v>
      </c>
      <c r="S174" s="17">
        <v>3.44E-2</v>
      </c>
      <c r="T174" s="17">
        <v>8.4</v>
      </c>
      <c r="U174" s="18">
        <v>8.8000000000000007</v>
      </c>
    </row>
    <row r="175" spans="1:21" x14ac:dyDescent="0.25">
      <c r="A175" s="3" t="s">
        <v>11</v>
      </c>
      <c r="B175" s="68">
        <f>'Watershed characteristics'!$E$17</f>
        <v>0.74</v>
      </c>
      <c r="C175" s="68">
        <f>'Watershed characteristics'!$E$18</f>
        <v>0.253</v>
      </c>
      <c r="D175" s="68">
        <f>'Watershed characteristics'!$E$19</f>
        <v>0.32500000000000001</v>
      </c>
      <c r="E175" s="68">
        <f>'Watershed characteristics'!$E$20</f>
        <v>0</v>
      </c>
      <c r="F175" s="68">
        <f>'Watershed characteristics'!$E$21</f>
        <v>0.80542253762419203</v>
      </c>
      <c r="G175" s="68">
        <f>'Watershed characteristics'!$E$22</f>
        <v>0</v>
      </c>
      <c r="H175" s="68">
        <f>'Watershed characteristics'!$E$23</f>
        <v>0</v>
      </c>
      <c r="I175" s="68">
        <f>'Watershed characteristics'!$E$24</f>
        <v>1.7101817642272749E-3</v>
      </c>
      <c r="J175" s="68">
        <f>'Watershed characteristics'!$E$25</f>
        <v>0</v>
      </c>
      <c r="K175" s="68">
        <f>'Watershed characteristics'!$E$26</f>
        <v>7.1151059221172527E-2</v>
      </c>
      <c r="L175" s="16">
        <v>42649</v>
      </c>
      <c r="M175" s="6" t="s">
        <v>8</v>
      </c>
      <c r="N175" s="17">
        <v>8.6999999999999994E-2</v>
      </c>
      <c r="O175" s="17">
        <v>1.4999999999999999E-2</v>
      </c>
      <c r="P175" s="17">
        <v>0.03</v>
      </c>
      <c r="Q175" s="18">
        <v>0.5</v>
      </c>
      <c r="R175" s="18">
        <v>0.5</v>
      </c>
      <c r="S175" s="17">
        <v>2E-3</v>
      </c>
      <c r="T175" s="17">
        <v>10</v>
      </c>
      <c r="U175" s="18">
        <v>9.6</v>
      </c>
    </row>
    <row r="176" spans="1:21" x14ac:dyDescent="0.25">
      <c r="A176" s="3" t="s">
        <v>11</v>
      </c>
      <c r="B176" s="68">
        <f>'Watershed characteristics'!$E$17</f>
        <v>0.74</v>
      </c>
      <c r="C176" s="68">
        <f>'Watershed characteristics'!$E$18</f>
        <v>0.253</v>
      </c>
      <c r="D176" s="68">
        <f>'Watershed characteristics'!$E$19</f>
        <v>0.32500000000000001</v>
      </c>
      <c r="E176" s="68">
        <f>'Watershed characteristics'!$E$20</f>
        <v>0</v>
      </c>
      <c r="F176" s="68">
        <f>'Watershed characteristics'!$E$21</f>
        <v>0.80542253762419203</v>
      </c>
      <c r="G176" s="68">
        <f>'Watershed characteristics'!$E$22</f>
        <v>0</v>
      </c>
      <c r="H176" s="68">
        <f>'Watershed characteristics'!$E$23</f>
        <v>0</v>
      </c>
      <c r="I176" s="68">
        <f>'Watershed characteristics'!$E$24</f>
        <v>1.7101817642272749E-3</v>
      </c>
      <c r="J176" s="68">
        <f>'Watershed characteristics'!$E$25</f>
        <v>0</v>
      </c>
      <c r="K176" s="68">
        <f>'Watershed characteristics'!$E$26</f>
        <v>7.1151059221172527E-2</v>
      </c>
      <c r="L176" s="16">
        <v>42824</v>
      </c>
      <c r="M176" s="6" t="s">
        <v>8</v>
      </c>
      <c r="N176" s="17">
        <v>2.7E-2</v>
      </c>
      <c r="O176" s="17">
        <v>3.6999999999999998E-2</v>
      </c>
      <c r="P176" s="17">
        <v>6.8000000000000005E-2</v>
      </c>
      <c r="Q176" s="18">
        <v>22</v>
      </c>
      <c r="R176" s="18">
        <v>18</v>
      </c>
      <c r="S176" s="17">
        <v>1.0200000000000001E-2</v>
      </c>
      <c r="T176" s="17">
        <v>9.6999999999999993</v>
      </c>
      <c r="U176" s="18">
        <v>10.5</v>
      </c>
    </row>
    <row r="177" spans="1:21" x14ac:dyDescent="0.25">
      <c r="A177" s="3" t="s">
        <v>11</v>
      </c>
      <c r="B177" s="68">
        <f>'Watershed characteristics'!$E$17</f>
        <v>0.74</v>
      </c>
      <c r="C177" s="68">
        <f>'Watershed characteristics'!$E$18</f>
        <v>0.253</v>
      </c>
      <c r="D177" s="68">
        <f>'Watershed characteristics'!$E$19</f>
        <v>0.32500000000000001</v>
      </c>
      <c r="E177" s="68">
        <f>'Watershed characteristics'!$E$20</f>
        <v>0</v>
      </c>
      <c r="F177" s="68">
        <f>'Watershed characteristics'!$E$21</f>
        <v>0.80542253762419203</v>
      </c>
      <c r="G177" s="68">
        <f>'Watershed characteristics'!$E$22</f>
        <v>0</v>
      </c>
      <c r="H177" s="68">
        <f>'Watershed characteristics'!$E$23</f>
        <v>0</v>
      </c>
      <c r="I177" s="68">
        <f>'Watershed characteristics'!$E$24</f>
        <v>1.7101817642272749E-3</v>
      </c>
      <c r="J177" s="68">
        <f>'Watershed characteristics'!$E$25</f>
        <v>0</v>
      </c>
      <c r="K177" s="68">
        <f>'Watershed characteristics'!$E$26</f>
        <v>7.1151059221172527E-2</v>
      </c>
      <c r="L177" s="16">
        <v>42841</v>
      </c>
      <c r="M177" s="6" t="s">
        <v>8</v>
      </c>
      <c r="N177" s="17">
        <v>0.108</v>
      </c>
      <c r="O177" s="17">
        <v>7.0000000000000001E-3</v>
      </c>
      <c r="P177" s="17">
        <v>1.6E-2</v>
      </c>
      <c r="Q177" s="18">
        <v>3.5</v>
      </c>
      <c r="R177" s="18">
        <v>2.5</v>
      </c>
      <c r="S177" s="17">
        <v>3.4799999999999998E-2</v>
      </c>
      <c r="T177" s="17">
        <v>9.8000000000000007</v>
      </c>
      <c r="U177" s="18">
        <v>16</v>
      </c>
    </row>
    <row r="178" spans="1:21" x14ac:dyDescent="0.25">
      <c r="A178" s="3" t="s">
        <v>11</v>
      </c>
      <c r="B178" s="68">
        <f>'Watershed characteristics'!$E$17</f>
        <v>0.74</v>
      </c>
      <c r="C178" s="68">
        <f>'Watershed characteristics'!$E$18</f>
        <v>0.253</v>
      </c>
      <c r="D178" s="68">
        <f>'Watershed characteristics'!$E$19</f>
        <v>0.32500000000000001</v>
      </c>
      <c r="E178" s="68">
        <f>'Watershed characteristics'!$E$20</f>
        <v>0</v>
      </c>
      <c r="F178" s="68">
        <f>'Watershed characteristics'!$E$21</f>
        <v>0.80542253762419203</v>
      </c>
      <c r="G178" s="68">
        <f>'Watershed characteristics'!$E$22</f>
        <v>0</v>
      </c>
      <c r="H178" s="68">
        <f>'Watershed characteristics'!$E$23</f>
        <v>0</v>
      </c>
      <c r="I178" s="68">
        <f>'Watershed characteristics'!$E$24</f>
        <v>1.7101817642272749E-3</v>
      </c>
      <c r="J178" s="68">
        <f>'Watershed characteristics'!$E$25</f>
        <v>0</v>
      </c>
      <c r="K178" s="68">
        <f>'Watershed characteristics'!$E$26</f>
        <v>7.1151059221172527E-2</v>
      </c>
      <c r="L178" s="16">
        <v>42844</v>
      </c>
      <c r="M178" s="6" t="s">
        <v>8</v>
      </c>
      <c r="N178" s="17">
        <v>0.14799999999999999</v>
      </c>
      <c r="O178" s="17">
        <v>1.2999999999999999E-2</v>
      </c>
      <c r="P178" s="17">
        <v>3.5999999999999997E-2</v>
      </c>
      <c r="Q178" s="18">
        <v>8.9</v>
      </c>
      <c r="R178" s="18">
        <v>4.3</v>
      </c>
      <c r="S178" s="17">
        <v>2E-3</v>
      </c>
      <c r="T178" s="17">
        <v>9.9</v>
      </c>
      <c r="U178" s="18">
        <v>18.3</v>
      </c>
    </row>
    <row r="179" spans="1:21" x14ac:dyDescent="0.25">
      <c r="A179" s="3" t="s">
        <v>11</v>
      </c>
      <c r="B179" s="68">
        <f>'Watershed characteristics'!$E$17</f>
        <v>0.74</v>
      </c>
      <c r="C179" s="68">
        <f>'Watershed characteristics'!$E$18</f>
        <v>0.253</v>
      </c>
      <c r="D179" s="68">
        <f>'Watershed characteristics'!$E$19</f>
        <v>0.32500000000000001</v>
      </c>
      <c r="E179" s="68">
        <f>'Watershed characteristics'!$E$20</f>
        <v>0</v>
      </c>
      <c r="F179" s="68">
        <f>'Watershed characteristics'!$E$21</f>
        <v>0.80542253762419203</v>
      </c>
      <c r="G179" s="68">
        <f>'Watershed characteristics'!$E$22</f>
        <v>0</v>
      </c>
      <c r="H179" s="68">
        <f>'Watershed characteristics'!$E$23</f>
        <v>0</v>
      </c>
      <c r="I179" s="68">
        <f>'Watershed characteristics'!$E$24</f>
        <v>1.7101817642272749E-3</v>
      </c>
      <c r="J179" s="68">
        <f>'Watershed characteristics'!$E$25</f>
        <v>0</v>
      </c>
      <c r="K179" s="68">
        <f>'Watershed characteristics'!$E$26</f>
        <v>7.1151059221172527E-2</v>
      </c>
      <c r="L179" s="16">
        <v>42856</v>
      </c>
      <c r="M179" s="6" t="s">
        <v>8</v>
      </c>
      <c r="N179" s="17">
        <v>0.13900000000000001</v>
      </c>
      <c r="O179" s="17">
        <v>1.7000000000000001E-2</v>
      </c>
      <c r="P179" s="17">
        <v>6.9000000000000006E-2</v>
      </c>
      <c r="Q179" s="18">
        <v>12.9</v>
      </c>
      <c r="R179" s="18">
        <v>10.1</v>
      </c>
      <c r="S179" s="17">
        <v>1.06E-2</v>
      </c>
      <c r="T179" s="17">
        <v>10.7</v>
      </c>
      <c r="U179" s="18">
        <v>15.8</v>
      </c>
    </row>
    <row r="180" spans="1:21" x14ac:dyDescent="0.25">
      <c r="A180" s="3" t="s">
        <v>11</v>
      </c>
      <c r="B180" s="68">
        <f>'Watershed characteristics'!$E$17</f>
        <v>0.74</v>
      </c>
      <c r="C180" s="68">
        <f>'Watershed characteristics'!$E$18</f>
        <v>0.253</v>
      </c>
      <c r="D180" s="68">
        <f>'Watershed characteristics'!$E$19</f>
        <v>0.32500000000000001</v>
      </c>
      <c r="E180" s="68">
        <f>'Watershed characteristics'!$E$20</f>
        <v>0</v>
      </c>
      <c r="F180" s="68">
        <f>'Watershed characteristics'!$E$21</f>
        <v>0.80542253762419203</v>
      </c>
      <c r="G180" s="68">
        <f>'Watershed characteristics'!$E$22</f>
        <v>0</v>
      </c>
      <c r="H180" s="68">
        <f>'Watershed characteristics'!$E$23</f>
        <v>0</v>
      </c>
      <c r="I180" s="68">
        <f>'Watershed characteristics'!$E$24</f>
        <v>1.7101817642272749E-3</v>
      </c>
      <c r="J180" s="68">
        <f>'Watershed characteristics'!$E$25</f>
        <v>0</v>
      </c>
      <c r="K180" s="68">
        <f>'Watershed characteristics'!$E$26</f>
        <v>7.1151059221172527E-2</v>
      </c>
      <c r="L180" s="16">
        <v>42874</v>
      </c>
      <c r="M180" s="6" t="s">
        <v>8</v>
      </c>
      <c r="N180" s="17">
        <v>0.21299999999999999</v>
      </c>
      <c r="O180" s="17">
        <v>9.5000000000000001E-2</v>
      </c>
      <c r="P180" s="17">
        <v>0.36599999999999999</v>
      </c>
      <c r="Q180" s="18">
        <v>201.7</v>
      </c>
      <c r="R180" s="18">
        <v>171.6</v>
      </c>
      <c r="S180" s="17">
        <v>7.7100000000000002E-2</v>
      </c>
      <c r="T180" s="17">
        <v>9.9</v>
      </c>
      <c r="U180" s="18">
        <v>20.7</v>
      </c>
    </row>
    <row r="181" spans="1:21" x14ac:dyDescent="0.25">
      <c r="A181" s="3" t="s">
        <v>11</v>
      </c>
      <c r="B181" s="68">
        <f>'Watershed characteristics'!$E$17</f>
        <v>0.74</v>
      </c>
      <c r="C181" s="68">
        <f>'Watershed characteristics'!$E$18</f>
        <v>0.253</v>
      </c>
      <c r="D181" s="68">
        <f>'Watershed characteristics'!$E$19</f>
        <v>0.32500000000000001</v>
      </c>
      <c r="E181" s="68">
        <f>'Watershed characteristics'!$E$20</f>
        <v>0</v>
      </c>
      <c r="F181" s="68">
        <f>'Watershed characteristics'!$E$21</f>
        <v>0.80542253762419203</v>
      </c>
      <c r="G181" s="68">
        <f>'Watershed characteristics'!$E$22</f>
        <v>0</v>
      </c>
      <c r="H181" s="68">
        <f>'Watershed characteristics'!$E$23</f>
        <v>0</v>
      </c>
      <c r="I181" s="68">
        <f>'Watershed characteristics'!$E$24</f>
        <v>1.7101817642272749E-3</v>
      </c>
      <c r="J181" s="68">
        <f>'Watershed characteristics'!$E$25</f>
        <v>0</v>
      </c>
      <c r="K181" s="68">
        <f>'Watershed characteristics'!$E$26</f>
        <v>7.1151059221172527E-2</v>
      </c>
      <c r="L181" s="16">
        <v>43015</v>
      </c>
      <c r="M181" s="6" t="s">
        <v>8</v>
      </c>
      <c r="N181" s="17">
        <v>0.155</v>
      </c>
      <c r="O181" s="17">
        <v>2.8000000000000001E-2</v>
      </c>
      <c r="P181" s="17">
        <v>0.16200000000000001</v>
      </c>
      <c r="Q181" s="18">
        <v>24.5</v>
      </c>
      <c r="R181" s="18">
        <v>19</v>
      </c>
      <c r="S181" s="17">
        <v>2E-3</v>
      </c>
      <c r="T181" s="17">
        <v>4.8</v>
      </c>
      <c r="U181" s="18">
        <v>4.2</v>
      </c>
    </row>
    <row r="182" spans="1:21" x14ac:dyDescent="0.25">
      <c r="A182" s="3" t="s">
        <v>11</v>
      </c>
      <c r="B182" s="68">
        <f>'Watershed characteristics'!$E$17</f>
        <v>0.74</v>
      </c>
      <c r="C182" s="68">
        <f>'Watershed characteristics'!$E$18</f>
        <v>0.253</v>
      </c>
      <c r="D182" s="68">
        <f>'Watershed characteristics'!$E$19</f>
        <v>0.32500000000000001</v>
      </c>
      <c r="E182" s="68">
        <f>'Watershed characteristics'!$E$20</f>
        <v>0</v>
      </c>
      <c r="F182" s="68">
        <f>'Watershed characteristics'!$E$21</f>
        <v>0.80542253762419203</v>
      </c>
      <c r="G182" s="68">
        <f>'Watershed characteristics'!$E$22</f>
        <v>0</v>
      </c>
      <c r="H182" s="68">
        <f>'Watershed characteristics'!$E$23</f>
        <v>0</v>
      </c>
      <c r="I182" s="68">
        <f>'Watershed characteristics'!$E$24</f>
        <v>1.7101817642272749E-3</v>
      </c>
      <c r="J182" s="68">
        <f>'Watershed characteristics'!$E$25</f>
        <v>0</v>
      </c>
      <c r="K182" s="68">
        <f>'Watershed characteristics'!$E$26</f>
        <v>7.1151059221172527E-2</v>
      </c>
      <c r="L182" s="16">
        <v>42252</v>
      </c>
      <c r="M182" s="6" t="s">
        <v>8</v>
      </c>
      <c r="N182" s="17">
        <v>6.7000000000000004E-2</v>
      </c>
      <c r="O182" s="17">
        <v>3.0000000000000001E-3</v>
      </c>
      <c r="P182" s="17">
        <v>3.4000000000000002E-2</v>
      </c>
      <c r="Q182" s="18">
        <v>23.8</v>
      </c>
      <c r="R182" s="18">
        <v>15.4</v>
      </c>
      <c r="S182" s="17">
        <v>1.5E-3</v>
      </c>
      <c r="T182" s="17">
        <v>7.8</v>
      </c>
      <c r="U182" s="18">
        <v>8.3000000000000007</v>
      </c>
    </row>
    <row r="183" spans="1:21" x14ac:dyDescent="0.25">
      <c r="A183" s="19" t="s">
        <v>66</v>
      </c>
      <c r="B183" s="68">
        <f>'Watershed characteristics'!$C$17</f>
        <v>0.88</v>
      </c>
      <c r="C183" s="68">
        <f>'Watershed characteristics'!$C$18</f>
        <v>0.255</v>
      </c>
      <c r="D183" s="68">
        <f>'Watershed characteristics'!$C$19</f>
        <v>0.28699999999999998</v>
      </c>
      <c r="E183" s="68">
        <f>'Watershed characteristics'!$C$20</f>
        <v>0.23903782283067271</v>
      </c>
      <c r="F183" s="68">
        <f>'Watershed characteristics'!$C$21</f>
        <v>5.8427131703485756E-2</v>
      </c>
      <c r="G183" s="68">
        <f>'Watershed characteristics'!$C$22</f>
        <v>7.9694220803170859E-2</v>
      </c>
      <c r="H183" s="68">
        <f>'Watershed characteristics'!$C$23</f>
        <v>3.6303282482461792E-2</v>
      </c>
      <c r="I183" s="68">
        <f>'Watershed characteristics'!$C$24</f>
        <v>1.1483834030808885E-3</v>
      </c>
      <c r="J183" s="68">
        <f>'Watershed characteristics'!$C$25</f>
        <v>1.0145567205923477E-2</v>
      </c>
      <c r="K183" s="68">
        <f>'Watershed characteristics'!$C$26</f>
        <v>8.8161258117423914E-3</v>
      </c>
      <c r="L183" s="20">
        <v>42083</v>
      </c>
      <c r="M183" s="21" t="s">
        <v>7</v>
      </c>
      <c r="N183" s="7">
        <v>0.03</v>
      </c>
      <c r="O183" s="7">
        <v>2.8000000000000001E-2</v>
      </c>
      <c r="P183" s="7">
        <v>1.7000000000000001E-2</v>
      </c>
      <c r="Q183" s="24">
        <v>0.5</v>
      </c>
      <c r="R183" s="35">
        <v>0.5</v>
      </c>
      <c r="S183" s="7">
        <v>5.1000000000000004E-3</v>
      </c>
      <c r="T183" s="11">
        <v>40.4863</v>
      </c>
      <c r="U183" s="38">
        <v>31</v>
      </c>
    </row>
    <row r="184" spans="1:21" x14ac:dyDescent="0.25">
      <c r="A184" s="19" t="s">
        <v>66</v>
      </c>
      <c r="B184" s="68">
        <f>'Watershed characteristics'!$C$17</f>
        <v>0.88</v>
      </c>
      <c r="C184" s="68">
        <f>'Watershed characteristics'!$C$18</f>
        <v>0.255</v>
      </c>
      <c r="D184" s="68">
        <f>'Watershed characteristics'!$C$19</f>
        <v>0.28699999999999998</v>
      </c>
      <c r="E184" s="68">
        <f>'Watershed characteristics'!$C$20</f>
        <v>0.23903782283067271</v>
      </c>
      <c r="F184" s="68">
        <f>'Watershed characteristics'!$C$21</f>
        <v>5.8427131703485756E-2</v>
      </c>
      <c r="G184" s="68">
        <f>'Watershed characteristics'!$C$22</f>
        <v>7.9694220803170859E-2</v>
      </c>
      <c r="H184" s="68">
        <f>'Watershed characteristics'!$C$23</f>
        <v>3.6303282482461792E-2</v>
      </c>
      <c r="I184" s="68">
        <f>'Watershed characteristics'!$C$24</f>
        <v>1.1483834030808885E-3</v>
      </c>
      <c r="J184" s="68">
        <f>'Watershed characteristics'!$C$25</f>
        <v>1.0145567205923477E-2</v>
      </c>
      <c r="K184" s="68">
        <f>'Watershed characteristics'!$C$26</f>
        <v>8.8161258117423914E-3</v>
      </c>
      <c r="L184" s="20">
        <v>42090</v>
      </c>
      <c r="M184" s="21" t="s">
        <v>7</v>
      </c>
      <c r="N184" s="7">
        <v>5.3999999999999999E-2</v>
      </c>
      <c r="O184" s="7">
        <v>0.03</v>
      </c>
      <c r="P184" s="7">
        <v>2.7E-2</v>
      </c>
      <c r="Q184" s="24">
        <v>0.5</v>
      </c>
      <c r="R184" s="35">
        <v>0.5</v>
      </c>
      <c r="S184" s="7">
        <v>1.4500000000000001E-2</v>
      </c>
      <c r="T184" s="11">
        <v>34.982300000000002</v>
      </c>
      <c r="U184" s="38">
        <v>33</v>
      </c>
    </row>
    <row r="185" spans="1:21" x14ac:dyDescent="0.25">
      <c r="A185" s="19" t="s">
        <v>66</v>
      </c>
      <c r="B185" s="68">
        <f>'Watershed characteristics'!$C$17</f>
        <v>0.88</v>
      </c>
      <c r="C185" s="68">
        <f>'Watershed characteristics'!$C$18</f>
        <v>0.255</v>
      </c>
      <c r="D185" s="68">
        <f>'Watershed characteristics'!$C$19</f>
        <v>0.28699999999999998</v>
      </c>
      <c r="E185" s="68">
        <f>'Watershed characteristics'!$C$20</f>
        <v>0.23903782283067271</v>
      </c>
      <c r="F185" s="68">
        <f>'Watershed characteristics'!$C$21</f>
        <v>5.8427131703485756E-2</v>
      </c>
      <c r="G185" s="68">
        <f>'Watershed characteristics'!$C$22</f>
        <v>7.9694220803170859E-2</v>
      </c>
      <c r="H185" s="68">
        <f>'Watershed characteristics'!$C$23</f>
        <v>3.6303282482461792E-2</v>
      </c>
      <c r="I185" s="68">
        <f>'Watershed characteristics'!$C$24</f>
        <v>1.1483834030808885E-3</v>
      </c>
      <c r="J185" s="68">
        <f>'Watershed characteristics'!$C$25</f>
        <v>1.0145567205923477E-2</v>
      </c>
      <c r="K185" s="68">
        <f>'Watershed characteristics'!$C$26</f>
        <v>8.8161258117423914E-3</v>
      </c>
      <c r="L185" s="20">
        <v>42097</v>
      </c>
      <c r="M185" s="21" t="s">
        <v>7</v>
      </c>
      <c r="N185" s="7">
        <v>4.2999999999999997E-2</v>
      </c>
      <c r="O185" s="7">
        <v>2.1999999999999999E-2</v>
      </c>
      <c r="P185" s="7">
        <v>3.3000000000000002E-2</v>
      </c>
      <c r="Q185" s="24">
        <v>0.5</v>
      </c>
      <c r="R185" s="35">
        <v>0.5</v>
      </c>
      <c r="S185" s="7">
        <v>1.7600000000000001E-2</v>
      </c>
      <c r="T185" s="38">
        <v>34.963099999999997</v>
      </c>
      <c r="U185" s="38">
        <v>33.6</v>
      </c>
    </row>
    <row r="186" spans="1:21" x14ac:dyDescent="0.25">
      <c r="A186" s="19" t="s">
        <v>66</v>
      </c>
      <c r="B186" s="68">
        <f>'Watershed characteristics'!$C$17</f>
        <v>0.88</v>
      </c>
      <c r="C186" s="68">
        <f>'Watershed characteristics'!$C$18</f>
        <v>0.255</v>
      </c>
      <c r="D186" s="68">
        <f>'Watershed characteristics'!$C$19</f>
        <v>0.28699999999999998</v>
      </c>
      <c r="E186" s="68">
        <f>'Watershed characteristics'!$C$20</f>
        <v>0.23903782283067271</v>
      </c>
      <c r="F186" s="68">
        <f>'Watershed characteristics'!$C$21</f>
        <v>5.8427131703485756E-2</v>
      </c>
      <c r="G186" s="68">
        <f>'Watershed characteristics'!$C$22</f>
        <v>7.9694220803170859E-2</v>
      </c>
      <c r="H186" s="68">
        <f>'Watershed characteristics'!$C$23</f>
        <v>3.6303282482461792E-2</v>
      </c>
      <c r="I186" s="68">
        <f>'Watershed characteristics'!$C$24</f>
        <v>1.1483834030808885E-3</v>
      </c>
      <c r="J186" s="68">
        <f>'Watershed characteristics'!$C$25</f>
        <v>1.0145567205923477E-2</v>
      </c>
      <c r="K186" s="68">
        <f>'Watershed characteristics'!$C$26</f>
        <v>8.8161258117423914E-3</v>
      </c>
      <c r="L186" s="20">
        <v>42105</v>
      </c>
      <c r="M186" s="21" t="s">
        <v>7</v>
      </c>
      <c r="N186" s="7">
        <v>9.6000000000000002E-2</v>
      </c>
      <c r="O186" s="7">
        <v>4.3999999999999997E-2</v>
      </c>
      <c r="P186" s="7">
        <v>4.8000000000000001E-2</v>
      </c>
      <c r="Q186" s="30">
        <v>1.8947368421045871</v>
      </c>
      <c r="R186" s="38">
        <v>1.684210526315604</v>
      </c>
      <c r="S186" s="7">
        <v>3.8199999999999998E-2</v>
      </c>
      <c r="T186" s="11">
        <v>38.447200000000002</v>
      </c>
      <c r="U186" s="38">
        <v>38.4</v>
      </c>
    </row>
    <row r="187" spans="1:21" x14ac:dyDescent="0.25">
      <c r="A187" s="19" t="s">
        <v>66</v>
      </c>
      <c r="B187" s="68">
        <f>'Watershed characteristics'!$C$17</f>
        <v>0.88</v>
      </c>
      <c r="C187" s="68">
        <f>'Watershed characteristics'!$C$18</f>
        <v>0.255</v>
      </c>
      <c r="D187" s="68">
        <f>'Watershed characteristics'!$C$19</f>
        <v>0.28699999999999998</v>
      </c>
      <c r="E187" s="68">
        <f>'Watershed characteristics'!$C$20</f>
        <v>0.23903782283067271</v>
      </c>
      <c r="F187" s="68">
        <f>'Watershed characteristics'!$C$21</f>
        <v>5.8427131703485756E-2</v>
      </c>
      <c r="G187" s="68">
        <f>'Watershed characteristics'!$C$22</f>
        <v>7.9694220803170859E-2</v>
      </c>
      <c r="H187" s="68">
        <f>'Watershed characteristics'!$C$23</f>
        <v>3.6303282482461792E-2</v>
      </c>
      <c r="I187" s="68">
        <f>'Watershed characteristics'!$C$24</f>
        <v>1.1483834030808885E-3</v>
      </c>
      <c r="J187" s="68">
        <f>'Watershed characteristics'!$C$25</f>
        <v>1.0145567205923477E-2</v>
      </c>
      <c r="K187" s="68">
        <f>'Watershed characteristics'!$C$26</f>
        <v>8.8161258117423914E-3</v>
      </c>
      <c r="L187" s="20">
        <v>42111</v>
      </c>
      <c r="M187" s="21" t="s">
        <v>7</v>
      </c>
      <c r="N187" s="7">
        <v>0.06</v>
      </c>
      <c r="O187" s="7">
        <v>5.0000000000000001E-3</v>
      </c>
      <c r="P187" s="7">
        <v>1.9E-2</v>
      </c>
      <c r="Q187" s="30">
        <v>1.5968063872262594</v>
      </c>
      <c r="R187" s="35">
        <v>0.5</v>
      </c>
      <c r="S187" s="7">
        <v>6.6E-3</v>
      </c>
      <c r="T187" s="11">
        <v>41.688499999999998</v>
      </c>
      <c r="U187" s="38">
        <v>38.799999999999997</v>
      </c>
    </row>
    <row r="188" spans="1:21" x14ac:dyDescent="0.25">
      <c r="A188" s="19" t="s">
        <v>66</v>
      </c>
      <c r="B188" s="68">
        <f>'Watershed characteristics'!$C$17</f>
        <v>0.88</v>
      </c>
      <c r="C188" s="68">
        <f>'Watershed characteristics'!$C$18</f>
        <v>0.255</v>
      </c>
      <c r="D188" s="68">
        <f>'Watershed characteristics'!$C$19</f>
        <v>0.28699999999999998</v>
      </c>
      <c r="E188" s="68">
        <f>'Watershed characteristics'!$C$20</f>
        <v>0.23903782283067271</v>
      </c>
      <c r="F188" s="68">
        <f>'Watershed characteristics'!$C$21</f>
        <v>5.8427131703485756E-2</v>
      </c>
      <c r="G188" s="68">
        <f>'Watershed characteristics'!$C$22</f>
        <v>7.9694220803170859E-2</v>
      </c>
      <c r="H188" s="68">
        <f>'Watershed characteristics'!$C$23</f>
        <v>3.6303282482461792E-2</v>
      </c>
      <c r="I188" s="68">
        <f>'Watershed characteristics'!$C$24</f>
        <v>1.1483834030808885E-3</v>
      </c>
      <c r="J188" s="68">
        <f>'Watershed characteristics'!$C$25</f>
        <v>1.0145567205923477E-2</v>
      </c>
      <c r="K188" s="68">
        <f>'Watershed characteristics'!$C$26</f>
        <v>8.8161258117423914E-3</v>
      </c>
      <c r="L188" s="20">
        <v>42116</v>
      </c>
      <c r="M188" s="21" t="s">
        <v>7</v>
      </c>
      <c r="N188" s="7">
        <v>8.1511111111111118E-2</v>
      </c>
      <c r="O188" s="7">
        <v>9.0999999999999998E-2</v>
      </c>
      <c r="P188" s="7">
        <v>0.105</v>
      </c>
      <c r="Q188" s="7">
        <v>6.5350908743409342</v>
      </c>
      <c r="R188" s="11">
        <v>5.1153877199612996</v>
      </c>
      <c r="S188" s="7">
        <v>0.13830000000000001</v>
      </c>
      <c r="T188" s="11">
        <v>38.494900000000001</v>
      </c>
      <c r="U188" s="38">
        <v>36.200000000000003</v>
      </c>
    </row>
    <row r="189" spans="1:21" x14ac:dyDescent="0.25">
      <c r="A189" s="19" t="s">
        <v>66</v>
      </c>
      <c r="B189" s="68">
        <f>'Watershed characteristics'!$C$17</f>
        <v>0.88</v>
      </c>
      <c r="C189" s="68">
        <f>'Watershed characteristics'!$C$18</f>
        <v>0.255</v>
      </c>
      <c r="D189" s="68">
        <f>'Watershed characteristics'!$C$19</f>
        <v>0.28699999999999998</v>
      </c>
      <c r="E189" s="68">
        <f>'Watershed characteristics'!$C$20</f>
        <v>0.23903782283067271</v>
      </c>
      <c r="F189" s="68">
        <f>'Watershed characteristics'!$C$21</f>
        <v>5.8427131703485756E-2</v>
      </c>
      <c r="G189" s="68">
        <f>'Watershed characteristics'!$C$22</f>
        <v>7.9694220803170859E-2</v>
      </c>
      <c r="H189" s="68">
        <f>'Watershed characteristics'!$C$23</f>
        <v>3.6303282482461792E-2</v>
      </c>
      <c r="I189" s="68">
        <f>'Watershed characteristics'!$C$24</f>
        <v>1.1483834030808885E-3</v>
      </c>
      <c r="J189" s="68">
        <f>'Watershed characteristics'!$C$25</f>
        <v>1.0145567205923477E-2</v>
      </c>
      <c r="K189" s="68">
        <f>'Watershed characteristics'!$C$26</f>
        <v>8.8161258117423914E-3</v>
      </c>
      <c r="L189" s="20">
        <v>42119</v>
      </c>
      <c r="M189" s="21" t="s">
        <v>7</v>
      </c>
      <c r="N189" s="7">
        <v>7.4340740740740749E-2</v>
      </c>
      <c r="O189" s="7">
        <v>2.4E-2</v>
      </c>
      <c r="P189" s="7">
        <v>2.8000000000000001E-2</v>
      </c>
      <c r="Q189" s="7">
        <v>1.496119484751103</v>
      </c>
      <c r="R189" s="35">
        <v>0.5</v>
      </c>
      <c r="S189" s="7">
        <v>5.0299999999999997E-2</v>
      </c>
      <c r="T189" s="11">
        <v>41.111699999999999</v>
      </c>
      <c r="U189" s="38">
        <v>32.4</v>
      </c>
    </row>
    <row r="190" spans="1:21" x14ac:dyDescent="0.25">
      <c r="A190" s="19" t="s">
        <v>66</v>
      </c>
      <c r="B190" s="68">
        <f>'Watershed characteristics'!$C$17</f>
        <v>0.88</v>
      </c>
      <c r="C190" s="68">
        <f>'Watershed characteristics'!$C$18</f>
        <v>0.255</v>
      </c>
      <c r="D190" s="68">
        <f>'Watershed characteristics'!$C$19</f>
        <v>0.28699999999999998</v>
      </c>
      <c r="E190" s="68">
        <f>'Watershed characteristics'!$C$20</f>
        <v>0.23903782283067271</v>
      </c>
      <c r="F190" s="68">
        <f>'Watershed characteristics'!$C$21</f>
        <v>5.8427131703485756E-2</v>
      </c>
      <c r="G190" s="68">
        <f>'Watershed characteristics'!$C$22</f>
        <v>7.9694220803170859E-2</v>
      </c>
      <c r="H190" s="68">
        <f>'Watershed characteristics'!$C$23</f>
        <v>3.6303282482461792E-2</v>
      </c>
      <c r="I190" s="68">
        <f>'Watershed characteristics'!$C$24</f>
        <v>1.1483834030808885E-3</v>
      </c>
      <c r="J190" s="68">
        <f>'Watershed characteristics'!$C$25</f>
        <v>1.0145567205923477E-2</v>
      </c>
      <c r="K190" s="68">
        <f>'Watershed characteristics'!$C$26</f>
        <v>8.8161258117423914E-3</v>
      </c>
      <c r="L190" s="20">
        <v>42125</v>
      </c>
      <c r="M190" s="21" t="s">
        <v>7</v>
      </c>
      <c r="N190" s="7">
        <v>6.8635416666666657E-2</v>
      </c>
      <c r="O190" s="7">
        <v>1.2E-2</v>
      </c>
      <c r="P190" s="7">
        <v>1.7000000000000001E-2</v>
      </c>
      <c r="Q190" s="7">
        <v>2.0882071245453298</v>
      </c>
      <c r="R190" s="11">
        <v>1.6692314197774925</v>
      </c>
      <c r="S190" s="7">
        <v>4.8399999999999999E-2</v>
      </c>
      <c r="T190" s="11">
        <v>44.060899999999997</v>
      </c>
      <c r="U190" s="11">
        <v>37.4</v>
      </c>
    </row>
    <row r="191" spans="1:21" x14ac:dyDescent="0.25">
      <c r="A191" s="19" t="s">
        <v>66</v>
      </c>
      <c r="B191" s="68">
        <f>'Watershed characteristics'!$C$17</f>
        <v>0.88</v>
      </c>
      <c r="C191" s="68">
        <f>'Watershed characteristics'!$C$18</f>
        <v>0.255</v>
      </c>
      <c r="D191" s="68">
        <f>'Watershed characteristics'!$C$19</f>
        <v>0.28699999999999998</v>
      </c>
      <c r="E191" s="68">
        <f>'Watershed characteristics'!$C$20</f>
        <v>0.23903782283067271</v>
      </c>
      <c r="F191" s="68">
        <f>'Watershed characteristics'!$C$21</f>
        <v>5.8427131703485756E-2</v>
      </c>
      <c r="G191" s="68">
        <f>'Watershed characteristics'!$C$22</f>
        <v>7.9694220803170859E-2</v>
      </c>
      <c r="H191" s="68">
        <f>'Watershed characteristics'!$C$23</f>
        <v>3.6303282482461792E-2</v>
      </c>
      <c r="I191" s="68">
        <f>'Watershed characteristics'!$C$24</f>
        <v>1.1483834030808885E-3</v>
      </c>
      <c r="J191" s="68">
        <f>'Watershed characteristics'!$C$25</f>
        <v>1.0145567205923477E-2</v>
      </c>
      <c r="K191" s="68">
        <f>'Watershed characteristics'!$C$26</f>
        <v>8.8161258117423914E-3</v>
      </c>
      <c r="L191" s="20">
        <v>42133</v>
      </c>
      <c r="M191" s="21" t="s">
        <v>7</v>
      </c>
      <c r="N191" s="7">
        <v>6.4257777777777775E-2</v>
      </c>
      <c r="O191" s="7">
        <v>1.6E-2</v>
      </c>
      <c r="P191" s="7">
        <v>2.5000000000000001E-2</v>
      </c>
      <c r="Q191" s="7">
        <v>4.8694413552457343</v>
      </c>
      <c r="R191" s="11">
        <v>5.2972605421458967</v>
      </c>
      <c r="S191" s="7">
        <v>5.8700000000000002E-2</v>
      </c>
      <c r="T191" s="11">
        <v>41.330399999999997</v>
      </c>
      <c r="U191" s="11">
        <v>33</v>
      </c>
    </row>
    <row r="192" spans="1:21" x14ac:dyDescent="0.25">
      <c r="A192" s="19" t="s">
        <v>66</v>
      </c>
      <c r="B192" s="68">
        <f>'Watershed characteristics'!$C$17</f>
        <v>0.88</v>
      </c>
      <c r="C192" s="68">
        <f>'Watershed characteristics'!$C$18</f>
        <v>0.255</v>
      </c>
      <c r="D192" s="68">
        <f>'Watershed characteristics'!$C$19</f>
        <v>0.28699999999999998</v>
      </c>
      <c r="E192" s="68">
        <f>'Watershed characteristics'!$C$20</f>
        <v>0.23903782283067271</v>
      </c>
      <c r="F192" s="68">
        <f>'Watershed characteristics'!$C$21</f>
        <v>5.8427131703485756E-2</v>
      </c>
      <c r="G192" s="68">
        <f>'Watershed characteristics'!$C$22</f>
        <v>7.9694220803170859E-2</v>
      </c>
      <c r="H192" s="68">
        <f>'Watershed characteristics'!$C$23</f>
        <v>3.6303282482461792E-2</v>
      </c>
      <c r="I192" s="68">
        <f>'Watershed characteristics'!$C$24</f>
        <v>1.1483834030808885E-3</v>
      </c>
      <c r="J192" s="68">
        <f>'Watershed characteristics'!$C$25</f>
        <v>1.0145567205923477E-2</v>
      </c>
      <c r="K192" s="68">
        <f>'Watershed characteristics'!$C$26</f>
        <v>8.8161258117423914E-3</v>
      </c>
      <c r="L192" s="20">
        <v>42136</v>
      </c>
      <c r="M192" s="21" t="s">
        <v>7</v>
      </c>
      <c r="N192" s="7">
        <v>0.05</v>
      </c>
      <c r="O192" s="24">
        <v>1E-3</v>
      </c>
      <c r="P192" s="7">
        <v>8.9999999999999993E-3</v>
      </c>
      <c r="Q192" s="24">
        <v>0.5</v>
      </c>
      <c r="R192" s="35">
        <v>0.5</v>
      </c>
      <c r="S192" s="7">
        <v>5.6800000000000003E-2</v>
      </c>
      <c r="T192" s="11">
        <v>41.883200000000002</v>
      </c>
      <c r="U192" s="11">
        <v>42</v>
      </c>
    </row>
    <row r="193" spans="1:21" x14ac:dyDescent="0.25">
      <c r="A193" s="19" t="s">
        <v>66</v>
      </c>
      <c r="B193" s="68">
        <f>'Watershed characteristics'!$C$17</f>
        <v>0.88</v>
      </c>
      <c r="C193" s="68">
        <f>'Watershed characteristics'!$C$18</f>
        <v>0.255</v>
      </c>
      <c r="D193" s="68">
        <f>'Watershed characteristics'!$C$19</f>
        <v>0.28699999999999998</v>
      </c>
      <c r="E193" s="68">
        <f>'Watershed characteristics'!$C$20</f>
        <v>0.23903782283067271</v>
      </c>
      <c r="F193" s="68">
        <f>'Watershed characteristics'!$C$21</f>
        <v>5.8427131703485756E-2</v>
      </c>
      <c r="G193" s="68">
        <f>'Watershed characteristics'!$C$22</f>
        <v>7.9694220803170859E-2</v>
      </c>
      <c r="H193" s="68">
        <f>'Watershed characteristics'!$C$23</f>
        <v>3.6303282482461792E-2</v>
      </c>
      <c r="I193" s="68">
        <f>'Watershed characteristics'!$C$24</f>
        <v>1.1483834030808885E-3</v>
      </c>
      <c r="J193" s="68">
        <f>'Watershed characteristics'!$C$25</f>
        <v>1.0145567205923477E-2</v>
      </c>
      <c r="K193" s="68">
        <f>'Watershed characteristics'!$C$26</f>
        <v>8.8161258117423914E-3</v>
      </c>
      <c r="L193" s="20">
        <v>42143</v>
      </c>
      <c r="M193" s="21" t="s">
        <v>7</v>
      </c>
      <c r="N193" s="7">
        <v>8.5583333333333317E-2</v>
      </c>
      <c r="O193" s="7">
        <v>7.1999999999999995E-2</v>
      </c>
      <c r="P193" s="7">
        <v>5.5E-2</v>
      </c>
      <c r="Q193" s="7">
        <v>4.0113811098143257</v>
      </c>
      <c r="R193" s="11">
        <v>3.334599203615729</v>
      </c>
      <c r="S193" s="7">
        <v>1.9300000000000001E-2</v>
      </c>
      <c r="T193" s="11">
        <v>39.865299999999998</v>
      </c>
      <c r="U193" s="11">
        <v>33</v>
      </c>
    </row>
    <row r="194" spans="1:21" x14ac:dyDescent="0.25">
      <c r="A194" s="19" t="s">
        <v>66</v>
      </c>
      <c r="B194" s="68">
        <f>'Watershed characteristics'!$C$17</f>
        <v>0.88</v>
      </c>
      <c r="C194" s="68">
        <f>'Watershed characteristics'!$C$18</f>
        <v>0.255</v>
      </c>
      <c r="D194" s="68">
        <f>'Watershed characteristics'!$C$19</f>
        <v>0.28699999999999998</v>
      </c>
      <c r="E194" s="68">
        <f>'Watershed characteristics'!$C$20</f>
        <v>0.23903782283067271</v>
      </c>
      <c r="F194" s="68">
        <f>'Watershed characteristics'!$C$21</f>
        <v>5.8427131703485756E-2</v>
      </c>
      <c r="G194" s="68">
        <f>'Watershed characteristics'!$C$22</f>
        <v>7.9694220803170859E-2</v>
      </c>
      <c r="H194" s="68">
        <f>'Watershed characteristics'!$C$23</f>
        <v>3.6303282482461792E-2</v>
      </c>
      <c r="I194" s="68">
        <f>'Watershed characteristics'!$C$24</f>
        <v>1.1483834030808885E-3</v>
      </c>
      <c r="J194" s="68">
        <f>'Watershed characteristics'!$C$25</f>
        <v>1.0145567205923477E-2</v>
      </c>
      <c r="K194" s="68">
        <f>'Watershed characteristics'!$C$26</f>
        <v>8.8161258117423914E-3</v>
      </c>
      <c r="L194" s="20">
        <v>42150</v>
      </c>
      <c r="M194" s="21" t="s">
        <v>7</v>
      </c>
      <c r="N194" s="7">
        <v>8.6277777777777773E-2</v>
      </c>
      <c r="O194" s="7">
        <v>8.9999999999999993E-3</v>
      </c>
      <c r="P194" s="7">
        <v>2.1999999999999999E-2</v>
      </c>
      <c r="Q194" s="7">
        <v>2.753382072573562</v>
      </c>
      <c r="R194" s="11">
        <v>3.0206635603648362</v>
      </c>
      <c r="S194" s="7">
        <v>2.92E-2</v>
      </c>
      <c r="T194" s="38">
        <v>39.3703</v>
      </c>
      <c r="U194" s="11">
        <v>45</v>
      </c>
    </row>
    <row r="195" spans="1:21" x14ac:dyDescent="0.25">
      <c r="A195" s="19" t="s">
        <v>66</v>
      </c>
      <c r="B195" s="68">
        <f>'Watershed characteristics'!$C$17</f>
        <v>0.88</v>
      </c>
      <c r="C195" s="68">
        <f>'Watershed characteristics'!$C$18</f>
        <v>0.255</v>
      </c>
      <c r="D195" s="68">
        <f>'Watershed characteristics'!$C$19</f>
        <v>0.28699999999999998</v>
      </c>
      <c r="E195" s="68">
        <f>'Watershed characteristics'!$C$20</f>
        <v>0.23903782283067271</v>
      </c>
      <c r="F195" s="68">
        <f>'Watershed characteristics'!$C$21</f>
        <v>5.8427131703485756E-2</v>
      </c>
      <c r="G195" s="68">
        <f>'Watershed characteristics'!$C$22</f>
        <v>7.9694220803170859E-2</v>
      </c>
      <c r="H195" s="68">
        <f>'Watershed characteristics'!$C$23</f>
        <v>3.6303282482461792E-2</v>
      </c>
      <c r="I195" s="68">
        <f>'Watershed characteristics'!$C$24</f>
        <v>1.1483834030808885E-3</v>
      </c>
      <c r="J195" s="68">
        <f>'Watershed characteristics'!$C$25</f>
        <v>1.0145567205923477E-2</v>
      </c>
      <c r="K195" s="68">
        <f>'Watershed characteristics'!$C$26</f>
        <v>8.8161258117423914E-3</v>
      </c>
      <c r="L195" s="20">
        <v>42157</v>
      </c>
      <c r="M195" s="21" t="s">
        <v>7</v>
      </c>
      <c r="N195" s="7">
        <v>7.6422644163150491E-2</v>
      </c>
      <c r="O195" s="7">
        <v>8.0000000000000002E-3</v>
      </c>
      <c r="P195" s="7">
        <v>1.7999999999999999E-2</v>
      </c>
      <c r="Q195" s="7">
        <v>8.6905932376084003</v>
      </c>
      <c r="R195" s="11">
        <v>5.7573117834215903</v>
      </c>
      <c r="S195" s="7">
        <v>3.3700000000000001E-2</v>
      </c>
      <c r="T195" s="38">
        <v>38.962499999999999</v>
      </c>
      <c r="U195" s="11">
        <v>45.2</v>
      </c>
    </row>
    <row r="196" spans="1:21" x14ac:dyDescent="0.25">
      <c r="A196" s="19" t="s">
        <v>66</v>
      </c>
      <c r="B196" s="68">
        <f>'Watershed characteristics'!$C$17</f>
        <v>0.88</v>
      </c>
      <c r="C196" s="68">
        <f>'Watershed characteristics'!$C$18</f>
        <v>0.255</v>
      </c>
      <c r="D196" s="68">
        <f>'Watershed characteristics'!$C$19</f>
        <v>0.28699999999999998</v>
      </c>
      <c r="E196" s="68">
        <f>'Watershed characteristics'!$C$20</f>
        <v>0.23903782283067271</v>
      </c>
      <c r="F196" s="68">
        <f>'Watershed characteristics'!$C$21</f>
        <v>5.8427131703485756E-2</v>
      </c>
      <c r="G196" s="68">
        <f>'Watershed characteristics'!$C$22</f>
        <v>7.9694220803170859E-2</v>
      </c>
      <c r="H196" s="68">
        <f>'Watershed characteristics'!$C$23</f>
        <v>3.6303282482461792E-2</v>
      </c>
      <c r="I196" s="68">
        <f>'Watershed characteristics'!$C$24</f>
        <v>1.1483834030808885E-3</v>
      </c>
      <c r="J196" s="68">
        <f>'Watershed characteristics'!$C$25</f>
        <v>1.0145567205923477E-2</v>
      </c>
      <c r="K196" s="68">
        <f>'Watershed characteristics'!$C$26</f>
        <v>8.8161258117423914E-3</v>
      </c>
      <c r="L196" s="20">
        <v>42164</v>
      </c>
      <c r="M196" s="21" t="s">
        <v>7</v>
      </c>
      <c r="N196" s="7">
        <v>0.1063758966030586</v>
      </c>
      <c r="O196" s="7">
        <v>1.0999999999999999E-2</v>
      </c>
      <c r="P196" s="7">
        <v>3.6999999999999998E-2</v>
      </c>
      <c r="Q196" s="7">
        <v>45.289834006139102</v>
      </c>
      <c r="R196" s="11">
        <v>42.551469412326284</v>
      </c>
      <c r="S196" s="7">
        <v>2.86E-2</v>
      </c>
      <c r="T196" s="38">
        <v>38.065300000000001</v>
      </c>
      <c r="U196" s="11">
        <v>40.200000000000003</v>
      </c>
    </row>
    <row r="197" spans="1:21" x14ac:dyDescent="0.25">
      <c r="A197" s="19" t="s">
        <v>66</v>
      </c>
      <c r="B197" s="68">
        <f>'Watershed characteristics'!$C$17</f>
        <v>0.88</v>
      </c>
      <c r="C197" s="68">
        <f>'Watershed characteristics'!$C$18</f>
        <v>0.255</v>
      </c>
      <c r="D197" s="68">
        <f>'Watershed characteristics'!$C$19</f>
        <v>0.28699999999999998</v>
      </c>
      <c r="E197" s="68">
        <f>'Watershed characteristics'!$C$20</f>
        <v>0.23903782283067271</v>
      </c>
      <c r="F197" s="68">
        <f>'Watershed characteristics'!$C$21</f>
        <v>5.8427131703485756E-2</v>
      </c>
      <c r="G197" s="68">
        <f>'Watershed characteristics'!$C$22</f>
        <v>7.9694220803170859E-2</v>
      </c>
      <c r="H197" s="68">
        <f>'Watershed characteristics'!$C$23</f>
        <v>3.6303282482461792E-2</v>
      </c>
      <c r="I197" s="68">
        <f>'Watershed characteristics'!$C$24</f>
        <v>1.1483834030808885E-3</v>
      </c>
      <c r="J197" s="68">
        <f>'Watershed characteristics'!$C$25</f>
        <v>1.0145567205923477E-2</v>
      </c>
      <c r="K197" s="68">
        <f>'Watershed characteristics'!$C$26</f>
        <v>8.8161258117423914E-3</v>
      </c>
      <c r="L197" s="20">
        <v>42171</v>
      </c>
      <c r="M197" s="21" t="s">
        <v>7</v>
      </c>
      <c r="N197" s="7">
        <v>0.16509610200347966</v>
      </c>
      <c r="O197" s="7">
        <v>0.14199999999999999</v>
      </c>
      <c r="P197" s="7">
        <v>0.123</v>
      </c>
      <c r="Q197" s="24">
        <v>0.5</v>
      </c>
      <c r="R197" s="35">
        <v>0.5</v>
      </c>
      <c r="S197" s="7">
        <v>8.3900000000000002E-2</v>
      </c>
      <c r="T197" s="38">
        <v>40.5152</v>
      </c>
      <c r="U197" s="11">
        <v>40.200000000000003</v>
      </c>
    </row>
    <row r="198" spans="1:21" x14ac:dyDescent="0.25">
      <c r="A198" s="19" t="s">
        <v>66</v>
      </c>
      <c r="B198" s="68">
        <f>'Watershed characteristics'!$C$17</f>
        <v>0.88</v>
      </c>
      <c r="C198" s="68">
        <f>'Watershed characteristics'!$C$18</f>
        <v>0.255</v>
      </c>
      <c r="D198" s="68">
        <f>'Watershed characteristics'!$C$19</f>
        <v>0.28699999999999998</v>
      </c>
      <c r="E198" s="68">
        <f>'Watershed characteristics'!$C$20</f>
        <v>0.23903782283067271</v>
      </c>
      <c r="F198" s="68">
        <f>'Watershed characteristics'!$C$21</f>
        <v>5.8427131703485756E-2</v>
      </c>
      <c r="G198" s="68">
        <f>'Watershed characteristics'!$C$22</f>
        <v>7.9694220803170859E-2</v>
      </c>
      <c r="H198" s="68">
        <f>'Watershed characteristics'!$C$23</f>
        <v>3.6303282482461792E-2</v>
      </c>
      <c r="I198" s="68">
        <f>'Watershed characteristics'!$C$24</f>
        <v>1.1483834030808885E-3</v>
      </c>
      <c r="J198" s="68">
        <f>'Watershed characteristics'!$C$25</f>
        <v>1.0145567205923477E-2</v>
      </c>
      <c r="K198" s="68">
        <f>'Watershed characteristics'!$C$26</f>
        <v>8.8161258117423914E-3</v>
      </c>
      <c r="L198" s="20">
        <v>42177</v>
      </c>
      <c r="M198" s="21" t="s">
        <v>7</v>
      </c>
      <c r="N198" s="7">
        <v>0.15926767006537365</v>
      </c>
      <c r="O198" s="24">
        <v>1E-3</v>
      </c>
      <c r="P198" s="7">
        <v>4.1000000000000002E-2</v>
      </c>
      <c r="Q198" s="7">
        <v>1.9999999999997797</v>
      </c>
      <c r="R198" s="11">
        <v>10.666666666665492</v>
      </c>
      <c r="S198" s="7">
        <v>7.2999999999999995E-2</v>
      </c>
      <c r="T198" s="38">
        <v>36.1877</v>
      </c>
      <c r="U198" s="11">
        <v>40.799999999999997</v>
      </c>
    </row>
    <row r="199" spans="1:21" x14ac:dyDescent="0.25">
      <c r="A199" s="19" t="s">
        <v>66</v>
      </c>
      <c r="B199" s="68">
        <f>'Watershed characteristics'!$C$17</f>
        <v>0.88</v>
      </c>
      <c r="C199" s="68">
        <f>'Watershed characteristics'!$C$18</f>
        <v>0.255</v>
      </c>
      <c r="D199" s="68">
        <f>'Watershed characteristics'!$C$19</f>
        <v>0.28699999999999998</v>
      </c>
      <c r="E199" s="68">
        <f>'Watershed characteristics'!$C$20</f>
        <v>0.23903782283067271</v>
      </c>
      <c r="F199" s="68">
        <f>'Watershed characteristics'!$C$21</f>
        <v>5.8427131703485756E-2</v>
      </c>
      <c r="G199" s="68">
        <f>'Watershed characteristics'!$C$22</f>
        <v>7.9694220803170859E-2</v>
      </c>
      <c r="H199" s="68">
        <f>'Watershed characteristics'!$C$23</f>
        <v>3.6303282482461792E-2</v>
      </c>
      <c r="I199" s="68">
        <f>'Watershed characteristics'!$C$24</f>
        <v>1.1483834030808885E-3</v>
      </c>
      <c r="J199" s="68">
        <f>'Watershed characteristics'!$C$25</f>
        <v>1.0145567205923477E-2</v>
      </c>
      <c r="K199" s="68">
        <f>'Watershed characteristics'!$C$26</f>
        <v>8.8161258117423914E-3</v>
      </c>
      <c r="L199" s="20">
        <v>42192</v>
      </c>
      <c r="M199" s="21" t="s">
        <v>7</v>
      </c>
      <c r="N199" s="7">
        <v>0.12910738658463278</v>
      </c>
      <c r="O199" s="24">
        <v>1E-3</v>
      </c>
      <c r="P199" s="7">
        <v>5.6000000000000001E-2</v>
      </c>
      <c r="Q199" s="7">
        <v>5.333333333332746</v>
      </c>
      <c r="R199" s="11">
        <v>0.99999999999914979</v>
      </c>
      <c r="S199" s="7">
        <v>4.2999999999999997E-2</v>
      </c>
      <c r="T199" s="11">
        <v>36.6875</v>
      </c>
      <c r="U199" s="11">
        <v>37.200000000000003</v>
      </c>
    </row>
    <row r="200" spans="1:21" x14ac:dyDescent="0.25">
      <c r="A200" s="19" t="s">
        <v>66</v>
      </c>
      <c r="B200" s="68">
        <f>'Watershed characteristics'!$C$17</f>
        <v>0.88</v>
      </c>
      <c r="C200" s="68">
        <f>'Watershed characteristics'!$C$18</f>
        <v>0.255</v>
      </c>
      <c r="D200" s="68">
        <f>'Watershed characteristics'!$C$19</f>
        <v>0.28699999999999998</v>
      </c>
      <c r="E200" s="68">
        <f>'Watershed characteristics'!$C$20</f>
        <v>0.23903782283067271</v>
      </c>
      <c r="F200" s="68">
        <f>'Watershed characteristics'!$C$21</f>
        <v>5.8427131703485756E-2</v>
      </c>
      <c r="G200" s="68">
        <f>'Watershed characteristics'!$C$22</f>
        <v>7.9694220803170859E-2</v>
      </c>
      <c r="H200" s="68">
        <f>'Watershed characteristics'!$C$23</f>
        <v>3.6303282482461792E-2</v>
      </c>
      <c r="I200" s="68">
        <f>'Watershed characteristics'!$C$24</f>
        <v>1.1483834030808885E-3</v>
      </c>
      <c r="J200" s="68">
        <f>'Watershed characteristics'!$C$25</f>
        <v>1.0145567205923477E-2</v>
      </c>
      <c r="K200" s="68">
        <f>'Watershed characteristics'!$C$26</f>
        <v>8.8161258117423914E-3</v>
      </c>
      <c r="L200" s="20">
        <v>42199</v>
      </c>
      <c r="M200" s="21" t="s">
        <v>7</v>
      </c>
      <c r="N200" s="7">
        <v>9.0224747474747458E-2</v>
      </c>
      <c r="O200" s="24">
        <v>1E-3</v>
      </c>
      <c r="P200" s="7">
        <v>5.7000000000000002E-2</v>
      </c>
      <c r="Q200" s="7">
        <v>6.3333333333333766</v>
      </c>
      <c r="R200" s="11">
        <v>2.666666666666373</v>
      </c>
      <c r="S200" s="7">
        <v>6.5600000000000006E-2</v>
      </c>
      <c r="T200" s="11">
        <v>28.484000000000002</v>
      </c>
      <c r="U200" s="11">
        <v>33.200000000000003</v>
      </c>
    </row>
    <row r="201" spans="1:21" x14ac:dyDescent="0.25">
      <c r="A201" s="19" t="s">
        <v>66</v>
      </c>
      <c r="B201" s="68">
        <f>'Watershed characteristics'!$C$17</f>
        <v>0.88</v>
      </c>
      <c r="C201" s="68">
        <f>'Watershed characteristics'!$C$18</f>
        <v>0.255</v>
      </c>
      <c r="D201" s="68">
        <f>'Watershed characteristics'!$C$19</f>
        <v>0.28699999999999998</v>
      </c>
      <c r="E201" s="68">
        <f>'Watershed characteristics'!$C$20</f>
        <v>0.23903782283067271</v>
      </c>
      <c r="F201" s="68">
        <f>'Watershed characteristics'!$C$21</f>
        <v>5.8427131703485756E-2</v>
      </c>
      <c r="G201" s="68">
        <f>'Watershed characteristics'!$C$22</f>
        <v>7.9694220803170859E-2</v>
      </c>
      <c r="H201" s="68">
        <f>'Watershed characteristics'!$C$23</f>
        <v>3.6303282482461792E-2</v>
      </c>
      <c r="I201" s="68">
        <f>'Watershed characteristics'!$C$24</f>
        <v>1.1483834030808885E-3</v>
      </c>
      <c r="J201" s="68">
        <f>'Watershed characteristics'!$C$25</f>
        <v>1.0145567205923477E-2</v>
      </c>
      <c r="K201" s="68">
        <f>'Watershed characteristics'!$C$26</f>
        <v>8.8161258117423914E-3</v>
      </c>
      <c r="L201" s="20">
        <v>42213</v>
      </c>
      <c r="M201" s="21" t="s">
        <v>7</v>
      </c>
      <c r="N201" s="7">
        <v>8.7057565789473698E-2</v>
      </c>
      <c r="O201" s="7">
        <v>6.6000000000000003E-2</v>
      </c>
      <c r="P201" s="7">
        <v>0.189</v>
      </c>
      <c r="Q201" s="7">
        <v>7.3333333333325257</v>
      </c>
      <c r="R201" s="35">
        <v>0.5</v>
      </c>
      <c r="S201" s="7">
        <v>0.34749999999999998</v>
      </c>
      <c r="T201" s="11">
        <v>28.5032</v>
      </c>
      <c r="U201" s="11">
        <v>28.6</v>
      </c>
    </row>
    <row r="202" spans="1:21" x14ac:dyDescent="0.25">
      <c r="A202" s="19" t="s">
        <v>66</v>
      </c>
      <c r="B202" s="68">
        <f>'Watershed characteristics'!$C$17</f>
        <v>0.88</v>
      </c>
      <c r="C202" s="68">
        <f>'Watershed characteristics'!$C$18</f>
        <v>0.255</v>
      </c>
      <c r="D202" s="68">
        <f>'Watershed characteristics'!$C$19</f>
        <v>0.28699999999999998</v>
      </c>
      <c r="E202" s="68">
        <f>'Watershed characteristics'!$C$20</f>
        <v>0.23903782283067271</v>
      </c>
      <c r="F202" s="68">
        <f>'Watershed characteristics'!$C$21</f>
        <v>5.8427131703485756E-2</v>
      </c>
      <c r="G202" s="68">
        <f>'Watershed characteristics'!$C$22</f>
        <v>7.9694220803170859E-2</v>
      </c>
      <c r="H202" s="68">
        <f>'Watershed characteristics'!$C$23</f>
        <v>3.6303282482461792E-2</v>
      </c>
      <c r="I202" s="68">
        <f>'Watershed characteristics'!$C$24</f>
        <v>1.1483834030808885E-3</v>
      </c>
      <c r="J202" s="68">
        <f>'Watershed characteristics'!$C$25</f>
        <v>1.0145567205923477E-2</v>
      </c>
      <c r="K202" s="68">
        <f>'Watershed characteristics'!$C$26</f>
        <v>8.8161258117423914E-3</v>
      </c>
      <c r="L202" s="20">
        <v>42220</v>
      </c>
      <c r="M202" s="21" t="s">
        <v>7</v>
      </c>
      <c r="N202" s="7">
        <v>9.7626984126984132E-2</v>
      </c>
      <c r="O202" s="7">
        <v>0.02</v>
      </c>
      <c r="P202" s="7">
        <v>0.12</v>
      </c>
      <c r="Q202" s="7">
        <v>8.6666666666671937</v>
      </c>
      <c r="R202" s="11">
        <v>4.6666666666676333</v>
      </c>
      <c r="S202" s="7">
        <v>0.21079999999999999</v>
      </c>
      <c r="T202" s="11">
        <v>28.0289</v>
      </c>
      <c r="U202" s="11">
        <v>26.6</v>
      </c>
    </row>
    <row r="203" spans="1:21" x14ac:dyDescent="0.25">
      <c r="A203" s="19" t="s">
        <v>66</v>
      </c>
      <c r="B203" s="68">
        <f>'Watershed characteristics'!$C$17</f>
        <v>0.88</v>
      </c>
      <c r="C203" s="68">
        <f>'Watershed characteristics'!$C$18</f>
        <v>0.255</v>
      </c>
      <c r="D203" s="68">
        <f>'Watershed characteristics'!$C$19</f>
        <v>0.28699999999999998</v>
      </c>
      <c r="E203" s="68">
        <f>'Watershed characteristics'!$C$20</f>
        <v>0.23903782283067271</v>
      </c>
      <c r="F203" s="68">
        <f>'Watershed characteristics'!$C$21</f>
        <v>5.8427131703485756E-2</v>
      </c>
      <c r="G203" s="68">
        <f>'Watershed characteristics'!$C$22</f>
        <v>7.9694220803170859E-2</v>
      </c>
      <c r="H203" s="68">
        <f>'Watershed characteristics'!$C$23</f>
        <v>3.6303282482461792E-2</v>
      </c>
      <c r="I203" s="68">
        <f>'Watershed characteristics'!$C$24</f>
        <v>1.1483834030808885E-3</v>
      </c>
      <c r="J203" s="68">
        <f>'Watershed characteristics'!$C$25</f>
        <v>1.0145567205923477E-2</v>
      </c>
      <c r="K203" s="68">
        <f>'Watershed characteristics'!$C$26</f>
        <v>8.8161258117423914E-3</v>
      </c>
      <c r="L203" s="20">
        <v>42227</v>
      </c>
      <c r="M203" s="21" t="s">
        <v>7</v>
      </c>
      <c r="N203" s="7">
        <v>4.958333333333334E-2</v>
      </c>
      <c r="O203" s="24">
        <v>1E-3</v>
      </c>
      <c r="P203" s="7">
        <v>6.6000000000000003E-2</v>
      </c>
      <c r="Q203" s="7">
        <v>29.333333333333066</v>
      </c>
      <c r="R203" s="11">
        <v>17.000000000000348</v>
      </c>
      <c r="S203" s="7">
        <v>6.3100000000000003E-2</v>
      </c>
      <c r="T203" s="11">
        <v>36.256100000000004</v>
      </c>
      <c r="U203" s="11">
        <v>41.8</v>
      </c>
    </row>
    <row r="204" spans="1:21" x14ac:dyDescent="0.25">
      <c r="A204" s="19" t="s">
        <v>66</v>
      </c>
      <c r="B204" s="68">
        <f>'Watershed characteristics'!$C$17</f>
        <v>0.88</v>
      </c>
      <c r="C204" s="68">
        <f>'Watershed characteristics'!$C$18</f>
        <v>0.255</v>
      </c>
      <c r="D204" s="68">
        <f>'Watershed characteristics'!$C$19</f>
        <v>0.28699999999999998</v>
      </c>
      <c r="E204" s="68">
        <f>'Watershed characteristics'!$C$20</f>
        <v>0.23903782283067271</v>
      </c>
      <c r="F204" s="68">
        <f>'Watershed characteristics'!$C$21</f>
        <v>5.8427131703485756E-2</v>
      </c>
      <c r="G204" s="68">
        <f>'Watershed characteristics'!$C$22</f>
        <v>7.9694220803170859E-2</v>
      </c>
      <c r="H204" s="68">
        <f>'Watershed characteristics'!$C$23</f>
        <v>3.6303282482461792E-2</v>
      </c>
      <c r="I204" s="68">
        <f>'Watershed characteristics'!$C$24</f>
        <v>1.1483834030808885E-3</v>
      </c>
      <c r="J204" s="68">
        <f>'Watershed characteristics'!$C$25</f>
        <v>1.0145567205923477E-2</v>
      </c>
      <c r="K204" s="68">
        <f>'Watershed characteristics'!$C$26</f>
        <v>8.8161258117423914E-3</v>
      </c>
      <c r="L204" s="20">
        <v>42234</v>
      </c>
      <c r="M204" s="21" t="s">
        <v>7</v>
      </c>
      <c r="N204" s="7">
        <v>3.7111111111111109E-2</v>
      </c>
      <c r="O204" s="7">
        <v>6.0999999999999999E-2</v>
      </c>
      <c r="P204" s="7">
        <v>0.14199999999999999</v>
      </c>
      <c r="Q204" s="7">
        <v>35.666666666666444</v>
      </c>
      <c r="R204" s="11">
        <v>15.666666666667162</v>
      </c>
      <c r="S204" s="7">
        <v>0.1638</v>
      </c>
      <c r="T204" s="11">
        <v>35.213000000000001</v>
      </c>
      <c r="U204" s="11">
        <v>36.200000000000003</v>
      </c>
    </row>
    <row r="205" spans="1:21" x14ac:dyDescent="0.25">
      <c r="A205" s="19" t="s">
        <v>66</v>
      </c>
      <c r="B205" s="68">
        <f>'Watershed characteristics'!$C$17</f>
        <v>0.88</v>
      </c>
      <c r="C205" s="68">
        <f>'Watershed characteristics'!$C$18</f>
        <v>0.255</v>
      </c>
      <c r="D205" s="68">
        <f>'Watershed characteristics'!$C$19</f>
        <v>0.28699999999999998</v>
      </c>
      <c r="E205" s="68">
        <f>'Watershed characteristics'!$C$20</f>
        <v>0.23903782283067271</v>
      </c>
      <c r="F205" s="68">
        <f>'Watershed characteristics'!$C$21</f>
        <v>5.8427131703485756E-2</v>
      </c>
      <c r="G205" s="68">
        <f>'Watershed characteristics'!$C$22</f>
        <v>7.9694220803170859E-2</v>
      </c>
      <c r="H205" s="68">
        <f>'Watershed characteristics'!$C$23</f>
        <v>3.6303282482461792E-2</v>
      </c>
      <c r="I205" s="68">
        <f>'Watershed characteristics'!$C$24</f>
        <v>1.1483834030808885E-3</v>
      </c>
      <c r="J205" s="68">
        <f>'Watershed characteristics'!$C$25</f>
        <v>1.0145567205923477E-2</v>
      </c>
      <c r="K205" s="68">
        <f>'Watershed characteristics'!$C$26</f>
        <v>8.8161258117423914E-3</v>
      </c>
      <c r="L205" s="20">
        <v>42241</v>
      </c>
      <c r="M205" s="21" t="s">
        <v>7</v>
      </c>
      <c r="N205" s="7">
        <v>0.15392039106145253</v>
      </c>
      <c r="O205" s="7">
        <v>0.191</v>
      </c>
      <c r="P205" s="7">
        <v>0.49099999999999999</v>
      </c>
      <c r="Q205" s="7">
        <v>119.00000000000021</v>
      </c>
      <c r="R205" s="11">
        <v>90.999999999998849</v>
      </c>
      <c r="S205" s="7">
        <v>0.16309999999999999</v>
      </c>
      <c r="T205" s="11">
        <v>27.736899999999999</v>
      </c>
      <c r="U205" s="11">
        <v>27.6</v>
      </c>
    </row>
    <row r="206" spans="1:21" x14ac:dyDescent="0.25">
      <c r="A206" s="19" t="s">
        <v>66</v>
      </c>
      <c r="B206" s="68">
        <f>'Watershed characteristics'!$C$17</f>
        <v>0.88</v>
      </c>
      <c r="C206" s="68">
        <f>'Watershed characteristics'!$C$18</f>
        <v>0.255</v>
      </c>
      <c r="D206" s="68">
        <f>'Watershed characteristics'!$C$19</f>
        <v>0.28699999999999998</v>
      </c>
      <c r="E206" s="68">
        <f>'Watershed characteristics'!$C$20</f>
        <v>0.23903782283067271</v>
      </c>
      <c r="F206" s="68">
        <f>'Watershed characteristics'!$C$21</f>
        <v>5.8427131703485756E-2</v>
      </c>
      <c r="G206" s="68">
        <f>'Watershed characteristics'!$C$22</f>
        <v>7.9694220803170859E-2</v>
      </c>
      <c r="H206" s="68">
        <f>'Watershed characteristics'!$C$23</f>
        <v>3.6303282482461792E-2</v>
      </c>
      <c r="I206" s="68">
        <f>'Watershed characteristics'!$C$24</f>
        <v>1.1483834030808885E-3</v>
      </c>
      <c r="J206" s="68">
        <f>'Watershed characteristics'!$C$25</f>
        <v>1.0145567205923477E-2</v>
      </c>
      <c r="K206" s="68">
        <f>'Watershed characteristics'!$C$26</f>
        <v>8.8161258117423914E-3</v>
      </c>
      <c r="L206" s="20">
        <v>42248</v>
      </c>
      <c r="M206" s="21" t="s">
        <v>7</v>
      </c>
      <c r="N206" s="7">
        <v>0.17008888888888887</v>
      </c>
      <c r="O206" s="30">
        <v>3.4000000000000002E-2</v>
      </c>
      <c r="P206" s="7">
        <v>0.10100000000000001</v>
      </c>
      <c r="Q206" s="7">
        <v>4.750000000000032</v>
      </c>
      <c r="R206" s="38">
        <v>1.9999999999997797</v>
      </c>
      <c r="S206" s="7">
        <v>9.3899999999999997E-2</v>
      </c>
      <c r="T206" s="11">
        <v>37.033900000000003</v>
      </c>
      <c r="U206" s="11">
        <v>36.799999999999997</v>
      </c>
    </row>
    <row r="207" spans="1:21" x14ac:dyDescent="0.25">
      <c r="A207" s="19" t="s">
        <v>66</v>
      </c>
      <c r="B207" s="68">
        <f>'Watershed characteristics'!$C$17</f>
        <v>0.88</v>
      </c>
      <c r="C207" s="68">
        <f>'Watershed characteristics'!$C$18</f>
        <v>0.255</v>
      </c>
      <c r="D207" s="68">
        <f>'Watershed characteristics'!$C$19</f>
        <v>0.28699999999999998</v>
      </c>
      <c r="E207" s="68">
        <f>'Watershed characteristics'!$C$20</f>
        <v>0.23903782283067271</v>
      </c>
      <c r="F207" s="68">
        <f>'Watershed characteristics'!$C$21</f>
        <v>5.8427131703485756E-2</v>
      </c>
      <c r="G207" s="68">
        <f>'Watershed characteristics'!$C$22</f>
        <v>7.9694220803170859E-2</v>
      </c>
      <c r="H207" s="68">
        <f>'Watershed characteristics'!$C$23</f>
        <v>3.6303282482461792E-2</v>
      </c>
      <c r="I207" s="68">
        <f>'Watershed characteristics'!$C$24</f>
        <v>1.1483834030808885E-3</v>
      </c>
      <c r="J207" s="68">
        <f>'Watershed characteristics'!$C$25</f>
        <v>1.0145567205923477E-2</v>
      </c>
      <c r="K207" s="68">
        <f>'Watershed characteristics'!$C$26</f>
        <v>8.8161258117423914E-3</v>
      </c>
      <c r="L207" s="20">
        <v>42255</v>
      </c>
      <c r="M207" s="21" t="s">
        <v>7</v>
      </c>
      <c r="N207" s="7">
        <v>0.17762051282153143</v>
      </c>
      <c r="O207" s="30">
        <v>5.8000000000000003E-2</v>
      </c>
      <c r="P207" s="7">
        <v>0.14299999999999999</v>
      </c>
      <c r="Q207" s="7">
        <v>5.3333333333342265</v>
      </c>
      <c r="R207" s="38">
        <v>1.3333333333346669</v>
      </c>
      <c r="S207" s="7">
        <v>0.22520000000000001</v>
      </c>
      <c r="T207" s="11">
        <v>33.747700000000002</v>
      </c>
      <c r="U207" s="11">
        <v>38.799999999999997</v>
      </c>
    </row>
    <row r="208" spans="1:21" x14ac:dyDescent="0.25">
      <c r="A208" s="19" t="s">
        <v>66</v>
      </c>
      <c r="B208" s="68">
        <f>'Watershed characteristics'!$C$17</f>
        <v>0.88</v>
      </c>
      <c r="C208" s="68">
        <f>'Watershed characteristics'!$C$18</f>
        <v>0.255</v>
      </c>
      <c r="D208" s="68">
        <f>'Watershed characteristics'!$C$19</f>
        <v>0.28699999999999998</v>
      </c>
      <c r="E208" s="68">
        <f>'Watershed characteristics'!$C$20</f>
        <v>0.23903782283067271</v>
      </c>
      <c r="F208" s="68">
        <f>'Watershed characteristics'!$C$21</f>
        <v>5.8427131703485756E-2</v>
      </c>
      <c r="G208" s="68">
        <f>'Watershed characteristics'!$C$22</f>
        <v>7.9694220803170859E-2</v>
      </c>
      <c r="H208" s="68">
        <f>'Watershed characteristics'!$C$23</f>
        <v>3.6303282482461792E-2</v>
      </c>
      <c r="I208" s="68">
        <f>'Watershed characteristics'!$C$24</f>
        <v>1.1483834030808885E-3</v>
      </c>
      <c r="J208" s="68">
        <f>'Watershed characteristics'!$C$25</f>
        <v>1.0145567205923477E-2</v>
      </c>
      <c r="K208" s="68">
        <f>'Watershed characteristics'!$C$26</f>
        <v>8.8161258117423914E-3</v>
      </c>
      <c r="L208" s="20">
        <v>42262</v>
      </c>
      <c r="M208" s="21" t="s">
        <v>7</v>
      </c>
      <c r="N208" s="7">
        <v>0.11841234567964519</v>
      </c>
      <c r="O208" s="30">
        <v>2.5999999999999999E-2</v>
      </c>
      <c r="P208" s="7">
        <v>9.8000000000000004E-2</v>
      </c>
      <c r="Q208" s="7">
        <v>14.999999999999089</v>
      </c>
      <c r="R208" s="38">
        <v>6.6666666666659324</v>
      </c>
      <c r="S208" s="7">
        <v>0.1477</v>
      </c>
      <c r="T208" s="11">
        <v>36.351199999999999</v>
      </c>
      <c r="U208" s="11">
        <v>47.2</v>
      </c>
    </row>
    <row r="209" spans="1:21" x14ac:dyDescent="0.25">
      <c r="A209" s="19" t="s">
        <v>66</v>
      </c>
      <c r="B209" s="68">
        <f>'Watershed characteristics'!$C$17</f>
        <v>0.88</v>
      </c>
      <c r="C209" s="68">
        <f>'Watershed characteristics'!$C$18</f>
        <v>0.255</v>
      </c>
      <c r="D209" s="68">
        <f>'Watershed characteristics'!$C$19</f>
        <v>0.28699999999999998</v>
      </c>
      <c r="E209" s="68">
        <f>'Watershed characteristics'!$C$20</f>
        <v>0.23903782283067271</v>
      </c>
      <c r="F209" s="68">
        <f>'Watershed characteristics'!$C$21</f>
        <v>5.8427131703485756E-2</v>
      </c>
      <c r="G209" s="68">
        <f>'Watershed characteristics'!$C$22</f>
        <v>7.9694220803170859E-2</v>
      </c>
      <c r="H209" s="68">
        <f>'Watershed characteristics'!$C$23</f>
        <v>3.6303282482461792E-2</v>
      </c>
      <c r="I209" s="68">
        <f>'Watershed characteristics'!$C$24</f>
        <v>1.1483834030808885E-3</v>
      </c>
      <c r="J209" s="68">
        <f>'Watershed characteristics'!$C$25</f>
        <v>1.0145567205923477E-2</v>
      </c>
      <c r="K209" s="68">
        <f>'Watershed characteristics'!$C$26</f>
        <v>8.8161258117423914E-3</v>
      </c>
      <c r="L209" s="20">
        <v>42276</v>
      </c>
      <c r="M209" s="21" t="s">
        <v>7</v>
      </c>
      <c r="N209" s="7">
        <v>9.3477777777579096E-2</v>
      </c>
      <c r="O209" s="30">
        <v>0.122</v>
      </c>
      <c r="P209" s="7">
        <v>0.28100000000000003</v>
      </c>
      <c r="Q209" s="7">
        <v>35.999999999998998</v>
      </c>
      <c r="R209" s="38">
        <v>28.666666666666472</v>
      </c>
      <c r="S209" s="7">
        <v>5.4000000000000003E-3</v>
      </c>
      <c r="T209" s="11">
        <v>37.184100000000001</v>
      </c>
      <c r="U209" s="11">
        <v>47.8</v>
      </c>
    </row>
    <row r="210" spans="1:21" x14ac:dyDescent="0.25">
      <c r="A210" s="19" t="s">
        <v>66</v>
      </c>
      <c r="B210" s="68">
        <f>'Watershed characteristics'!$C$17</f>
        <v>0.88</v>
      </c>
      <c r="C210" s="68">
        <f>'Watershed characteristics'!$C$18</f>
        <v>0.255</v>
      </c>
      <c r="D210" s="68">
        <f>'Watershed characteristics'!$C$19</f>
        <v>0.28699999999999998</v>
      </c>
      <c r="E210" s="68">
        <f>'Watershed characteristics'!$C$20</f>
        <v>0.23903782283067271</v>
      </c>
      <c r="F210" s="68">
        <f>'Watershed characteristics'!$C$21</f>
        <v>5.8427131703485756E-2</v>
      </c>
      <c r="G210" s="68">
        <f>'Watershed characteristics'!$C$22</f>
        <v>7.9694220803170859E-2</v>
      </c>
      <c r="H210" s="68">
        <f>'Watershed characteristics'!$C$23</f>
        <v>3.6303282482461792E-2</v>
      </c>
      <c r="I210" s="68">
        <f>'Watershed characteristics'!$C$24</f>
        <v>1.1483834030808885E-3</v>
      </c>
      <c r="J210" s="68">
        <f>'Watershed characteristics'!$C$25</f>
        <v>1.0145567205923477E-2</v>
      </c>
      <c r="K210" s="68">
        <f>'Watershed characteristics'!$C$26</f>
        <v>8.8161258117423914E-3</v>
      </c>
      <c r="L210" s="20">
        <v>42283</v>
      </c>
      <c r="M210" s="21" t="s">
        <v>7</v>
      </c>
      <c r="N210" s="7">
        <v>0.10557777777771155</v>
      </c>
      <c r="O210" s="30">
        <v>1.2E-2</v>
      </c>
      <c r="P210" s="7">
        <v>3.5000000000000003E-2</v>
      </c>
      <c r="Q210" s="24">
        <v>0.5</v>
      </c>
      <c r="R210" s="35">
        <v>0.5</v>
      </c>
      <c r="S210" s="7">
        <v>1.6199999999999999E-2</v>
      </c>
      <c r="T210" s="11">
        <v>37.064900000000002</v>
      </c>
      <c r="U210" s="11">
        <v>41.6</v>
      </c>
    </row>
    <row r="211" spans="1:21" x14ac:dyDescent="0.25">
      <c r="A211" s="19" t="s">
        <v>66</v>
      </c>
      <c r="B211" s="68">
        <f>'Watershed characteristics'!$C$17</f>
        <v>0.88</v>
      </c>
      <c r="C211" s="68">
        <f>'Watershed characteristics'!$C$18</f>
        <v>0.255</v>
      </c>
      <c r="D211" s="68">
        <f>'Watershed characteristics'!$C$19</f>
        <v>0.28699999999999998</v>
      </c>
      <c r="E211" s="68">
        <f>'Watershed characteristics'!$C$20</f>
        <v>0.23903782283067271</v>
      </c>
      <c r="F211" s="68">
        <f>'Watershed characteristics'!$C$21</f>
        <v>5.8427131703485756E-2</v>
      </c>
      <c r="G211" s="68">
        <f>'Watershed characteristics'!$C$22</f>
        <v>7.9694220803170859E-2</v>
      </c>
      <c r="H211" s="68">
        <f>'Watershed characteristics'!$C$23</f>
        <v>3.6303282482461792E-2</v>
      </c>
      <c r="I211" s="68">
        <f>'Watershed characteristics'!$C$24</f>
        <v>1.1483834030808885E-3</v>
      </c>
      <c r="J211" s="68">
        <f>'Watershed characteristics'!$C$25</f>
        <v>1.0145567205923477E-2</v>
      </c>
      <c r="K211" s="68">
        <f>'Watershed characteristics'!$C$26</f>
        <v>8.8161258117423914E-3</v>
      </c>
      <c r="L211" s="20">
        <v>42297</v>
      </c>
      <c r="M211" s="21" t="s">
        <v>7</v>
      </c>
      <c r="N211" s="7">
        <v>8.5420634920708241E-2</v>
      </c>
      <c r="O211" s="30">
        <v>1.2999999999999999E-2</v>
      </c>
      <c r="P211" s="7">
        <v>2.5000000000000001E-2</v>
      </c>
      <c r="Q211" s="7">
        <v>2.3333333333338167</v>
      </c>
      <c r="R211" s="38">
        <v>2.3333333333338167</v>
      </c>
      <c r="S211" s="7">
        <v>7.4300000000000005E-2</v>
      </c>
      <c r="T211" s="11">
        <v>36.881100000000004</v>
      </c>
      <c r="U211" s="11">
        <v>44.8</v>
      </c>
    </row>
    <row r="212" spans="1:21" x14ac:dyDescent="0.25">
      <c r="A212" s="19" t="s">
        <v>66</v>
      </c>
      <c r="B212" s="68">
        <f>'Watershed characteristics'!$C$17</f>
        <v>0.88</v>
      </c>
      <c r="C212" s="68">
        <f>'Watershed characteristics'!$C$18</f>
        <v>0.255</v>
      </c>
      <c r="D212" s="68">
        <f>'Watershed characteristics'!$C$19</f>
        <v>0.28699999999999998</v>
      </c>
      <c r="E212" s="68">
        <f>'Watershed characteristics'!$C$20</f>
        <v>0.23903782283067271</v>
      </c>
      <c r="F212" s="68">
        <f>'Watershed characteristics'!$C$21</f>
        <v>5.8427131703485756E-2</v>
      </c>
      <c r="G212" s="68">
        <f>'Watershed characteristics'!$C$22</f>
        <v>7.9694220803170859E-2</v>
      </c>
      <c r="H212" s="68">
        <f>'Watershed characteristics'!$C$23</f>
        <v>3.6303282482461792E-2</v>
      </c>
      <c r="I212" s="68">
        <f>'Watershed characteristics'!$C$24</f>
        <v>1.1483834030808885E-3</v>
      </c>
      <c r="J212" s="68">
        <f>'Watershed characteristics'!$C$25</f>
        <v>1.0145567205923477E-2</v>
      </c>
      <c r="K212" s="68">
        <f>'Watershed characteristics'!$C$26</f>
        <v>8.8161258117423914E-3</v>
      </c>
      <c r="L212" s="20">
        <v>42307</v>
      </c>
      <c r="M212" s="21" t="s">
        <v>7</v>
      </c>
      <c r="N212" s="7">
        <v>8.4858333333267102E-2</v>
      </c>
      <c r="O212" s="7">
        <v>8.0000000000000002E-3</v>
      </c>
      <c r="P212" s="7">
        <v>3.9E-2</v>
      </c>
      <c r="Q212" s="7">
        <v>2.666666666666373</v>
      </c>
      <c r="R212" s="38">
        <v>1.9999999999997797</v>
      </c>
      <c r="S212" s="7">
        <v>5.0200000000000002E-2</v>
      </c>
      <c r="T212" s="11">
        <v>38.743400000000001</v>
      </c>
      <c r="U212" s="11">
        <v>36.1</v>
      </c>
    </row>
    <row r="213" spans="1:21" x14ac:dyDescent="0.25">
      <c r="A213" s="19" t="s">
        <v>66</v>
      </c>
      <c r="B213" s="68">
        <f>'Watershed characteristics'!$C$17</f>
        <v>0.88</v>
      </c>
      <c r="C213" s="68">
        <f>'Watershed characteristics'!$C$18</f>
        <v>0.255</v>
      </c>
      <c r="D213" s="68">
        <f>'Watershed characteristics'!$C$19</f>
        <v>0.28699999999999998</v>
      </c>
      <c r="E213" s="68">
        <f>'Watershed characteristics'!$C$20</f>
        <v>0.23903782283067271</v>
      </c>
      <c r="F213" s="68">
        <f>'Watershed characteristics'!$C$21</f>
        <v>5.8427131703485756E-2</v>
      </c>
      <c r="G213" s="68">
        <f>'Watershed characteristics'!$C$22</f>
        <v>7.9694220803170859E-2</v>
      </c>
      <c r="H213" s="68">
        <f>'Watershed characteristics'!$C$23</f>
        <v>3.6303282482461792E-2</v>
      </c>
      <c r="I213" s="68">
        <f>'Watershed characteristics'!$C$24</f>
        <v>1.1483834030808885E-3</v>
      </c>
      <c r="J213" s="68">
        <f>'Watershed characteristics'!$C$25</f>
        <v>1.0145567205923477E-2</v>
      </c>
      <c r="K213" s="68">
        <f>'Watershed characteristics'!$C$26</f>
        <v>8.8161258117423914E-3</v>
      </c>
      <c r="L213" s="20">
        <v>42327</v>
      </c>
      <c r="M213" s="21" t="s">
        <v>7</v>
      </c>
      <c r="N213" s="7">
        <v>9.1580000000377498E-2</v>
      </c>
      <c r="O213" s="7">
        <v>1.2E-2</v>
      </c>
      <c r="P213" s="24">
        <v>1.5E-3</v>
      </c>
      <c r="Q213" s="7">
        <v>2.666666666666373</v>
      </c>
      <c r="R213" s="38">
        <v>3.666666666665523</v>
      </c>
      <c r="S213" s="7">
        <v>7.4899999999999994E-2</v>
      </c>
      <c r="T213" s="11">
        <v>37.104199999999999</v>
      </c>
      <c r="U213" s="11">
        <v>37.6</v>
      </c>
    </row>
    <row r="214" spans="1:21" x14ac:dyDescent="0.25">
      <c r="A214" s="19" t="s">
        <v>66</v>
      </c>
      <c r="B214" s="68">
        <f>'Watershed characteristics'!$C$17</f>
        <v>0.88</v>
      </c>
      <c r="C214" s="68">
        <f>'Watershed characteristics'!$C$18</f>
        <v>0.255</v>
      </c>
      <c r="D214" s="68">
        <f>'Watershed characteristics'!$C$19</f>
        <v>0.28699999999999998</v>
      </c>
      <c r="E214" s="68">
        <f>'Watershed characteristics'!$C$20</f>
        <v>0.23903782283067271</v>
      </c>
      <c r="F214" s="68">
        <f>'Watershed characteristics'!$C$21</f>
        <v>5.8427131703485756E-2</v>
      </c>
      <c r="G214" s="68">
        <f>'Watershed characteristics'!$C$22</f>
        <v>7.9694220803170859E-2</v>
      </c>
      <c r="H214" s="68">
        <f>'Watershed characteristics'!$C$23</f>
        <v>3.6303282482461792E-2</v>
      </c>
      <c r="I214" s="68">
        <f>'Watershed characteristics'!$C$24</f>
        <v>1.1483834030808885E-3</v>
      </c>
      <c r="J214" s="68">
        <f>'Watershed characteristics'!$C$25</f>
        <v>1.0145567205923477E-2</v>
      </c>
      <c r="K214" s="68">
        <f>'Watershed characteristics'!$C$26</f>
        <v>8.8161258117423914E-3</v>
      </c>
      <c r="L214" s="20">
        <v>42143</v>
      </c>
      <c r="M214" s="21" t="s">
        <v>8</v>
      </c>
      <c r="N214" s="7">
        <v>0.12361666666666668</v>
      </c>
      <c r="O214" s="7">
        <v>4.8000000000000001E-2</v>
      </c>
      <c r="P214" s="7">
        <v>7.8E-2</v>
      </c>
      <c r="Q214" s="7">
        <v>2.6558612317257615</v>
      </c>
      <c r="R214" s="11">
        <v>2.49619095146861</v>
      </c>
      <c r="S214" s="7">
        <v>1.5900000000000001E-2</v>
      </c>
      <c r="T214" s="11">
        <v>38.142099999999999</v>
      </c>
      <c r="U214" s="11">
        <v>31.4</v>
      </c>
    </row>
    <row r="215" spans="1:21" x14ac:dyDescent="0.25">
      <c r="A215" s="19" t="s">
        <v>66</v>
      </c>
      <c r="B215" s="68">
        <f>'Watershed characteristics'!$C$17</f>
        <v>0.88</v>
      </c>
      <c r="C215" s="68">
        <f>'Watershed characteristics'!$C$18</f>
        <v>0.255</v>
      </c>
      <c r="D215" s="68">
        <f>'Watershed characteristics'!$C$19</f>
        <v>0.28699999999999998</v>
      </c>
      <c r="E215" s="68">
        <f>'Watershed characteristics'!$C$20</f>
        <v>0.23903782283067271</v>
      </c>
      <c r="F215" s="68">
        <f>'Watershed characteristics'!$C$21</f>
        <v>5.8427131703485756E-2</v>
      </c>
      <c r="G215" s="68">
        <f>'Watershed characteristics'!$C$22</f>
        <v>7.9694220803170859E-2</v>
      </c>
      <c r="H215" s="68">
        <f>'Watershed characteristics'!$C$23</f>
        <v>3.6303282482461792E-2</v>
      </c>
      <c r="I215" s="68">
        <f>'Watershed characteristics'!$C$24</f>
        <v>1.1483834030808885E-3</v>
      </c>
      <c r="J215" s="68">
        <f>'Watershed characteristics'!$C$25</f>
        <v>1.0145567205923477E-2</v>
      </c>
      <c r="K215" s="68">
        <f>'Watershed characteristics'!$C$26</f>
        <v>8.8161258117423914E-3</v>
      </c>
      <c r="L215" s="20">
        <v>42171</v>
      </c>
      <c r="M215" s="21" t="s">
        <v>8</v>
      </c>
      <c r="N215" s="5">
        <v>0.66301543610696012</v>
      </c>
      <c r="O215" s="5">
        <v>0.47929233259623799</v>
      </c>
      <c r="P215" s="5">
        <v>0.60363828719072854</v>
      </c>
      <c r="Q215" s="5">
        <v>10.517186682322221</v>
      </c>
      <c r="R215" s="10">
        <v>6.0132205248638044</v>
      </c>
      <c r="S215" s="5">
        <v>0.15026218942405567</v>
      </c>
      <c r="T215" s="10">
        <v>31.363159735742215</v>
      </c>
      <c r="U215" s="10">
        <v>32.301279736793596</v>
      </c>
    </row>
    <row r="216" spans="1:21" x14ac:dyDescent="0.25">
      <c r="A216" s="19" t="s">
        <v>66</v>
      </c>
      <c r="B216" s="68">
        <f>'Watershed characteristics'!$C$17</f>
        <v>0.88</v>
      </c>
      <c r="C216" s="68">
        <f>'Watershed characteristics'!$C$18</f>
        <v>0.255</v>
      </c>
      <c r="D216" s="68">
        <f>'Watershed characteristics'!$C$19</f>
        <v>0.28699999999999998</v>
      </c>
      <c r="E216" s="68">
        <f>'Watershed characteristics'!$C$20</f>
        <v>0.23903782283067271</v>
      </c>
      <c r="F216" s="68">
        <f>'Watershed characteristics'!$C$21</f>
        <v>5.8427131703485756E-2</v>
      </c>
      <c r="G216" s="68">
        <f>'Watershed characteristics'!$C$22</f>
        <v>7.9694220803170859E-2</v>
      </c>
      <c r="H216" s="68">
        <f>'Watershed characteristics'!$C$23</f>
        <v>3.6303282482461792E-2</v>
      </c>
      <c r="I216" s="68">
        <f>'Watershed characteristics'!$C$24</f>
        <v>1.1483834030808885E-3</v>
      </c>
      <c r="J216" s="68">
        <f>'Watershed characteristics'!$C$25</f>
        <v>1.0145567205923477E-2</v>
      </c>
      <c r="K216" s="68">
        <f>'Watershed characteristics'!$C$26</f>
        <v>8.8161258117423914E-3</v>
      </c>
      <c r="L216" s="20">
        <v>42185</v>
      </c>
      <c r="M216" s="21" t="s">
        <v>8</v>
      </c>
      <c r="N216" s="5">
        <v>0.64193402438709379</v>
      </c>
      <c r="O216" s="5">
        <v>0.74497827510904635</v>
      </c>
      <c r="P216" s="5">
        <v>0.86244005856557615</v>
      </c>
      <c r="Q216" s="5">
        <v>63.36608684227577</v>
      </c>
      <c r="R216" s="10">
        <v>50.847931492013835</v>
      </c>
      <c r="S216" s="5">
        <v>0.18850739375403205</v>
      </c>
      <c r="T216" s="10">
        <v>25.37919674677482</v>
      </c>
      <c r="U216" s="10">
        <v>24.890558534203599</v>
      </c>
    </row>
    <row r="217" spans="1:21" x14ac:dyDescent="0.25">
      <c r="A217" s="19" t="s">
        <v>66</v>
      </c>
      <c r="B217" s="68">
        <f>'Watershed characteristics'!$C$17</f>
        <v>0.88</v>
      </c>
      <c r="C217" s="68">
        <f>'Watershed characteristics'!$C$18</f>
        <v>0.255</v>
      </c>
      <c r="D217" s="68">
        <f>'Watershed characteristics'!$C$19</f>
        <v>0.28699999999999998</v>
      </c>
      <c r="E217" s="68">
        <f>'Watershed characteristics'!$C$20</f>
        <v>0.23903782283067271</v>
      </c>
      <c r="F217" s="68">
        <f>'Watershed characteristics'!$C$21</f>
        <v>5.8427131703485756E-2</v>
      </c>
      <c r="G217" s="68">
        <f>'Watershed characteristics'!$C$22</f>
        <v>7.9694220803170859E-2</v>
      </c>
      <c r="H217" s="68">
        <f>'Watershed characteristics'!$C$23</f>
        <v>3.6303282482461792E-2</v>
      </c>
      <c r="I217" s="68">
        <f>'Watershed characteristics'!$C$24</f>
        <v>1.1483834030808885E-3</v>
      </c>
      <c r="J217" s="68">
        <f>'Watershed characteristics'!$C$25</f>
        <v>1.0145567205923477E-2</v>
      </c>
      <c r="K217" s="68">
        <f>'Watershed characteristics'!$C$26</f>
        <v>8.8161258117423914E-3</v>
      </c>
      <c r="L217" s="20">
        <v>42206</v>
      </c>
      <c r="M217" s="21" t="s">
        <v>8</v>
      </c>
      <c r="N217" s="5">
        <v>0.5540925925925928</v>
      </c>
      <c r="O217" s="5">
        <v>0.42787229704889551</v>
      </c>
      <c r="P217" s="5">
        <v>0.77019220614284289</v>
      </c>
      <c r="Q217" s="5">
        <v>45.354667290531715</v>
      </c>
      <c r="R217" s="10">
        <v>35.630827846662669</v>
      </c>
      <c r="S217" s="5">
        <v>0.21550205875472075</v>
      </c>
      <c r="T217" s="10">
        <v>13.86810847565255</v>
      </c>
      <c r="U217" s="10">
        <v>15.776447979679821</v>
      </c>
    </row>
    <row r="218" spans="1:21" x14ac:dyDescent="0.25">
      <c r="A218" s="19" t="s">
        <v>66</v>
      </c>
      <c r="B218" s="68">
        <f>'Watershed characteristics'!$C$17</f>
        <v>0.88</v>
      </c>
      <c r="C218" s="68">
        <f>'Watershed characteristics'!$C$18</f>
        <v>0.255</v>
      </c>
      <c r="D218" s="68">
        <f>'Watershed characteristics'!$C$19</f>
        <v>0.28699999999999998</v>
      </c>
      <c r="E218" s="68">
        <f>'Watershed characteristics'!$C$20</f>
        <v>0.23903782283067271</v>
      </c>
      <c r="F218" s="68">
        <f>'Watershed characteristics'!$C$21</f>
        <v>5.8427131703485756E-2</v>
      </c>
      <c r="G218" s="68">
        <f>'Watershed characteristics'!$C$22</f>
        <v>7.9694220803170859E-2</v>
      </c>
      <c r="H218" s="68">
        <f>'Watershed characteristics'!$C$23</f>
        <v>3.6303282482461792E-2</v>
      </c>
      <c r="I218" s="68">
        <f>'Watershed characteristics'!$C$24</f>
        <v>1.1483834030808885E-3</v>
      </c>
      <c r="J218" s="68">
        <f>'Watershed characteristics'!$C$25</f>
        <v>1.0145567205923477E-2</v>
      </c>
      <c r="K218" s="68">
        <f>'Watershed characteristics'!$C$26</f>
        <v>8.8161258117423914E-3</v>
      </c>
      <c r="L218" s="20">
        <v>42206</v>
      </c>
      <c r="M218" s="21" t="s">
        <v>8</v>
      </c>
      <c r="N218" s="7">
        <v>0.18940123456790123</v>
      </c>
      <c r="O218" s="7">
        <v>8.3000000000000004E-2</v>
      </c>
      <c r="P218" s="7">
        <v>0.189</v>
      </c>
      <c r="Q218" s="7">
        <v>7.666666666666563</v>
      </c>
      <c r="R218" s="11">
        <v>1.666666666665743</v>
      </c>
      <c r="S218" s="7">
        <v>0.1159</v>
      </c>
      <c r="T218" s="11">
        <v>29.502199999999998</v>
      </c>
      <c r="U218" s="11">
        <v>28.8</v>
      </c>
    </row>
    <row r="219" spans="1:21" x14ac:dyDescent="0.25">
      <c r="A219" s="19" t="s">
        <v>66</v>
      </c>
      <c r="B219" s="68">
        <f>'Watershed characteristics'!$C$17</f>
        <v>0.88</v>
      </c>
      <c r="C219" s="68">
        <f>'Watershed characteristics'!$C$18</f>
        <v>0.255</v>
      </c>
      <c r="D219" s="68">
        <f>'Watershed characteristics'!$C$19</f>
        <v>0.28699999999999998</v>
      </c>
      <c r="E219" s="68">
        <f>'Watershed characteristics'!$C$20</f>
        <v>0.23903782283067271</v>
      </c>
      <c r="F219" s="68">
        <f>'Watershed characteristics'!$C$21</f>
        <v>5.8427131703485756E-2</v>
      </c>
      <c r="G219" s="68">
        <f>'Watershed characteristics'!$C$22</f>
        <v>7.9694220803170859E-2</v>
      </c>
      <c r="H219" s="68">
        <f>'Watershed characteristics'!$C$23</f>
        <v>3.6303282482461792E-2</v>
      </c>
      <c r="I219" s="68">
        <f>'Watershed characteristics'!$C$24</f>
        <v>1.1483834030808885E-3</v>
      </c>
      <c r="J219" s="68">
        <f>'Watershed characteristics'!$C$25</f>
        <v>1.0145567205923477E-2</v>
      </c>
      <c r="K219" s="68">
        <f>'Watershed characteristics'!$C$26</f>
        <v>8.8161258117423914E-3</v>
      </c>
      <c r="L219" s="20">
        <v>42234</v>
      </c>
      <c r="M219" s="21" t="s">
        <v>8</v>
      </c>
      <c r="N219" s="5">
        <v>0.34820633333333328</v>
      </c>
      <c r="O219" s="5">
        <v>1.1051158968006516</v>
      </c>
      <c r="P219" s="5">
        <v>2.254775062486897</v>
      </c>
      <c r="Q219" s="5">
        <v>153.27983121118791</v>
      </c>
      <c r="R219" s="10">
        <v>107.48191445876458</v>
      </c>
      <c r="S219" s="5">
        <v>0.98534500052172147</v>
      </c>
      <c r="T219" s="10">
        <v>10.064773809589909</v>
      </c>
      <c r="U219" s="10">
        <v>14.332738539122879</v>
      </c>
    </row>
    <row r="220" spans="1:21" x14ac:dyDescent="0.25">
      <c r="A220" s="19" t="s">
        <v>66</v>
      </c>
      <c r="B220" s="68">
        <f>'Watershed characteristics'!$C$17</f>
        <v>0.88</v>
      </c>
      <c r="C220" s="68">
        <f>'Watershed characteristics'!$C$18</f>
        <v>0.255</v>
      </c>
      <c r="D220" s="68">
        <f>'Watershed characteristics'!$C$19</f>
        <v>0.28699999999999998</v>
      </c>
      <c r="E220" s="68">
        <f>'Watershed characteristics'!$C$20</f>
        <v>0.23903782283067271</v>
      </c>
      <c r="F220" s="68">
        <f>'Watershed characteristics'!$C$21</f>
        <v>5.8427131703485756E-2</v>
      </c>
      <c r="G220" s="68">
        <f>'Watershed characteristics'!$C$22</f>
        <v>7.9694220803170859E-2</v>
      </c>
      <c r="H220" s="68">
        <f>'Watershed characteristics'!$C$23</f>
        <v>3.6303282482461792E-2</v>
      </c>
      <c r="I220" s="68">
        <f>'Watershed characteristics'!$C$24</f>
        <v>1.1483834030808885E-3</v>
      </c>
      <c r="J220" s="68">
        <f>'Watershed characteristics'!$C$25</f>
        <v>1.0145567205923477E-2</v>
      </c>
      <c r="K220" s="68">
        <f>'Watershed characteristics'!$C$26</f>
        <v>8.8161258117423914E-3</v>
      </c>
      <c r="L220" s="4">
        <v>42241</v>
      </c>
      <c r="M220" s="21" t="s">
        <v>8</v>
      </c>
      <c r="N220" s="5">
        <v>0.1517</v>
      </c>
      <c r="O220" s="5">
        <v>1.038</v>
      </c>
      <c r="P220" s="5">
        <v>1.425</v>
      </c>
      <c r="Q220" s="5">
        <v>24.999999999999467</v>
      </c>
      <c r="R220" s="10">
        <v>16.666666666666313</v>
      </c>
      <c r="S220" s="5">
        <v>3.5000000000000003E-2</v>
      </c>
      <c r="T220" s="10">
        <v>6.1578999999999997</v>
      </c>
      <c r="U220" s="10">
        <v>6.5</v>
      </c>
    </row>
    <row r="221" spans="1:21" x14ac:dyDescent="0.25">
      <c r="A221" s="19" t="s">
        <v>66</v>
      </c>
      <c r="B221" s="68">
        <f>'Watershed characteristics'!$C$17</f>
        <v>0.88</v>
      </c>
      <c r="C221" s="68">
        <f>'Watershed characteristics'!$C$18</f>
        <v>0.255</v>
      </c>
      <c r="D221" s="68">
        <f>'Watershed characteristics'!$C$19</f>
        <v>0.28699999999999998</v>
      </c>
      <c r="E221" s="68">
        <f>'Watershed characteristics'!$C$20</f>
        <v>0.23903782283067271</v>
      </c>
      <c r="F221" s="68">
        <f>'Watershed characteristics'!$C$21</f>
        <v>5.8427131703485756E-2</v>
      </c>
      <c r="G221" s="68">
        <f>'Watershed characteristics'!$C$22</f>
        <v>7.9694220803170859E-2</v>
      </c>
      <c r="H221" s="68">
        <f>'Watershed characteristics'!$C$23</f>
        <v>3.6303282482461792E-2</v>
      </c>
      <c r="I221" s="68">
        <f>'Watershed characteristics'!$C$24</f>
        <v>1.1483834030808885E-3</v>
      </c>
      <c r="J221" s="68">
        <f>'Watershed characteristics'!$C$25</f>
        <v>1.0145567205923477E-2</v>
      </c>
      <c r="K221" s="68">
        <f>'Watershed characteristics'!$C$26</f>
        <v>8.8161258117423914E-3</v>
      </c>
      <c r="L221" s="20">
        <v>42248</v>
      </c>
      <c r="M221" s="21" t="s">
        <v>8</v>
      </c>
      <c r="N221" s="5">
        <v>0.90352538011695871</v>
      </c>
      <c r="O221" s="5">
        <v>0.41871896361257815</v>
      </c>
      <c r="P221" s="5">
        <v>0.8312996777276066</v>
      </c>
      <c r="Q221" s="5">
        <v>62.415073060576837</v>
      </c>
      <c r="R221" s="10">
        <v>42.253241580111627</v>
      </c>
      <c r="S221" s="5">
        <v>0.30626635412009251</v>
      </c>
      <c r="T221" s="10">
        <v>21.050084034532961</v>
      </c>
      <c r="U221" s="10">
        <v>22.372690404914245</v>
      </c>
    </row>
    <row r="222" spans="1:21" x14ac:dyDescent="0.25">
      <c r="A222" s="19" t="s">
        <v>66</v>
      </c>
      <c r="B222" s="68">
        <f>'Watershed characteristics'!$C$17</f>
        <v>0.88</v>
      </c>
      <c r="C222" s="68">
        <f>'Watershed characteristics'!$C$18</f>
        <v>0.255</v>
      </c>
      <c r="D222" s="68">
        <f>'Watershed characteristics'!$C$19</f>
        <v>0.28699999999999998</v>
      </c>
      <c r="E222" s="68">
        <f>'Watershed characteristics'!$C$20</f>
        <v>0.23903782283067271</v>
      </c>
      <c r="F222" s="68">
        <f>'Watershed characteristics'!$C$21</f>
        <v>5.8427131703485756E-2</v>
      </c>
      <c r="G222" s="68">
        <f>'Watershed characteristics'!$C$22</f>
        <v>7.9694220803170859E-2</v>
      </c>
      <c r="H222" s="68">
        <f>'Watershed characteristics'!$C$23</f>
        <v>3.6303282482461792E-2</v>
      </c>
      <c r="I222" s="68">
        <f>'Watershed characteristics'!$C$24</f>
        <v>1.1483834030808885E-3</v>
      </c>
      <c r="J222" s="68">
        <f>'Watershed characteristics'!$C$25</f>
        <v>1.0145567205923477E-2</v>
      </c>
      <c r="K222" s="68">
        <f>'Watershed characteristics'!$C$26</f>
        <v>8.8161258117423914E-3</v>
      </c>
      <c r="L222" s="20">
        <v>42276</v>
      </c>
      <c r="M222" s="21" t="s">
        <v>8</v>
      </c>
      <c r="N222" s="7">
        <v>0.11354444444388151</v>
      </c>
      <c r="O222" s="30">
        <v>0.03</v>
      </c>
      <c r="P222" s="7">
        <v>5.8000000000000003E-2</v>
      </c>
      <c r="Q222" s="7">
        <v>38.666666666666849</v>
      </c>
      <c r="R222" s="38">
        <v>21.999999999999059</v>
      </c>
      <c r="S222" s="7">
        <v>0.1726</v>
      </c>
      <c r="T222" s="11">
        <v>33.732199999999999</v>
      </c>
      <c r="U222" s="11">
        <v>41</v>
      </c>
    </row>
    <row r="223" spans="1:21" x14ac:dyDescent="0.25">
      <c r="A223" s="19" t="s">
        <v>66</v>
      </c>
      <c r="B223" s="68">
        <f>'Watershed characteristics'!$C$17</f>
        <v>0.88</v>
      </c>
      <c r="C223" s="68">
        <f>'Watershed characteristics'!$C$18</f>
        <v>0.255</v>
      </c>
      <c r="D223" s="68">
        <f>'Watershed characteristics'!$C$19</f>
        <v>0.28699999999999998</v>
      </c>
      <c r="E223" s="68">
        <f>'Watershed characteristics'!$C$20</f>
        <v>0.23903782283067271</v>
      </c>
      <c r="F223" s="68">
        <f>'Watershed characteristics'!$C$21</f>
        <v>5.8427131703485756E-2</v>
      </c>
      <c r="G223" s="68">
        <f>'Watershed characteristics'!$C$22</f>
        <v>7.9694220803170859E-2</v>
      </c>
      <c r="H223" s="68">
        <f>'Watershed characteristics'!$C$23</f>
        <v>3.6303282482461792E-2</v>
      </c>
      <c r="I223" s="68">
        <f>'Watershed characteristics'!$C$24</f>
        <v>1.1483834030808885E-3</v>
      </c>
      <c r="J223" s="68">
        <f>'Watershed characteristics'!$C$25</f>
        <v>1.0145567205923477E-2</v>
      </c>
      <c r="K223" s="68">
        <f>'Watershed characteristics'!$C$26</f>
        <v>8.8161258117423914E-3</v>
      </c>
      <c r="L223" s="20">
        <v>42283</v>
      </c>
      <c r="M223" s="21" t="s">
        <v>8</v>
      </c>
      <c r="N223" s="7">
        <v>0.12510555555587011</v>
      </c>
      <c r="O223" s="30">
        <v>5.1999999999999998E-2</v>
      </c>
      <c r="P223" s="7">
        <v>0.108</v>
      </c>
      <c r="Q223" s="7">
        <v>1.3333333333346669</v>
      </c>
      <c r="R223" s="35">
        <v>0.5</v>
      </c>
      <c r="S223" s="7">
        <v>9.9299999999999999E-2</v>
      </c>
      <c r="T223" s="11">
        <v>36.266100000000002</v>
      </c>
      <c r="U223" s="11">
        <v>40.4</v>
      </c>
    </row>
    <row r="224" spans="1:21" x14ac:dyDescent="0.25">
      <c r="A224" s="19" t="s">
        <v>66</v>
      </c>
      <c r="B224" s="68">
        <f>'Watershed characteristics'!$C$17</f>
        <v>0.88</v>
      </c>
      <c r="C224" s="68">
        <f>'Watershed characteristics'!$C$18</f>
        <v>0.255</v>
      </c>
      <c r="D224" s="68">
        <f>'Watershed characteristics'!$C$19</f>
        <v>0.28699999999999998</v>
      </c>
      <c r="E224" s="68">
        <f>'Watershed characteristics'!$C$20</f>
        <v>0.23903782283067271</v>
      </c>
      <c r="F224" s="68">
        <f>'Watershed characteristics'!$C$21</f>
        <v>5.8427131703485756E-2</v>
      </c>
      <c r="G224" s="68">
        <f>'Watershed characteristics'!$C$22</f>
        <v>7.9694220803170859E-2</v>
      </c>
      <c r="H224" s="68">
        <f>'Watershed characteristics'!$C$23</f>
        <v>3.6303282482461792E-2</v>
      </c>
      <c r="I224" s="68">
        <f>'Watershed characteristics'!$C$24</f>
        <v>1.1483834030808885E-3</v>
      </c>
      <c r="J224" s="68">
        <f>'Watershed characteristics'!$C$25</f>
        <v>1.0145567205923477E-2</v>
      </c>
      <c r="K224" s="68">
        <f>'Watershed characteristics'!$C$26</f>
        <v>8.8161258117423914E-3</v>
      </c>
      <c r="L224" s="20">
        <v>42307</v>
      </c>
      <c r="M224" s="21" t="s">
        <v>8</v>
      </c>
      <c r="N224" s="7">
        <v>9.0699999999850983E-2</v>
      </c>
      <c r="O224" s="7">
        <v>8.0000000000000002E-3</v>
      </c>
      <c r="P224" s="7">
        <v>1.9E-2</v>
      </c>
      <c r="Q224" s="24">
        <v>0.5</v>
      </c>
      <c r="R224" s="35">
        <v>0.5</v>
      </c>
      <c r="S224" s="7">
        <v>1.55E-2</v>
      </c>
      <c r="T224" s="11">
        <v>34.948399999999999</v>
      </c>
      <c r="U224" s="52">
        <f>T224</f>
        <v>34.948399999999999</v>
      </c>
    </row>
    <row r="225" spans="1:21" x14ac:dyDescent="0.25">
      <c r="A225" s="19" t="s">
        <v>66</v>
      </c>
      <c r="B225" s="68">
        <f>'Watershed characteristics'!$C$17</f>
        <v>0.88</v>
      </c>
      <c r="C225" s="68">
        <f>'Watershed characteristics'!$C$18</f>
        <v>0.255</v>
      </c>
      <c r="D225" s="68">
        <f>'Watershed characteristics'!$C$19</f>
        <v>0.28699999999999998</v>
      </c>
      <c r="E225" s="68">
        <f>'Watershed characteristics'!$C$20</f>
        <v>0.23903782283067271</v>
      </c>
      <c r="F225" s="68">
        <f>'Watershed characteristics'!$C$21</f>
        <v>5.8427131703485756E-2</v>
      </c>
      <c r="G225" s="68">
        <f>'Watershed characteristics'!$C$22</f>
        <v>7.9694220803170859E-2</v>
      </c>
      <c r="H225" s="68">
        <f>'Watershed characteristics'!$C$23</f>
        <v>3.6303282482461792E-2</v>
      </c>
      <c r="I225" s="68">
        <f>'Watershed characteristics'!$C$24</f>
        <v>1.1483834030808885E-3</v>
      </c>
      <c r="J225" s="68">
        <f>'Watershed characteristics'!$C$25</f>
        <v>1.0145567205923477E-2</v>
      </c>
      <c r="K225" s="68">
        <f>'Watershed characteristics'!$C$26</f>
        <v>8.8161258117423914E-3</v>
      </c>
      <c r="L225" s="20">
        <v>42307</v>
      </c>
      <c r="M225" s="21" t="s">
        <v>8</v>
      </c>
      <c r="N225" s="7">
        <v>0.10658888888792858</v>
      </c>
      <c r="O225" s="7">
        <v>2.7E-2</v>
      </c>
      <c r="P225" s="7">
        <v>5.3999999999999999E-2</v>
      </c>
      <c r="Q225" s="7">
        <v>1.9999999999997797</v>
      </c>
      <c r="R225" s="35">
        <v>0.5</v>
      </c>
      <c r="S225" s="24">
        <v>2E-3</v>
      </c>
      <c r="T225" s="11">
        <v>32.735199999999999</v>
      </c>
      <c r="U225" s="11">
        <v>40.4</v>
      </c>
    </row>
    <row r="226" spans="1:21" x14ac:dyDescent="0.25">
      <c r="A226" s="19" t="s">
        <v>66</v>
      </c>
      <c r="B226" s="68">
        <f>'Watershed characteristics'!$C$17</f>
        <v>0.88</v>
      </c>
      <c r="C226" s="68">
        <f>'Watershed characteristics'!$C$18</f>
        <v>0.255</v>
      </c>
      <c r="D226" s="68">
        <f>'Watershed characteristics'!$C$19</f>
        <v>0.28699999999999998</v>
      </c>
      <c r="E226" s="68">
        <f>'Watershed characteristics'!$C$20</f>
        <v>0.23903782283067271</v>
      </c>
      <c r="F226" s="68">
        <f>'Watershed characteristics'!$C$21</f>
        <v>5.8427131703485756E-2</v>
      </c>
      <c r="G226" s="68">
        <f>'Watershed characteristics'!$C$22</f>
        <v>7.9694220803170859E-2</v>
      </c>
      <c r="H226" s="68">
        <f>'Watershed characteristics'!$C$23</f>
        <v>3.6303282482461792E-2</v>
      </c>
      <c r="I226" s="68">
        <f>'Watershed characteristics'!$C$24</f>
        <v>1.1483834030808885E-3</v>
      </c>
      <c r="J226" s="68">
        <f>'Watershed characteristics'!$C$25</f>
        <v>1.0145567205923477E-2</v>
      </c>
      <c r="K226" s="68">
        <f>'Watershed characteristics'!$C$26</f>
        <v>8.8161258117423914E-3</v>
      </c>
      <c r="L226" s="20">
        <v>42327</v>
      </c>
      <c r="M226" s="21" t="s">
        <v>8</v>
      </c>
      <c r="N226" s="7">
        <v>0.14981111111015083</v>
      </c>
      <c r="O226" s="7">
        <v>0.20399999999999999</v>
      </c>
      <c r="P226" s="7">
        <v>0.47899999999999998</v>
      </c>
      <c r="Q226" s="7">
        <v>1.9999999999997797</v>
      </c>
      <c r="R226" s="38">
        <v>1.666666666665743</v>
      </c>
      <c r="S226" s="7">
        <v>0.55310000000000004</v>
      </c>
      <c r="T226" s="11">
        <v>29.915900000000001</v>
      </c>
      <c r="U226" s="11">
        <v>33.4</v>
      </c>
    </row>
    <row r="227" spans="1:21" x14ac:dyDescent="0.25">
      <c r="A227" s="19" t="s">
        <v>66</v>
      </c>
      <c r="B227" s="68">
        <f>'Watershed characteristics'!$C$17</f>
        <v>0.88</v>
      </c>
      <c r="C227" s="68">
        <f>'Watershed characteristics'!$C$18</f>
        <v>0.255</v>
      </c>
      <c r="D227" s="68">
        <f>'Watershed characteristics'!$C$19</f>
        <v>0.28699999999999998</v>
      </c>
      <c r="E227" s="68">
        <f>'Watershed characteristics'!$C$20</f>
        <v>0.23903782283067271</v>
      </c>
      <c r="F227" s="68">
        <f>'Watershed characteristics'!$C$21</f>
        <v>5.8427131703485756E-2</v>
      </c>
      <c r="G227" s="68">
        <f>'Watershed characteristics'!$C$22</f>
        <v>7.9694220803170859E-2</v>
      </c>
      <c r="H227" s="68">
        <f>'Watershed characteristics'!$C$23</f>
        <v>3.6303282482461792E-2</v>
      </c>
      <c r="I227" s="68">
        <f>'Watershed characteristics'!$C$24</f>
        <v>1.1483834030808885E-3</v>
      </c>
      <c r="J227" s="68">
        <f>'Watershed characteristics'!$C$25</f>
        <v>1.0145567205923477E-2</v>
      </c>
      <c r="K227" s="68">
        <f>'Watershed characteristics'!$C$26</f>
        <v>8.8161258117423914E-3</v>
      </c>
      <c r="L227" s="20">
        <v>42327</v>
      </c>
      <c r="M227" s="21" t="s">
        <v>8</v>
      </c>
      <c r="N227" s="7">
        <v>0.32188888885976535</v>
      </c>
      <c r="O227" s="7">
        <v>0.08</v>
      </c>
      <c r="P227" s="7">
        <v>0.38600000000000001</v>
      </c>
      <c r="Q227" s="7">
        <v>28.66666666666795</v>
      </c>
      <c r="R227" s="38">
        <v>18.666666666667574</v>
      </c>
      <c r="S227" s="7">
        <v>0.1197</v>
      </c>
      <c r="T227" s="11">
        <v>25.61</v>
      </c>
      <c r="U227" s="11">
        <v>30.4</v>
      </c>
    </row>
    <row r="228" spans="1:21" x14ac:dyDescent="0.25">
      <c r="A228" s="19" t="s">
        <v>66</v>
      </c>
      <c r="B228" s="68">
        <f>'Watershed characteristics'!$C$17</f>
        <v>0.88</v>
      </c>
      <c r="C228" s="68">
        <f>'Watershed characteristics'!$C$18</f>
        <v>0.255</v>
      </c>
      <c r="D228" s="68">
        <f>'Watershed characteristics'!$C$19</f>
        <v>0.28699999999999998</v>
      </c>
      <c r="E228" s="68">
        <f>'Watershed characteristics'!$C$20</f>
        <v>0.23903782283067271</v>
      </c>
      <c r="F228" s="68">
        <f>'Watershed characteristics'!$C$21</f>
        <v>5.8427131703485756E-2</v>
      </c>
      <c r="G228" s="68">
        <f>'Watershed characteristics'!$C$22</f>
        <v>7.9694220803170859E-2</v>
      </c>
      <c r="H228" s="68">
        <f>'Watershed characteristics'!$C$23</f>
        <v>3.6303282482461792E-2</v>
      </c>
      <c r="I228" s="68">
        <f>'Watershed characteristics'!$C$24</f>
        <v>1.1483834030808885E-3</v>
      </c>
      <c r="J228" s="68">
        <f>'Watershed characteristics'!$C$25</f>
        <v>1.0145567205923477E-2</v>
      </c>
      <c r="K228" s="68">
        <f>'Watershed characteristics'!$C$26</f>
        <v>8.8161258117423914E-3</v>
      </c>
      <c r="L228" s="20">
        <v>42327</v>
      </c>
      <c r="M228" s="21" t="s">
        <v>8</v>
      </c>
      <c r="N228" s="7">
        <v>0.35598357488124271</v>
      </c>
      <c r="O228" s="7">
        <v>3.5000000000000003E-2</v>
      </c>
      <c r="P228" s="7">
        <v>6.6000000000000003E-2</v>
      </c>
      <c r="Q228" s="7">
        <v>3.666666666665523</v>
      </c>
      <c r="R228" s="38">
        <v>3.3333333333329662</v>
      </c>
      <c r="S228" s="7">
        <v>1.26E-2</v>
      </c>
      <c r="T228" s="11">
        <v>29.9575</v>
      </c>
      <c r="U228" s="11">
        <v>30.6</v>
      </c>
    </row>
    <row r="229" spans="1:21" x14ac:dyDescent="0.25">
      <c r="A229" s="19" t="s">
        <v>66</v>
      </c>
      <c r="B229" s="68">
        <f>'Watershed characteristics'!$C$17</f>
        <v>0.88</v>
      </c>
      <c r="C229" s="68">
        <f>'Watershed characteristics'!$C$18</f>
        <v>0.255</v>
      </c>
      <c r="D229" s="68">
        <f>'Watershed characteristics'!$C$19</f>
        <v>0.28699999999999998</v>
      </c>
      <c r="E229" s="68">
        <f>'Watershed characteristics'!$C$20</f>
        <v>0.23903782283067271</v>
      </c>
      <c r="F229" s="68">
        <f>'Watershed characteristics'!$C$21</f>
        <v>5.8427131703485756E-2</v>
      </c>
      <c r="G229" s="68">
        <f>'Watershed characteristics'!$C$22</f>
        <v>7.9694220803170859E-2</v>
      </c>
      <c r="H229" s="68">
        <f>'Watershed characteristics'!$C$23</f>
        <v>3.6303282482461792E-2</v>
      </c>
      <c r="I229" s="68">
        <f>'Watershed characteristics'!$C$24</f>
        <v>1.1483834030808885E-3</v>
      </c>
      <c r="J229" s="68">
        <f>'Watershed characteristics'!$C$25</f>
        <v>1.0145567205923477E-2</v>
      </c>
      <c r="K229" s="68">
        <f>'Watershed characteristics'!$C$26</f>
        <v>8.8161258117423914E-3</v>
      </c>
      <c r="L229" s="20">
        <v>42460</v>
      </c>
      <c r="M229" s="21" t="s">
        <v>7</v>
      </c>
      <c r="N229" s="34">
        <v>8.2311111110978677E-2</v>
      </c>
      <c r="O229" s="24">
        <v>1E-3</v>
      </c>
      <c r="P229" s="7">
        <v>7.8E-2</v>
      </c>
      <c r="Q229" s="30">
        <v>11.999999999998678</v>
      </c>
      <c r="R229" s="38">
        <v>10.666666666665492</v>
      </c>
      <c r="S229" s="24">
        <v>2E-3</v>
      </c>
      <c r="T229" s="11">
        <v>31.591000000000001</v>
      </c>
      <c r="U229" s="11">
        <v>28.366</v>
      </c>
    </row>
    <row r="230" spans="1:21" x14ac:dyDescent="0.25">
      <c r="A230" s="19" t="s">
        <v>66</v>
      </c>
      <c r="B230" s="68">
        <f>'Watershed characteristics'!$C$17</f>
        <v>0.88</v>
      </c>
      <c r="C230" s="68">
        <f>'Watershed characteristics'!$C$18</f>
        <v>0.255</v>
      </c>
      <c r="D230" s="68">
        <f>'Watershed characteristics'!$C$19</f>
        <v>0.28699999999999998</v>
      </c>
      <c r="E230" s="68">
        <f>'Watershed characteristics'!$C$20</f>
        <v>0.23903782283067271</v>
      </c>
      <c r="F230" s="68">
        <f>'Watershed characteristics'!$C$21</f>
        <v>5.8427131703485756E-2</v>
      </c>
      <c r="G230" s="68">
        <f>'Watershed characteristics'!$C$22</f>
        <v>7.9694220803170859E-2</v>
      </c>
      <c r="H230" s="68">
        <f>'Watershed characteristics'!$C$23</f>
        <v>3.6303282482461792E-2</v>
      </c>
      <c r="I230" s="68">
        <f>'Watershed characteristics'!$C$24</f>
        <v>1.1483834030808885E-3</v>
      </c>
      <c r="J230" s="68">
        <f>'Watershed characteristics'!$C$25</f>
        <v>1.0145567205923477E-2</v>
      </c>
      <c r="K230" s="68">
        <f>'Watershed characteristics'!$C$26</f>
        <v>8.8161258117423914E-3</v>
      </c>
      <c r="L230" s="20">
        <v>42474</v>
      </c>
      <c r="M230" s="21" t="s">
        <v>7</v>
      </c>
      <c r="N230" s="7">
        <v>9.2457142855482455E-2</v>
      </c>
      <c r="O230" s="7">
        <v>1.4999999999999999E-2</v>
      </c>
      <c r="P230" s="7">
        <v>2.1999999999999999E-2</v>
      </c>
      <c r="Q230" s="7">
        <v>1.3333333333331865</v>
      </c>
      <c r="R230" s="11">
        <v>1.3333333333331865</v>
      </c>
      <c r="S230" s="7">
        <v>2.6100000000000002E-2</v>
      </c>
      <c r="T230" s="11">
        <v>26.377300000000002</v>
      </c>
      <c r="U230" s="11">
        <v>23.044</v>
      </c>
    </row>
    <row r="231" spans="1:21" x14ac:dyDescent="0.25">
      <c r="A231" s="19" t="s">
        <v>66</v>
      </c>
      <c r="B231" s="68">
        <f>'Watershed characteristics'!$C$17</f>
        <v>0.88</v>
      </c>
      <c r="C231" s="68">
        <f>'Watershed characteristics'!$C$18</f>
        <v>0.255</v>
      </c>
      <c r="D231" s="68">
        <f>'Watershed characteristics'!$C$19</f>
        <v>0.28699999999999998</v>
      </c>
      <c r="E231" s="68">
        <f>'Watershed characteristics'!$C$20</f>
        <v>0.23903782283067271</v>
      </c>
      <c r="F231" s="68">
        <f>'Watershed characteristics'!$C$21</f>
        <v>5.8427131703485756E-2</v>
      </c>
      <c r="G231" s="68">
        <f>'Watershed characteristics'!$C$22</f>
        <v>7.9694220803170859E-2</v>
      </c>
      <c r="H231" s="68">
        <f>'Watershed characteristics'!$C$23</f>
        <v>3.6303282482461792E-2</v>
      </c>
      <c r="I231" s="68">
        <f>'Watershed characteristics'!$C$24</f>
        <v>1.1483834030808885E-3</v>
      </c>
      <c r="J231" s="68">
        <f>'Watershed characteristics'!$C$25</f>
        <v>1.0145567205923477E-2</v>
      </c>
      <c r="K231" s="68">
        <f>'Watershed characteristics'!$C$26</f>
        <v>8.8161258117423914E-3</v>
      </c>
      <c r="L231" s="20">
        <v>42488</v>
      </c>
      <c r="M231" s="21" t="s">
        <v>7</v>
      </c>
      <c r="N231" s="7">
        <v>6.2875000000521541E-2</v>
      </c>
      <c r="O231" s="7">
        <v>3.0000000000000001E-3</v>
      </c>
      <c r="P231" s="7">
        <v>5.0000000000000001E-3</v>
      </c>
      <c r="Q231" s="7">
        <v>3.3333333333314861</v>
      </c>
      <c r="R231" s="11">
        <v>2.666666666666373</v>
      </c>
      <c r="S231" s="24">
        <v>2E-3</v>
      </c>
      <c r="T231" s="11">
        <v>28.6584</v>
      </c>
      <c r="U231" s="11">
        <v>26.326000000000001</v>
      </c>
    </row>
    <row r="232" spans="1:21" x14ac:dyDescent="0.25">
      <c r="A232" s="19" t="s">
        <v>66</v>
      </c>
      <c r="B232" s="68">
        <f>'Watershed characteristics'!$C$17</f>
        <v>0.88</v>
      </c>
      <c r="C232" s="68">
        <f>'Watershed characteristics'!$C$18</f>
        <v>0.255</v>
      </c>
      <c r="D232" s="68">
        <f>'Watershed characteristics'!$C$19</f>
        <v>0.28699999999999998</v>
      </c>
      <c r="E232" s="68">
        <f>'Watershed characteristics'!$C$20</f>
        <v>0.23903782283067271</v>
      </c>
      <c r="F232" s="68">
        <f>'Watershed characteristics'!$C$21</f>
        <v>5.8427131703485756E-2</v>
      </c>
      <c r="G232" s="68">
        <f>'Watershed characteristics'!$C$22</f>
        <v>7.9694220803170859E-2</v>
      </c>
      <c r="H232" s="68">
        <f>'Watershed characteristics'!$C$23</f>
        <v>3.6303282482461792E-2</v>
      </c>
      <c r="I232" s="68">
        <f>'Watershed characteristics'!$C$24</f>
        <v>1.1483834030808885E-3</v>
      </c>
      <c r="J232" s="68">
        <f>'Watershed characteristics'!$C$25</f>
        <v>1.0145567205923477E-2</v>
      </c>
      <c r="K232" s="68">
        <f>'Watershed characteristics'!$C$26</f>
        <v>8.8161258117423914E-3</v>
      </c>
      <c r="L232" s="20">
        <v>42521</v>
      </c>
      <c r="M232" s="21" t="s">
        <v>7</v>
      </c>
      <c r="N232" s="7">
        <v>0.11513796296190057</v>
      </c>
      <c r="O232" s="24">
        <v>1E-3</v>
      </c>
      <c r="P232" s="7">
        <v>1.4E-2</v>
      </c>
      <c r="Q232" s="30">
        <v>4.3333333333321162</v>
      </c>
      <c r="R232" s="38">
        <v>2.3333333333323365</v>
      </c>
      <c r="S232" s="24">
        <v>2E-3</v>
      </c>
      <c r="T232" s="11">
        <v>26.380299999999998</v>
      </c>
      <c r="U232" s="11">
        <v>25.885999999999999</v>
      </c>
    </row>
    <row r="233" spans="1:21" x14ac:dyDescent="0.25">
      <c r="A233" s="19" t="s">
        <v>66</v>
      </c>
      <c r="B233" s="68">
        <f>'Watershed characteristics'!$C$17</f>
        <v>0.88</v>
      </c>
      <c r="C233" s="68">
        <f>'Watershed characteristics'!$C$18</f>
        <v>0.255</v>
      </c>
      <c r="D233" s="68">
        <f>'Watershed characteristics'!$C$19</f>
        <v>0.28699999999999998</v>
      </c>
      <c r="E233" s="68">
        <f>'Watershed characteristics'!$C$20</f>
        <v>0.23903782283067271</v>
      </c>
      <c r="F233" s="68">
        <f>'Watershed characteristics'!$C$21</f>
        <v>5.8427131703485756E-2</v>
      </c>
      <c r="G233" s="68">
        <f>'Watershed characteristics'!$C$22</f>
        <v>7.9694220803170859E-2</v>
      </c>
      <c r="H233" s="68">
        <f>'Watershed characteristics'!$C$23</f>
        <v>3.6303282482461792E-2</v>
      </c>
      <c r="I233" s="68">
        <f>'Watershed characteristics'!$C$24</f>
        <v>1.1483834030808885E-3</v>
      </c>
      <c r="J233" s="68">
        <f>'Watershed characteristics'!$C$25</f>
        <v>1.0145567205923477E-2</v>
      </c>
      <c r="K233" s="68">
        <f>'Watershed characteristics'!$C$26</f>
        <v>8.8161258117423914E-3</v>
      </c>
      <c r="L233" s="20">
        <v>42533</v>
      </c>
      <c r="M233" s="21" t="s">
        <v>7</v>
      </c>
      <c r="N233" s="7">
        <v>8.8570715730849153E-2</v>
      </c>
      <c r="O233" s="24">
        <v>1E-3</v>
      </c>
      <c r="P233" s="7">
        <v>1.2E-2</v>
      </c>
      <c r="Q233" s="7">
        <v>3.3333333333329662</v>
      </c>
      <c r="R233" s="35">
        <v>0.5</v>
      </c>
      <c r="S233" s="7">
        <v>1.7999999999999999E-2</v>
      </c>
      <c r="T233" s="11">
        <v>27.333100000000002</v>
      </c>
      <c r="U233" s="11">
        <v>26.568000000000001</v>
      </c>
    </row>
    <row r="234" spans="1:21" x14ac:dyDescent="0.25">
      <c r="A234" s="19" t="s">
        <v>66</v>
      </c>
      <c r="B234" s="68">
        <f>'Watershed characteristics'!$C$17</f>
        <v>0.88</v>
      </c>
      <c r="C234" s="68">
        <f>'Watershed characteristics'!$C$18</f>
        <v>0.255</v>
      </c>
      <c r="D234" s="68">
        <f>'Watershed characteristics'!$C$19</f>
        <v>0.28699999999999998</v>
      </c>
      <c r="E234" s="68">
        <f>'Watershed characteristics'!$C$20</f>
        <v>0.23903782283067271</v>
      </c>
      <c r="F234" s="68">
        <f>'Watershed characteristics'!$C$21</f>
        <v>5.8427131703485756E-2</v>
      </c>
      <c r="G234" s="68">
        <f>'Watershed characteristics'!$C$22</f>
        <v>7.9694220803170859E-2</v>
      </c>
      <c r="H234" s="68">
        <f>'Watershed characteristics'!$C$23</f>
        <v>3.6303282482461792E-2</v>
      </c>
      <c r="I234" s="68">
        <f>'Watershed characteristics'!$C$24</f>
        <v>1.1483834030808885E-3</v>
      </c>
      <c r="J234" s="68">
        <f>'Watershed characteristics'!$C$25</f>
        <v>1.0145567205923477E-2</v>
      </c>
      <c r="K234" s="68">
        <f>'Watershed characteristics'!$C$26</f>
        <v>8.8161258117423914E-3</v>
      </c>
      <c r="L234" s="20">
        <v>42549</v>
      </c>
      <c r="M234" s="21" t="s">
        <v>7</v>
      </c>
      <c r="N234" s="7">
        <v>6.1425952380185216E-2</v>
      </c>
      <c r="O234" s="24">
        <v>1E-3</v>
      </c>
      <c r="P234" s="7">
        <v>1.4E-2</v>
      </c>
      <c r="Q234" s="24">
        <v>0.5</v>
      </c>
      <c r="R234" s="35">
        <v>0.5</v>
      </c>
      <c r="S234" s="7">
        <v>4.2299999999999997E-2</v>
      </c>
      <c r="T234" s="11">
        <v>28.905799999999999</v>
      </c>
      <c r="U234" s="11">
        <v>27.68</v>
      </c>
    </row>
    <row r="235" spans="1:21" x14ac:dyDescent="0.25">
      <c r="A235" s="19" t="s">
        <v>66</v>
      </c>
      <c r="B235" s="68">
        <f>'Watershed characteristics'!$C$17</f>
        <v>0.88</v>
      </c>
      <c r="C235" s="68">
        <f>'Watershed characteristics'!$C$18</f>
        <v>0.255</v>
      </c>
      <c r="D235" s="68">
        <f>'Watershed characteristics'!$C$19</f>
        <v>0.28699999999999998</v>
      </c>
      <c r="E235" s="68">
        <f>'Watershed characteristics'!$C$20</f>
        <v>0.23903782283067271</v>
      </c>
      <c r="F235" s="68">
        <f>'Watershed characteristics'!$C$21</f>
        <v>5.8427131703485756E-2</v>
      </c>
      <c r="G235" s="68">
        <f>'Watershed characteristics'!$C$22</f>
        <v>7.9694220803170859E-2</v>
      </c>
      <c r="H235" s="68">
        <f>'Watershed characteristics'!$C$23</f>
        <v>3.6303282482461792E-2</v>
      </c>
      <c r="I235" s="68">
        <f>'Watershed characteristics'!$C$24</f>
        <v>1.1483834030808885E-3</v>
      </c>
      <c r="J235" s="68">
        <f>'Watershed characteristics'!$C$25</f>
        <v>1.0145567205923477E-2</v>
      </c>
      <c r="K235" s="68">
        <f>'Watershed characteristics'!$C$26</f>
        <v>8.8161258117423914E-3</v>
      </c>
      <c r="L235" s="20">
        <v>42563</v>
      </c>
      <c r="M235" s="21" t="s">
        <v>7</v>
      </c>
      <c r="N235" s="7">
        <v>3.4704761905090684E-2</v>
      </c>
      <c r="O235" s="24">
        <v>1E-3</v>
      </c>
      <c r="P235" s="7">
        <v>0.03</v>
      </c>
      <c r="Q235" s="7">
        <v>10.799999999999699</v>
      </c>
      <c r="R235" s="11">
        <v>6.8000000000001393</v>
      </c>
      <c r="S235" s="24">
        <v>2E-3</v>
      </c>
      <c r="T235" s="11">
        <v>25.200199999999999</v>
      </c>
      <c r="U235" s="11">
        <v>24.088000000000001</v>
      </c>
    </row>
    <row r="236" spans="1:21" x14ac:dyDescent="0.25">
      <c r="A236" s="19" t="s">
        <v>66</v>
      </c>
      <c r="B236" s="68">
        <f>'Watershed characteristics'!$C$17</f>
        <v>0.88</v>
      </c>
      <c r="C236" s="68">
        <f>'Watershed characteristics'!$C$18</f>
        <v>0.255</v>
      </c>
      <c r="D236" s="68">
        <f>'Watershed characteristics'!$C$19</f>
        <v>0.28699999999999998</v>
      </c>
      <c r="E236" s="68">
        <f>'Watershed characteristics'!$C$20</f>
        <v>0.23903782283067271</v>
      </c>
      <c r="F236" s="68">
        <f>'Watershed characteristics'!$C$21</f>
        <v>5.8427131703485756E-2</v>
      </c>
      <c r="G236" s="68">
        <f>'Watershed characteristics'!$C$22</f>
        <v>7.9694220803170859E-2</v>
      </c>
      <c r="H236" s="68">
        <f>'Watershed characteristics'!$C$23</f>
        <v>3.6303282482461792E-2</v>
      </c>
      <c r="I236" s="68">
        <f>'Watershed characteristics'!$C$24</f>
        <v>1.1483834030808885E-3</v>
      </c>
      <c r="J236" s="68">
        <f>'Watershed characteristics'!$C$25</f>
        <v>1.0145567205923477E-2</v>
      </c>
      <c r="K236" s="68">
        <f>'Watershed characteristics'!$C$26</f>
        <v>8.8161258117423914E-3</v>
      </c>
      <c r="L236" s="20">
        <v>42577</v>
      </c>
      <c r="M236" s="21" t="s">
        <v>7</v>
      </c>
      <c r="N236" s="7">
        <v>2.0933333333416116E-2</v>
      </c>
      <c r="O236" s="24">
        <v>1E-3</v>
      </c>
      <c r="P236" s="7">
        <v>3.6999999999999998E-2</v>
      </c>
      <c r="Q236" s="30">
        <v>11.666666666666123</v>
      </c>
      <c r="R236" s="38">
        <v>7.3333333333325257</v>
      </c>
      <c r="S236" s="7">
        <v>1.89E-2</v>
      </c>
      <c r="T236" s="11">
        <v>25.807300000000001</v>
      </c>
      <c r="U236" s="11">
        <v>26.484999999999999</v>
      </c>
    </row>
    <row r="237" spans="1:21" x14ac:dyDescent="0.25">
      <c r="A237" s="19" t="s">
        <v>66</v>
      </c>
      <c r="B237" s="68">
        <f>'Watershed characteristics'!$C$17</f>
        <v>0.88</v>
      </c>
      <c r="C237" s="68">
        <f>'Watershed characteristics'!$C$18</f>
        <v>0.255</v>
      </c>
      <c r="D237" s="68">
        <f>'Watershed characteristics'!$C$19</f>
        <v>0.28699999999999998</v>
      </c>
      <c r="E237" s="68">
        <f>'Watershed characteristics'!$C$20</f>
        <v>0.23903782283067271</v>
      </c>
      <c r="F237" s="68">
        <f>'Watershed characteristics'!$C$21</f>
        <v>5.8427131703485756E-2</v>
      </c>
      <c r="G237" s="68">
        <f>'Watershed characteristics'!$C$22</f>
        <v>7.9694220803170859E-2</v>
      </c>
      <c r="H237" s="68">
        <f>'Watershed characteristics'!$C$23</f>
        <v>3.6303282482461792E-2</v>
      </c>
      <c r="I237" s="68">
        <f>'Watershed characteristics'!$C$24</f>
        <v>1.1483834030808885E-3</v>
      </c>
      <c r="J237" s="68">
        <f>'Watershed characteristics'!$C$25</f>
        <v>1.0145567205923477E-2</v>
      </c>
      <c r="K237" s="68">
        <f>'Watershed characteristics'!$C$26</f>
        <v>8.8161258117423914E-3</v>
      </c>
      <c r="L237" s="20">
        <v>42591</v>
      </c>
      <c r="M237" s="21" t="s">
        <v>7</v>
      </c>
      <c r="N237" s="7">
        <v>1.4926244343830046E-2</v>
      </c>
      <c r="O237" s="7">
        <v>4.3999999999999997E-2</v>
      </c>
      <c r="P237" s="7">
        <v>0.25800000000000001</v>
      </c>
      <c r="Q237" s="30">
        <v>60.00000000000005</v>
      </c>
      <c r="R237" s="11">
        <v>50.000000000001151</v>
      </c>
      <c r="S237" s="7">
        <v>1.7999999999999999E-2</v>
      </c>
      <c r="T237" s="11">
        <v>23.484500000000001</v>
      </c>
      <c r="U237" s="11">
        <v>27.524000000000001</v>
      </c>
    </row>
    <row r="238" spans="1:21" x14ac:dyDescent="0.25">
      <c r="A238" s="19" t="s">
        <v>66</v>
      </c>
      <c r="B238" s="68">
        <f>'Watershed characteristics'!$C$17</f>
        <v>0.88</v>
      </c>
      <c r="C238" s="68">
        <f>'Watershed characteristics'!$C$18</f>
        <v>0.255</v>
      </c>
      <c r="D238" s="68">
        <f>'Watershed characteristics'!$C$19</f>
        <v>0.28699999999999998</v>
      </c>
      <c r="E238" s="68">
        <f>'Watershed characteristics'!$C$20</f>
        <v>0.23903782283067271</v>
      </c>
      <c r="F238" s="68">
        <f>'Watershed characteristics'!$C$21</f>
        <v>5.8427131703485756E-2</v>
      </c>
      <c r="G238" s="68">
        <f>'Watershed characteristics'!$C$22</f>
        <v>7.9694220803170859E-2</v>
      </c>
      <c r="H238" s="68">
        <f>'Watershed characteristics'!$C$23</f>
        <v>3.6303282482461792E-2</v>
      </c>
      <c r="I238" s="68">
        <f>'Watershed characteristics'!$C$24</f>
        <v>1.1483834030808885E-3</v>
      </c>
      <c r="J238" s="68">
        <f>'Watershed characteristics'!$C$25</f>
        <v>1.0145567205923477E-2</v>
      </c>
      <c r="K238" s="68">
        <f>'Watershed characteristics'!$C$26</f>
        <v>8.8161258117423914E-3</v>
      </c>
      <c r="L238" s="20">
        <v>42608</v>
      </c>
      <c r="M238" s="21" t="s">
        <v>7</v>
      </c>
      <c r="N238" s="7">
        <v>1.4261111111177343E-2</v>
      </c>
      <c r="O238" s="7">
        <v>4.7E-2</v>
      </c>
      <c r="P238" s="7">
        <v>0.107</v>
      </c>
      <c r="Q238" s="7">
        <v>6.666666666667413</v>
      </c>
      <c r="R238" s="11">
        <v>6.0000000000008198</v>
      </c>
      <c r="S238" s="7">
        <v>0.1043</v>
      </c>
      <c r="T238" s="11">
        <v>24.747499999999999</v>
      </c>
      <c r="U238" s="11">
        <v>25.891999999999999</v>
      </c>
    </row>
    <row r="239" spans="1:21" x14ac:dyDescent="0.25">
      <c r="A239" s="19" t="s">
        <v>66</v>
      </c>
      <c r="B239" s="68">
        <f>'Watershed characteristics'!$C$17</f>
        <v>0.88</v>
      </c>
      <c r="C239" s="68">
        <f>'Watershed characteristics'!$C$18</f>
        <v>0.255</v>
      </c>
      <c r="D239" s="68">
        <f>'Watershed characteristics'!$C$19</f>
        <v>0.28699999999999998</v>
      </c>
      <c r="E239" s="68">
        <f>'Watershed characteristics'!$C$20</f>
        <v>0.23903782283067271</v>
      </c>
      <c r="F239" s="68">
        <f>'Watershed characteristics'!$C$21</f>
        <v>5.8427131703485756E-2</v>
      </c>
      <c r="G239" s="68">
        <f>'Watershed characteristics'!$C$22</f>
        <v>7.9694220803170859E-2</v>
      </c>
      <c r="H239" s="68">
        <f>'Watershed characteristics'!$C$23</f>
        <v>3.6303282482461792E-2</v>
      </c>
      <c r="I239" s="68">
        <f>'Watershed characteristics'!$C$24</f>
        <v>1.1483834030808885E-3</v>
      </c>
      <c r="J239" s="68">
        <f>'Watershed characteristics'!$C$25</f>
        <v>1.0145567205923477E-2</v>
      </c>
      <c r="K239" s="68">
        <f>'Watershed characteristics'!$C$26</f>
        <v>8.8161258117423914E-3</v>
      </c>
      <c r="L239" s="20">
        <v>42622</v>
      </c>
      <c r="M239" s="21" t="s">
        <v>7</v>
      </c>
      <c r="N239" s="7">
        <v>6.9207531553591951E-3</v>
      </c>
      <c r="O239" s="24">
        <v>1E-3</v>
      </c>
      <c r="P239" s="7">
        <v>4.4999999999999998E-2</v>
      </c>
      <c r="Q239" s="7">
        <v>7.9999999999991189</v>
      </c>
      <c r="R239" s="11">
        <v>3.6666666666670031</v>
      </c>
      <c r="S239" s="7">
        <v>4.53E-2</v>
      </c>
      <c r="T239" s="11">
        <v>23.2041</v>
      </c>
      <c r="U239" s="11">
        <v>23.411999999999999</v>
      </c>
    </row>
    <row r="240" spans="1:21" x14ac:dyDescent="0.25">
      <c r="A240" s="19" t="s">
        <v>66</v>
      </c>
      <c r="B240" s="68">
        <f>'Watershed characteristics'!$C$17</f>
        <v>0.88</v>
      </c>
      <c r="C240" s="68">
        <f>'Watershed characteristics'!$C$18</f>
        <v>0.255</v>
      </c>
      <c r="D240" s="68">
        <f>'Watershed characteristics'!$C$19</f>
        <v>0.28699999999999998</v>
      </c>
      <c r="E240" s="68">
        <f>'Watershed characteristics'!$C$20</f>
        <v>0.23903782283067271</v>
      </c>
      <c r="F240" s="68">
        <f>'Watershed characteristics'!$C$21</f>
        <v>5.8427131703485756E-2</v>
      </c>
      <c r="G240" s="68">
        <f>'Watershed characteristics'!$C$22</f>
        <v>7.9694220803170859E-2</v>
      </c>
      <c r="H240" s="68">
        <f>'Watershed characteristics'!$C$23</f>
        <v>3.6303282482461792E-2</v>
      </c>
      <c r="I240" s="68">
        <f>'Watershed characteristics'!$C$24</f>
        <v>1.1483834030808885E-3</v>
      </c>
      <c r="J240" s="68">
        <f>'Watershed characteristics'!$C$25</f>
        <v>1.0145567205923477E-2</v>
      </c>
      <c r="K240" s="68">
        <f>'Watershed characteristics'!$C$26</f>
        <v>8.8161258117423914E-3</v>
      </c>
      <c r="L240" s="20">
        <v>42650</v>
      </c>
      <c r="M240" s="21" t="s">
        <v>7</v>
      </c>
      <c r="N240" s="7">
        <v>5.5338888889220027E-2</v>
      </c>
      <c r="O240" s="7">
        <v>7.0999999999999994E-2</v>
      </c>
      <c r="P240" s="7">
        <v>0.38</v>
      </c>
      <c r="Q240" s="7">
        <v>63.333333333333762</v>
      </c>
      <c r="R240" s="11">
        <v>55.666666666667197</v>
      </c>
      <c r="S240" s="7">
        <v>2.0400000000000001E-2</v>
      </c>
      <c r="T240" s="11">
        <v>25.176500000000001</v>
      </c>
      <c r="U240" s="11">
        <v>26.620999999999999</v>
      </c>
    </row>
    <row r="241" spans="1:21" x14ac:dyDescent="0.25">
      <c r="A241" s="19" t="s">
        <v>66</v>
      </c>
      <c r="B241" s="68">
        <f>'Watershed characteristics'!$C$17</f>
        <v>0.88</v>
      </c>
      <c r="C241" s="68">
        <f>'Watershed characteristics'!$C$18</f>
        <v>0.255</v>
      </c>
      <c r="D241" s="68">
        <f>'Watershed characteristics'!$C$19</f>
        <v>0.28699999999999998</v>
      </c>
      <c r="E241" s="68">
        <f>'Watershed characteristics'!$C$20</f>
        <v>0.23903782283067271</v>
      </c>
      <c r="F241" s="68">
        <f>'Watershed characteristics'!$C$21</f>
        <v>5.8427131703485756E-2</v>
      </c>
      <c r="G241" s="68">
        <f>'Watershed characteristics'!$C$22</f>
        <v>7.9694220803170859E-2</v>
      </c>
      <c r="H241" s="68">
        <f>'Watershed characteristics'!$C$23</f>
        <v>3.6303282482461792E-2</v>
      </c>
      <c r="I241" s="68">
        <f>'Watershed characteristics'!$C$24</f>
        <v>1.1483834030808885E-3</v>
      </c>
      <c r="J241" s="68">
        <f>'Watershed characteristics'!$C$25</f>
        <v>1.0145567205923477E-2</v>
      </c>
      <c r="K241" s="68">
        <f>'Watershed characteristics'!$C$26</f>
        <v>8.8161258117423914E-3</v>
      </c>
      <c r="L241" s="20">
        <v>42665</v>
      </c>
      <c r="M241" s="21" t="s">
        <v>7</v>
      </c>
      <c r="N241" s="7">
        <v>4.7348989900541726E-2</v>
      </c>
      <c r="O241" s="7">
        <v>4.0000000000000001E-3</v>
      </c>
      <c r="P241" s="7">
        <v>0.42799999999999999</v>
      </c>
      <c r="Q241" s="7">
        <v>31.999999999998696</v>
      </c>
      <c r="R241" s="11">
        <v>26.999999999999247</v>
      </c>
      <c r="S241" s="7">
        <v>2.6700000000000002E-2</v>
      </c>
      <c r="T241" s="11">
        <v>23.7743</v>
      </c>
      <c r="U241" s="11">
        <v>24.242999999999999</v>
      </c>
    </row>
    <row r="242" spans="1:21" x14ac:dyDescent="0.25">
      <c r="A242" s="19" t="s">
        <v>66</v>
      </c>
      <c r="B242" s="68">
        <f>'Watershed characteristics'!$C$17</f>
        <v>0.88</v>
      </c>
      <c r="C242" s="68">
        <f>'Watershed characteristics'!$C$18</f>
        <v>0.255</v>
      </c>
      <c r="D242" s="68">
        <f>'Watershed characteristics'!$C$19</f>
        <v>0.28699999999999998</v>
      </c>
      <c r="E242" s="68">
        <f>'Watershed characteristics'!$C$20</f>
        <v>0.23903782283067271</v>
      </c>
      <c r="F242" s="68">
        <f>'Watershed characteristics'!$C$21</f>
        <v>5.8427131703485756E-2</v>
      </c>
      <c r="G242" s="68">
        <f>'Watershed characteristics'!$C$22</f>
        <v>7.9694220803170859E-2</v>
      </c>
      <c r="H242" s="68">
        <f>'Watershed characteristics'!$C$23</f>
        <v>3.6303282482461792E-2</v>
      </c>
      <c r="I242" s="68">
        <f>'Watershed characteristics'!$C$24</f>
        <v>1.1483834030808885E-3</v>
      </c>
      <c r="J242" s="68">
        <f>'Watershed characteristics'!$C$25</f>
        <v>1.0145567205923477E-2</v>
      </c>
      <c r="K242" s="68">
        <f>'Watershed characteristics'!$C$26</f>
        <v>8.8161258117423914E-3</v>
      </c>
      <c r="L242" s="20">
        <v>42678</v>
      </c>
      <c r="M242" s="21" t="s">
        <v>7</v>
      </c>
      <c r="N242" s="7">
        <v>3.240964973324055E-2</v>
      </c>
      <c r="O242" s="24">
        <v>1E-3</v>
      </c>
      <c r="P242" s="7">
        <v>2.9000000000000001E-2</v>
      </c>
      <c r="Q242" s="7">
        <v>11.666666666667602</v>
      </c>
      <c r="R242" s="11">
        <v>10.666666666666973</v>
      </c>
      <c r="S242" s="24">
        <v>2E-3</v>
      </c>
      <c r="T242" s="11">
        <v>26.8142</v>
      </c>
      <c r="U242" s="11">
        <v>24.709</v>
      </c>
    </row>
    <row r="243" spans="1:21" x14ac:dyDescent="0.25">
      <c r="A243" s="19" t="s">
        <v>66</v>
      </c>
      <c r="B243" s="68">
        <f>'Watershed characteristics'!$C$17</f>
        <v>0.88</v>
      </c>
      <c r="C243" s="68">
        <f>'Watershed characteristics'!$C$18</f>
        <v>0.255</v>
      </c>
      <c r="D243" s="68">
        <f>'Watershed characteristics'!$C$19</f>
        <v>0.28699999999999998</v>
      </c>
      <c r="E243" s="68">
        <f>'Watershed characteristics'!$C$20</f>
        <v>0.23903782283067271</v>
      </c>
      <c r="F243" s="68">
        <f>'Watershed characteristics'!$C$21</f>
        <v>5.8427131703485756E-2</v>
      </c>
      <c r="G243" s="68">
        <f>'Watershed characteristics'!$C$22</f>
        <v>7.9694220803170859E-2</v>
      </c>
      <c r="H243" s="68">
        <f>'Watershed characteristics'!$C$23</f>
        <v>3.6303282482461792E-2</v>
      </c>
      <c r="I243" s="68">
        <f>'Watershed characteristics'!$C$24</f>
        <v>1.1483834030808885E-3</v>
      </c>
      <c r="J243" s="68">
        <f>'Watershed characteristics'!$C$25</f>
        <v>1.0145567205923477E-2</v>
      </c>
      <c r="K243" s="68">
        <f>'Watershed characteristics'!$C$26</f>
        <v>8.8161258117423914E-3</v>
      </c>
      <c r="L243" s="20">
        <v>42460</v>
      </c>
      <c r="M243" s="21" t="s">
        <v>8</v>
      </c>
      <c r="N243" s="7">
        <v>8.5430538922145569E-2</v>
      </c>
      <c r="O243" s="24">
        <v>1E-3</v>
      </c>
      <c r="P243" s="7">
        <v>2.1000000000000001E-2</v>
      </c>
      <c r="Q243" s="30">
        <v>5.333333333332746</v>
      </c>
      <c r="R243" s="38">
        <v>3.9999999999995595</v>
      </c>
      <c r="S243" s="24">
        <v>2E-3</v>
      </c>
      <c r="T243" s="11">
        <v>30.742100000000001</v>
      </c>
      <c r="U243" s="11">
        <v>40.048000000000002</v>
      </c>
    </row>
    <row r="244" spans="1:21" x14ac:dyDescent="0.25">
      <c r="A244" s="19" t="s">
        <v>66</v>
      </c>
      <c r="B244" s="68">
        <f>'Watershed characteristics'!$C$17</f>
        <v>0.88</v>
      </c>
      <c r="C244" s="68">
        <f>'Watershed characteristics'!$C$18</f>
        <v>0.255</v>
      </c>
      <c r="D244" s="68">
        <f>'Watershed characteristics'!$C$19</f>
        <v>0.28699999999999998</v>
      </c>
      <c r="E244" s="68">
        <f>'Watershed characteristics'!$C$20</f>
        <v>0.23903782283067271</v>
      </c>
      <c r="F244" s="68">
        <f>'Watershed characteristics'!$C$21</f>
        <v>5.8427131703485756E-2</v>
      </c>
      <c r="G244" s="68">
        <f>'Watershed characteristics'!$C$22</f>
        <v>7.9694220803170859E-2</v>
      </c>
      <c r="H244" s="68">
        <f>'Watershed characteristics'!$C$23</f>
        <v>3.6303282482461792E-2</v>
      </c>
      <c r="I244" s="68">
        <f>'Watershed characteristics'!$C$24</f>
        <v>1.1483834030808885E-3</v>
      </c>
      <c r="J244" s="68">
        <f>'Watershed characteristics'!$C$25</f>
        <v>1.0145567205923477E-2</v>
      </c>
      <c r="K244" s="68">
        <f>'Watershed characteristics'!$C$26</f>
        <v>8.8161258117423914E-3</v>
      </c>
      <c r="L244" s="20">
        <v>42488</v>
      </c>
      <c r="M244" s="21" t="s">
        <v>8</v>
      </c>
      <c r="N244" s="7">
        <v>0.14997261904477716</v>
      </c>
      <c r="O244" s="7">
        <v>0.02</v>
      </c>
      <c r="P244" s="7">
        <v>5.8999999999999997E-2</v>
      </c>
      <c r="Q244" s="7">
        <v>6.0000000000008198</v>
      </c>
      <c r="R244" s="11">
        <v>3.9999999999995595</v>
      </c>
      <c r="S244" s="56">
        <v>1.4200000000000001E-2</v>
      </c>
      <c r="T244" s="11">
        <v>26.698899999999998</v>
      </c>
      <c r="U244" s="11">
        <v>24.797999999999998</v>
      </c>
    </row>
    <row r="245" spans="1:21" x14ac:dyDescent="0.25">
      <c r="A245" s="19" t="s">
        <v>66</v>
      </c>
      <c r="B245" s="68">
        <f>'Watershed characteristics'!$C$17</f>
        <v>0.88</v>
      </c>
      <c r="C245" s="68">
        <f>'Watershed characteristics'!$C$18</f>
        <v>0.255</v>
      </c>
      <c r="D245" s="68">
        <f>'Watershed characteristics'!$C$19</f>
        <v>0.28699999999999998</v>
      </c>
      <c r="E245" s="68">
        <f>'Watershed characteristics'!$C$20</f>
        <v>0.23903782283067271</v>
      </c>
      <c r="F245" s="68">
        <f>'Watershed characteristics'!$C$21</f>
        <v>5.8427131703485756E-2</v>
      </c>
      <c r="G245" s="68">
        <f>'Watershed characteristics'!$C$22</f>
        <v>7.9694220803170859E-2</v>
      </c>
      <c r="H245" s="68">
        <f>'Watershed characteristics'!$C$23</f>
        <v>3.6303282482461792E-2</v>
      </c>
      <c r="I245" s="68">
        <f>'Watershed characteristics'!$C$24</f>
        <v>1.1483834030808885E-3</v>
      </c>
      <c r="J245" s="68">
        <f>'Watershed characteristics'!$C$25</f>
        <v>1.0145567205923477E-2</v>
      </c>
      <c r="K245" s="68">
        <f>'Watershed characteristics'!$C$26</f>
        <v>8.8161258117423914E-3</v>
      </c>
      <c r="L245" s="20">
        <v>42493</v>
      </c>
      <c r="M245" s="21" t="s">
        <v>8</v>
      </c>
      <c r="N245" s="7">
        <v>0.26075170940054021</v>
      </c>
      <c r="O245" s="7">
        <v>9.6000000000000002E-2</v>
      </c>
      <c r="P245" s="7">
        <v>0.17299999999999999</v>
      </c>
      <c r="Q245" s="7">
        <v>29.999999999999659</v>
      </c>
      <c r="R245" s="11">
        <v>26.333333333332654</v>
      </c>
      <c r="S245" s="30">
        <v>7.3300000000000004E-2</v>
      </c>
      <c r="T245" s="11">
        <v>26.1877</v>
      </c>
      <c r="U245" s="11">
        <v>26.254000000000001</v>
      </c>
    </row>
    <row r="246" spans="1:21" x14ac:dyDescent="0.25">
      <c r="A246" s="19" t="s">
        <v>66</v>
      </c>
      <c r="B246" s="68">
        <f>'Watershed characteristics'!$C$17</f>
        <v>0.88</v>
      </c>
      <c r="C246" s="68">
        <f>'Watershed characteristics'!$C$18</f>
        <v>0.255</v>
      </c>
      <c r="D246" s="68">
        <f>'Watershed characteristics'!$C$19</f>
        <v>0.28699999999999998</v>
      </c>
      <c r="E246" s="68">
        <f>'Watershed characteristics'!$C$20</f>
        <v>0.23903782283067271</v>
      </c>
      <c r="F246" s="68">
        <f>'Watershed characteristics'!$C$21</f>
        <v>5.8427131703485756E-2</v>
      </c>
      <c r="G246" s="68">
        <f>'Watershed characteristics'!$C$22</f>
        <v>7.9694220803170859E-2</v>
      </c>
      <c r="H246" s="68">
        <f>'Watershed characteristics'!$C$23</f>
        <v>3.6303282482461792E-2</v>
      </c>
      <c r="I246" s="68">
        <f>'Watershed characteristics'!$C$24</f>
        <v>1.1483834030808885E-3</v>
      </c>
      <c r="J246" s="68">
        <f>'Watershed characteristics'!$C$25</f>
        <v>1.0145567205923477E-2</v>
      </c>
      <c r="K246" s="68">
        <f>'Watershed characteristics'!$C$26</f>
        <v>8.8161258117423914E-3</v>
      </c>
      <c r="L246" s="20">
        <v>42493</v>
      </c>
      <c r="M246" s="21" t="s">
        <v>8</v>
      </c>
      <c r="N246" s="5">
        <v>0.49089999999943373</v>
      </c>
      <c r="O246" s="5">
        <v>0.15145732328186357</v>
      </c>
      <c r="P246" s="5">
        <v>0.25723385617888872</v>
      </c>
      <c r="Q246" s="5">
        <v>40.629048685278327</v>
      </c>
      <c r="R246" s="10">
        <v>32.808039654436975</v>
      </c>
      <c r="S246" s="5">
        <v>9.7420391117656144E-2</v>
      </c>
      <c r="T246" s="10">
        <v>25.795275758859209</v>
      </c>
      <c r="U246" s="10">
        <v>26.512736402556936</v>
      </c>
    </row>
    <row r="247" spans="1:21" x14ac:dyDescent="0.25">
      <c r="A247" s="19" t="s">
        <v>66</v>
      </c>
      <c r="B247" s="68">
        <f>'Watershed characteristics'!$C$17</f>
        <v>0.88</v>
      </c>
      <c r="C247" s="68">
        <f>'Watershed characteristics'!$C$18</f>
        <v>0.255</v>
      </c>
      <c r="D247" s="68">
        <f>'Watershed characteristics'!$C$19</f>
        <v>0.28699999999999998</v>
      </c>
      <c r="E247" s="68">
        <f>'Watershed characteristics'!$C$20</f>
        <v>0.23903782283067271</v>
      </c>
      <c r="F247" s="68">
        <f>'Watershed characteristics'!$C$21</f>
        <v>5.8427131703485756E-2</v>
      </c>
      <c r="G247" s="68">
        <f>'Watershed characteristics'!$C$22</f>
        <v>7.9694220803170859E-2</v>
      </c>
      <c r="H247" s="68">
        <f>'Watershed characteristics'!$C$23</f>
        <v>3.6303282482461792E-2</v>
      </c>
      <c r="I247" s="68">
        <f>'Watershed characteristics'!$C$24</f>
        <v>1.1483834030808885E-3</v>
      </c>
      <c r="J247" s="68">
        <f>'Watershed characteristics'!$C$25</f>
        <v>1.0145567205923477E-2</v>
      </c>
      <c r="K247" s="68">
        <f>'Watershed characteristics'!$C$26</f>
        <v>8.8161258117423914E-3</v>
      </c>
      <c r="L247" s="20">
        <v>42507</v>
      </c>
      <c r="M247" s="21" t="s">
        <v>8</v>
      </c>
      <c r="N247" s="7">
        <v>0.18210416666694054</v>
      </c>
      <c r="O247" s="24">
        <v>1E-3</v>
      </c>
      <c r="P247" s="7">
        <v>5.7000000000000002E-2</v>
      </c>
      <c r="Q247" s="30">
        <v>9.3333333333337869</v>
      </c>
      <c r="R247" s="38">
        <v>8.9999999999997495</v>
      </c>
      <c r="S247" s="24">
        <v>2E-3</v>
      </c>
      <c r="T247" s="11">
        <v>28.368300000000001</v>
      </c>
      <c r="U247" s="11">
        <v>27.074999999999999</v>
      </c>
    </row>
    <row r="248" spans="1:21" x14ac:dyDescent="0.25">
      <c r="A248" s="19" t="s">
        <v>66</v>
      </c>
      <c r="B248" s="68">
        <f>'Watershed characteristics'!$C$17</f>
        <v>0.88</v>
      </c>
      <c r="C248" s="68">
        <f>'Watershed characteristics'!$C$18</f>
        <v>0.255</v>
      </c>
      <c r="D248" s="68">
        <f>'Watershed characteristics'!$C$19</f>
        <v>0.28699999999999998</v>
      </c>
      <c r="E248" s="68">
        <f>'Watershed characteristics'!$C$20</f>
        <v>0.23903782283067271</v>
      </c>
      <c r="F248" s="68">
        <f>'Watershed characteristics'!$C$21</f>
        <v>5.8427131703485756E-2</v>
      </c>
      <c r="G248" s="68">
        <f>'Watershed characteristics'!$C$22</f>
        <v>7.9694220803170859E-2</v>
      </c>
      <c r="H248" s="68">
        <f>'Watershed characteristics'!$C$23</f>
        <v>3.6303282482461792E-2</v>
      </c>
      <c r="I248" s="68">
        <f>'Watershed characteristics'!$C$24</f>
        <v>1.1483834030808885E-3</v>
      </c>
      <c r="J248" s="68">
        <f>'Watershed characteristics'!$C$25</f>
        <v>1.0145567205923477E-2</v>
      </c>
      <c r="K248" s="68">
        <f>'Watershed characteristics'!$C$26</f>
        <v>8.8161258117423914E-3</v>
      </c>
      <c r="L248" s="20">
        <v>42521</v>
      </c>
      <c r="M248" s="21" t="s">
        <v>8</v>
      </c>
      <c r="N248" s="7">
        <v>0.13056666666395136</v>
      </c>
      <c r="O248" s="24">
        <v>1E-3</v>
      </c>
      <c r="P248" s="7">
        <v>4.8000000000000001E-2</v>
      </c>
      <c r="Q248" s="30">
        <v>6.0000000000008198</v>
      </c>
      <c r="R248" s="38">
        <v>4.3333333333335968</v>
      </c>
      <c r="S248" s="24">
        <v>2E-3</v>
      </c>
      <c r="T248" s="11">
        <v>27.078600000000002</v>
      </c>
      <c r="U248" s="11">
        <v>27.488</v>
      </c>
    </row>
    <row r="249" spans="1:21" x14ac:dyDescent="0.25">
      <c r="A249" s="19" t="s">
        <v>66</v>
      </c>
      <c r="B249" s="68">
        <f>'Watershed characteristics'!$C$17</f>
        <v>0.88</v>
      </c>
      <c r="C249" s="68">
        <f>'Watershed characteristics'!$C$18</f>
        <v>0.255</v>
      </c>
      <c r="D249" s="68">
        <f>'Watershed characteristics'!$C$19</f>
        <v>0.28699999999999998</v>
      </c>
      <c r="E249" s="68">
        <f>'Watershed characteristics'!$C$20</f>
        <v>0.23903782283067271</v>
      </c>
      <c r="F249" s="68">
        <f>'Watershed characteristics'!$C$21</f>
        <v>5.8427131703485756E-2</v>
      </c>
      <c r="G249" s="68">
        <f>'Watershed characteristics'!$C$22</f>
        <v>7.9694220803170859E-2</v>
      </c>
      <c r="H249" s="68">
        <f>'Watershed characteristics'!$C$23</f>
        <v>3.6303282482461792E-2</v>
      </c>
      <c r="I249" s="68">
        <f>'Watershed characteristics'!$C$24</f>
        <v>1.1483834030808885E-3</v>
      </c>
      <c r="J249" s="68">
        <f>'Watershed characteristics'!$C$25</f>
        <v>1.0145567205923477E-2</v>
      </c>
      <c r="K249" s="68">
        <f>'Watershed characteristics'!$C$26</f>
        <v>8.8161258117423914E-3</v>
      </c>
      <c r="L249" s="20">
        <v>42577</v>
      </c>
      <c r="M249" s="21" t="s">
        <v>8</v>
      </c>
      <c r="N249" s="7">
        <v>2.4799999999999999E-2</v>
      </c>
      <c r="O249" s="24">
        <v>1E-3</v>
      </c>
      <c r="P249" s="7">
        <v>8.7999999999999995E-2</v>
      </c>
      <c r="Q249" s="54">
        <v>28.333333333332433</v>
      </c>
      <c r="R249" s="39">
        <v>21.666666666666501</v>
      </c>
      <c r="S249" s="24">
        <v>2E-3</v>
      </c>
      <c r="T249" s="11">
        <v>25.064699999999998</v>
      </c>
      <c r="U249" s="11">
        <v>24.864000000000001</v>
      </c>
    </row>
    <row r="250" spans="1:21" x14ac:dyDescent="0.25">
      <c r="A250" s="19" t="s">
        <v>66</v>
      </c>
      <c r="B250" s="68">
        <f>'Watershed characteristics'!$C$17</f>
        <v>0.88</v>
      </c>
      <c r="C250" s="68">
        <f>'Watershed characteristics'!$C$18</f>
        <v>0.255</v>
      </c>
      <c r="D250" s="68">
        <f>'Watershed characteristics'!$C$19</f>
        <v>0.28699999999999998</v>
      </c>
      <c r="E250" s="68">
        <f>'Watershed characteristics'!$C$20</f>
        <v>0.23903782283067271</v>
      </c>
      <c r="F250" s="68">
        <f>'Watershed characteristics'!$C$21</f>
        <v>5.8427131703485756E-2</v>
      </c>
      <c r="G250" s="68">
        <f>'Watershed characteristics'!$C$22</f>
        <v>7.9694220803170859E-2</v>
      </c>
      <c r="H250" s="68">
        <f>'Watershed characteristics'!$C$23</f>
        <v>3.6303282482461792E-2</v>
      </c>
      <c r="I250" s="68">
        <f>'Watershed characteristics'!$C$24</f>
        <v>1.1483834030808885E-3</v>
      </c>
      <c r="J250" s="68">
        <f>'Watershed characteristics'!$C$25</f>
        <v>1.0145567205923477E-2</v>
      </c>
      <c r="K250" s="68">
        <f>'Watershed characteristics'!$C$26</f>
        <v>8.8161258117423914E-3</v>
      </c>
      <c r="L250" s="20">
        <v>42577</v>
      </c>
      <c r="M250" s="21" t="s">
        <v>8</v>
      </c>
      <c r="N250" s="7">
        <v>1.7654545454626733E-2</v>
      </c>
      <c r="O250" s="24">
        <v>1E-3</v>
      </c>
      <c r="P250" s="7">
        <v>8.8999999999999996E-2</v>
      </c>
      <c r="Q250" s="30">
        <v>28.333333333332433</v>
      </c>
      <c r="R250" s="38">
        <v>21.666666666666501</v>
      </c>
      <c r="S250" s="24">
        <v>2E-3</v>
      </c>
      <c r="T250" s="11">
        <v>21.341899999999999</v>
      </c>
      <c r="U250" s="11">
        <v>22.300999999999998</v>
      </c>
    </row>
    <row r="251" spans="1:21" x14ac:dyDescent="0.25">
      <c r="A251" s="19" t="s">
        <v>66</v>
      </c>
      <c r="B251" s="68">
        <f>'Watershed characteristics'!$C$17</f>
        <v>0.88</v>
      </c>
      <c r="C251" s="68">
        <f>'Watershed characteristics'!$C$18</f>
        <v>0.255</v>
      </c>
      <c r="D251" s="68">
        <f>'Watershed characteristics'!$C$19</f>
        <v>0.28699999999999998</v>
      </c>
      <c r="E251" s="68">
        <f>'Watershed characteristics'!$C$20</f>
        <v>0.23903782283067271</v>
      </c>
      <c r="F251" s="68">
        <f>'Watershed characteristics'!$C$21</f>
        <v>5.8427131703485756E-2</v>
      </c>
      <c r="G251" s="68">
        <f>'Watershed characteristics'!$C$22</f>
        <v>7.9694220803170859E-2</v>
      </c>
      <c r="H251" s="68">
        <f>'Watershed characteristics'!$C$23</f>
        <v>3.6303282482461792E-2</v>
      </c>
      <c r="I251" s="68">
        <f>'Watershed characteristics'!$C$24</f>
        <v>1.1483834030808885E-3</v>
      </c>
      <c r="J251" s="68">
        <f>'Watershed characteristics'!$C$25</f>
        <v>1.0145567205923477E-2</v>
      </c>
      <c r="K251" s="68">
        <f>'Watershed characteristics'!$C$26</f>
        <v>8.8161258117423914E-3</v>
      </c>
      <c r="L251" s="20">
        <v>42591</v>
      </c>
      <c r="M251" s="21" t="s">
        <v>8</v>
      </c>
      <c r="N251" s="7">
        <v>2.06E-2</v>
      </c>
      <c r="O251" s="7">
        <v>6.0000000000000001E-3</v>
      </c>
      <c r="P251" s="7">
        <v>0.245</v>
      </c>
      <c r="Q251" s="7">
        <v>45.333333333334267</v>
      </c>
      <c r="R251" s="11">
        <v>41.999999999999815</v>
      </c>
      <c r="S251" s="7">
        <v>0.31009999999999999</v>
      </c>
      <c r="T251" s="11">
        <v>21.950600000000001</v>
      </c>
      <c r="U251" s="11">
        <v>24.106000000000002</v>
      </c>
    </row>
    <row r="252" spans="1:21" x14ac:dyDescent="0.25">
      <c r="A252" s="19" t="s">
        <v>66</v>
      </c>
      <c r="B252" s="68">
        <f>'Watershed characteristics'!$C$17</f>
        <v>0.88</v>
      </c>
      <c r="C252" s="68">
        <f>'Watershed characteristics'!$C$18</f>
        <v>0.255</v>
      </c>
      <c r="D252" s="68">
        <f>'Watershed characteristics'!$C$19</f>
        <v>0.28699999999999998</v>
      </c>
      <c r="E252" s="68">
        <f>'Watershed characteristics'!$C$20</f>
        <v>0.23903782283067271</v>
      </c>
      <c r="F252" s="68">
        <f>'Watershed characteristics'!$C$21</f>
        <v>5.8427131703485756E-2</v>
      </c>
      <c r="G252" s="68">
        <f>'Watershed characteristics'!$C$22</f>
        <v>7.9694220803170859E-2</v>
      </c>
      <c r="H252" s="68">
        <f>'Watershed characteristics'!$C$23</f>
        <v>3.6303282482461792E-2</v>
      </c>
      <c r="I252" s="68">
        <f>'Watershed characteristics'!$C$24</f>
        <v>1.1483834030808885E-3</v>
      </c>
      <c r="J252" s="68">
        <f>'Watershed characteristics'!$C$25</f>
        <v>1.0145567205923477E-2</v>
      </c>
      <c r="K252" s="68">
        <f>'Watershed characteristics'!$C$26</f>
        <v>8.8161258117423914E-3</v>
      </c>
      <c r="L252" s="20">
        <v>42608</v>
      </c>
      <c r="M252" s="21" t="s">
        <v>8</v>
      </c>
      <c r="N252" s="7">
        <v>5.3466666666252743E-2</v>
      </c>
      <c r="O252" s="7">
        <v>0.26500000000000001</v>
      </c>
      <c r="P252" s="7">
        <v>0.57099999999999995</v>
      </c>
      <c r="Q252" s="7">
        <v>140.66666666666745</v>
      </c>
      <c r="R252" s="11">
        <v>122.66666666666796</v>
      </c>
      <c r="S252" s="7">
        <v>2.0899999999999998E-2</v>
      </c>
      <c r="T252" s="11">
        <v>23.698599999999999</v>
      </c>
      <c r="U252" s="11">
        <v>26.273</v>
      </c>
    </row>
    <row r="253" spans="1:21" x14ac:dyDescent="0.25">
      <c r="A253" s="19" t="s">
        <v>66</v>
      </c>
      <c r="B253" s="68">
        <f>'Watershed characteristics'!$C$17</f>
        <v>0.88</v>
      </c>
      <c r="C253" s="68">
        <f>'Watershed characteristics'!$C$18</f>
        <v>0.255</v>
      </c>
      <c r="D253" s="68">
        <f>'Watershed characteristics'!$C$19</f>
        <v>0.28699999999999998</v>
      </c>
      <c r="E253" s="68">
        <f>'Watershed characteristics'!$C$20</f>
        <v>0.23903782283067271</v>
      </c>
      <c r="F253" s="68">
        <f>'Watershed characteristics'!$C$21</f>
        <v>5.8427131703485756E-2</v>
      </c>
      <c r="G253" s="68">
        <f>'Watershed characteristics'!$C$22</f>
        <v>7.9694220803170859E-2</v>
      </c>
      <c r="H253" s="68">
        <f>'Watershed characteristics'!$C$23</f>
        <v>3.6303282482461792E-2</v>
      </c>
      <c r="I253" s="68">
        <f>'Watershed characteristics'!$C$24</f>
        <v>1.1483834030808885E-3</v>
      </c>
      <c r="J253" s="68">
        <f>'Watershed characteristics'!$C$25</f>
        <v>1.0145567205923477E-2</v>
      </c>
      <c r="K253" s="68">
        <f>'Watershed characteristics'!$C$26</f>
        <v>8.8161258117423914E-3</v>
      </c>
      <c r="L253" s="20">
        <v>42636</v>
      </c>
      <c r="M253" s="21" t="s">
        <v>8</v>
      </c>
      <c r="N253" s="7">
        <v>2.6223531049924399E-2</v>
      </c>
      <c r="O253" s="7">
        <v>8.7999999999999995E-2</v>
      </c>
      <c r="P253" s="7">
        <v>0.28699999999999998</v>
      </c>
      <c r="Q253" s="7">
        <v>62.000000000000576</v>
      </c>
      <c r="R253" s="11">
        <v>54.666666666666572</v>
      </c>
      <c r="S253" s="7">
        <v>3.2399999999999998E-2</v>
      </c>
      <c r="T253" s="11">
        <v>23.520299999999999</v>
      </c>
      <c r="U253" s="11">
        <v>24.17</v>
      </c>
    </row>
    <row r="254" spans="1:21" x14ac:dyDescent="0.25">
      <c r="A254" s="19" t="s">
        <v>66</v>
      </c>
      <c r="B254" s="68">
        <f>'Watershed characteristics'!$C$17</f>
        <v>0.88</v>
      </c>
      <c r="C254" s="68">
        <f>'Watershed characteristics'!$C$18</f>
        <v>0.255</v>
      </c>
      <c r="D254" s="68">
        <f>'Watershed characteristics'!$C$19</f>
        <v>0.28699999999999998</v>
      </c>
      <c r="E254" s="68">
        <f>'Watershed characteristics'!$C$20</f>
        <v>0.23903782283067271</v>
      </c>
      <c r="F254" s="68">
        <f>'Watershed characteristics'!$C$21</f>
        <v>5.8427131703485756E-2</v>
      </c>
      <c r="G254" s="68">
        <f>'Watershed characteristics'!$C$22</f>
        <v>7.9694220803170859E-2</v>
      </c>
      <c r="H254" s="68">
        <f>'Watershed characteristics'!$C$23</f>
        <v>3.6303282482461792E-2</v>
      </c>
      <c r="I254" s="68">
        <f>'Watershed characteristics'!$C$24</f>
        <v>1.1483834030808885E-3</v>
      </c>
      <c r="J254" s="68">
        <f>'Watershed characteristics'!$C$25</f>
        <v>1.0145567205923477E-2</v>
      </c>
      <c r="K254" s="68">
        <f>'Watershed characteristics'!$C$26</f>
        <v>8.8161258117423914E-3</v>
      </c>
      <c r="L254" s="20">
        <v>42650</v>
      </c>
      <c r="M254" s="21" t="s">
        <v>8</v>
      </c>
      <c r="N254" s="7">
        <v>0.11268888888733254</v>
      </c>
      <c r="O254" s="7">
        <v>0.432</v>
      </c>
      <c r="P254" s="7">
        <v>0.59599999999999997</v>
      </c>
      <c r="Q254" s="7">
        <v>14.666666666666533</v>
      </c>
      <c r="R254" s="11">
        <v>12.00000000000016</v>
      </c>
      <c r="S254" s="7">
        <v>4.8982999999999999</v>
      </c>
      <c r="T254" s="11">
        <v>15.5983</v>
      </c>
      <c r="U254" s="11">
        <v>20.956</v>
      </c>
    </row>
    <row r="255" spans="1:21" x14ac:dyDescent="0.25">
      <c r="A255" s="19" t="s">
        <v>66</v>
      </c>
      <c r="B255" s="68">
        <f>'Watershed characteristics'!$C$17</f>
        <v>0.88</v>
      </c>
      <c r="C255" s="68">
        <f>'Watershed characteristics'!$C$18</f>
        <v>0.255</v>
      </c>
      <c r="D255" s="68">
        <f>'Watershed characteristics'!$C$19</f>
        <v>0.28699999999999998</v>
      </c>
      <c r="E255" s="68">
        <f>'Watershed characteristics'!$C$20</f>
        <v>0.23903782283067271</v>
      </c>
      <c r="F255" s="68">
        <f>'Watershed characteristics'!$C$21</f>
        <v>5.8427131703485756E-2</v>
      </c>
      <c r="G255" s="68">
        <f>'Watershed characteristics'!$C$22</f>
        <v>7.9694220803170859E-2</v>
      </c>
      <c r="H255" s="68">
        <f>'Watershed characteristics'!$C$23</f>
        <v>3.6303282482461792E-2</v>
      </c>
      <c r="I255" s="68">
        <f>'Watershed characteristics'!$C$24</f>
        <v>1.1483834030808885E-3</v>
      </c>
      <c r="J255" s="68">
        <f>'Watershed characteristics'!$C$25</f>
        <v>1.0145567205923477E-2</v>
      </c>
      <c r="K255" s="68">
        <f>'Watershed characteristics'!$C$26</f>
        <v>8.8161258117423914E-3</v>
      </c>
      <c r="L255" s="20">
        <v>42650</v>
      </c>
      <c r="M255" s="21" t="s">
        <v>8</v>
      </c>
      <c r="N255" s="7">
        <v>0.11981677559899477</v>
      </c>
      <c r="O255" s="7">
        <v>2.5999999999999999E-2</v>
      </c>
      <c r="P255" s="7">
        <v>0.94099999999999995</v>
      </c>
      <c r="Q255" s="7">
        <v>5.333333333332746</v>
      </c>
      <c r="R255" s="11">
        <v>5.0000000000001901</v>
      </c>
      <c r="S255" s="24">
        <v>2E-3</v>
      </c>
      <c r="T255" s="11">
        <v>23.124400000000001</v>
      </c>
      <c r="U255" s="11">
        <v>22.321999999999999</v>
      </c>
    </row>
    <row r="256" spans="1:21" x14ac:dyDescent="0.25">
      <c r="A256" s="19" t="s">
        <v>66</v>
      </c>
      <c r="B256" s="68">
        <f>'Watershed characteristics'!$C$17</f>
        <v>0.88</v>
      </c>
      <c r="C256" s="68">
        <f>'Watershed characteristics'!$C$18</f>
        <v>0.255</v>
      </c>
      <c r="D256" s="68">
        <f>'Watershed characteristics'!$C$19</f>
        <v>0.28699999999999998</v>
      </c>
      <c r="E256" s="68">
        <f>'Watershed characteristics'!$C$20</f>
        <v>0.23903782283067271</v>
      </c>
      <c r="F256" s="68">
        <f>'Watershed characteristics'!$C$21</f>
        <v>5.8427131703485756E-2</v>
      </c>
      <c r="G256" s="68">
        <f>'Watershed characteristics'!$C$22</f>
        <v>7.9694220803170859E-2</v>
      </c>
      <c r="H256" s="68">
        <f>'Watershed characteristics'!$C$23</f>
        <v>3.6303282482461792E-2</v>
      </c>
      <c r="I256" s="68">
        <f>'Watershed characteristics'!$C$24</f>
        <v>1.1483834030808885E-3</v>
      </c>
      <c r="J256" s="68">
        <f>'Watershed characteristics'!$C$25</f>
        <v>1.0145567205923477E-2</v>
      </c>
      <c r="K256" s="68">
        <f>'Watershed characteristics'!$C$26</f>
        <v>8.8161258117423914E-3</v>
      </c>
      <c r="L256" s="20">
        <v>42817</v>
      </c>
      <c r="M256" s="21" t="s">
        <v>7</v>
      </c>
      <c r="N256" s="34">
        <v>5.1263209341241678E-2</v>
      </c>
      <c r="O256" s="7">
        <v>7.0000000000000001E-3</v>
      </c>
      <c r="P256" s="7">
        <v>1.7999999999999999E-2</v>
      </c>
      <c r="Q256" s="7">
        <v>1.0000000000006302</v>
      </c>
      <c r="R256" s="38">
        <v>1.0000000000006302</v>
      </c>
      <c r="S256" s="24">
        <v>2E-3</v>
      </c>
      <c r="T256" s="11">
        <v>27.940100000000001</v>
      </c>
      <c r="U256" s="11">
        <v>36.323999999999998</v>
      </c>
    </row>
    <row r="257" spans="1:21" x14ac:dyDescent="0.25">
      <c r="A257" s="19" t="s">
        <v>66</v>
      </c>
      <c r="B257" s="68">
        <f>'Watershed characteristics'!$C$17</f>
        <v>0.88</v>
      </c>
      <c r="C257" s="68">
        <f>'Watershed characteristics'!$C$18</f>
        <v>0.255</v>
      </c>
      <c r="D257" s="68">
        <f>'Watershed characteristics'!$C$19</f>
        <v>0.28699999999999998</v>
      </c>
      <c r="E257" s="68">
        <f>'Watershed characteristics'!$C$20</f>
        <v>0.23903782283067271</v>
      </c>
      <c r="F257" s="68">
        <f>'Watershed characteristics'!$C$21</f>
        <v>5.8427131703485756E-2</v>
      </c>
      <c r="G257" s="68">
        <f>'Watershed characteristics'!$C$22</f>
        <v>7.9694220803170859E-2</v>
      </c>
      <c r="H257" s="68">
        <f>'Watershed characteristics'!$C$23</f>
        <v>3.6303282482461792E-2</v>
      </c>
      <c r="I257" s="68">
        <f>'Watershed characteristics'!$C$24</f>
        <v>1.1483834030808885E-3</v>
      </c>
      <c r="J257" s="68">
        <f>'Watershed characteristics'!$C$25</f>
        <v>1.0145567205923477E-2</v>
      </c>
      <c r="K257" s="68">
        <f>'Watershed characteristics'!$C$26</f>
        <v>8.8161258117423914E-3</v>
      </c>
      <c r="L257" s="20">
        <v>42831</v>
      </c>
      <c r="M257" s="21" t="s">
        <v>7</v>
      </c>
      <c r="N257" s="7">
        <v>0.10314923747306801</v>
      </c>
      <c r="O257" s="24">
        <v>1E-3</v>
      </c>
      <c r="P257" s="7">
        <v>7.0000000000000001E-3</v>
      </c>
      <c r="Q257" s="7">
        <v>2.3333333333338167</v>
      </c>
      <c r="R257" s="35">
        <v>0.5</v>
      </c>
      <c r="S257" s="24">
        <v>2E-3</v>
      </c>
      <c r="T257" s="11">
        <v>23.057600000000001</v>
      </c>
      <c r="U257" s="11">
        <v>34.034999999999997</v>
      </c>
    </row>
    <row r="258" spans="1:21" x14ac:dyDescent="0.25">
      <c r="A258" s="19" t="s">
        <v>66</v>
      </c>
      <c r="B258" s="68">
        <f>'Watershed characteristics'!$C$17</f>
        <v>0.88</v>
      </c>
      <c r="C258" s="68">
        <f>'Watershed characteristics'!$C$18</f>
        <v>0.255</v>
      </c>
      <c r="D258" s="68">
        <f>'Watershed characteristics'!$C$19</f>
        <v>0.28699999999999998</v>
      </c>
      <c r="E258" s="68">
        <f>'Watershed characteristics'!$C$20</f>
        <v>0.23903782283067271</v>
      </c>
      <c r="F258" s="68">
        <f>'Watershed characteristics'!$C$21</f>
        <v>5.8427131703485756E-2</v>
      </c>
      <c r="G258" s="68">
        <f>'Watershed characteristics'!$C$22</f>
        <v>7.9694220803170859E-2</v>
      </c>
      <c r="H258" s="68">
        <f>'Watershed characteristics'!$C$23</f>
        <v>3.6303282482461792E-2</v>
      </c>
      <c r="I258" s="68">
        <f>'Watershed characteristics'!$C$24</f>
        <v>1.1483834030808885E-3</v>
      </c>
      <c r="J258" s="68">
        <f>'Watershed characteristics'!$C$25</f>
        <v>1.0145567205923477E-2</v>
      </c>
      <c r="K258" s="68">
        <f>'Watershed characteristics'!$C$26</f>
        <v>8.8161258117423914E-3</v>
      </c>
      <c r="L258" s="20">
        <v>42845</v>
      </c>
      <c r="M258" s="21" t="s">
        <v>7</v>
      </c>
      <c r="N258" s="7">
        <v>9.857834757904721E-2</v>
      </c>
      <c r="O258" s="24">
        <v>1E-3</v>
      </c>
      <c r="P258" s="7">
        <v>1.7999999999999999E-2</v>
      </c>
      <c r="Q258" s="7">
        <v>5.0000000000001901</v>
      </c>
      <c r="R258" s="38">
        <v>2.666666666666373</v>
      </c>
      <c r="S258" s="7">
        <v>5.4999999999999997E-3</v>
      </c>
      <c r="T258" s="11">
        <v>22.318899999999999</v>
      </c>
      <c r="U258" s="11">
        <v>30.728000000000002</v>
      </c>
    </row>
    <row r="259" spans="1:21" x14ac:dyDescent="0.25">
      <c r="A259" s="19" t="s">
        <v>66</v>
      </c>
      <c r="B259" s="68">
        <f>'Watershed characteristics'!$C$17</f>
        <v>0.88</v>
      </c>
      <c r="C259" s="68">
        <f>'Watershed characteristics'!$C$18</f>
        <v>0.255</v>
      </c>
      <c r="D259" s="68">
        <f>'Watershed characteristics'!$C$19</f>
        <v>0.28699999999999998</v>
      </c>
      <c r="E259" s="68">
        <f>'Watershed characteristics'!$C$20</f>
        <v>0.23903782283067271</v>
      </c>
      <c r="F259" s="68">
        <f>'Watershed characteristics'!$C$21</f>
        <v>5.8427131703485756E-2</v>
      </c>
      <c r="G259" s="68">
        <f>'Watershed characteristics'!$C$22</f>
        <v>7.9694220803170859E-2</v>
      </c>
      <c r="H259" s="68">
        <f>'Watershed characteristics'!$C$23</f>
        <v>3.6303282482461792E-2</v>
      </c>
      <c r="I259" s="68">
        <f>'Watershed characteristics'!$C$24</f>
        <v>1.1483834030808885E-3</v>
      </c>
      <c r="J259" s="68">
        <f>'Watershed characteristics'!$C$25</f>
        <v>1.0145567205923477E-2</v>
      </c>
      <c r="K259" s="68">
        <f>'Watershed characteristics'!$C$26</f>
        <v>8.8161258117423914E-3</v>
      </c>
      <c r="L259" s="20">
        <v>42859</v>
      </c>
      <c r="M259" s="21" t="s">
        <v>7</v>
      </c>
      <c r="N259" s="7">
        <v>0.16074539682454106</v>
      </c>
      <c r="O259" s="7">
        <v>3.0000000000000001E-3</v>
      </c>
      <c r="P259" s="7">
        <v>1.6E-2</v>
      </c>
      <c r="Q259" s="7">
        <v>5.0000000000001901</v>
      </c>
      <c r="R259" s="38">
        <v>5.0000000000001901</v>
      </c>
      <c r="S259" s="7">
        <v>6.8999999999999999E-3</v>
      </c>
      <c r="T259" s="11">
        <v>23.524000000000001</v>
      </c>
      <c r="U259" s="11">
        <v>31.154</v>
      </c>
    </row>
    <row r="260" spans="1:21" x14ac:dyDescent="0.25">
      <c r="A260" s="19" t="s">
        <v>66</v>
      </c>
      <c r="B260" s="68">
        <f>'Watershed characteristics'!$C$17</f>
        <v>0.88</v>
      </c>
      <c r="C260" s="68">
        <f>'Watershed characteristics'!$C$18</f>
        <v>0.255</v>
      </c>
      <c r="D260" s="68">
        <f>'Watershed characteristics'!$C$19</f>
        <v>0.28699999999999998</v>
      </c>
      <c r="E260" s="68">
        <f>'Watershed characteristics'!$C$20</f>
        <v>0.23903782283067271</v>
      </c>
      <c r="F260" s="68">
        <f>'Watershed characteristics'!$C$21</f>
        <v>5.8427131703485756E-2</v>
      </c>
      <c r="G260" s="68">
        <f>'Watershed characteristics'!$C$22</f>
        <v>7.9694220803170859E-2</v>
      </c>
      <c r="H260" s="68">
        <f>'Watershed characteristics'!$C$23</f>
        <v>3.6303282482461792E-2</v>
      </c>
      <c r="I260" s="68">
        <f>'Watershed characteristics'!$C$24</f>
        <v>1.1483834030808885E-3</v>
      </c>
      <c r="J260" s="68">
        <f>'Watershed characteristics'!$C$25</f>
        <v>1.0145567205923477E-2</v>
      </c>
      <c r="K260" s="68">
        <f>'Watershed characteristics'!$C$26</f>
        <v>8.8161258117423914E-3</v>
      </c>
      <c r="L260" s="20">
        <v>42872</v>
      </c>
      <c r="M260" s="21" t="s">
        <v>7</v>
      </c>
      <c r="N260" s="7">
        <v>0.12605422222257323</v>
      </c>
      <c r="O260" s="24">
        <v>1E-3</v>
      </c>
      <c r="P260" s="7">
        <v>1.2999999999999999E-2</v>
      </c>
      <c r="Q260" s="7">
        <v>5.9999999999993392</v>
      </c>
      <c r="R260" s="38">
        <v>4.9999999999987095</v>
      </c>
      <c r="S260" s="7">
        <v>2.52E-2</v>
      </c>
      <c r="T260" s="11">
        <v>24.808800000000002</v>
      </c>
      <c r="U260" s="11">
        <v>31.390999999999998</v>
      </c>
    </row>
    <row r="261" spans="1:21" x14ac:dyDescent="0.25">
      <c r="A261" s="19" t="s">
        <v>66</v>
      </c>
      <c r="B261" s="68">
        <f>'Watershed characteristics'!$C$17</f>
        <v>0.88</v>
      </c>
      <c r="C261" s="68">
        <f>'Watershed characteristics'!$C$18</f>
        <v>0.255</v>
      </c>
      <c r="D261" s="68">
        <f>'Watershed characteristics'!$C$19</f>
        <v>0.28699999999999998</v>
      </c>
      <c r="E261" s="68">
        <f>'Watershed characteristics'!$C$20</f>
        <v>0.23903782283067271</v>
      </c>
      <c r="F261" s="68">
        <f>'Watershed characteristics'!$C$21</f>
        <v>5.8427131703485756E-2</v>
      </c>
      <c r="G261" s="68">
        <f>'Watershed characteristics'!$C$22</f>
        <v>7.9694220803170859E-2</v>
      </c>
      <c r="H261" s="68">
        <f>'Watershed characteristics'!$C$23</f>
        <v>3.6303282482461792E-2</v>
      </c>
      <c r="I261" s="68">
        <f>'Watershed characteristics'!$C$24</f>
        <v>1.1483834030808885E-3</v>
      </c>
      <c r="J261" s="68">
        <f>'Watershed characteristics'!$C$25</f>
        <v>1.0145567205923477E-2</v>
      </c>
      <c r="K261" s="68">
        <f>'Watershed characteristics'!$C$26</f>
        <v>8.8161258117423914E-3</v>
      </c>
      <c r="L261" s="20">
        <v>42886</v>
      </c>
      <c r="M261" s="21" t="s">
        <v>7</v>
      </c>
      <c r="N261" s="7">
        <v>0.1308597222212371</v>
      </c>
      <c r="O261" s="7">
        <v>5.0000000000000001E-3</v>
      </c>
      <c r="P261" s="7">
        <v>1.9E-2</v>
      </c>
      <c r="Q261" s="7">
        <v>5.6666666666667833</v>
      </c>
      <c r="R261" s="38">
        <v>3.9999999999995595</v>
      </c>
      <c r="S261" s="7">
        <v>9.3600000000000003E-2</v>
      </c>
      <c r="T261" s="11">
        <v>25.175899999999999</v>
      </c>
      <c r="U261" s="11">
        <v>33.573</v>
      </c>
    </row>
    <row r="262" spans="1:21" x14ac:dyDescent="0.25">
      <c r="A262" s="19" t="s">
        <v>66</v>
      </c>
      <c r="B262" s="68">
        <f>'Watershed characteristics'!$C$17</f>
        <v>0.88</v>
      </c>
      <c r="C262" s="68">
        <f>'Watershed characteristics'!$C$18</f>
        <v>0.255</v>
      </c>
      <c r="D262" s="68">
        <f>'Watershed characteristics'!$C$19</f>
        <v>0.28699999999999998</v>
      </c>
      <c r="E262" s="68">
        <f>'Watershed characteristics'!$C$20</f>
        <v>0.23903782283067271</v>
      </c>
      <c r="F262" s="68">
        <f>'Watershed characteristics'!$C$21</f>
        <v>5.8427131703485756E-2</v>
      </c>
      <c r="G262" s="68">
        <f>'Watershed characteristics'!$C$22</f>
        <v>7.9694220803170859E-2</v>
      </c>
      <c r="H262" s="68">
        <f>'Watershed characteristics'!$C$23</f>
        <v>3.6303282482461792E-2</v>
      </c>
      <c r="I262" s="68">
        <f>'Watershed characteristics'!$C$24</f>
        <v>1.1483834030808885E-3</v>
      </c>
      <c r="J262" s="68">
        <f>'Watershed characteristics'!$C$25</f>
        <v>1.0145567205923477E-2</v>
      </c>
      <c r="K262" s="68">
        <f>'Watershed characteristics'!$C$26</f>
        <v>8.8161258117423914E-3</v>
      </c>
      <c r="L262" s="20">
        <v>42900</v>
      </c>
      <c r="M262" s="21" t="s">
        <v>7</v>
      </c>
      <c r="N262" s="44">
        <v>0.32386027696977099</v>
      </c>
      <c r="O262" s="19">
        <v>1.4E-2</v>
      </c>
      <c r="P262" s="7">
        <v>0.02</v>
      </c>
      <c r="Q262" s="24">
        <v>0.5</v>
      </c>
      <c r="R262" s="35">
        <v>0.5</v>
      </c>
      <c r="S262" s="29">
        <v>2E-3</v>
      </c>
      <c r="T262" s="11">
        <v>29.511500000000002</v>
      </c>
      <c r="U262" s="11">
        <v>33.093000000000004</v>
      </c>
    </row>
    <row r="263" spans="1:21" x14ac:dyDescent="0.25">
      <c r="A263" s="19" t="s">
        <v>66</v>
      </c>
      <c r="B263" s="68">
        <f>'Watershed characteristics'!$C$17</f>
        <v>0.88</v>
      </c>
      <c r="C263" s="68">
        <f>'Watershed characteristics'!$C$18</f>
        <v>0.255</v>
      </c>
      <c r="D263" s="68">
        <f>'Watershed characteristics'!$C$19</f>
        <v>0.28699999999999998</v>
      </c>
      <c r="E263" s="68">
        <f>'Watershed characteristics'!$C$20</f>
        <v>0.23903782283067271</v>
      </c>
      <c r="F263" s="68">
        <f>'Watershed characteristics'!$C$21</f>
        <v>5.8427131703485756E-2</v>
      </c>
      <c r="G263" s="68">
        <f>'Watershed characteristics'!$C$22</f>
        <v>7.9694220803170859E-2</v>
      </c>
      <c r="H263" s="68">
        <f>'Watershed characteristics'!$C$23</f>
        <v>3.6303282482461792E-2</v>
      </c>
      <c r="I263" s="68">
        <f>'Watershed characteristics'!$C$24</f>
        <v>1.1483834030808885E-3</v>
      </c>
      <c r="J263" s="68">
        <f>'Watershed characteristics'!$C$25</f>
        <v>1.0145567205923477E-2</v>
      </c>
      <c r="K263" s="68">
        <f>'Watershed characteristics'!$C$26</f>
        <v>8.8161258117423914E-3</v>
      </c>
      <c r="L263" s="20">
        <v>42915</v>
      </c>
      <c r="M263" s="21" t="s">
        <v>7</v>
      </c>
      <c r="N263" s="7">
        <v>6.7266013071941841E-2</v>
      </c>
      <c r="O263" s="19">
        <v>4.0000000000000001E-3</v>
      </c>
      <c r="P263" s="7">
        <v>1.7000000000000001E-2</v>
      </c>
      <c r="Q263" s="55">
        <v>10.666666666666973</v>
      </c>
      <c r="R263" s="11">
        <v>5.6666666666667833</v>
      </c>
      <c r="S263" s="33">
        <v>1.2699999999999999E-2</v>
      </c>
      <c r="T263" s="11">
        <v>24.886900000000001</v>
      </c>
      <c r="U263" s="11">
        <v>24.547000000000001</v>
      </c>
    </row>
    <row r="264" spans="1:21" x14ac:dyDescent="0.25">
      <c r="A264" s="19" t="s">
        <v>66</v>
      </c>
      <c r="B264" s="68">
        <f>'Watershed characteristics'!$C$17</f>
        <v>0.88</v>
      </c>
      <c r="C264" s="68">
        <f>'Watershed characteristics'!$C$18</f>
        <v>0.255</v>
      </c>
      <c r="D264" s="68">
        <f>'Watershed characteristics'!$C$19</f>
        <v>0.28699999999999998</v>
      </c>
      <c r="E264" s="68">
        <f>'Watershed characteristics'!$C$20</f>
        <v>0.23903782283067271</v>
      </c>
      <c r="F264" s="68">
        <f>'Watershed characteristics'!$C$21</f>
        <v>5.8427131703485756E-2</v>
      </c>
      <c r="G264" s="68">
        <f>'Watershed characteristics'!$C$22</f>
        <v>7.9694220803170859E-2</v>
      </c>
      <c r="H264" s="68">
        <f>'Watershed characteristics'!$C$23</f>
        <v>3.6303282482461792E-2</v>
      </c>
      <c r="I264" s="68">
        <f>'Watershed characteristics'!$C$24</f>
        <v>1.1483834030808885E-3</v>
      </c>
      <c r="J264" s="68">
        <f>'Watershed characteristics'!$C$25</f>
        <v>1.0145567205923477E-2</v>
      </c>
      <c r="K264" s="68">
        <f>'Watershed characteristics'!$C$26</f>
        <v>8.8161258117423914E-3</v>
      </c>
      <c r="L264" s="20">
        <v>42928</v>
      </c>
      <c r="M264" s="21" t="s">
        <v>7</v>
      </c>
      <c r="N264" s="7">
        <v>3.0363888888847498E-2</v>
      </c>
      <c r="O264" s="29">
        <v>1E-3</v>
      </c>
      <c r="P264" s="7">
        <v>1.7999999999999999E-2</v>
      </c>
      <c r="Q264" s="7">
        <v>11.000000000001009</v>
      </c>
      <c r="R264" s="11">
        <v>7.666666666666563</v>
      </c>
      <c r="S264" s="33">
        <v>1.7500000000000002E-2</v>
      </c>
      <c r="T264" s="11">
        <v>21.116399999999999</v>
      </c>
      <c r="U264" s="11">
        <v>21.234999999999999</v>
      </c>
    </row>
    <row r="265" spans="1:21" x14ac:dyDescent="0.25">
      <c r="A265" s="19" t="s">
        <v>66</v>
      </c>
      <c r="B265" s="68">
        <f>'Watershed characteristics'!$C$17</f>
        <v>0.88</v>
      </c>
      <c r="C265" s="68">
        <f>'Watershed characteristics'!$C$18</f>
        <v>0.255</v>
      </c>
      <c r="D265" s="68">
        <f>'Watershed characteristics'!$C$19</f>
        <v>0.28699999999999998</v>
      </c>
      <c r="E265" s="68">
        <f>'Watershed characteristics'!$C$20</f>
        <v>0.23903782283067271</v>
      </c>
      <c r="F265" s="68">
        <f>'Watershed characteristics'!$C$21</f>
        <v>5.8427131703485756E-2</v>
      </c>
      <c r="G265" s="68">
        <f>'Watershed characteristics'!$C$22</f>
        <v>7.9694220803170859E-2</v>
      </c>
      <c r="H265" s="68">
        <f>'Watershed characteristics'!$C$23</f>
        <v>3.6303282482461792E-2</v>
      </c>
      <c r="I265" s="68">
        <f>'Watershed characteristics'!$C$24</f>
        <v>1.1483834030808885E-3</v>
      </c>
      <c r="J265" s="68">
        <f>'Watershed characteristics'!$C$25</f>
        <v>1.0145567205923477E-2</v>
      </c>
      <c r="K265" s="68">
        <f>'Watershed characteristics'!$C$26</f>
        <v>8.8161258117423914E-3</v>
      </c>
      <c r="L265" s="20">
        <v>42944</v>
      </c>
      <c r="M265" s="21" t="s">
        <v>7</v>
      </c>
      <c r="N265" s="7">
        <v>1.44E-2</v>
      </c>
      <c r="O265" s="29">
        <v>1E-3</v>
      </c>
      <c r="P265" s="7">
        <v>2.5999999999999999E-2</v>
      </c>
      <c r="Q265" s="7">
        <v>8.0000000000006004</v>
      </c>
      <c r="R265" s="11">
        <v>2.3333333333338167</v>
      </c>
      <c r="S265" s="33">
        <v>7.6E-3</v>
      </c>
      <c r="T265" s="11">
        <v>25.0001</v>
      </c>
      <c r="U265" s="11">
        <v>20.279</v>
      </c>
    </row>
    <row r="266" spans="1:21" x14ac:dyDescent="0.25">
      <c r="A266" s="19" t="s">
        <v>66</v>
      </c>
      <c r="B266" s="68">
        <f>'Watershed characteristics'!$C$17</f>
        <v>0.88</v>
      </c>
      <c r="C266" s="68">
        <f>'Watershed characteristics'!$C$18</f>
        <v>0.255</v>
      </c>
      <c r="D266" s="68">
        <f>'Watershed characteristics'!$C$19</f>
        <v>0.28699999999999998</v>
      </c>
      <c r="E266" s="68">
        <f>'Watershed characteristics'!$C$20</f>
        <v>0.23903782283067271</v>
      </c>
      <c r="F266" s="68">
        <f>'Watershed characteristics'!$C$21</f>
        <v>5.8427131703485756E-2</v>
      </c>
      <c r="G266" s="68">
        <f>'Watershed characteristics'!$C$22</f>
        <v>7.9694220803170859E-2</v>
      </c>
      <c r="H266" s="68">
        <f>'Watershed characteristics'!$C$23</f>
        <v>3.6303282482461792E-2</v>
      </c>
      <c r="I266" s="68">
        <f>'Watershed characteristics'!$C$24</f>
        <v>1.1483834030808885E-3</v>
      </c>
      <c r="J266" s="68">
        <f>'Watershed characteristics'!$C$25</f>
        <v>1.0145567205923477E-2</v>
      </c>
      <c r="K266" s="68">
        <f>'Watershed characteristics'!$C$26</f>
        <v>8.8161258117423914E-3</v>
      </c>
      <c r="L266" s="20">
        <v>42956</v>
      </c>
      <c r="M266" s="21" t="s">
        <v>7</v>
      </c>
      <c r="N266" s="7">
        <v>6.8333333333333345E-3</v>
      </c>
      <c r="O266" s="19">
        <v>3.0000000000000001E-3</v>
      </c>
      <c r="P266" s="7">
        <v>3.1E-2</v>
      </c>
      <c r="Q266" s="7">
        <v>22.999999999999687</v>
      </c>
      <c r="R266" s="11">
        <v>21.666666666666501</v>
      </c>
      <c r="S266" s="33">
        <v>5.4199999999999998E-2</v>
      </c>
      <c r="T266" s="11">
        <v>15.8498</v>
      </c>
      <c r="U266" s="11">
        <v>16.303000000000001</v>
      </c>
    </row>
    <row r="267" spans="1:21" x14ac:dyDescent="0.25">
      <c r="A267" s="19" t="s">
        <v>66</v>
      </c>
      <c r="B267" s="68">
        <f>'Watershed characteristics'!$C$17</f>
        <v>0.88</v>
      </c>
      <c r="C267" s="68">
        <f>'Watershed characteristics'!$C$18</f>
        <v>0.255</v>
      </c>
      <c r="D267" s="68">
        <f>'Watershed characteristics'!$C$19</f>
        <v>0.28699999999999998</v>
      </c>
      <c r="E267" s="68">
        <f>'Watershed characteristics'!$C$20</f>
        <v>0.23903782283067271</v>
      </c>
      <c r="F267" s="68">
        <f>'Watershed characteristics'!$C$21</f>
        <v>5.8427131703485756E-2</v>
      </c>
      <c r="G267" s="68">
        <f>'Watershed characteristics'!$C$22</f>
        <v>7.9694220803170859E-2</v>
      </c>
      <c r="H267" s="68">
        <f>'Watershed characteristics'!$C$23</f>
        <v>3.6303282482461792E-2</v>
      </c>
      <c r="I267" s="68">
        <f>'Watershed characteristics'!$C$24</f>
        <v>1.1483834030808885E-3</v>
      </c>
      <c r="J267" s="68">
        <f>'Watershed characteristics'!$C$25</f>
        <v>1.0145567205923477E-2</v>
      </c>
      <c r="K267" s="68">
        <f>'Watershed characteristics'!$C$26</f>
        <v>8.8161258117423914E-3</v>
      </c>
      <c r="L267" s="20">
        <v>42972</v>
      </c>
      <c r="M267" s="21" t="s">
        <v>7</v>
      </c>
      <c r="N267" s="7">
        <v>6.1999999999999998E-3</v>
      </c>
      <c r="O267" s="19">
        <v>0.124</v>
      </c>
      <c r="P267" s="7">
        <v>0.18</v>
      </c>
      <c r="Q267" s="7">
        <v>5.333333333332746</v>
      </c>
      <c r="R267" s="11">
        <v>1.9999999999997797</v>
      </c>
      <c r="S267" s="33">
        <v>6.1699999999999998E-2</v>
      </c>
      <c r="T267" s="11">
        <v>12.127000000000001</v>
      </c>
      <c r="U267" s="11">
        <v>12.699</v>
      </c>
    </row>
    <row r="268" spans="1:21" x14ac:dyDescent="0.25">
      <c r="A268" s="19" t="s">
        <v>66</v>
      </c>
      <c r="B268" s="68">
        <f>'Watershed characteristics'!$C$17</f>
        <v>0.88</v>
      </c>
      <c r="C268" s="68">
        <f>'Watershed characteristics'!$C$18</f>
        <v>0.255</v>
      </c>
      <c r="D268" s="68">
        <f>'Watershed characteristics'!$C$19</f>
        <v>0.28699999999999998</v>
      </c>
      <c r="E268" s="68">
        <f>'Watershed characteristics'!$C$20</f>
        <v>0.23903782283067271</v>
      </c>
      <c r="F268" s="68">
        <f>'Watershed characteristics'!$C$21</f>
        <v>5.8427131703485756E-2</v>
      </c>
      <c r="G268" s="68">
        <f>'Watershed characteristics'!$C$22</f>
        <v>7.9694220803170859E-2</v>
      </c>
      <c r="H268" s="68">
        <f>'Watershed characteristics'!$C$23</f>
        <v>3.6303282482461792E-2</v>
      </c>
      <c r="I268" s="68">
        <f>'Watershed characteristics'!$C$24</f>
        <v>1.1483834030808885E-3</v>
      </c>
      <c r="J268" s="68">
        <f>'Watershed characteristics'!$C$25</f>
        <v>1.0145567205923477E-2</v>
      </c>
      <c r="K268" s="68">
        <f>'Watershed characteristics'!$C$26</f>
        <v>8.8161258117423914E-3</v>
      </c>
      <c r="L268" s="20">
        <v>42985</v>
      </c>
      <c r="M268" s="21" t="s">
        <v>7</v>
      </c>
      <c r="N268" s="7">
        <v>3.2349112320000004E-3</v>
      </c>
      <c r="O268" s="19">
        <v>5.7000000000000002E-2</v>
      </c>
      <c r="P268" s="7">
        <v>8.7999999999999995E-2</v>
      </c>
      <c r="Q268" s="7">
        <v>5.3333333333342265</v>
      </c>
      <c r="R268" s="11">
        <v>4.0000000000010401</v>
      </c>
      <c r="S268" s="29">
        <v>2E-3</v>
      </c>
      <c r="T268" s="11">
        <v>20.215199999999999</v>
      </c>
      <c r="U268" s="11">
        <v>19.649999999999999</v>
      </c>
    </row>
    <row r="269" spans="1:21" x14ac:dyDescent="0.25">
      <c r="A269" s="19" t="s">
        <v>66</v>
      </c>
      <c r="B269" s="68">
        <f>'Watershed characteristics'!$C$17</f>
        <v>0.88</v>
      </c>
      <c r="C269" s="68">
        <f>'Watershed characteristics'!$C$18</f>
        <v>0.255</v>
      </c>
      <c r="D269" s="68">
        <f>'Watershed characteristics'!$C$19</f>
        <v>0.28699999999999998</v>
      </c>
      <c r="E269" s="68">
        <f>'Watershed characteristics'!$C$20</f>
        <v>0.23903782283067271</v>
      </c>
      <c r="F269" s="68">
        <f>'Watershed characteristics'!$C$21</f>
        <v>5.8427131703485756E-2</v>
      </c>
      <c r="G269" s="68">
        <f>'Watershed characteristics'!$C$22</f>
        <v>7.9694220803170859E-2</v>
      </c>
      <c r="H269" s="68">
        <f>'Watershed characteristics'!$C$23</f>
        <v>3.6303282482461792E-2</v>
      </c>
      <c r="I269" s="68">
        <f>'Watershed characteristics'!$C$24</f>
        <v>1.1483834030808885E-3</v>
      </c>
      <c r="J269" s="68">
        <f>'Watershed characteristics'!$C$25</f>
        <v>1.0145567205923477E-2</v>
      </c>
      <c r="K269" s="68">
        <f>'Watershed characteristics'!$C$26</f>
        <v>8.8161258117423914E-3</v>
      </c>
      <c r="L269" s="20">
        <v>42999</v>
      </c>
      <c r="M269" s="21" t="s">
        <v>7</v>
      </c>
      <c r="N269" s="19">
        <v>6.0000000000000006E-4</v>
      </c>
      <c r="O269" s="19">
        <v>0.436</v>
      </c>
      <c r="P269" s="7">
        <v>0.44700000000000001</v>
      </c>
      <c r="Q269" s="24">
        <v>0.5</v>
      </c>
      <c r="R269" s="35">
        <v>0.5</v>
      </c>
      <c r="S269" s="29">
        <v>2E-3</v>
      </c>
      <c r="T269" s="11">
        <v>18.525600000000001</v>
      </c>
      <c r="U269" s="11">
        <v>18.353000000000002</v>
      </c>
    </row>
    <row r="270" spans="1:21" x14ac:dyDescent="0.25">
      <c r="A270" s="19" t="s">
        <v>66</v>
      </c>
      <c r="B270" s="68">
        <f>'Watershed characteristics'!$C$17</f>
        <v>0.88</v>
      </c>
      <c r="C270" s="68">
        <f>'Watershed characteristics'!$C$18</f>
        <v>0.255</v>
      </c>
      <c r="D270" s="68">
        <f>'Watershed characteristics'!$C$19</f>
        <v>0.28699999999999998</v>
      </c>
      <c r="E270" s="68">
        <f>'Watershed characteristics'!$C$20</f>
        <v>0.23903782283067271</v>
      </c>
      <c r="F270" s="68">
        <f>'Watershed characteristics'!$C$21</f>
        <v>5.8427131703485756E-2</v>
      </c>
      <c r="G270" s="68">
        <f>'Watershed characteristics'!$C$22</f>
        <v>7.9694220803170859E-2</v>
      </c>
      <c r="H270" s="68">
        <f>'Watershed characteristics'!$C$23</f>
        <v>3.6303282482461792E-2</v>
      </c>
      <c r="I270" s="68">
        <f>'Watershed characteristics'!$C$24</f>
        <v>1.1483834030808885E-3</v>
      </c>
      <c r="J270" s="68">
        <f>'Watershed characteristics'!$C$25</f>
        <v>1.0145567205923477E-2</v>
      </c>
      <c r="K270" s="68">
        <f>'Watershed characteristics'!$C$26</f>
        <v>8.8161258117423914E-3</v>
      </c>
      <c r="L270" s="20">
        <v>43027</v>
      </c>
      <c r="M270" s="21" t="s">
        <v>7</v>
      </c>
      <c r="N270" s="7">
        <v>2.4351111110986944E-2</v>
      </c>
      <c r="O270" s="19">
        <v>2E-3</v>
      </c>
      <c r="P270" s="7">
        <v>6.8000000000000005E-2</v>
      </c>
      <c r="Q270" s="7">
        <v>17.333333333332906</v>
      </c>
      <c r="R270" s="11">
        <v>14.333333333333975</v>
      </c>
      <c r="S270" s="29">
        <v>2E-3</v>
      </c>
      <c r="T270" s="11">
        <v>15.802</v>
      </c>
      <c r="U270" s="11">
        <v>16.248000000000001</v>
      </c>
    </row>
    <row r="271" spans="1:21" x14ac:dyDescent="0.25">
      <c r="A271" s="19" t="s">
        <v>66</v>
      </c>
      <c r="B271" s="68">
        <f>'Watershed characteristics'!$C$17</f>
        <v>0.88</v>
      </c>
      <c r="C271" s="68">
        <f>'Watershed characteristics'!$C$18</f>
        <v>0.255</v>
      </c>
      <c r="D271" s="68">
        <f>'Watershed characteristics'!$C$19</f>
        <v>0.28699999999999998</v>
      </c>
      <c r="E271" s="68">
        <f>'Watershed characteristics'!$C$20</f>
        <v>0.23903782283067271</v>
      </c>
      <c r="F271" s="68">
        <f>'Watershed characteristics'!$C$21</f>
        <v>5.8427131703485756E-2</v>
      </c>
      <c r="G271" s="68">
        <f>'Watershed characteristics'!$C$22</f>
        <v>7.9694220803170859E-2</v>
      </c>
      <c r="H271" s="68">
        <f>'Watershed characteristics'!$C$23</f>
        <v>3.6303282482461792E-2</v>
      </c>
      <c r="I271" s="68">
        <f>'Watershed characteristics'!$C$24</f>
        <v>1.1483834030808885E-3</v>
      </c>
      <c r="J271" s="68">
        <f>'Watershed characteristics'!$C$25</f>
        <v>1.0145567205923477E-2</v>
      </c>
      <c r="K271" s="68">
        <f>'Watershed characteristics'!$C$26</f>
        <v>8.8161258117423914E-3</v>
      </c>
      <c r="L271" s="20">
        <v>43045</v>
      </c>
      <c r="M271" s="21" t="s">
        <v>7</v>
      </c>
      <c r="N271" s="7">
        <v>2.2947514619898298E-2</v>
      </c>
      <c r="O271" s="29">
        <v>1E-3</v>
      </c>
      <c r="P271" s="7">
        <v>1.2999999999999999E-2</v>
      </c>
      <c r="Q271" s="7">
        <v>10.333333333332936</v>
      </c>
      <c r="R271" s="11">
        <v>6.0000000000008198</v>
      </c>
      <c r="S271" s="29">
        <v>2E-3</v>
      </c>
      <c r="T271" s="11">
        <v>17.841000000000001</v>
      </c>
      <c r="U271" s="11">
        <v>16.962</v>
      </c>
    </row>
    <row r="272" spans="1:21" x14ac:dyDescent="0.25">
      <c r="A272" s="19" t="s">
        <v>66</v>
      </c>
      <c r="B272" s="68">
        <f>'Watershed characteristics'!$C$17</f>
        <v>0.88</v>
      </c>
      <c r="C272" s="68">
        <f>'Watershed characteristics'!$C$18</f>
        <v>0.255</v>
      </c>
      <c r="D272" s="68">
        <f>'Watershed characteristics'!$C$19</f>
        <v>0.28699999999999998</v>
      </c>
      <c r="E272" s="68">
        <f>'Watershed characteristics'!$C$20</f>
        <v>0.23903782283067271</v>
      </c>
      <c r="F272" s="68">
        <f>'Watershed characteristics'!$C$21</f>
        <v>5.8427131703485756E-2</v>
      </c>
      <c r="G272" s="68">
        <f>'Watershed characteristics'!$C$22</f>
        <v>7.9694220803170859E-2</v>
      </c>
      <c r="H272" s="68">
        <f>'Watershed characteristics'!$C$23</f>
        <v>3.6303282482461792E-2</v>
      </c>
      <c r="I272" s="68">
        <f>'Watershed characteristics'!$C$24</f>
        <v>1.1483834030808885E-3</v>
      </c>
      <c r="J272" s="68">
        <f>'Watershed characteristics'!$C$25</f>
        <v>1.0145567205923477E-2</v>
      </c>
      <c r="K272" s="68">
        <f>'Watershed characteristics'!$C$26</f>
        <v>8.8161258117423914E-3</v>
      </c>
      <c r="L272" s="20">
        <v>43054</v>
      </c>
      <c r="M272" s="21" t="s">
        <v>7</v>
      </c>
      <c r="N272" s="7">
        <v>9.7499999999999983E-3</v>
      </c>
      <c r="O272" s="19">
        <v>4.0000000000000001E-3</v>
      </c>
      <c r="P272" s="7">
        <v>8.5000000000000006E-2</v>
      </c>
      <c r="Q272" s="7">
        <v>80.666666666668149</v>
      </c>
      <c r="R272" s="11">
        <v>53.333333333333385</v>
      </c>
      <c r="S272" s="29">
        <v>2E-3</v>
      </c>
      <c r="T272" s="11">
        <v>18.838999999999999</v>
      </c>
      <c r="U272" s="11">
        <v>16.527999999999999</v>
      </c>
    </row>
    <row r="273" spans="1:21" x14ac:dyDescent="0.25">
      <c r="A273" s="19" t="s">
        <v>66</v>
      </c>
      <c r="B273" s="68">
        <f>'Watershed characteristics'!$C$17</f>
        <v>0.88</v>
      </c>
      <c r="C273" s="68">
        <f>'Watershed characteristics'!$C$18</f>
        <v>0.255</v>
      </c>
      <c r="D273" s="68">
        <f>'Watershed characteristics'!$C$19</f>
        <v>0.28699999999999998</v>
      </c>
      <c r="E273" s="68">
        <f>'Watershed characteristics'!$C$20</f>
        <v>0.23903782283067271</v>
      </c>
      <c r="F273" s="68">
        <f>'Watershed characteristics'!$C$21</f>
        <v>5.8427131703485756E-2</v>
      </c>
      <c r="G273" s="68">
        <f>'Watershed characteristics'!$C$22</f>
        <v>7.9694220803170859E-2</v>
      </c>
      <c r="H273" s="68">
        <f>'Watershed characteristics'!$C$23</f>
        <v>3.6303282482461792E-2</v>
      </c>
      <c r="I273" s="68">
        <f>'Watershed characteristics'!$C$24</f>
        <v>1.1483834030808885E-3</v>
      </c>
      <c r="J273" s="68">
        <f>'Watershed characteristics'!$C$25</f>
        <v>1.0145567205923477E-2</v>
      </c>
      <c r="K273" s="68">
        <f>'Watershed characteristics'!$C$26</f>
        <v>8.8161258117423914E-3</v>
      </c>
      <c r="L273" s="20">
        <v>42831</v>
      </c>
      <c r="M273" s="21" t="s">
        <v>8</v>
      </c>
      <c r="N273" s="7">
        <v>0.25380555555423928</v>
      </c>
      <c r="O273" s="19">
        <v>2.9000000000000001E-2</v>
      </c>
      <c r="P273" s="7">
        <v>7.5999999999999998E-2</v>
      </c>
      <c r="Q273" s="7">
        <v>7.3333333333325301</v>
      </c>
      <c r="R273" s="38">
        <v>5.0000000000001901</v>
      </c>
      <c r="S273" s="33">
        <v>1.3299999999999999E-2</v>
      </c>
      <c r="T273" s="11">
        <v>22.9068</v>
      </c>
      <c r="U273" s="11">
        <v>43.689</v>
      </c>
    </row>
    <row r="274" spans="1:21" x14ac:dyDescent="0.25">
      <c r="A274" s="19" t="s">
        <v>66</v>
      </c>
      <c r="B274" s="68">
        <f>'Watershed characteristics'!$C$17</f>
        <v>0.88</v>
      </c>
      <c r="C274" s="68">
        <f>'Watershed characteristics'!$C$18</f>
        <v>0.255</v>
      </c>
      <c r="D274" s="68">
        <f>'Watershed characteristics'!$C$19</f>
        <v>0.28699999999999998</v>
      </c>
      <c r="E274" s="68">
        <f>'Watershed characteristics'!$C$20</f>
        <v>0.23903782283067271</v>
      </c>
      <c r="F274" s="68">
        <f>'Watershed characteristics'!$C$21</f>
        <v>5.8427131703485756E-2</v>
      </c>
      <c r="G274" s="68">
        <f>'Watershed characteristics'!$C$22</f>
        <v>7.9694220803170859E-2</v>
      </c>
      <c r="H274" s="68">
        <f>'Watershed characteristics'!$C$23</f>
        <v>3.6303282482461792E-2</v>
      </c>
      <c r="I274" s="68">
        <f>'Watershed characteristics'!$C$24</f>
        <v>1.1483834030808885E-3</v>
      </c>
      <c r="J274" s="68">
        <f>'Watershed characteristics'!$C$25</f>
        <v>1.0145567205923477E-2</v>
      </c>
      <c r="K274" s="68">
        <f>'Watershed characteristics'!$C$26</f>
        <v>8.8161258117423914E-3</v>
      </c>
      <c r="L274" s="20">
        <v>42845</v>
      </c>
      <c r="M274" s="21" t="s">
        <v>8</v>
      </c>
      <c r="N274" s="7">
        <v>0.16861111111137606</v>
      </c>
      <c r="O274" s="19">
        <v>3.1E-2</v>
      </c>
      <c r="P274" s="7">
        <v>0.13</v>
      </c>
      <c r="Q274" s="7">
        <v>31.333333333332845</v>
      </c>
      <c r="R274" s="38">
        <v>24.00000000000032</v>
      </c>
      <c r="S274" s="33">
        <v>0.22539999999999999</v>
      </c>
      <c r="T274" s="11">
        <v>19.847000000000001</v>
      </c>
      <c r="U274" s="11">
        <v>32.162999999999997</v>
      </c>
    </row>
    <row r="275" spans="1:21" x14ac:dyDescent="0.25">
      <c r="A275" s="19" t="s">
        <v>66</v>
      </c>
      <c r="B275" s="68">
        <f>'Watershed characteristics'!$C$17</f>
        <v>0.88</v>
      </c>
      <c r="C275" s="68">
        <f>'Watershed characteristics'!$C$18</f>
        <v>0.255</v>
      </c>
      <c r="D275" s="68">
        <f>'Watershed characteristics'!$C$19</f>
        <v>0.28699999999999998</v>
      </c>
      <c r="E275" s="68">
        <f>'Watershed characteristics'!$C$20</f>
        <v>0.23903782283067271</v>
      </c>
      <c r="F275" s="68">
        <f>'Watershed characteristics'!$C$21</f>
        <v>5.8427131703485756E-2</v>
      </c>
      <c r="G275" s="68">
        <f>'Watershed characteristics'!$C$22</f>
        <v>7.9694220803170859E-2</v>
      </c>
      <c r="H275" s="68">
        <f>'Watershed characteristics'!$C$23</f>
        <v>3.6303282482461792E-2</v>
      </c>
      <c r="I275" s="68">
        <f>'Watershed characteristics'!$C$24</f>
        <v>1.1483834030808885E-3</v>
      </c>
      <c r="J275" s="68">
        <f>'Watershed characteristics'!$C$25</f>
        <v>1.0145567205923477E-2</v>
      </c>
      <c r="K275" s="68">
        <f>'Watershed characteristics'!$C$26</f>
        <v>8.8161258117423914E-3</v>
      </c>
      <c r="L275" s="20">
        <v>42859</v>
      </c>
      <c r="M275" s="21" t="s">
        <v>8</v>
      </c>
      <c r="N275" s="7">
        <v>0.29580555555283194</v>
      </c>
      <c r="O275" s="19">
        <v>1.7999999999999999E-2</v>
      </c>
      <c r="P275" s="7">
        <v>3.1E-2</v>
      </c>
      <c r="Q275" s="7">
        <v>1.6666666666672234</v>
      </c>
      <c r="R275" s="38">
        <v>1.6666666666672234</v>
      </c>
      <c r="S275" s="33">
        <v>1.09E-2</v>
      </c>
      <c r="T275" s="11">
        <v>24.093699999999998</v>
      </c>
      <c r="U275" s="11">
        <v>32.109000000000002</v>
      </c>
    </row>
    <row r="276" spans="1:21" x14ac:dyDescent="0.25">
      <c r="A276" s="19" t="s">
        <v>66</v>
      </c>
      <c r="B276" s="68">
        <f>'Watershed characteristics'!$C$17</f>
        <v>0.88</v>
      </c>
      <c r="C276" s="68">
        <f>'Watershed characteristics'!$C$18</f>
        <v>0.255</v>
      </c>
      <c r="D276" s="68">
        <f>'Watershed characteristics'!$C$19</f>
        <v>0.28699999999999998</v>
      </c>
      <c r="E276" s="68">
        <f>'Watershed characteristics'!$C$20</f>
        <v>0.23903782283067271</v>
      </c>
      <c r="F276" s="68">
        <f>'Watershed characteristics'!$C$21</f>
        <v>5.8427131703485756E-2</v>
      </c>
      <c r="G276" s="68">
        <f>'Watershed characteristics'!$C$22</f>
        <v>7.9694220803170859E-2</v>
      </c>
      <c r="H276" s="68">
        <f>'Watershed characteristics'!$C$23</f>
        <v>3.6303282482461792E-2</v>
      </c>
      <c r="I276" s="68">
        <f>'Watershed characteristics'!$C$24</f>
        <v>1.1483834030808885E-3</v>
      </c>
      <c r="J276" s="68">
        <f>'Watershed characteristics'!$C$25</f>
        <v>1.0145567205923477E-2</v>
      </c>
      <c r="K276" s="68">
        <f>'Watershed characteristics'!$C$26</f>
        <v>8.8161258117423914E-3</v>
      </c>
      <c r="L276" s="20">
        <v>42886</v>
      </c>
      <c r="M276" s="21" t="s">
        <v>8</v>
      </c>
      <c r="N276" s="5">
        <v>0.75743472221350516</v>
      </c>
      <c r="O276" s="5">
        <v>0.31603574382309024</v>
      </c>
      <c r="P276" s="5">
        <v>0.45103262657665144</v>
      </c>
      <c r="Q276" s="5">
        <v>61.087534129430381</v>
      </c>
      <c r="R276" s="10">
        <v>50.144485009517801</v>
      </c>
      <c r="S276" s="5">
        <v>0.12803242780441004</v>
      </c>
      <c r="T276" s="10">
        <v>22.13762453469792</v>
      </c>
      <c r="U276" s="10">
        <v>26.3206227978018</v>
      </c>
    </row>
    <row r="277" spans="1:21" x14ac:dyDescent="0.25">
      <c r="A277" s="19" t="s">
        <v>66</v>
      </c>
      <c r="B277" s="68">
        <f>'Watershed characteristics'!$C$17</f>
        <v>0.88</v>
      </c>
      <c r="C277" s="68">
        <f>'Watershed characteristics'!$C$18</f>
        <v>0.255</v>
      </c>
      <c r="D277" s="68">
        <f>'Watershed characteristics'!$C$19</f>
        <v>0.28699999999999998</v>
      </c>
      <c r="E277" s="68">
        <f>'Watershed characteristics'!$C$20</f>
        <v>0.23903782283067271</v>
      </c>
      <c r="F277" s="68">
        <f>'Watershed characteristics'!$C$21</f>
        <v>5.8427131703485756E-2</v>
      </c>
      <c r="G277" s="68">
        <f>'Watershed characteristics'!$C$22</f>
        <v>7.9694220803170859E-2</v>
      </c>
      <c r="H277" s="68">
        <f>'Watershed characteristics'!$C$23</f>
        <v>3.6303282482461792E-2</v>
      </c>
      <c r="I277" s="68">
        <f>'Watershed characteristics'!$C$24</f>
        <v>1.1483834030808885E-3</v>
      </c>
      <c r="J277" s="68">
        <f>'Watershed characteristics'!$C$25</f>
        <v>1.0145567205923477E-2</v>
      </c>
      <c r="K277" s="68">
        <f>'Watershed characteristics'!$C$26</f>
        <v>8.8161258117423914E-3</v>
      </c>
      <c r="L277" s="20">
        <v>43017</v>
      </c>
      <c r="M277" s="21" t="s">
        <v>8</v>
      </c>
      <c r="N277" s="7">
        <v>0.15113055555666902</v>
      </c>
      <c r="O277" s="19">
        <v>0.20300000000000001</v>
      </c>
      <c r="P277" s="7">
        <v>0.432</v>
      </c>
      <c r="Q277" s="7">
        <v>60.00000000000005</v>
      </c>
      <c r="R277" s="38">
        <v>47.50000000000032</v>
      </c>
      <c r="S277" s="29">
        <v>2E-3</v>
      </c>
      <c r="T277" s="11">
        <v>13.236000000000001</v>
      </c>
      <c r="U277" s="11">
        <v>14.026999999999999</v>
      </c>
    </row>
    <row r="278" spans="1:21" x14ac:dyDescent="0.25">
      <c r="A278" s="19" t="s">
        <v>66</v>
      </c>
      <c r="B278" s="68">
        <f>'Watershed characteristics'!$C$17</f>
        <v>0.88</v>
      </c>
      <c r="C278" s="68">
        <f>'Watershed characteristics'!$C$18</f>
        <v>0.255</v>
      </c>
      <c r="D278" s="68">
        <f>'Watershed characteristics'!$C$19</f>
        <v>0.28699999999999998</v>
      </c>
      <c r="E278" s="68">
        <f>'Watershed characteristics'!$C$20</f>
        <v>0.23903782283067271</v>
      </c>
      <c r="F278" s="68">
        <f>'Watershed characteristics'!$C$21</f>
        <v>5.8427131703485756E-2</v>
      </c>
      <c r="G278" s="68">
        <f>'Watershed characteristics'!$C$22</f>
        <v>7.9694220803170859E-2</v>
      </c>
      <c r="H278" s="68">
        <f>'Watershed characteristics'!$C$23</f>
        <v>3.6303282482461792E-2</v>
      </c>
      <c r="I278" s="68">
        <f>'Watershed characteristics'!$C$24</f>
        <v>1.1483834030808885E-3</v>
      </c>
      <c r="J278" s="68">
        <f>'Watershed characteristics'!$C$25</f>
        <v>1.0145567205923477E-2</v>
      </c>
      <c r="K278" s="68">
        <f>'Watershed characteristics'!$C$26</f>
        <v>8.8161258117423914E-3</v>
      </c>
      <c r="L278" s="20">
        <v>43027</v>
      </c>
      <c r="M278" s="21" t="s">
        <v>8</v>
      </c>
      <c r="N278" s="7">
        <v>4.500370370366507E-2</v>
      </c>
      <c r="O278" s="19">
        <v>5.3999999999999999E-2</v>
      </c>
      <c r="P278" s="7">
        <v>1.337</v>
      </c>
      <c r="Q278" s="7">
        <v>164.50000000000074</v>
      </c>
      <c r="R278" s="11">
        <v>146.99999999999935</v>
      </c>
      <c r="S278" s="19">
        <v>2.69E-2</v>
      </c>
      <c r="T278" s="11">
        <v>16.094000000000001</v>
      </c>
      <c r="U278" s="11">
        <v>17.437000000000001</v>
      </c>
    </row>
    <row r="279" spans="1:21" x14ac:dyDescent="0.25">
      <c r="A279" s="19" t="s">
        <v>66</v>
      </c>
      <c r="B279" s="68">
        <f>'Watershed characteristics'!$C$17</f>
        <v>0.88</v>
      </c>
      <c r="C279" s="68">
        <f>'Watershed characteristics'!$C$18</f>
        <v>0.255</v>
      </c>
      <c r="D279" s="68">
        <f>'Watershed characteristics'!$C$19</f>
        <v>0.28699999999999998</v>
      </c>
      <c r="E279" s="68">
        <f>'Watershed characteristics'!$C$20</f>
        <v>0.23903782283067271</v>
      </c>
      <c r="F279" s="68">
        <f>'Watershed characteristics'!$C$21</f>
        <v>5.8427131703485756E-2</v>
      </c>
      <c r="G279" s="68">
        <f>'Watershed characteristics'!$C$22</f>
        <v>7.9694220803170859E-2</v>
      </c>
      <c r="H279" s="68">
        <f>'Watershed characteristics'!$C$23</f>
        <v>3.6303282482461792E-2</v>
      </c>
      <c r="I279" s="68">
        <f>'Watershed characteristics'!$C$24</f>
        <v>1.1483834030808885E-3</v>
      </c>
      <c r="J279" s="68">
        <f>'Watershed characteristics'!$C$25</f>
        <v>1.0145567205923477E-2</v>
      </c>
      <c r="K279" s="68">
        <f>'Watershed characteristics'!$C$26</f>
        <v>8.8161258117423914E-3</v>
      </c>
      <c r="L279" s="20">
        <v>43045</v>
      </c>
      <c r="M279" s="21" t="s">
        <v>8</v>
      </c>
      <c r="N279" s="7">
        <v>5.2122222221775198E-2</v>
      </c>
      <c r="O279" s="7">
        <v>3.4000000000000002E-2</v>
      </c>
      <c r="P279" s="7">
        <v>4.5999999999999999E-2</v>
      </c>
      <c r="Q279" s="7">
        <v>1.666666666665743</v>
      </c>
      <c r="R279" s="11">
        <v>1.666666666665743</v>
      </c>
      <c r="S279" s="19">
        <v>0.1119</v>
      </c>
      <c r="T279" s="11">
        <v>15.874000000000001</v>
      </c>
      <c r="U279" s="11">
        <v>17.658999999999999</v>
      </c>
    </row>
  </sheetData>
  <phoneticPr fontId="22" type="noConversion"/>
  <conditionalFormatting sqref="S234 S236">
    <cfRule type="cellIs" dxfId="840" priority="250" operator="lessThan">
      <formula>0.02</formula>
    </cfRule>
  </conditionalFormatting>
  <conditionalFormatting sqref="O237:O238">
    <cfRule type="cellIs" dxfId="839" priority="253" operator="lessThan">
      <formula>0.02</formula>
    </cfRule>
    <cfRule type="cellIs" dxfId="838" priority="254" operator="lessThan">
      <formula>0.01</formula>
    </cfRule>
  </conditionalFormatting>
  <conditionalFormatting sqref="O241">
    <cfRule type="cellIs" dxfId="837" priority="251" operator="lessThan">
      <formula>0.02</formula>
    </cfRule>
    <cfRule type="cellIs" dxfId="836" priority="252" operator="lessThan">
      <formula>0.01</formula>
    </cfRule>
  </conditionalFormatting>
  <conditionalFormatting sqref="S238:S240">
    <cfRule type="cellIs" dxfId="835" priority="249" operator="lessThan">
      <formula>0.02</formula>
    </cfRule>
  </conditionalFormatting>
  <conditionalFormatting sqref="S233">
    <cfRule type="cellIs" dxfId="834" priority="248" operator="lessThan">
      <formula>0.02</formula>
    </cfRule>
  </conditionalFormatting>
  <conditionalFormatting sqref="O245">
    <cfRule type="cellIs" dxfId="833" priority="245" operator="lessThan">
      <formula>0.02</formula>
    </cfRule>
  </conditionalFormatting>
  <conditionalFormatting sqref="O251">
    <cfRule type="cellIs" dxfId="832" priority="242" operator="lessThan">
      <formula>0.02</formula>
    </cfRule>
    <cfRule type="cellIs" dxfId="831" priority="243" operator="lessThan">
      <formula>0.01</formula>
    </cfRule>
  </conditionalFormatting>
  <conditionalFormatting sqref="S251">
    <cfRule type="cellIs" dxfId="830" priority="241" operator="lessThan">
      <formula>0.02</formula>
    </cfRule>
  </conditionalFormatting>
  <conditionalFormatting sqref="S254">
    <cfRule type="cellIs" dxfId="829" priority="240" operator="lessThan">
      <formula>0.02</formula>
    </cfRule>
  </conditionalFormatting>
  <conditionalFormatting sqref="T245">
    <cfRule type="cellIs" dxfId="828" priority="239" operator="lessThan">
      <formula>0.25</formula>
    </cfRule>
  </conditionalFormatting>
  <conditionalFormatting sqref="T243:T244">
    <cfRule type="cellIs" dxfId="827" priority="238" operator="lessThan">
      <formula>0.25</formula>
    </cfRule>
  </conditionalFormatting>
  <conditionalFormatting sqref="S259 P270:P272">
    <cfRule type="cellIs" dxfId="826" priority="237" operator="lessThan">
      <formula>0.02</formula>
    </cfRule>
  </conditionalFormatting>
  <conditionalFormatting sqref="S260:S261">
    <cfRule type="cellIs" dxfId="825" priority="235" operator="lessThan">
      <formula>0.02</formula>
    </cfRule>
  </conditionalFormatting>
  <conditionalFormatting sqref="S259">
    <cfRule type="cellIs" dxfId="824" priority="236" operator="lessThan">
      <formula>0.02</formula>
    </cfRule>
  </conditionalFormatting>
  <conditionalFormatting sqref="O267:O268">
    <cfRule type="cellIs" dxfId="823" priority="227" operator="lessThan">
      <formula>0.02</formula>
    </cfRule>
  </conditionalFormatting>
  <conditionalFormatting sqref="R256 R258">
    <cfRule type="cellIs" dxfId="822" priority="219" operator="lessThan">
      <formula>2</formula>
    </cfRule>
  </conditionalFormatting>
  <conditionalFormatting sqref="Q256:Q258">
    <cfRule type="cellIs" dxfId="821" priority="221" operator="lessThan">
      <formula>2</formula>
    </cfRule>
  </conditionalFormatting>
  <conditionalFormatting sqref="O263">
    <cfRule type="cellIs" dxfId="820" priority="228" operator="lessThan">
      <formula>0.02</formula>
    </cfRule>
  </conditionalFormatting>
  <conditionalFormatting sqref="P256:P261">
    <cfRule type="cellIs" dxfId="819" priority="224" operator="lessThan">
      <formula>0.02</formula>
    </cfRule>
  </conditionalFormatting>
  <conditionalFormatting sqref="P262:P265">
    <cfRule type="cellIs" dxfId="818" priority="223" operator="lessThan">
      <formula>0.02</formula>
    </cfRule>
  </conditionalFormatting>
  <conditionalFormatting sqref="O269">
    <cfRule type="cellIs" dxfId="817" priority="226" operator="lessThan">
      <formula>0.02</formula>
    </cfRule>
  </conditionalFormatting>
  <conditionalFormatting sqref="P266:P269">
    <cfRule type="cellIs" dxfId="816" priority="222" operator="lessThan">
      <formula>0.02</formula>
    </cfRule>
  </conditionalFormatting>
  <conditionalFormatting sqref="Q267:Q268 Q270:Q272">
    <cfRule type="cellIs" dxfId="815" priority="220" operator="lessThan">
      <formula>2</formula>
    </cfRule>
  </conditionalFormatting>
  <conditionalFormatting sqref="R267:R268">
    <cfRule type="cellIs" dxfId="814" priority="218" operator="lessThan">
      <formula>2</formula>
    </cfRule>
  </conditionalFormatting>
  <conditionalFormatting sqref="R271">
    <cfRule type="cellIs" dxfId="813" priority="217" operator="lessThan">
      <formula>2</formula>
    </cfRule>
  </conditionalFormatting>
  <conditionalFormatting sqref="S263:S264">
    <cfRule type="cellIs" dxfId="812" priority="234" operator="lessThan">
      <formula>0.02</formula>
    </cfRule>
  </conditionalFormatting>
  <conditionalFormatting sqref="O272">
    <cfRule type="cellIs" dxfId="811" priority="225" operator="lessThan">
      <formula>0.02</formula>
    </cfRule>
  </conditionalFormatting>
  <conditionalFormatting sqref="S267">
    <cfRule type="cellIs" dxfId="810" priority="233" operator="lessThan">
      <formula>0.004</formula>
    </cfRule>
  </conditionalFormatting>
  <conditionalFormatting sqref="O259">
    <cfRule type="cellIs" dxfId="809" priority="231" operator="lessThan">
      <formula>0.02</formula>
    </cfRule>
    <cfRule type="cellIs" dxfId="808" priority="232" operator="lessThan">
      <formula>0.01</formula>
    </cfRule>
  </conditionalFormatting>
  <conditionalFormatting sqref="O261:O262">
    <cfRule type="cellIs" dxfId="807" priority="229" operator="lessThan">
      <formula>0.02</formula>
    </cfRule>
    <cfRule type="cellIs" dxfId="806" priority="230" operator="lessThan">
      <formula>0.01</formula>
    </cfRule>
  </conditionalFormatting>
  <conditionalFormatting sqref="P273:P275 P277:P279">
    <cfRule type="cellIs" dxfId="805" priority="199" operator="lessThan">
      <formula>0.02</formula>
    </cfRule>
  </conditionalFormatting>
  <conditionalFormatting sqref="S275 S279">
    <cfRule type="cellIs" dxfId="804" priority="202" operator="lessThan">
      <formula>0.02</formula>
    </cfRule>
  </conditionalFormatting>
  <conditionalFormatting sqref="O278">
    <cfRule type="cellIs" dxfId="803" priority="200" operator="lessThan">
      <formula>0.02</formula>
    </cfRule>
    <cfRule type="cellIs" dxfId="802" priority="201" operator="lessThan">
      <formula>0.01</formula>
    </cfRule>
  </conditionalFormatting>
  <conditionalFormatting sqref="Q273">
    <cfRule type="cellIs" dxfId="801" priority="198" operator="lessThan">
      <formula>2</formula>
    </cfRule>
  </conditionalFormatting>
  <conditionalFormatting sqref="Q274:Q275 Q277:Q279">
    <cfRule type="cellIs" dxfId="800" priority="197" operator="lessThan">
      <formula>2</formula>
    </cfRule>
  </conditionalFormatting>
  <conditionalFormatting sqref="R273:R275 R277:R279">
    <cfRule type="cellIs" dxfId="799" priority="196" operator="lessThan">
      <formula>2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3C240-5783-4B04-B460-C89EA9603B6A}">
  <dimension ref="A1:N376"/>
  <sheetViews>
    <sheetView tabSelected="1" workbookViewId="0">
      <selection activeCell="H397" sqref="H397"/>
    </sheetView>
  </sheetViews>
  <sheetFormatPr defaultRowHeight="15" x14ac:dyDescent="0.25"/>
  <cols>
    <col min="1" max="1" width="9.140625" style="19"/>
    <col min="2" max="3" width="15.85546875" style="19" bestFit="1" customWidth="1"/>
    <col min="4" max="4" width="12" style="19" customWidth="1"/>
    <col min="5" max="5" width="12.28515625" style="19" customWidth="1"/>
    <col min="6" max="6" width="10.5703125" style="19" customWidth="1"/>
    <col min="7" max="16384" width="9.140625" style="19"/>
  </cols>
  <sheetData>
    <row r="1" spans="1:14" ht="43.5" x14ac:dyDescent="0.25">
      <c r="A1" s="49" t="s">
        <v>9</v>
      </c>
      <c r="B1" s="49" t="s">
        <v>51</v>
      </c>
      <c r="C1" s="49" t="s">
        <v>52</v>
      </c>
      <c r="D1" s="50" t="s">
        <v>1</v>
      </c>
      <c r="E1" s="51" t="s">
        <v>16</v>
      </c>
      <c r="F1" s="51" t="s">
        <v>5</v>
      </c>
      <c r="G1" s="51" t="s">
        <v>0</v>
      </c>
      <c r="H1" s="51" t="s">
        <v>2</v>
      </c>
      <c r="I1" s="51" t="s">
        <v>6</v>
      </c>
      <c r="J1" s="51" t="s">
        <v>3</v>
      </c>
      <c r="K1" s="51" t="s">
        <v>4</v>
      </c>
      <c r="L1" s="51" t="s">
        <v>56</v>
      </c>
      <c r="M1" s="51" t="s">
        <v>57</v>
      </c>
      <c r="N1" s="51" t="s">
        <v>58</v>
      </c>
    </row>
    <row r="2" spans="1:14" x14ac:dyDescent="0.25">
      <c r="A2" s="19" t="s">
        <v>36</v>
      </c>
      <c r="B2" s="41">
        <v>42078</v>
      </c>
      <c r="C2" s="41">
        <v>42083</v>
      </c>
      <c r="D2" s="20">
        <v>42083</v>
      </c>
      <c r="E2" s="21" t="s">
        <v>12</v>
      </c>
      <c r="F2" s="21" t="s">
        <v>7</v>
      </c>
      <c r="G2" s="7">
        <v>6.0000000000000001E-3</v>
      </c>
      <c r="H2" s="7">
        <v>0.02</v>
      </c>
      <c r="I2" s="32">
        <v>2.5000000000000001E-2</v>
      </c>
      <c r="J2" s="38">
        <v>1.6923076923078475</v>
      </c>
      <c r="K2" s="38">
        <v>1.2307692307690952</v>
      </c>
      <c r="L2" s="7">
        <v>1.37E-2</v>
      </c>
      <c r="M2" s="11">
        <v>50.979199999999999</v>
      </c>
      <c r="N2" s="11">
        <v>41.6</v>
      </c>
    </row>
    <row r="3" spans="1:14" x14ac:dyDescent="0.25">
      <c r="A3" s="19" t="s">
        <v>36</v>
      </c>
      <c r="B3" s="41">
        <v>42083</v>
      </c>
      <c r="C3" s="41">
        <v>42090</v>
      </c>
      <c r="D3" s="20">
        <v>42090</v>
      </c>
      <c r="E3" s="21" t="s">
        <v>12</v>
      </c>
      <c r="F3" s="21" t="s">
        <v>7</v>
      </c>
      <c r="G3" s="7">
        <v>6.0000000000000001E-3</v>
      </c>
      <c r="H3" s="7">
        <v>0.02</v>
      </c>
      <c r="I3" s="32">
        <v>1.4E-2</v>
      </c>
      <c r="J3" s="35">
        <v>0.5</v>
      </c>
      <c r="K3" s="35">
        <v>0.5</v>
      </c>
      <c r="L3" s="7">
        <v>4.1999999999999997E-3</v>
      </c>
      <c r="M3" s="11">
        <v>48.783700000000003</v>
      </c>
      <c r="N3" s="11">
        <v>40.799999999999997</v>
      </c>
    </row>
    <row r="4" spans="1:14" x14ac:dyDescent="0.25">
      <c r="A4" s="19" t="s">
        <v>36</v>
      </c>
      <c r="B4" s="41">
        <v>42090</v>
      </c>
      <c r="C4" s="41">
        <v>42097</v>
      </c>
      <c r="D4" s="20">
        <v>42097</v>
      </c>
      <c r="E4" s="21" t="s">
        <v>12</v>
      </c>
      <c r="F4" s="21" t="s">
        <v>7</v>
      </c>
      <c r="G4" s="7">
        <v>2.4E-2</v>
      </c>
      <c r="H4" s="24">
        <v>1E-3</v>
      </c>
      <c r="I4" s="32">
        <v>1.4999999999999999E-2</v>
      </c>
      <c r="J4" s="38">
        <v>1.2315270935964704</v>
      </c>
      <c r="K4" s="38">
        <v>1.9704433497534775</v>
      </c>
      <c r="L4" s="7">
        <v>5.5999999999999999E-3</v>
      </c>
      <c r="M4" s="11">
        <v>45.421100000000003</v>
      </c>
      <c r="N4" s="11">
        <v>42.8</v>
      </c>
    </row>
    <row r="5" spans="1:14" x14ac:dyDescent="0.25">
      <c r="A5" s="19" t="s">
        <v>36</v>
      </c>
      <c r="B5" s="41">
        <v>42097</v>
      </c>
      <c r="C5" s="41">
        <v>42105</v>
      </c>
      <c r="D5" s="25">
        <v>42105</v>
      </c>
      <c r="E5" s="26" t="s">
        <v>12</v>
      </c>
      <c r="F5" s="21" t="s">
        <v>7</v>
      </c>
      <c r="G5" s="27">
        <f>AVERAGE(G4,G6)</f>
        <v>2.4500000000000001E-2</v>
      </c>
      <c r="H5" s="34">
        <v>1.2E-2</v>
      </c>
      <c r="I5" s="48">
        <v>2.9000000000000001E-2</v>
      </c>
      <c r="J5" s="60">
        <v>7.5403949730699837</v>
      </c>
      <c r="K5" s="60">
        <v>6.6427289048478606</v>
      </c>
      <c r="L5" s="34">
        <v>1.7399999999999999E-2</v>
      </c>
      <c r="M5" s="28">
        <v>46.576900000000002</v>
      </c>
      <c r="N5" s="28">
        <v>43</v>
      </c>
    </row>
    <row r="6" spans="1:14" x14ac:dyDescent="0.25">
      <c r="A6" s="19" t="s">
        <v>36</v>
      </c>
      <c r="B6" s="41">
        <v>42105</v>
      </c>
      <c r="C6" s="41">
        <v>42111</v>
      </c>
      <c r="D6" s="20">
        <v>42111</v>
      </c>
      <c r="E6" s="21" t="s">
        <v>12</v>
      </c>
      <c r="F6" s="21" t="s">
        <v>7</v>
      </c>
      <c r="G6" s="7">
        <v>2.5000000000000001E-2</v>
      </c>
      <c r="H6" s="24">
        <v>1E-3</v>
      </c>
      <c r="I6" s="32">
        <v>1.6E-2</v>
      </c>
      <c r="J6" s="38">
        <v>1.6917293233076669</v>
      </c>
      <c r="K6" s="35">
        <v>0.5</v>
      </c>
      <c r="L6" s="7">
        <v>1.66E-2</v>
      </c>
      <c r="M6" s="11">
        <v>48.271799999999999</v>
      </c>
      <c r="N6" s="11">
        <v>43</v>
      </c>
    </row>
    <row r="7" spans="1:14" x14ac:dyDescent="0.25">
      <c r="A7" s="19" t="s">
        <v>36</v>
      </c>
      <c r="B7" s="41">
        <v>42112.732638888891</v>
      </c>
      <c r="C7" s="41">
        <v>42116.282638888886</v>
      </c>
      <c r="D7" s="20">
        <v>42116</v>
      </c>
      <c r="E7" s="21" t="s">
        <v>13</v>
      </c>
      <c r="F7" s="21" t="s">
        <v>7</v>
      </c>
      <c r="G7" s="7">
        <v>0</v>
      </c>
      <c r="H7" s="30">
        <v>4.4999999999999998E-2</v>
      </c>
      <c r="I7" s="32">
        <v>6.5000000000000002E-2</v>
      </c>
      <c r="J7" s="35">
        <v>0.5</v>
      </c>
      <c r="K7" s="35">
        <v>0.5</v>
      </c>
      <c r="L7" s="7">
        <v>4.5100000000000001E-2</v>
      </c>
      <c r="M7" s="38">
        <v>45.674799999999998</v>
      </c>
      <c r="N7" s="11">
        <v>39.200000000000003</v>
      </c>
    </row>
    <row r="8" spans="1:14" x14ac:dyDescent="0.25">
      <c r="A8" s="19" t="s">
        <v>36</v>
      </c>
      <c r="B8" s="41">
        <v>42117.748611111114</v>
      </c>
      <c r="C8" s="41">
        <v>42119.300694444442</v>
      </c>
      <c r="D8" s="20">
        <v>42119</v>
      </c>
      <c r="E8" s="21" t="s">
        <v>13</v>
      </c>
      <c r="F8" s="21" t="s">
        <v>7</v>
      </c>
      <c r="G8" s="7">
        <v>1.7000000000000001E-2</v>
      </c>
      <c r="H8" s="30">
        <v>1.4E-2</v>
      </c>
      <c r="I8" s="32">
        <v>1.7000000000000001E-2</v>
      </c>
      <c r="J8" s="38">
        <v>1.2195121951218169</v>
      </c>
      <c r="K8" s="38">
        <v>1.2195121951218169</v>
      </c>
      <c r="L8" s="7">
        <v>4.87E-2</v>
      </c>
      <c r="M8" s="11">
        <v>44.704300000000003</v>
      </c>
      <c r="N8" s="11">
        <v>40</v>
      </c>
    </row>
    <row r="9" spans="1:14" x14ac:dyDescent="0.25">
      <c r="A9" s="19" t="s">
        <v>36</v>
      </c>
      <c r="B9" s="41">
        <v>42120.531944444447</v>
      </c>
      <c r="C9" s="41">
        <v>42125.572222222225</v>
      </c>
      <c r="D9" s="20">
        <v>42125</v>
      </c>
      <c r="E9" s="21" t="s">
        <v>13</v>
      </c>
      <c r="F9" s="21" t="s">
        <v>7</v>
      </c>
      <c r="G9" s="7">
        <v>1.2966666666666666E-2</v>
      </c>
      <c r="H9" s="7">
        <v>5.0000000000000001E-3</v>
      </c>
      <c r="I9" s="32">
        <v>3.0000000000000001E-3</v>
      </c>
      <c r="J9" s="38">
        <v>6.195158415272056</v>
      </c>
      <c r="K9" s="38">
        <v>5.147720085101394</v>
      </c>
      <c r="L9" s="7">
        <v>1.9599999999999999E-2</v>
      </c>
      <c r="M9" s="11">
        <v>46.440800000000003</v>
      </c>
      <c r="N9" s="11">
        <v>40</v>
      </c>
    </row>
    <row r="10" spans="1:14" x14ac:dyDescent="0.25">
      <c r="A10" s="19" t="s">
        <v>36</v>
      </c>
      <c r="B10" s="41">
        <v>42125.98333333333</v>
      </c>
      <c r="C10" s="41">
        <v>42132.600694444445</v>
      </c>
      <c r="D10" s="20">
        <v>42133</v>
      </c>
      <c r="E10" s="21" t="s">
        <v>13</v>
      </c>
      <c r="F10" s="21" t="s">
        <v>7</v>
      </c>
      <c r="G10" s="7">
        <v>1.50625E-2</v>
      </c>
      <c r="H10" s="30">
        <v>7.0000000000000001E-3</v>
      </c>
      <c r="I10" s="32">
        <v>5.0000000000000001E-3</v>
      </c>
      <c r="J10" s="38">
        <v>12.598236068179741</v>
      </c>
      <c r="K10" s="38">
        <v>10.6086349871238</v>
      </c>
      <c r="L10" s="7">
        <v>2.1100000000000001E-2</v>
      </c>
      <c r="M10" s="11">
        <v>45.126899999999999</v>
      </c>
      <c r="N10" s="11">
        <v>39.200000000000003</v>
      </c>
    </row>
    <row r="11" spans="1:14" x14ac:dyDescent="0.25">
      <c r="A11" s="19" t="s">
        <v>36</v>
      </c>
      <c r="B11" s="41">
        <v>42134.267361111109</v>
      </c>
      <c r="C11" s="41">
        <v>42135.647222222222</v>
      </c>
      <c r="D11" s="20">
        <v>42136</v>
      </c>
      <c r="E11" s="21" t="s">
        <v>13</v>
      </c>
      <c r="F11" s="21" t="s">
        <v>7</v>
      </c>
      <c r="G11" s="7">
        <v>1.842254428341385E-2</v>
      </c>
      <c r="H11" s="30">
        <v>1.2E-2</v>
      </c>
      <c r="I11" s="32">
        <v>1.4E-2</v>
      </c>
      <c r="J11" s="38">
        <v>1.3513513513506024</v>
      </c>
      <c r="K11" s="35">
        <v>0.5</v>
      </c>
      <c r="L11" s="7">
        <v>2.47E-2</v>
      </c>
      <c r="M11" s="11">
        <v>45.1464</v>
      </c>
      <c r="N11" s="11">
        <v>41.4</v>
      </c>
    </row>
    <row r="12" spans="1:14" x14ac:dyDescent="0.25">
      <c r="A12" s="19" t="s">
        <v>36</v>
      </c>
      <c r="B12" s="41">
        <v>42138.742361111108</v>
      </c>
      <c r="C12" s="41">
        <v>42140.89166666667</v>
      </c>
      <c r="D12" s="20">
        <v>42143</v>
      </c>
      <c r="E12" s="21" t="s">
        <v>13</v>
      </c>
      <c r="F12" s="21" t="s">
        <v>7</v>
      </c>
      <c r="G12" s="7">
        <v>2.5499999999999998E-2</v>
      </c>
      <c r="H12" s="7">
        <v>5.0000000000000001E-3</v>
      </c>
      <c r="I12" s="32">
        <v>1.7000000000000001E-2</v>
      </c>
      <c r="J12" s="38">
        <v>27.808576336302249</v>
      </c>
      <c r="K12" s="38">
        <v>23.991936134025593</v>
      </c>
      <c r="L12" s="24">
        <v>2E-3</v>
      </c>
      <c r="M12" s="11">
        <v>46.277799999999999</v>
      </c>
      <c r="N12" s="11">
        <v>39.6</v>
      </c>
    </row>
    <row r="13" spans="1:14" x14ac:dyDescent="0.25">
      <c r="A13" s="19" t="s">
        <v>36</v>
      </c>
      <c r="B13" s="41">
        <v>42144.575694444444</v>
      </c>
      <c r="C13" s="41">
        <v>42150.395138888889</v>
      </c>
      <c r="D13" s="20">
        <v>42150</v>
      </c>
      <c r="E13" s="21" t="s">
        <v>13</v>
      </c>
      <c r="F13" s="21" t="s">
        <v>7</v>
      </c>
      <c r="G13" s="7">
        <v>1.5139999999999999E-2</v>
      </c>
      <c r="H13" s="7">
        <v>0.01</v>
      </c>
      <c r="I13" s="32">
        <v>4.4999999999999998E-2</v>
      </c>
      <c r="J13" s="38">
        <v>20.782971962309592</v>
      </c>
      <c r="K13" s="38">
        <v>18.349612447435749</v>
      </c>
      <c r="L13" s="30">
        <v>1.7899999999999999E-2</v>
      </c>
      <c r="M13" s="38">
        <v>47.181199999999997</v>
      </c>
      <c r="N13" s="11">
        <v>49.8</v>
      </c>
    </row>
    <row r="14" spans="1:14" x14ac:dyDescent="0.25">
      <c r="A14" s="19" t="s">
        <v>36</v>
      </c>
      <c r="B14" s="41">
        <v>42150.463194444441</v>
      </c>
      <c r="C14" s="41">
        <v>42157.536805555559</v>
      </c>
      <c r="D14" s="20">
        <v>42157</v>
      </c>
      <c r="E14" s="21" t="s">
        <v>13</v>
      </c>
      <c r="F14" s="21" t="s">
        <v>7</v>
      </c>
      <c r="G14" s="7">
        <v>1.5323809523809523E-2</v>
      </c>
      <c r="H14" s="24">
        <v>1E-3</v>
      </c>
      <c r="I14" s="32">
        <v>6.0000000000000001E-3</v>
      </c>
      <c r="J14" s="38">
        <v>12.102303682552032</v>
      </c>
      <c r="K14" s="38">
        <v>6.7965424506235674</v>
      </c>
      <c r="L14" s="30">
        <v>1.23E-2</v>
      </c>
      <c r="M14" s="38">
        <v>42.431399999999996</v>
      </c>
      <c r="N14" s="11">
        <v>44</v>
      </c>
    </row>
    <row r="15" spans="1:14" x14ac:dyDescent="0.25">
      <c r="A15" s="19" t="s">
        <v>36</v>
      </c>
      <c r="B15" s="41">
        <v>42157.67083333333</v>
      </c>
      <c r="C15" s="41">
        <v>42164.442361111112</v>
      </c>
      <c r="D15" s="20">
        <v>42164</v>
      </c>
      <c r="E15" s="21" t="s">
        <v>13</v>
      </c>
      <c r="F15" s="21" t="s">
        <v>7</v>
      </c>
      <c r="G15" s="7">
        <v>1.8182539682539682E-2</v>
      </c>
      <c r="H15" s="30">
        <v>1.4999999999999999E-2</v>
      </c>
      <c r="I15" s="32">
        <v>8.9999999999999993E-3</v>
      </c>
      <c r="J15" s="38">
        <v>52.540287577215949</v>
      </c>
      <c r="K15" s="38">
        <v>37.630953472424473</v>
      </c>
      <c r="L15" s="30">
        <v>0.16980000000000001</v>
      </c>
      <c r="M15" s="38">
        <v>45.894500000000001</v>
      </c>
      <c r="N15" s="11">
        <v>45</v>
      </c>
    </row>
    <row r="16" spans="1:14" x14ac:dyDescent="0.25">
      <c r="A16" s="19" t="s">
        <v>36</v>
      </c>
      <c r="B16" s="41">
        <v>42166.754166666666</v>
      </c>
      <c r="C16" s="41">
        <v>42171.366666666669</v>
      </c>
      <c r="D16" s="20">
        <v>42171</v>
      </c>
      <c r="E16" s="21" t="s">
        <v>13</v>
      </c>
      <c r="F16" s="21" t="s">
        <v>7</v>
      </c>
      <c r="G16" s="7">
        <v>1.4375238095238097E-2</v>
      </c>
      <c r="H16" s="30">
        <v>2.7E-2</v>
      </c>
      <c r="I16" s="32">
        <v>0.17699999999999999</v>
      </c>
      <c r="J16" s="38">
        <v>748.99999999999955</v>
      </c>
      <c r="K16" s="38">
        <v>674.00000000000114</v>
      </c>
      <c r="L16" s="30">
        <v>3.5499999999999997E-2</v>
      </c>
      <c r="M16" s="38">
        <v>42.285699999999999</v>
      </c>
      <c r="N16" s="11">
        <v>36</v>
      </c>
    </row>
    <row r="17" spans="1:14" x14ac:dyDescent="0.25">
      <c r="A17" s="19" t="s">
        <v>36</v>
      </c>
      <c r="B17" s="41">
        <v>42171.486805555556</v>
      </c>
      <c r="C17" s="41">
        <v>42176.581944444442</v>
      </c>
      <c r="D17" s="20">
        <v>42177</v>
      </c>
      <c r="E17" s="21" t="s">
        <v>13</v>
      </c>
      <c r="F17" s="21" t="s">
        <v>7</v>
      </c>
      <c r="G17" s="7">
        <v>4.7934523809523809E-2</v>
      </c>
      <c r="H17" s="30">
        <v>1.2999999999999999E-2</v>
      </c>
      <c r="I17" s="32">
        <v>7.0000000000000001E-3</v>
      </c>
      <c r="J17" s="38">
        <v>12.999999999999309</v>
      </c>
      <c r="K17" s="38">
        <v>10.666666666665492</v>
      </c>
      <c r="L17" s="24">
        <v>2E-3</v>
      </c>
      <c r="M17" s="38">
        <v>47.126800000000003</v>
      </c>
      <c r="N17" s="11">
        <v>45</v>
      </c>
    </row>
    <row r="18" spans="1:14" x14ac:dyDescent="0.25">
      <c r="A18" s="19" t="s">
        <v>36</v>
      </c>
      <c r="B18" s="41">
        <v>42182.379861111112</v>
      </c>
      <c r="C18" s="41">
        <v>42185.209027777775</v>
      </c>
      <c r="D18" s="20">
        <v>42185</v>
      </c>
      <c r="E18" s="21" t="s">
        <v>13</v>
      </c>
      <c r="F18" s="21" t="s">
        <v>7</v>
      </c>
      <c r="G18" s="7">
        <v>0.20171145685997172</v>
      </c>
      <c r="H18" s="24">
        <v>1E-3</v>
      </c>
      <c r="I18" s="32">
        <v>3.1E-2</v>
      </c>
      <c r="J18" s="52">
        <f>723.45*I18+14.796</f>
        <v>37.222949999999997</v>
      </c>
      <c r="K18" s="52">
        <f>625.25*I18+23.488</f>
        <v>42.870750000000001</v>
      </c>
      <c r="L18" s="24">
        <v>2E-3</v>
      </c>
      <c r="M18" s="11">
        <v>23.3276</v>
      </c>
      <c r="N18" s="11">
        <v>29.4</v>
      </c>
    </row>
    <row r="19" spans="1:14" x14ac:dyDescent="0.25">
      <c r="A19" s="19" t="s">
        <v>36</v>
      </c>
      <c r="B19" s="41">
        <v>42186.496527777781</v>
      </c>
      <c r="C19" s="41">
        <v>42192.183333333334</v>
      </c>
      <c r="D19" s="20">
        <v>42192</v>
      </c>
      <c r="E19" s="21" t="s">
        <v>13</v>
      </c>
      <c r="F19" s="21" t="s">
        <v>7</v>
      </c>
      <c r="G19" s="7">
        <v>2.7000000000000003E-2</v>
      </c>
      <c r="H19" s="7">
        <v>5.0000000000000001E-3</v>
      </c>
      <c r="I19" s="32">
        <v>6.3E-2</v>
      </c>
      <c r="J19" s="52">
        <f>723.45*I19+14.796</f>
        <v>60.373350000000002</v>
      </c>
      <c r="K19" s="52">
        <f>625.25*I19+23.488</f>
        <v>62.878749999999997</v>
      </c>
      <c r="L19" s="24">
        <v>2E-3</v>
      </c>
      <c r="M19" s="11">
        <v>22.0045</v>
      </c>
      <c r="N19" s="11">
        <v>21.8</v>
      </c>
    </row>
    <row r="20" spans="1:14" x14ac:dyDescent="0.25">
      <c r="A20" s="19" t="s">
        <v>36</v>
      </c>
      <c r="B20" s="41">
        <v>42193.456944444442</v>
      </c>
      <c r="C20" s="41">
        <v>42197.928472222222</v>
      </c>
      <c r="D20" s="20">
        <v>42199</v>
      </c>
      <c r="E20" s="21" t="s">
        <v>13</v>
      </c>
      <c r="F20" s="21" t="s">
        <v>7</v>
      </c>
      <c r="G20" s="7">
        <v>1.7000000000000001E-2</v>
      </c>
      <c r="H20" s="24">
        <v>1E-3</v>
      </c>
      <c r="I20" s="32">
        <v>0.104</v>
      </c>
      <c r="J20" s="52">
        <f>723.45*I20+14.796</f>
        <v>90.03479999999999</v>
      </c>
      <c r="K20" s="52">
        <f>625.25*I20+23.488</f>
        <v>88.513999999999996</v>
      </c>
      <c r="L20" s="7">
        <v>0.18890000000000001</v>
      </c>
      <c r="M20" s="11">
        <v>24.350999999999999</v>
      </c>
      <c r="N20" s="11">
        <v>28.6</v>
      </c>
    </row>
    <row r="21" spans="1:14" x14ac:dyDescent="0.25">
      <c r="A21" s="19" t="s">
        <v>36</v>
      </c>
      <c r="B21" s="41">
        <v>42199.746527777781</v>
      </c>
      <c r="C21" s="41">
        <v>42206.308333333334</v>
      </c>
      <c r="D21" s="20">
        <v>42206</v>
      </c>
      <c r="E21" s="21" t="s">
        <v>13</v>
      </c>
      <c r="F21" s="21" t="s">
        <v>7</v>
      </c>
      <c r="G21" s="7">
        <v>5.5894444444444448E-2</v>
      </c>
      <c r="H21" s="24">
        <v>1E-3</v>
      </c>
      <c r="I21" s="32">
        <v>0.55600000000000005</v>
      </c>
      <c r="J21" s="38">
        <v>668.00000000000057</v>
      </c>
      <c r="K21" s="38">
        <v>604.66666666666674</v>
      </c>
      <c r="L21" s="7">
        <v>4.36E-2</v>
      </c>
      <c r="M21" s="11">
        <v>27.974399999999999</v>
      </c>
      <c r="N21" s="11">
        <v>32.200000000000003</v>
      </c>
    </row>
    <row r="22" spans="1:14" x14ac:dyDescent="0.25">
      <c r="A22" s="19" t="s">
        <v>36</v>
      </c>
      <c r="B22" s="41">
        <v>42206.732638888891</v>
      </c>
      <c r="C22" s="41">
        <v>42213.315972222219</v>
      </c>
      <c r="D22" s="20">
        <v>42213</v>
      </c>
      <c r="E22" s="21" t="s">
        <v>13</v>
      </c>
      <c r="F22" s="21" t="s">
        <v>7</v>
      </c>
      <c r="G22" s="7">
        <v>2.5652199617457832E-2</v>
      </c>
      <c r="H22" s="30">
        <v>3.0000000000000001E-3</v>
      </c>
      <c r="I22" s="32">
        <v>3.5000000000000003E-2</v>
      </c>
      <c r="J22" s="38">
        <v>20.666666666665872</v>
      </c>
      <c r="K22" s="11">
        <v>15.999999999999719</v>
      </c>
      <c r="L22" s="7">
        <v>2.4299999999999999E-2</v>
      </c>
      <c r="M22" s="11">
        <v>33.421100000000003</v>
      </c>
      <c r="N22" s="11">
        <v>36.6</v>
      </c>
    </row>
    <row r="23" spans="1:14" x14ac:dyDescent="0.25">
      <c r="A23" s="19" t="s">
        <v>36</v>
      </c>
      <c r="B23" s="41">
        <v>42213.62777777778</v>
      </c>
      <c r="C23" s="41">
        <v>42219.00277777778</v>
      </c>
      <c r="D23" s="20">
        <v>42220</v>
      </c>
      <c r="E23" s="21" t="s">
        <v>13</v>
      </c>
      <c r="F23" s="21" t="s">
        <v>7</v>
      </c>
      <c r="G23" s="7">
        <v>2.5000000000000005E-2</v>
      </c>
      <c r="H23" s="7">
        <v>4.0000000000000001E-3</v>
      </c>
      <c r="I23" s="32">
        <v>0.127</v>
      </c>
      <c r="J23" s="11">
        <v>110.99999999999888</v>
      </c>
      <c r="K23" s="11">
        <v>61.666666666666536</v>
      </c>
      <c r="L23" s="7">
        <v>6.7900000000000002E-2</v>
      </c>
      <c r="M23" s="11">
        <v>32.496899999999997</v>
      </c>
      <c r="N23" s="11">
        <v>34.200000000000003</v>
      </c>
    </row>
    <row r="24" spans="1:14" x14ac:dyDescent="0.25">
      <c r="A24" s="19" t="s">
        <v>36</v>
      </c>
      <c r="B24" s="41">
        <v>42223.390277777777</v>
      </c>
      <c r="C24" s="41">
        <v>42226.548611111109</v>
      </c>
      <c r="D24" s="20">
        <v>42227</v>
      </c>
      <c r="E24" s="21" t="s">
        <v>13</v>
      </c>
      <c r="F24" s="21" t="s">
        <v>7</v>
      </c>
      <c r="G24" s="7">
        <v>2.6666666666666666E-3</v>
      </c>
      <c r="H24" s="7">
        <v>2E-3</v>
      </c>
      <c r="I24" s="32">
        <v>1.419</v>
      </c>
      <c r="J24" s="11">
        <v>852.00000000000387</v>
      </c>
      <c r="K24" s="11">
        <v>736.00000000000773</v>
      </c>
      <c r="L24" s="7">
        <v>0.39</v>
      </c>
      <c r="M24" s="11">
        <v>16.7912</v>
      </c>
      <c r="N24" s="11">
        <v>20.2</v>
      </c>
    </row>
    <row r="25" spans="1:14" x14ac:dyDescent="0.25">
      <c r="A25" s="19" t="s">
        <v>36</v>
      </c>
      <c r="B25" s="41">
        <v>42241.604861111111</v>
      </c>
      <c r="C25" s="41">
        <v>42244.008333333331</v>
      </c>
      <c r="D25" s="20">
        <v>42248</v>
      </c>
      <c r="E25" s="21" t="s">
        <v>14</v>
      </c>
      <c r="F25" s="21" t="s">
        <v>7</v>
      </c>
      <c r="G25" s="7">
        <v>7.0648148148148154E-2</v>
      </c>
      <c r="H25" s="24">
        <v>1E-3</v>
      </c>
      <c r="I25" s="32">
        <v>0.02</v>
      </c>
      <c r="J25" s="11">
        <v>19.000000000000128</v>
      </c>
      <c r="K25" s="38">
        <v>14.666666666666533</v>
      </c>
      <c r="L25" s="7">
        <v>6.4600000000000005E-2</v>
      </c>
      <c r="M25" s="11">
        <v>35.554400000000001</v>
      </c>
      <c r="N25" s="11">
        <v>35.799999999999997</v>
      </c>
    </row>
    <row r="26" spans="1:14" x14ac:dyDescent="0.25">
      <c r="A26" s="19" t="s">
        <v>36</v>
      </c>
      <c r="B26" s="41">
        <v>42245.929166666669</v>
      </c>
      <c r="C26" s="41">
        <v>42248.506944444445</v>
      </c>
      <c r="D26" s="20">
        <v>42248</v>
      </c>
      <c r="E26" s="21" t="s">
        <v>15</v>
      </c>
      <c r="F26" s="21" t="s">
        <v>7</v>
      </c>
      <c r="G26" s="7">
        <v>7.0648148148148154E-2</v>
      </c>
      <c r="H26" s="24">
        <v>1E-3</v>
      </c>
      <c r="I26" s="32">
        <v>0.02</v>
      </c>
      <c r="J26" s="11">
        <v>19.000000000000128</v>
      </c>
      <c r="K26" s="38">
        <v>14.666666666666533</v>
      </c>
      <c r="L26" s="7">
        <v>6.4600000000000005E-2</v>
      </c>
      <c r="M26" s="11">
        <v>35.554400000000001</v>
      </c>
      <c r="N26" s="11">
        <v>35.799999999999997</v>
      </c>
    </row>
    <row r="27" spans="1:14" x14ac:dyDescent="0.25">
      <c r="A27" s="19" t="s">
        <v>36</v>
      </c>
      <c r="B27" s="41">
        <v>42248.947222222225</v>
      </c>
      <c r="C27" s="41">
        <v>42255.418749999997</v>
      </c>
      <c r="D27" s="20">
        <v>42255</v>
      </c>
      <c r="E27" s="21" t="s">
        <v>13</v>
      </c>
      <c r="F27" s="21" t="s">
        <v>7</v>
      </c>
      <c r="G27" s="7">
        <v>4.1929629628034648E-2</v>
      </c>
      <c r="H27" s="24">
        <v>1E-3</v>
      </c>
      <c r="I27" s="32">
        <v>3.2000000000000001E-2</v>
      </c>
      <c r="J27" s="11">
        <v>8.6666666666671937</v>
      </c>
      <c r="K27" s="38">
        <v>3.0000000000004099</v>
      </c>
      <c r="L27" s="7">
        <v>2.9700000000000001E-2</v>
      </c>
      <c r="M27" s="11">
        <v>30.5809</v>
      </c>
      <c r="N27" s="11">
        <v>44</v>
      </c>
    </row>
    <row r="28" spans="1:14" x14ac:dyDescent="0.25">
      <c r="A28" s="19" t="s">
        <v>36</v>
      </c>
      <c r="B28" s="41">
        <v>42255.769444444442</v>
      </c>
      <c r="C28" s="41">
        <v>42262.447916666664</v>
      </c>
      <c r="D28" s="20">
        <v>42262</v>
      </c>
      <c r="E28" s="21" t="s">
        <v>13</v>
      </c>
      <c r="F28" s="21" t="s">
        <v>7</v>
      </c>
      <c r="G28" s="7">
        <v>3.6418750004422761E-2</v>
      </c>
      <c r="H28" s="7">
        <v>2E-3</v>
      </c>
      <c r="I28" s="32">
        <v>1.7000000000000001E-2</v>
      </c>
      <c r="J28" s="11">
        <v>4.6666666666661527</v>
      </c>
      <c r="K28" s="38">
        <v>4.6666666666661527</v>
      </c>
      <c r="L28" s="7">
        <v>2.1299999999999999E-2</v>
      </c>
      <c r="M28" s="11">
        <v>34.133899999999997</v>
      </c>
      <c r="N28" s="11">
        <v>47</v>
      </c>
    </row>
    <row r="29" spans="1:14" x14ac:dyDescent="0.25">
      <c r="A29" s="19" t="s">
        <v>36</v>
      </c>
      <c r="B29" s="41">
        <v>42262.520833333336</v>
      </c>
      <c r="C29" s="41">
        <v>42276.493750000001</v>
      </c>
      <c r="D29" s="20">
        <v>42276</v>
      </c>
      <c r="E29" s="21" t="s">
        <v>13</v>
      </c>
      <c r="F29" s="21" t="s">
        <v>7</v>
      </c>
      <c r="G29" s="7">
        <v>4.5575246291863006E-2</v>
      </c>
      <c r="H29" s="7">
        <v>8.0000000000000002E-3</v>
      </c>
      <c r="I29" s="32">
        <v>7.8E-2</v>
      </c>
      <c r="J29" s="11">
        <v>106.33333333333421</v>
      </c>
      <c r="K29" s="38">
        <v>86.666666666667481</v>
      </c>
      <c r="L29" s="7">
        <v>0.25779999999999997</v>
      </c>
      <c r="M29" s="11">
        <v>34.707000000000001</v>
      </c>
      <c r="N29" s="11">
        <v>40.200000000000003</v>
      </c>
    </row>
    <row r="30" spans="1:14" x14ac:dyDescent="0.25">
      <c r="A30" s="19" t="s">
        <v>36</v>
      </c>
      <c r="B30" s="41">
        <v>42276.895138888889</v>
      </c>
      <c r="C30" s="41">
        <v>42283.256249999999</v>
      </c>
      <c r="D30" s="20">
        <v>42283</v>
      </c>
      <c r="E30" s="21" t="s">
        <v>13</v>
      </c>
      <c r="F30" s="21" t="s">
        <v>7</v>
      </c>
      <c r="G30" s="7">
        <v>3.5620105818079825E-2</v>
      </c>
      <c r="H30" s="7">
        <v>1.2999999999999999E-2</v>
      </c>
      <c r="I30" s="32">
        <v>0.22500000000000001</v>
      </c>
      <c r="J30" s="11">
        <v>19.999999999999279</v>
      </c>
      <c r="K30" s="38">
        <v>15.666666666665682</v>
      </c>
      <c r="L30" s="7">
        <v>0.25119999999999998</v>
      </c>
      <c r="M30" s="11">
        <v>37.396299999999997</v>
      </c>
      <c r="N30" s="11">
        <v>42.4</v>
      </c>
    </row>
    <row r="31" spans="1:14" x14ac:dyDescent="0.25">
      <c r="A31" s="19" t="s">
        <v>36</v>
      </c>
      <c r="B31" s="41">
        <v>42284.228472222225</v>
      </c>
      <c r="C31" s="41">
        <v>42297.453472222223</v>
      </c>
      <c r="D31" s="20">
        <v>42297</v>
      </c>
      <c r="E31" s="21" t="s">
        <v>13</v>
      </c>
      <c r="F31" s="21" t="s">
        <v>7</v>
      </c>
      <c r="G31" s="7">
        <v>3.9857894737830725E-2</v>
      </c>
      <c r="H31" s="24">
        <v>1E-3</v>
      </c>
      <c r="I31" s="32">
        <v>0.2</v>
      </c>
      <c r="J31" s="11">
        <v>166.00000000000037</v>
      </c>
      <c r="K31" s="38">
        <v>166</v>
      </c>
      <c r="L31" s="7">
        <v>1.55E-2</v>
      </c>
      <c r="M31" s="11">
        <v>40.144300000000001</v>
      </c>
      <c r="N31" s="11">
        <v>43.6</v>
      </c>
    </row>
    <row r="32" spans="1:14" x14ac:dyDescent="0.25">
      <c r="A32" s="19" t="s">
        <v>36</v>
      </c>
      <c r="B32" s="41">
        <v>42307.495833333334</v>
      </c>
      <c r="C32" s="41">
        <v>42319.8</v>
      </c>
      <c r="D32" s="20">
        <v>42327</v>
      </c>
      <c r="E32" s="21" t="s">
        <v>13</v>
      </c>
      <c r="F32" s="21" t="s">
        <v>7</v>
      </c>
      <c r="G32" s="7">
        <v>7.3819658120470658E-2</v>
      </c>
      <c r="H32" s="7">
        <v>5.0000000000000001E-3</v>
      </c>
      <c r="I32" s="23">
        <v>1.5E-3</v>
      </c>
      <c r="J32" s="11">
        <v>165.33333333333289</v>
      </c>
      <c r="K32" s="38">
        <v>164.33333333333377</v>
      </c>
      <c r="L32" s="7">
        <v>4.5900000000000003E-2</v>
      </c>
      <c r="M32" s="11">
        <v>39.693399999999997</v>
      </c>
      <c r="N32" s="11">
        <v>39</v>
      </c>
    </row>
    <row r="33" spans="1:14" x14ac:dyDescent="0.25">
      <c r="A33" s="19" t="s">
        <v>36</v>
      </c>
      <c r="B33" s="41">
        <v>42140.984027777777</v>
      </c>
      <c r="C33" s="41">
        <v>42142.078472222223</v>
      </c>
      <c r="D33" s="20">
        <v>42143</v>
      </c>
      <c r="E33" s="21" t="s">
        <v>17</v>
      </c>
      <c r="F33" s="21" t="s">
        <v>8</v>
      </c>
      <c r="G33" s="7">
        <v>2.8209956709956709E-2</v>
      </c>
      <c r="H33" s="7">
        <v>1.7999999999999999E-2</v>
      </c>
      <c r="I33" s="23">
        <v>1.5E-3</v>
      </c>
      <c r="J33" s="38">
        <v>22.333666939333401</v>
      </c>
      <c r="K33" s="38">
        <v>19.264296176222114</v>
      </c>
      <c r="L33" s="30">
        <v>4.1399999999999999E-2</v>
      </c>
      <c r="M33" s="11">
        <v>45.37</v>
      </c>
      <c r="N33" s="11">
        <v>41</v>
      </c>
    </row>
    <row r="34" spans="1:14" x14ac:dyDescent="0.25">
      <c r="A34" s="19" t="s">
        <v>36</v>
      </c>
      <c r="B34" s="41">
        <v>42165.638888888891</v>
      </c>
      <c r="C34" s="41">
        <v>42166.739583333336</v>
      </c>
      <c r="D34" s="20">
        <v>42171</v>
      </c>
      <c r="E34" s="21" t="s">
        <v>18</v>
      </c>
      <c r="F34" s="21" t="s">
        <v>8</v>
      </c>
      <c r="G34" s="7">
        <v>0.18999266601878848</v>
      </c>
      <c r="H34" s="30">
        <v>0.47499999999999998</v>
      </c>
      <c r="I34" s="32">
        <v>0.65400000000000003</v>
      </c>
      <c r="J34" s="38">
        <v>1006.6666666666654</v>
      </c>
      <c r="K34" s="38">
        <v>891.99999999999955</v>
      </c>
      <c r="L34" s="30">
        <v>1.8972</v>
      </c>
      <c r="M34" s="38">
        <v>31.357399999999998</v>
      </c>
      <c r="N34" s="11">
        <v>47</v>
      </c>
    </row>
    <row r="35" spans="1:14" x14ac:dyDescent="0.25">
      <c r="A35" s="19" t="s">
        <v>36</v>
      </c>
      <c r="B35" s="41">
        <v>42179.099305555559</v>
      </c>
      <c r="C35" s="41">
        <v>42182.190972222219</v>
      </c>
      <c r="D35" s="20">
        <v>42185</v>
      </c>
      <c r="E35" s="21" t="s">
        <v>19</v>
      </c>
      <c r="F35" s="21" t="s">
        <v>8</v>
      </c>
      <c r="G35" s="7">
        <v>1.2964599999999999</v>
      </c>
      <c r="H35" s="7">
        <v>0.20300000000000001</v>
      </c>
      <c r="I35" s="32">
        <v>1.2589999999999999</v>
      </c>
      <c r="J35" s="38">
        <v>1338.6666666666674</v>
      </c>
      <c r="K35" s="38">
        <v>1194.6666666666713</v>
      </c>
      <c r="L35" s="7">
        <v>0.2</v>
      </c>
      <c r="M35" s="11">
        <v>32.086100000000002</v>
      </c>
      <c r="N35" s="11">
        <v>31.2</v>
      </c>
    </row>
    <row r="36" spans="1:14" x14ac:dyDescent="0.25">
      <c r="A36" s="19" t="s">
        <v>36</v>
      </c>
      <c r="B36" s="41">
        <v>42232.56527777778</v>
      </c>
      <c r="C36" s="41">
        <v>42236.877083333333</v>
      </c>
      <c r="D36" s="20">
        <v>42234</v>
      </c>
      <c r="E36" s="21" t="s">
        <v>20</v>
      </c>
      <c r="F36" s="21" t="s">
        <v>8</v>
      </c>
      <c r="G36" s="7">
        <v>0.13172243635498454</v>
      </c>
      <c r="H36" s="7">
        <v>0.05</v>
      </c>
      <c r="I36" s="32">
        <v>1.3280000000000001</v>
      </c>
      <c r="J36" s="11">
        <v>2026.0000000000032</v>
      </c>
      <c r="K36" s="11">
        <v>1812.0000000000045</v>
      </c>
      <c r="L36" s="7">
        <v>4.8800000000000003E-2</v>
      </c>
      <c r="M36" s="11">
        <v>33.493200000000002</v>
      </c>
      <c r="N36" s="11">
        <v>39</v>
      </c>
    </row>
    <row r="37" spans="1:14" x14ac:dyDescent="0.25">
      <c r="A37" s="19" t="s">
        <v>36</v>
      </c>
      <c r="B37" s="41">
        <v>42237.498611111114</v>
      </c>
      <c r="C37" s="41">
        <v>42241.011111111111</v>
      </c>
      <c r="D37" s="20">
        <v>42241</v>
      </c>
      <c r="E37" s="21" t="s">
        <v>21</v>
      </c>
      <c r="F37" s="21" t="s">
        <v>8</v>
      </c>
      <c r="G37" s="7">
        <v>0.12020408163265307</v>
      </c>
      <c r="H37" s="7">
        <v>0.01</v>
      </c>
      <c r="I37" s="32">
        <v>3.1179999999999999</v>
      </c>
      <c r="J37" s="11">
        <v>1722.0000000000011</v>
      </c>
      <c r="K37" s="11">
        <v>1560.0000000000057</v>
      </c>
      <c r="L37" s="7">
        <v>3.9100000000000003E-2</v>
      </c>
      <c r="M37" s="11">
        <v>35.024999999999999</v>
      </c>
      <c r="N37" s="11">
        <v>37.799999999999997</v>
      </c>
    </row>
    <row r="38" spans="1:14" x14ac:dyDescent="0.25">
      <c r="A38" s="19" t="s">
        <v>36</v>
      </c>
      <c r="B38" s="41">
        <v>42244.07916666667</v>
      </c>
      <c r="C38" s="41">
        <v>42245.896527777775</v>
      </c>
      <c r="D38" s="20">
        <v>42248</v>
      </c>
      <c r="E38" s="21" t="s">
        <v>22</v>
      </c>
      <c r="F38" s="21" t="s">
        <v>8</v>
      </c>
      <c r="G38" s="7">
        <v>0.54623611111111103</v>
      </c>
      <c r="H38" s="7">
        <v>6.4000000000000001E-2</v>
      </c>
      <c r="I38" s="32">
        <v>0.121</v>
      </c>
      <c r="J38" s="11">
        <v>23.333333333333727</v>
      </c>
      <c r="K38" s="38">
        <v>20.333333333333314</v>
      </c>
      <c r="L38" s="7">
        <v>0.18890000000000001</v>
      </c>
      <c r="M38" s="11">
        <v>28.559899999999999</v>
      </c>
      <c r="N38" s="11">
        <v>27.8</v>
      </c>
    </row>
    <row r="39" spans="1:14" x14ac:dyDescent="0.25">
      <c r="A39" s="19" t="s">
        <v>36</v>
      </c>
      <c r="B39" s="41">
        <v>42297.515972222223</v>
      </c>
      <c r="C39" s="41">
        <v>42304.786805555559</v>
      </c>
      <c r="D39" s="20">
        <v>42307</v>
      </c>
      <c r="E39" s="21" t="s">
        <v>23</v>
      </c>
      <c r="F39" s="21" t="s">
        <v>8</v>
      </c>
      <c r="G39" s="7">
        <v>3.763888888668683E-2</v>
      </c>
      <c r="H39" s="7">
        <v>2E-3</v>
      </c>
      <c r="I39" s="32">
        <v>1.6E-2</v>
      </c>
      <c r="J39" s="11">
        <v>3.3333333333329662</v>
      </c>
      <c r="K39" s="38">
        <v>2.3333333333338167</v>
      </c>
      <c r="L39" s="24">
        <v>2E-3</v>
      </c>
      <c r="M39" s="11">
        <v>40.226399999999998</v>
      </c>
      <c r="N39" s="11">
        <v>46</v>
      </c>
    </row>
    <row r="40" spans="1:14" x14ac:dyDescent="0.25">
      <c r="A40" s="19" t="s">
        <v>36</v>
      </c>
      <c r="B40" s="41">
        <v>42304.821527777778</v>
      </c>
      <c r="C40" s="41">
        <v>42307.422222222223</v>
      </c>
      <c r="D40" s="20">
        <v>42307</v>
      </c>
      <c r="E40" s="21" t="s">
        <v>24</v>
      </c>
      <c r="F40" s="21" t="s">
        <v>8</v>
      </c>
      <c r="G40" s="7">
        <v>4.8966666669522728E-2</v>
      </c>
      <c r="H40" s="7">
        <v>8.0000000000000002E-3</v>
      </c>
      <c r="I40" s="32">
        <v>2.1999999999999999E-2</v>
      </c>
      <c r="J40" s="11">
        <v>1.6666666666672234</v>
      </c>
      <c r="K40" s="35">
        <v>0.5</v>
      </c>
      <c r="L40" s="24">
        <v>2E-3</v>
      </c>
      <c r="M40" s="11">
        <v>37.3626</v>
      </c>
      <c r="N40" s="11">
        <v>39.9</v>
      </c>
    </row>
    <row r="41" spans="1:14" x14ac:dyDescent="0.25">
      <c r="A41" s="19" t="s">
        <v>36</v>
      </c>
      <c r="B41" s="41">
        <v>42444.113888888889</v>
      </c>
      <c r="C41" s="41">
        <v>42455.650694444441</v>
      </c>
      <c r="D41" s="20">
        <v>42460</v>
      </c>
      <c r="E41" s="21" t="s">
        <v>13</v>
      </c>
      <c r="F41" s="21" t="s">
        <v>7</v>
      </c>
      <c r="G41" s="34">
        <v>2.5511111111806498E-2</v>
      </c>
      <c r="H41" s="24">
        <v>1E-3</v>
      </c>
      <c r="I41" s="32">
        <v>0.29299999999999998</v>
      </c>
      <c r="J41" s="11">
        <v>18.666666666664611</v>
      </c>
      <c r="K41" s="11">
        <v>13.99999999999994</v>
      </c>
      <c r="L41" s="7">
        <v>2.1999999999999999E-2</v>
      </c>
      <c r="M41" s="11">
        <v>35.3001</v>
      </c>
      <c r="N41" s="11">
        <v>34.256</v>
      </c>
    </row>
    <row r="42" spans="1:14" x14ac:dyDescent="0.25">
      <c r="A42" s="19" t="s">
        <v>36</v>
      </c>
      <c r="B42" s="41">
        <v>42461</v>
      </c>
      <c r="C42" s="41">
        <v>42474</v>
      </c>
      <c r="D42" s="20">
        <v>42474</v>
      </c>
      <c r="E42" s="21" t="s">
        <v>12</v>
      </c>
      <c r="F42" s="21" t="s">
        <v>7</v>
      </c>
      <c r="G42" s="7">
        <v>4.1794308948336995E-2</v>
      </c>
      <c r="H42" s="7">
        <v>1.2999999999999999E-2</v>
      </c>
      <c r="I42" s="32">
        <v>0.04</v>
      </c>
      <c r="J42" s="38">
        <v>2.0000000000012603</v>
      </c>
      <c r="K42" s="38">
        <v>3.3333333333344468</v>
      </c>
      <c r="L42" s="24">
        <v>2E-3</v>
      </c>
      <c r="M42" s="11">
        <v>31.765599999999999</v>
      </c>
      <c r="N42" s="52">
        <v>31.765599999999999</v>
      </c>
    </row>
    <row r="43" spans="1:14" x14ac:dyDescent="0.25">
      <c r="A43" s="19" t="s">
        <v>36</v>
      </c>
      <c r="B43" s="41">
        <v>42482.666666666664</v>
      </c>
      <c r="C43" s="41">
        <v>42488.368750000001</v>
      </c>
      <c r="D43" s="20">
        <v>42488</v>
      </c>
      <c r="E43" s="21" t="s">
        <v>13</v>
      </c>
      <c r="F43" s="21" t="s">
        <v>7</v>
      </c>
      <c r="G43" s="7">
        <v>7.8277777775327365E-2</v>
      </c>
      <c r="H43" s="24">
        <v>1E-3</v>
      </c>
      <c r="I43" s="32">
        <v>0.129</v>
      </c>
      <c r="J43" s="38">
        <v>39.333333333333442</v>
      </c>
      <c r="K43" s="38">
        <v>31.333333333334323</v>
      </c>
      <c r="L43" s="24">
        <v>2E-3</v>
      </c>
      <c r="M43" s="11">
        <v>30.518799999999999</v>
      </c>
      <c r="N43" s="11">
        <v>30.361000000000001</v>
      </c>
    </row>
    <row r="44" spans="1:14" x14ac:dyDescent="0.25">
      <c r="A44" s="19" t="s">
        <v>36</v>
      </c>
      <c r="B44" s="41">
        <v>42494.463888888888</v>
      </c>
      <c r="C44" s="41">
        <v>42500.061111111114</v>
      </c>
      <c r="D44" s="20">
        <v>42507</v>
      </c>
      <c r="E44" s="21" t="s">
        <v>14</v>
      </c>
      <c r="F44" s="21" t="s">
        <v>7</v>
      </c>
      <c r="G44" s="7">
        <v>6.4980160857237707E-2</v>
      </c>
      <c r="H44" s="24">
        <v>1E-3</v>
      </c>
      <c r="I44" s="32">
        <v>0.17699999999999999</v>
      </c>
      <c r="J44" s="38">
        <v>63.333333333333762</v>
      </c>
      <c r="K44" s="38">
        <v>37.333333333332185</v>
      </c>
      <c r="L44" s="24">
        <v>2E-3</v>
      </c>
      <c r="M44" s="11">
        <v>22.9285</v>
      </c>
      <c r="N44" s="11">
        <v>23.268000000000001</v>
      </c>
    </row>
    <row r="45" spans="1:14" x14ac:dyDescent="0.25">
      <c r="A45" s="19" t="s">
        <v>36</v>
      </c>
      <c r="B45" s="41">
        <v>42506.481249999997</v>
      </c>
      <c r="C45" s="41">
        <v>42506.679861111108</v>
      </c>
      <c r="D45" s="20">
        <v>42507</v>
      </c>
      <c r="E45" s="21" t="s">
        <v>15</v>
      </c>
      <c r="F45" s="21" t="s">
        <v>7</v>
      </c>
      <c r="G45" s="7">
        <v>6.4980160857237707E-2</v>
      </c>
      <c r="H45" s="24">
        <v>1E-3</v>
      </c>
      <c r="I45" s="32">
        <v>0.17699999999999999</v>
      </c>
      <c r="J45" s="38">
        <v>63.333333333333762</v>
      </c>
      <c r="K45" s="38">
        <v>37.333333333332185</v>
      </c>
      <c r="L45" s="24">
        <v>2E-3</v>
      </c>
      <c r="M45" s="11">
        <v>22.9285</v>
      </c>
      <c r="N45" s="11">
        <v>23.268000000000001</v>
      </c>
    </row>
    <row r="46" spans="1:14" x14ac:dyDescent="0.25">
      <c r="A46" s="19" t="s">
        <v>36</v>
      </c>
      <c r="B46" s="41">
        <v>42508.45</v>
      </c>
      <c r="C46" s="41">
        <v>42521.183333333334</v>
      </c>
      <c r="D46" s="20">
        <v>42521</v>
      </c>
      <c r="E46" s="21" t="s">
        <v>13</v>
      </c>
      <c r="F46" s="21" t="s">
        <v>7</v>
      </c>
      <c r="G46" s="34">
        <v>5.2347293449394046E-2</v>
      </c>
      <c r="H46" s="24">
        <v>1E-3</v>
      </c>
      <c r="I46" s="32">
        <v>1.7000000000000001E-2</v>
      </c>
      <c r="J46" s="11">
        <v>1.6666666666672234</v>
      </c>
      <c r="K46" s="11">
        <v>1.0000000000006302</v>
      </c>
      <c r="L46" s="7">
        <v>1.9E-2</v>
      </c>
      <c r="M46" s="11">
        <v>15.634499999999999</v>
      </c>
      <c r="N46" s="11">
        <v>14.282</v>
      </c>
    </row>
    <row r="47" spans="1:14" x14ac:dyDescent="0.25">
      <c r="A47" s="19" t="s">
        <v>36</v>
      </c>
      <c r="B47" s="41">
        <v>42522.666666666664</v>
      </c>
      <c r="C47" s="41">
        <v>42533.438888888886</v>
      </c>
      <c r="D47" s="20">
        <v>42533</v>
      </c>
      <c r="E47" s="21" t="s">
        <v>13</v>
      </c>
      <c r="F47" s="21" t="s">
        <v>7</v>
      </c>
      <c r="G47" s="7">
        <v>2.5640740737407297E-2</v>
      </c>
      <c r="H47" s="24">
        <v>1E-3</v>
      </c>
      <c r="I47" s="32">
        <v>8.0000000000000002E-3</v>
      </c>
      <c r="J47" s="11">
        <v>3.9999999999995595</v>
      </c>
      <c r="K47" s="35">
        <v>0.5</v>
      </c>
      <c r="L47" s="7">
        <v>5.3900000000000003E-2</v>
      </c>
      <c r="M47" s="11">
        <v>18.044699999999999</v>
      </c>
      <c r="N47" s="11">
        <v>17.919</v>
      </c>
    </row>
    <row r="48" spans="1:14" x14ac:dyDescent="0.25">
      <c r="A48" s="19" t="s">
        <v>36</v>
      </c>
      <c r="B48" s="41">
        <v>42533.613888888889</v>
      </c>
      <c r="C48" s="41">
        <v>42546.541666666664</v>
      </c>
      <c r="D48" s="20">
        <v>42549</v>
      </c>
      <c r="E48" s="21" t="s">
        <v>13</v>
      </c>
      <c r="F48" s="21" t="s">
        <v>7</v>
      </c>
      <c r="G48" s="7">
        <v>1.641055555450999E-2</v>
      </c>
      <c r="H48" s="24">
        <v>1E-3</v>
      </c>
      <c r="I48" s="23">
        <v>1.5E-3</v>
      </c>
      <c r="J48" s="38">
        <v>3.0000000000004099</v>
      </c>
      <c r="K48" s="38">
        <v>1.6666666666672234</v>
      </c>
      <c r="L48" s="7">
        <v>5.5899999999999998E-2</v>
      </c>
      <c r="M48" s="11">
        <v>28.116499999999998</v>
      </c>
      <c r="N48" s="11">
        <v>26.411999999999999</v>
      </c>
    </row>
    <row r="49" spans="1:14" x14ac:dyDescent="0.25">
      <c r="A49" s="19" t="s">
        <v>36</v>
      </c>
      <c r="B49" s="41">
        <v>42549.624305555553</v>
      </c>
      <c r="C49" s="41">
        <v>42552.775694444441</v>
      </c>
      <c r="D49" s="20">
        <v>42559</v>
      </c>
      <c r="E49" s="21" t="s">
        <v>13</v>
      </c>
      <c r="F49" s="21" t="s">
        <v>7</v>
      </c>
      <c r="G49" s="7">
        <v>1.3694444444759028E-2</v>
      </c>
      <c r="H49" s="7">
        <v>2.5999999999999999E-2</v>
      </c>
      <c r="I49" s="32">
        <v>6.7000000000000004E-2</v>
      </c>
      <c r="J49" s="11">
        <v>13.499999999999623</v>
      </c>
      <c r="K49" s="11">
        <v>9.5000000000000639</v>
      </c>
      <c r="L49" s="7">
        <v>6.4799999999999996E-2</v>
      </c>
      <c r="M49" s="11">
        <v>27.944299999999998</v>
      </c>
      <c r="N49" s="11">
        <v>27.6</v>
      </c>
    </row>
    <row r="50" spans="1:14" x14ac:dyDescent="0.25">
      <c r="A50" s="19" t="s">
        <v>36</v>
      </c>
      <c r="B50" s="41">
        <v>42559</v>
      </c>
      <c r="C50" s="41">
        <v>42577</v>
      </c>
      <c r="D50" s="20">
        <v>42577</v>
      </c>
      <c r="E50" s="21" t="s">
        <v>12</v>
      </c>
      <c r="F50" s="21" t="s">
        <v>7</v>
      </c>
      <c r="G50" s="7">
        <v>2.8033632000000002E-3</v>
      </c>
      <c r="H50" s="7">
        <v>2.9000000000000001E-2</v>
      </c>
      <c r="I50" s="32">
        <v>3.5000000000000003E-2</v>
      </c>
      <c r="J50" s="11">
        <v>8.6666666666657122</v>
      </c>
      <c r="K50" s="11">
        <v>6.3333333333333766</v>
      </c>
      <c r="L50" s="24">
        <v>2E-3</v>
      </c>
      <c r="M50" s="11">
        <v>25.2773</v>
      </c>
      <c r="N50" s="11">
        <v>23.692</v>
      </c>
    </row>
    <row r="51" spans="1:14" x14ac:dyDescent="0.25">
      <c r="A51" s="19" t="s">
        <v>36</v>
      </c>
      <c r="B51" s="41">
        <v>42578</v>
      </c>
      <c r="C51" s="41">
        <v>42591</v>
      </c>
      <c r="D51" s="20">
        <v>42591</v>
      </c>
      <c r="E51" s="21" t="s">
        <v>12</v>
      </c>
      <c r="F51" s="21" t="s">
        <v>7</v>
      </c>
      <c r="G51" s="7">
        <v>7.9048375891606728E-4</v>
      </c>
      <c r="H51" s="7">
        <v>1.6E-2</v>
      </c>
      <c r="I51" s="32">
        <v>0.17499999999999999</v>
      </c>
      <c r="J51" s="11">
        <v>78.000000000001776</v>
      </c>
      <c r="K51" s="11">
        <v>70.000000000002657</v>
      </c>
      <c r="L51" s="7">
        <v>8.8000000000000005E-3</v>
      </c>
      <c r="M51" s="11">
        <v>23.077100000000002</v>
      </c>
      <c r="N51" s="11">
        <v>23.155000000000001</v>
      </c>
    </row>
    <row r="52" spans="1:14" x14ac:dyDescent="0.25">
      <c r="A52" s="19" t="s">
        <v>36</v>
      </c>
      <c r="B52" s="41">
        <v>42595.240277777775</v>
      </c>
      <c r="C52" s="41">
        <v>42605.604861111111</v>
      </c>
      <c r="D52" s="20">
        <v>42608</v>
      </c>
      <c r="E52" s="21" t="s">
        <v>13</v>
      </c>
      <c r="F52" s="21" t="s">
        <v>7</v>
      </c>
      <c r="G52" s="7">
        <v>1.1921212120632635E-2</v>
      </c>
      <c r="H52" s="24">
        <v>1E-3</v>
      </c>
      <c r="I52" s="32">
        <v>3.2000000000000001E-2</v>
      </c>
      <c r="J52" s="11">
        <v>24.00000000000032</v>
      </c>
      <c r="K52" s="11">
        <v>18.666666666667574</v>
      </c>
      <c r="L52" s="7">
        <v>6.1899999999999997E-2</v>
      </c>
      <c r="M52" s="11">
        <v>18.023099999999999</v>
      </c>
      <c r="N52" s="11">
        <v>16.864000000000001</v>
      </c>
    </row>
    <row r="53" spans="1:14" x14ac:dyDescent="0.25">
      <c r="A53" s="19" t="s">
        <v>36</v>
      </c>
      <c r="B53" s="41">
        <v>42639.677777777775</v>
      </c>
      <c r="C53" s="41">
        <v>42647.681250000001</v>
      </c>
      <c r="D53" s="20">
        <v>42650</v>
      </c>
      <c r="E53" s="21" t="s">
        <v>13</v>
      </c>
      <c r="F53" s="21" t="s">
        <v>7</v>
      </c>
      <c r="G53" s="7">
        <v>1.8060000000938773E-2</v>
      </c>
      <c r="H53" s="7">
        <v>4.0000000000000001E-3</v>
      </c>
      <c r="I53" s="32">
        <v>3.1E-2</v>
      </c>
      <c r="J53" s="11">
        <v>1.3333333333346669</v>
      </c>
      <c r="K53" s="11">
        <v>1.3333333333346669</v>
      </c>
      <c r="L53" s="7">
        <v>6.5199999999999994E-2</v>
      </c>
      <c r="M53" s="11">
        <v>21.255500000000001</v>
      </c>
      <c r="N53" s="11">
        <v>22.734000000000002</v>
      </c>
    </row>
    <row r="54" spans="1:14" x14ac:dyDescent="0.25">
      <c r="A54" s="19" t="s">
        <v>36</v>
      </c>
      <c r="B54" s="41">
        <v>42650.822916666664</v>
      </c>
      <c r="C54" s="41">
        <v>42665.280555555553</v>
      </c>
      <c r="D54" s="20">
        <v>42665</v>
      </c>
      <c r="E54" s="21" t="s">
        <v>13</v>
      </c>
      <c r="F54" s="21" t="s">
        <v>7</v>
      </c>
      <c r="G54" s="7">
        <v>2.2452087910873223E-2</v>
      </c>
      <c r="H54" s="24">
        <v>1E-3</v>
      </c>
      <c r="I54" s="32">
        <v>5.8999999999999997E-2</v>
      </c>
      <c r="J54" s="11">
        <v>27.500000000000302</v>
      </c>
      <c r="K54" s="11">
        <v>24.500000000000632</v>
      </c>
      <c r="L54" s="55">
        <v>8.6E-3</v>
      </c>
      <c r="M54" s="11">
        <v>22.342099999999999</v>
      </c>
      <c r="N54" s="11">
        <v>22.053000000000001</v>
      </c>
    </row>
    <row r="55" spans="1:14" x14ac:dyDescent="0.25">
      <c r="A55" s="19" t="s">
        <v>36</v>
      </c>
      <c r="B55" s="41">
        <v>42671.553472222222</v>
      </c>
      <c r="C55" s="41">
        <v>42678.047222222223</v>
      </c>
      <c r="D55" s="20">
        <v>42678</v>
      </c>
      <c r="E55" s="21" t="s">
        <v>13</v>
      </c>
      <c r="F55" s="21" t="s">
        <v>7</v>
      </c>
      <c r="G55" s="7">
        <v>1.9240000000000004E-2</v>
      </c>
      <c r="H55" s="24">
        <v>1E-3</v>
      </c>
      <c r="I55" s="32">
        <v>3.5999999999999997E-2</v>
      </c>
      <c r="J55" s="11">
        <v>12.333333333334195</v>
      </c>
      <c r="K55" s="11">
        <v>8.9999999999997495</v>
      </c>
      <c r="L55" s="24">
        <v>2E-3</v>
      </c>
      <c r="M55" s="11">
        <v>24.0261</v>
      </c>
      <c r="N55" s="11">
        <v>23.536999999999999</v>
      </c>
    </row>
    <row r="56" spans="1:14" x14ac:dyDescent="0.25">
      <c r="A56" s="19" t="s">
        <v>36</v>
      </c>
      <c r="B56" s="41">
        <v>42678.727083333331</v>
      </c>
      <c r="C56" s="41">
        <v>42691.697916666664</v>
      </c>
      <c r="D56" s="20">
        <v>42692</v>
      </c>
      <c r="E56" s="21" t="s">
        <v>13</v>
      </c>
      <c r="F56" s="21" t="s">
        <v>7</v>
      </c>
      <c r="G56" s="7">
        <v>1.4605000000350176E-2</v>
      </c>
      <c r="H56" s="7">
        <v>3.0000000000000001E-3</v>
      </c>
      <c r="I56" s="32">
        <v>0.115</v>
      </c>
      <c r="J56" s="11">
        <v>16.666666666666313</v>
      </c>
      <c r="K56" s="11">
        <v>10.00000000000038</v>
      </c>
      <c r="L56" s="24">
        <v>2E-3</v>
      </c>
      <c r="M56" s="11">
        <v>23.235399999999998</v>
      </c>
      <c r="N56" s="11">
        <v>25.251000000000001</v>
      </c>
    </row>
    <row r="57" spans="1:14" x14ac:dyDescent="0.25">
      <c r="A57" s="19" t="s">
        <v>36</v>
      </c>
      <c r="B57" s="41">
        <v>42488.762499999997</v>
      </c>
      <c r="C57" s="41">
        <v>42493.270138888889</v>
      </c>
      <c r="D57" s="20">
        <v>42493</v>
      </c>
      <c r="E57" s="21" t="s">
        <v>25</v>
      </c>
      <c r="F57" s="21" t="s">
        <v>8</v>
      </c>
      <c r="G57" s="7">
        <v>0.24951825396926744</v>
      </c>
      <c r="H57" s="7">
        <v>0.11</v>
      </c>
      <c r="I57" s="32">
        <v>0.38800000000000001</v>
      </c>
      <c r="J57" s="11">
        <v>335.99999999999852</v>
      </c>
      <c r="K57" s="11">
        <v>295.99999999999403</v>
      </c>
      <c r="L57" s="7">
        <v>2.4799999999999999E-2</v>
      </c>
      <c r="M57" s="11">
        <v>28.333600000000001</v>
      </c>
      <c r="N57" s="11">
        <v>30.696000000000002</v>
      </c>
    </row>
    <row r="58" spans="1:14" x14ac:dyDescent="0.25">
      <c r="A58" s="19" t="s">
        <v>36</v>
      </c>
      <c r="B58" s="41">
        <v>42500.124305555553</v>
      </c>
      <c r="C58" s="41">
        <v>42505.99722222222</v>
      </c>
      <c r="D58" s="20">
        <v>42507</v>
      </c>
      <c r="E58" s="21" t="s">
        <v>26</v>
      </c>
      <c r="F58" s="21" t="s">
        <v>8</v>
      </c>
      <c r="G58" s="7">
        <v>9.1355555549644751E-2</v>
      </c>
      <c r="H58" s="24">
        <v>1E-3</v>
      </c>
      <c r="I58" s="32">
        <v>6.9000000000000006E-2</v>
      </c>
      <c r="J58" s="11">
        <v>1.9999999999997797</v>
      </c>
      <c r="K58" s="35">
        <v>0.5</v>
      </c>
      <c r="L58" s="7">
        <v>2.76E-2</v>
      </c>
      <c r="M58" s="11">
        <v>23.5624</v>
      </c>
      <c r="N58" s="11">
        <v>22.478000000000002</v>
      </c>
    </row>
    <row r="59" spans="1:14" x14ac:dyDescent="0.25">
      <c r="A59" s="19" t="s">
        <v>36</v>
      </c>
      <c r="B59" s="41">
        <v>42593.882638888892</v>
      </c>
      <c r="C59" s="41">
        <v>42595.19027777778</v>
      </c>
      <c r="D59" s="20">
        <v>42608</v>
      </c>
      <c r="E59" s="21" t="s">
        <v>27</v>
      </c>
      <c r="F59" s="21" t="s">
        <v>8</v>
      </c>
      <c r="G59" s="7">
        <v>4.7311111112899248E-2</v>
      </c>
      <c r="H59" s="7">
        <v>7.1999999999999995E-2</v>
      </c>
      <c r="I59" s="32">
        <v>0.24099999999999999</v>
      </c>
      <c r="J59" s="11">
        <v>99.999999999997868</v>
      </c>
      <c r="K59" s="11">
        <v>86.999999999997073</v>
      </c>
      <c r="L59" s="7">
        <v>3.5000000000000001E-3</v>
      </c>
      <c r="M59" s="11">
        <v>12.8597</v>
      </c>
      <c r="N59" s="28">
        <v>12.435</v>
      </c>
    </row>
    <row r="60" spans="1:14" x14ac:dyDescent="0.25">
      <c r="A60" s="19" t="s">
        <v>36</v>
      </c>
      <c r="B60" s="41">
        <v>42628.947222222225</v>
      </c>
      <c r="C60" s="41">
        <v>42635.588194444441</v>
      </c>
      <c r="D60" s="20">
        <v>42636</v>
      </c>
      <c r="E60" s="21" t="s">
        <v>28</v>
      </c>
      <c r="F60" s="21" t="s">
        <v>8</v>
      </c>
      <c r="G60" s="7">
        <v>2.0528571426540618E-2</v>
      </c>
      <c r="H60" s="24">
        <v>1E-3</v>
      </c>
      <c r="I60" s="32">
        <v>5.6000000000000001E-2</v>
      </c>
      <c r="J60" s="11">
        <v>33.999999999999218</v>
      </c>
      <c r="K60" s="11">
        <v>31.6666666666654</v>
      </c>
      <c r="L60" s="7">
        <v>9.11E-2</v>
      </c>
      <c r="M60" s="11">
        <v>18.050799999999999</v>
      </c>
      <c r="N60" s="11">
        <v>14.275</v>
      </c>
    </row>
    <row r="61" spans="1:14" x14ac:dyDescent="0.25">
      <c r="A61" s="19" t="s">
        <v>36</v>
      </c>
      <c r="B61" s="41">
        <v>42637.786805555559</v>
      </c>
      <c r="C61" s="41">
        <v>42639.550694444442</v>
      </c>
      <c r="D61" s="20">
        <v>42650</v>
      </c>
      <c r="E61" s="21" t="s">
        <v>29</v>
      </c>
      <c r="F61" s="21" t="s">
        <v>8</v>
      </c>
      <c r="G61" s="7">
        <v>4.1640000004351141E-2</v>
      </c>
      <c r="H61" s="7">
        <v>2.8000000000000001E-2</v>
      </c>
      <c r="I61" s="32">
        <v>1.5680000000000001</v>
      </c>
      <c r="J61" s="11">
        <v>1.3333333333331865</v>
      </c>
      <c r="K61" s="11">
        <v>1.0000000000006302</v>
      </c>
      <c r="L61" s="7">
        <v>0.1862</v>
      </c>
      <c r="M61" s="11">
        <v>11.710100000000001</v>
      </c>
      <c r="N61" s="11">
        <v>14.456</v>
      </c>
    </row>
    <row r="62" spans="1:14" x14ac:dyDescent="0.25">
      <c r="A62" s="19" t="s">
        <v>36</v>
      </c>
      <c r="B62" s="41">
        <v>42647.813888888886</v>
      </c>
      <c r="C62" s="41">
        <v>42650.086111111108</v>
      </c>
      <c r="D62" s="20">
        <v>42650</v>
      </c>
      <c r="E62" s="21" t="s">
        <v>30</v>
      </c>
      <c r="F62" s="21" t="s">
        <v>8</v>
      </c>
      <c r="G62" s="7">
        <v>8.3825714284486014E-2</v>
      </c>
      <c r="H62" s="7">
        <v>2.8000000000000001E-2</v>
      </c>
      <c r="I62" s="32">
        <v>0.15</v>
      </c>
      <c r="J62" s="11">
        <v>35.666666666666444</v>
      </c>
      <c r="K62" s="11">
        <v>29.999999999999659</v>
      </c>
      <c r="L62" s="24">
        <v>2E-3</v>
      </c>
      <c r="M62" s="11">
        <v>20.349599999999999</v>
      </c>
      <c r="N62" s="11">
        <v>19.486000000000001</v>
      </c>
    </row>
    <row r="63" spans="1:14" x14ac:dyDescent="0.25">
      <c r="A63" s="19" t="s">
        <v>36</v>
      </c>
      <c r="B63" s="41">
        <v>42809</v>
      </c>
      <c r="C63" s="41">
        <v>42817</v>
      </c>
      <c r="D63" s="20">
        <v>42817</v>
      </c>
      <c r="E63" s="21" t="s">
        <v>12</v>
      </c>
      <c r="F63" s="21" t="s">
        <v>7</v>
      </c>
      <c r="G63" s="34">
        <v>2.4937941998821475E-2</v>
      </c>
      <c r="H63" s="7">
        <v>2.1999999999999999E-2</v>
      </c>
      <c r="I63" s="32">
        <v>4.2000000000000003E-2</v>
      </c>
      <c r="J63" s="38">
        <v>2.9999999999989297</v>
      </c>
      <c r="K63" s="38">
        <v>2.9999999999989297</v>
      </c>
      <c r="L63" s="7">
        <v>8.3999999999999995E-3</v>
      </c>
      <c r="M63" s="11">
        <v>25.1663</v>
      </c>
      <c r="N63" s="11">
        <v>35.884999999999998</v>
      </c>
    </row>
    <row r="64" spans="1:14" x14ac:dyDescent="0.25">
      <c r="A64" s="19" t="s">
        <v>36</v>
      </c>
      <c r="B64" s="41">
        <v>42818</v>
      </c>
      <c r="C64" s="41">
        <v>42831</v>
      </c>
      <c r="D64" s="20">
        <v>42831</v>
      </c>
      <c r="E64" s="21" t="s">
        <v>12</v>
      </c>
      <c r="F64" s="21" t="s">
        <v>7</v>
      </c>
      <c r="G64" s="7">
        <v>4.2205918908387575E-2</v>
      </c>
      <c r="H64" s="7">
        <v>1.7999999999999999E-2</v>
      </c>
      <c r="I64" s="32">
        <v>4.5999999999999999E-2</v>
      </c>
      <c r="J64" s="38">
        <v>10.666666666666973</v>
      </c>
      <c r="K64" s="38">
        <v>9.6666666666663428</v>
      </c>
      <c r="L64" s="24">
        <v>2E-3</v>
      </c>
      <c r="M64" s="11">
        <v>27.2654</v>
      </c>
      <c r="N64" s="11">
        <v>37.526000000000003</v>
      </c>
    </row>
    <row r="65" spans="1:14" x14ac:dyDescent="0.25">
      <c r="A65" s="19" t="s">
        <v>36</v>
      </c>
      <c r="B65" s="41">
        <v>42841.994444444441</v>
      </c>
      <c r="C65" s="41">
        <v>42844.567361111112</v>
      </c>
      <c r="D65" s="20">
        <v>42845</v>
      </c>
      <c r="E65" s="21" t="s">
        <v>13</v>
      </c>
      <c r="F65" s="21" t="s">
        <v>7</v>
      </c>
      <c r="G65" s="7">
        <v>7.3711111109013905E-2</v>
      </c>
      <c r="H65" s="24">
        <v>1E-3</v>
      </c>
      <c r="I65" s="32">
        <v>0.02</v>
      </c>
      <c r="J65" s="38">
        <v>13.000000000000789</v>
      </c>
      <c r="K65" s="38">
        <v>9.3333333333337869</v>
      </c>
      <c r="L65" s="24">
        <v>2E-3</v>
      </c>
      <c r="M65" s="11">
        <v>23.418299999999999</v>
      </c>
      <c r="N65" s="11">
        <v>30.376999999999999</v>
      </c>
    </row>
    <row r="66" spans="1:14" x14ac:dyDescent="0.25">
      <c r="A66" s="19" t="s">
        <v>36</v>
      </c>
      <c r="B66" s="41">
        <v>42845.519444444442</v>
      </c>
      <c r="C66" s="41">
        <v>42855.006249999999</v>
      </c>
      <c r="D66" s="20">
        <v>42859</v>
      </c>
      <c r="E66" s="21" t="s">
        <v>13</v>
      </c>
      <c r="F66" s="21" t="s">
        <v>7</v>
      </c>
      <c r="G66" s="7">
        <v>7.8992222223693301E-2</v>
      </c>
      <c r="H66" s="30">
        <v>1E-3</v>
      </c>
      <c r="I66" s="32">
        <v>1.9E-2</v>
      </c>
      <c r="J66" s="38">
        <v>11.333333333333567</v>
      </c>
      <c r="K66" s="38">
        <v>10.333333333332936</v>
      </c>
      <c r="L66" s="7">
        <v>4.1999999999999997E-3</v>
      </c>
      <c r="M66" s="11">
        <v>22.851800000000001</v>
      </c>
      <c r="N66" s="11">
        <v>33.712000000000003</v>
      </c>
    </row>
    <row r="67" spans="1:14" x14ac:dyDescent="0.25">
      <c r="A67" s="19" t="s">
        <v>36</v>
      </c>
      <c r="B67" s="41">
        <v>42859.577777777777</v>
      </c>
      <c r="C67" s="41">
        <v>42871.978472222225</v>
      </c>
      <c r="D67" s="20">
        <v>42872</v>
      </c>
      <c r="E67" s="21" t="s">
        <v>13</v>
      </c>
      <c r="F67" s="21" t="s">
        <v>7</v>
      </c>
      <c r="G67" s="34">
        <v>7.4925793651397982E-2</v>
      </c>
      <c r="H67" s="24">
        <v>1E-3</v>
      </c>
      <c r="I67" s="32">
        <v>0.04</v>
      </c>
      <c r="J67" s="38">
        <v>22.00000000000054</v>
      </c>
      <c r="K67" s="38">
        <v>19.000000000000128</v>
      </c>
      <c r="L67" s="7">
        <v>9.9000000000000008E-3</v>
      </c>
      <c r="M67" s="11">
        <v>23.713999999999999</v>
      </c>
      <c r="N67" s="11">
        <v>36.805999999999997</v>
      </c>
    </row>
    <row r="68" spans="1:14" x14ac:dyDescent="0.25">
      <c r="A68" s="19" t="s">
        <v>36</v>
      </c>
      <c r="B68" s="41">
        <v>42872.547222222223</v>
      </c>
      <c r="C68" s="41">
        <v>42874.087500000001</v>
      </c>
      <c r="D68" s="20">
        <v>42886</v>
      </c>
      <c r="E68" s="21" t="s">
        <v>13</v>
      </c>
      <c r="F68" s="21" t="s">
        <v>7</v>
      </c>
      <c r="G68" s="7">
        <v>9.5245396821567463E-2</v>
      </c>
      <c r="H68" s="7">
        <v>2.1000000000000001E-2</v>
      </c>
      <c r="I68" s="32">
        <v>0.58699999999999997</v>
      </c>
      <c r="J68" s="38">
        <v>808.9999999999975</v>
      </c>
      <c r="K68" s="38">
        <v>720.00000000000057</v>
      </c>
      <c r="L68" s="7">
        <v>0.72109999999999996</v>
      </c>
      <c r="M68" s="11">
        <v>21.893599999999999</v>
      </c>
      <c r="N68" s="11">
        <v>36.796999999999997</v>
      </c>
    </row>
    <row r="69" spans="1:14" x14ac:dyDescent="0.25">
      <c r="A69" s="19" t="s">
        <v>36</v>
      </c>
      <c r="B69" s="41">
        <v>42886.706250000003</v>
      </c>
      <c r="C69" s="41">
        <v>42894.438194444447</v>
      </c>
      <c r="D69" s="20">
        <v>42900</v>
      </c>
      <c r="E69" s="21" t="s">
        <v>13</v>
      </c>
      <c r="F69" s="21" t="s">
        <v>7</v>
      </c>
      <c r="G69" s="7">
        <v>4.7855555555100238E-2</v>
      </c>
      <c r="H69" s="7">
        <v>2.1999999999999999E-2</v>
      </c>
      <c r="I69" s="32">
        <v>8.7999999999999995E-2</v>
      </c>
      <c r="J69" s="38">
        <v>49.333333333333826</v>
      </c>
      <c r="K69" s="38">
        <v>42.333333333333854</v>
      </c>
      <c r="L69" s="7">
        <v>0.13109999999999999</v>
      </c>
      <c r="M69" s="11">
        <v>28.946999999999999</v>
      </c>
      <c r="N69" s="11">
        <v>31.646000000000001</v>
      </c>
    </row>
    <row r="70" spans="1:14" x14ac:dyDescent="0.25">
      <c r="A70" s="19" t="s">
        <v>36</v>
      </c>
      <c r="B70" s="41">
        <v>42894.438194444447</v>
      </c>
      <c r="C70" s="41">
        <v>42900</v>
      </c>
      <c r="D70" s="20">
        <v>42900</v>
      </c>
      <c r="E70" s="21" t="s">
        <v>12</v>
      </c>
      <c r="F70" s="21" t="s">
        <v>7</v>
      </c>
      <c r="G70" s="7">
        <v>4.4409181096440077E-2</v>
      </c>
      <c r="H70" s="7">
        <v>1.6E-2</v>
      </c>
      <c r="I70" s="32">
        <v>2.7E-2</v>
      </c>
      <c r="J70" s="38">
        <v>2.9999999999989297</v>
      </c>
      <c r="K70" s="38">
        <v>1.9999999999997797</v>
      </c>
      <c r="L70" s="7">
        <v>5.7000000000000002E-3</v>
      </c>
      <c r="M70" s="11">
        <v>28.415099999999999</v>
      </c>
      <c r="N70" s="11">
        <v>29.960999999999999</v>
      </c>
    </row>
    <row r="71" spans="1:14" x14ac:dyDescent="0.25">
      <c r="A71" s="19" t="s">
        <v>36</v>
      </c>
      <c r="B71" s="41">
        <v>42900.84652777778</v>
      </c>
      <c r="C71" s="41">
        <v>42904.987500000003</v>
      </c>
      <c r="D71" s="20">
        <v>42915</v>
      </c>
      <c r="E71" s="21" t="s">
        <v>13</v>
      </c>
      <c r="F71" s="21" t="s">
        <v>7</v>
      </c>
      <c r="G71" s="7">
        <v>3.3144444450073779E-2</v>
      </c>
      <c r="H71" s="24">
        <v>1E-3</v>
      </c>
      <c r="I71" s="32">
        <v>0.01</v>
      </c>
      <c r="J71" s="38">
        <v>7.9999999999991189</v>
      </c>
      <c r="K71" s="38">
        <v>3.5000000000007248</v>
      </c>
      <c r="L71" s="7">
        <v>0.1457</v>
      </c>
      <c r="M71" s="11">
        <v>24.301400000000001</v>
      </c>
      <c r="N71" s="11">
        <v>24.875</v>
      </c>
    </row>
    <row r="72" spans="1:14" x14ac:dyDescent="0.25">
      <c r="A72" s="19" t="s">
        <v>36</v>
      </c>
      <c r="B72" s="41">
        <v>42904.987500000003</v>
      </c>
      <c r="C72" s="41">
        <v>42916.011805555558</v>
      </c>
      <c r="D72" s="20">
        <v>42915</v>
      </c>
      <c r="E72" s="21" t="s">
        <v>12</v>
      </c>
      <c r="F72" s="21" t="s">
        <v>7</v>
      </c>
      <c r="G72" s="7">
        <v>6.863498595296573E-2</v>
      </c>
      <c r="H72" s="7">
        <v>2.3E-2</v>
      </c>
      <c r="I72" s="32">
        <v>0.02</v>
      </c>
      <c r="J72" s="38">
        <v>10.333333333332936</v>
      </c>
      <c r="K72" s="38">
        <v>6.6666666666659324</v>
      </c>
      <c r="L72" s="24">
        <v>2E-3</v>
      </c>
      <c r="M72" s="11">
        <v>28.529199999999999</v>
      </c>
      <c r="N72" s="11">
        <v>27.611000000000001</v>
      </c>
    </row>
    <row r="73" spans="1:14" x14ac:dyDescent="0.25">
      <c r="A73" s="19" t="s">
        <v>36</v>
      </c>
      <c r="B73" s="41">
        <v>42916.011805555558</v>
      </c>
      <c r="C73" s="41">
        <v>42926.752083333333</v>
      </c>
      <c r="D73" s="20">
        <v>42928</v>
      </c>
      <c r="E73" s="21" t="s">
        <v>13</v>
      </c>
      <c r="F73" s="21" t="s">
        <v>7</v>
      </c>
      <c r="G73" s="7">
        <v>1.6799999999602636E-2</v>
      </c>
      <c r="H73" s="7">
        <v>2E-3</v>
      </c>
      <c r="I73" s="32">
        <v>2.9000000000000001E-2</v>
      </c>
      <c r="J73" s="38">
        <v>8.9999999999997495</v>
      </c>
      <c r="K73" s="38">
        <v>5.6666666666667833</v>
      </c>
      <c r="L73" s="7">
        <v>1.8200000000000001E-2</v>
      </c>
      <c r="M73" s="11">
        <v>26.9024</v>
      </c>
      <c r="N73" s="11">
        <v>24.809000000000001</v>
      </c>
    </row>
    <row r="74" spans="1:14" x14ac:dyDescent="0.25">
      <c r="A74" s="19" t="s">
        <v>36</v>
      </c>
      <c r="B74" s="41">
        <v>42937.798611111109</v>
      </c>
      <c r="C74" s="42">
        <v>42944</v>
      </c>
      <c r="D74" s="20">
        <v>42944</v>
      </c>
      <c r="E74" s="21" t="s">
        <v>13</v>
      </c>
      <c r="F74" s="21" t="s">
        <v>7</v>
      </c>
      <c r="G74" s="7">
        <v>6.0000000000000001E-3</v>
      </c>
      <c r="H74" s="24">
        <v>1E-3</v>
      </c>
      <c r="I74" s="32">
        <v>3.2000000000000001E-2</v>
      </c>
      <c r="J74" s="38">
        <v>10.333333333332936</v>
      </c>
      <c r="K74" s="38">
        <v>5.333333333332746</v>
      </c>
      <c r="L74" s="7">
        <v>1.6199999999999999E-2</v>
      </c>
      <c r="M74" s="11">
        <v>21.2361</v>
      </c>
      <c r="N74" s="11">
        <v>19.731000000000002</v>
      </c>
    </row>
    <row r="75" spans="1:14" x14ac:dyDescent="0.25">
      <c r="A75" s="19" t="s">
        <v>36</v>
      </c>
      <c r="B75" s="41">
        <v>43019.104166666664</v>
      </c>
      <c r="C75" s="41">
        <v>43025.376388888886</v>
      </c>
      <c r="D75" s="20">
        <v>43027</v>
      </c>
      <c r="E75" s="21" t="s">
        <v>13</v>
      </c>
      <c r="F75" s="21" t="s">
        <v>7</v>
      </c>
      <c r="G75" s="7">
        <v>8.1999999988675108E-3</v>
      </c>
      <c r="H75" s="24">
        <v>1E-3</v>
      </c>
      <c r="I75" s="32">
        <v>5.6000000000000001E-2</v>
      </c>
      <c r="J75" s="11">
        <v>33.000000000000071</v>
      </c>
      <c r="K75" s="11">
        <v>23.666666666666281</v>
      </c>
      <c r="L75" s="24">
        <v>2E-3</v>
      </c>
      <c r="M75" s="11">
        <v>17.736999999999998</v>
      </c>
      <c r="N75" s="11">
        <v>16.440000000000001</v>
      </c>
    </row>
    <row r="76" spans="1:14" x14ac:dyDescent="0.25">
      <c r="A76" s="19" t="s">
        <v>36</v>
      </c>
      <c r="B76" s="41">
        <v>43028.692361111112</v>
      </c>
      <c r="C76" s="41">
        <v>43040.328472222223</v>
      </c>
      <c r="D76" s="20">
        <v>43045</v>
      </c>
      <c r="E76" s="21" t="s">
        <v>13</v>
      </c>
      <c r="F76" s="21" t="s">
        <v>7</v>
      </c>
      <c r="G76" s="7">
        <v>1.3933333333482343E-2</v>
      </c>
      <c r="H76" s="7">
        <v>2E-3</v>
      </c>
      <c r="I76" s="32">
        <v>9.5000000000000001E-2</v>
      </c>
      <c r="J76" s="11">
        <v>55.200000000001026</v>
      </c>
      <c r="K76" s="11">
        <v>39.60000000000008</v>
      </c>
      <c r="L76" s="7">
        <v>4.2299999999999997E-2</v>
      </c>
      <c r="M76" s="11">
        <v>16.135000000000002</v>
      </c>
      <c r="N76" s="11">
        <v>19.055</v>
      </c>
    </row>
    <row r="77" spans="1:14" x14ac:dyDescent="0.25">
      <c r="A77" s="19" t="s">
        <v>36</v>
      </c>
      <c r="B77" s="41">
        <v>43049.589583333334</v>
      </c>
      <c r="C77" s="42">
        <v>43054</v>
      </c>
      <c r="D77" s="20">
        <v>43054</v>
      </c>
      <c r="E77" s="21" t="s">
        <v>13</v>
      </c>
      <c r="F77" s="21" t="s">
        <v>7</v>
      </c>
      <c r="G77" s="7">
        <v>1.0999999999999999E-2</v>
      </c>
      <c r="H77" s="7">
        <v>4.0000000000000001E-3</v>
      </c>
      <c r="I77" s="32">
        <v>0.215</v>
      </c>
      <c r="J77" s="11">
        <v>414.54545454544927</v>
      </c>
      <c r="K77" s="11">
        <v>221.81818181818161</v>
      </c>
      <c r="L77" s="7">
        <v>0.12659999999999999</v>
      </c>
      <c r="M77" s="11">
        <v>17.414999999999999</v>
      </c>
      <c r="N77" s="11">
        <v>19.309000000000001</v>
      </c>
    </row>
    <row r="78" spans="1:14" x14ac:dyDescent="0.25">
      <c r="A78" s="19" t="s">
        <v>36</v>
      </c>
      <c r="B78" s="41">
        <v>42840.540972222225</v>
      </c>
      <c r="C78" s="41">
        <v>42841.95</v>
      </c>
      <c r="D78" s="20">
        <v>42845</v>
      </c>
      <c r="E78" s="21" t="s">
        <v>31</v>
      </c>
      <c r="F78" s="21" t="s">
        <v>8</v>
      </c>
      <c r="G78" s="7">
        <v>9.9472222223728909E-2</v>
      </c>
      <c r="H78" s="24">
        <v>1E-3</v>
      </c>
      <c r="I78" s="32">
        <v>0.152</v>
      </c>
      <c r="J78" s="38">
        <v>140.33333333333343</v>
      </c>
      <c r="K78" s="38">
        <v>122.66666666666647</v>
      </c>
      <c r="L78" s="7">
        <v>1.54E-2</v>
      </c>
      <c r="M78" s="11">
        <v>22.015499999999999</v>
      </c>
      <c r="N78" s="11">
        <v>31.292000000000002</v>
      </c>
    </row>
    <row r="79" spans="1:14" x14ac:dyDescent="0.25">
      <c r="A79" s="19" t="s">
        <v>36</v>
      </c>
      <c r="B79" s="41">
        <v>42844.604166666664</v>
      </c>
      <c r="C79" s="43">
        <v>42845.188194444447</v>
      </c>
      <c r="D79" s="20">
        <v>42845</v>
      </c>
      <c r="E79" s="21" t="s">
        <v>32</v>
      </c>
      <c r="F79" s="21" t="s">
        <v>8</v>
      </c>
      <c r="G79" s="7">
        <v>0.13858888888463375</v>
      </c>
      <c r="H79" s="24">
        <v>1E-3</v>
      </c>
      <c r="I79" s="32">
        <v>2.7E-2</v>
      </c>
      <c r="J79" s="38">
        <v>19.666666666666721</v>
      </c>
      <c r="K79" s="38">
        <v>13.333333333333346</v>
      </c>
      <c r="L79" s="24">
        <v>2E-3</v>
      </c>
      <c r="M79" s="11">
        <v>22.360900000000001</v>
      </c>
      <c r="N79" s="11">
        <v>30.96</v>
      </c>
    </row>
    <row r="80" spans="1:14" x14ac:dyDescent="0.25">
      <c r="A80" s="19" t="s">
        <v>36</v>
      </c>
      <c r="B80" s="41">
        <v>42855.25277777778</v>
      </c>
      <c r="C80" s="41">
        <v>42856.962500000001</v>
      </c>
      <c r="D80" s="20">
        <v>42859</v>
      </c>
      <c r="E80" s="21" t="s">
        <v>33</v>
      </c>
      <c r="F80" s="21" t="s">
        <v>8</v>
      </c>
      <c r="G80" s="7">
        <v>0.14384166666507719</v>
      </c>
      <c r="H80" s="7">
        <v>1.7999999999999999E-2</v>
      </c>
      <c r="I80" s="32">
        <v>0.504</v>
      </c>
      <c r="J80" s="38">
        <v>604</v>
      </c>
      <c r="K80" s="38">
        <v>544.99999999999989</v>
      </c>
      <c r="L80" s="7">
        <v>3.6400000000000002E-2</v>
      </c>
      <c r="M80" s="11">
        <v>25.8505</v>
      </c>
      <c r="N80" s="11">
        <v>37.484000000000002</v>
      </c>
    </row>
    <row r="81" spans="1:14" x14ac:dyDescent="0.25">
      <c r="A81" s="19" t="s">
        <v>36</v>
      </c>
      <c r="B81" s="41">
        <v>42874.171527777777</v>
      </c>
      <c r="C81" s="41">
        <v>42878.050694444442</v>
      </c>
      <c r="D81" s="20">
        <v>42886</v>
      </c>
      <c r="E81" s="21" t="s">
        <v>34</v>
      </c>
      <c r="F81" s="21" t="s">
        <v>8</v>
      </c>
      <c r="G81" s="7">
        <v>0.18364444444262318</v>
      </c>
      <c r="H81" s="7">
        <v>2.9000000000000001E-2</v>
      </c>
      <c r="I81" s="32">
        <v>0.53400000000000003</v>
      </c>
      <c r="J81" s="38">
        <v>743.99999999999807</v>
      </c>
      <c r="K81" s="38">
        <v>661.99999999999818</v>
      </c>
      <c r="L81" s="7">
        <v>6.2199999999999998E-2</v>
      </c>
      <c r="M81" s="11">
        <v>24.370200000000001</v>
      </c>
      <c r="N81" s="11">
        <v>48.6</v>
      </c>
    </row>
    <row r="82" spans="1:14" x14ac:dyDescent="0.25">
      <c r="A82" s="19" t="s">
        <v>36</v>
      </c>
      <c r="B82" s="41">
        <v>43015.143750000003</v>
      </c>
      <c r="C82" s="41">
        <v>43016.737500000003</v>
      </c>
      <c r="D82" s="20">
        <v>43017</v>
      </c>
      <c r="E82" s="21" t="s">
        <v>35</v>
      </c>
      <c r="F82" s="21" t="s">
        <v>8</v>
      </c>
      <c r="G82" s="7">
        <v>6.3933333330816688E-2</v>
      </c>
      <c r="H82" s="7">
        <v>4.0000000000000001E-3</v>
      </c>
      <c r="I82" s="32">
        <v>0.20499999999999999</v>
      </c>
      <c r="J82" s="11">
        <v>49.999999999998934</v>
      </c>
      <c r="K82" s="11">
        <v>29.999999999996696</v>
      </c>
      <c r="L82" s="7">
        <v>9.7000000000000003E-3</v>
      </c>
      <c r="M82" s="11">
        <v>13.622999999999999</v>
      </c>
      <c r="N82" s="11">
        <v>13.023</v>
      </c>
    </row>
    <row r="83" spans="1:14" x14ac:dyDescent="0.25">
      <c r="A83" s="19" t="s">
        <v>37</v>
      </c>
      <c r="B83" s="41">
        <v>42078</v>
      </c>
      <c r="C83" s="41">
        <v>42083</v>
      </c>
      <c r="D83" s="20">
        <v>42083</v>
      </c>
      <c r="E83" s="21" t="s">
        <v>12</v>
      </c>
      <c r="F83" s="21" t="s">
        <v>7</v>
      </c>
      <c r="G83" s="34">
        <v>1.5064562603999999E-2</v>
      </c>
      <c r="H83" s="7">
        <v>4.1000000000000002E-2</v>
      </c>
      <c r="I83" s="32">
        <v>3.1E-2</v>
      </c>
      <c r="J83" s="35">
        <v>0.5</v>
      </c>
      <c r="K83" s="35">
        <v>0.5</v>
      </c>
      <c r="L83" s="30">
        <v>7.9000000000000008E-3</v>
      </c>
      <c r="M83" s="11">
        <v>11.2476</v>
      </c>
      <c r="N83" s="11">
        <v>7.7</v>
      </c>
    </row>
    <row r="84" spans="1:14" x14ac:dyDescent="0.25">
      <c r="A84" s="19" t="s">
        <v>37</v>
      </c>
      <c r="B84" s="41">
        <v>42083</v>
      </c>
      <c r="C84" s="41">
        <v>42090</v>
      </c>
      <c r="D84" s="25">
        <v>42090</v>
      </c>
      <c r="E84" s="26" t="s">
        <v>12</v>
      </c>
      <c r="F84" s="21" t="s">
        <v>7</v>
      </c>
      <c r="G84" s="34">
        <f>AVERAGE(G83,G85)</f>
        <v>9.0322813019999993E-3</v>
      </c>
      <c r="H84" s="44">
        <v>2.5999999999999999E-2</v>
      </c>
      <c r="I84" s="57">
        <v>2.1000000000000001E-2</v>
      </c>
      <c r="J84" s="61">
        <v>0.5</v>
      </c>
      <c r="K84" s="61">
        <v>0.5</v>
      </c>
      <c r="L84" s="62">
        <v>4.1999999999999997E-3</v>
      </c>
      <c r="M84" s="58">
        <v>10.529199999999999</v>
      </c>
      <c r="N84" s="58">
        <v>8.3000000000000007</v>
      </c>
    </row>
    <row r="85" spans="1:14" x14ac:dyDescent="0.25">
      <c r="A85" s="19" t="s">
        <v>37</v>
      </c>
      <c r="B85" s="41">
        <v>42090</v>
      </c>
      <c r="C85" s="41">
        <v>42097</v>
      </c>
      <c r="D85" s="25">
        <v>42097</v>
      </c>
      <c r="E85" s="26" t="s">
        <v>12</v>
      </c>
      <c r="F85" s="21" t="s">
        <v>7</v>
      </c>
      <c r="G85" s="34">
        <v>3.0000000000000001E-3</v>
      </c>
      <c r="H85" s="30">
        <v>2.1999999999999999E-2</v>
      </c>
      <c r="I85" s="32">
        <v>2.9000000000000001E-2</v>
      </c>
      <c r="J85" s="35">
        <v>0.5</v>
      </c>
      <c r="K85" s="35">
        <v>0.5</v>
      </c>
      <c r="L85" s="30">
        <v>8.8000000000000005E-3</v>
      </c>
      <c r="M85" s="11">
        <v>11.206899999999999</v>
      </c>
      <c r="N85" s="11">
        <v>10</v>
      </c>
    </row>
    <row r="86" spans="1:14" x14ac:dyDescent="0.25">
      <c r="A86" s="19" t="s">
        <v>37</v>
      </c>
      <c r="B86" s="41">
        <v>42097</v>
      </c>
      <c r="C86" s="41">
        <v>42105</v>
      </c>
      <c r="D86" s="25">
        <v>42105</v>
      </c>
      <c r="E86" s="26" t="s">
        <v>12</v>
      </c>
      <c r="F86" s="21" t="s">
        <v>7</v>
      </c>
      <c r="G86" s="34">
        <f>AVERAGE(G85,G88)</f>
        <v>3.2155037798525375E-2</v>
      </c>
      <c r="H86" s="44">
        <v>3.1E-2</v>
      </c>
      <c r="I86" s="57">
        <v>5.5E-2</v>
      </c>
      <c r="J86" s="61">
        <v>0.5</v>
      </c>
      <c r="K86" s="61">
        <v>0.5</v>
      </c>
      <c r="L86" s="62">
        <v>5.1999999999999998E-3</v>
      </c>
      <c r="M86" s="58">
        <v>13.044499999999999</v>
      </c>
      <c r="N86" s="58">
        <v>11.7</v>
      </c>
    </row>
    <row r="87" spans="1:14" x14ac:dyDescent="0.25">
      <c r="A87" s="19" t="s">
        <v>37</v>
      </c>
      <c r="B87" s="41">
        <v>42105</v>
      </c>
      <c r="C87" s="41">
        <v>42111</v>
      </c>
      <c r="D87" s="20">
        <v>42111</v>
      </c>
      <c r="E87" s="21" t="s">
        <v>12</v>
      </c>
      <c r="F87" s="21" t="s">
        <v>7</v>
      </c>
      <c r="G87" s="34">
        <f>AVERAGE(G85,G88)</f>
        <v>3.2155037798525375E-2</v>
      </c>
      <c r="H87" s="7">
        <v>6.0000000000000001E-3</v>
      </c>
      <c r="I87" s="32">
        <v>4.2999999999999997E-2</v>
      </c>
      <c r="J87" s="38">
        <v>1.8333333333335016</v>
      </c>
      <c r="K87" s="38">
        <v>1.5000000000002049</v>
      </c>
      <c r="L87" s="30">
        <v>1.0999999999999999E-2</v>
      </c>
      <c r="M87" s="11">
        <v>12.5535</v>
      </c>
      <c r="N87" s="11">
        <v>11.3</v>
      </c>
    </row>
    <row r="88" spans="1:14" x14ac:dyDescent="0.25">
      <c r="A88" s="19" t="s">
        <v>37</v>
      </c>
      <c r="B88" s="41">
        <v>42111.69027777778</v>
      </c>
      <c r="C88" s="41">
        <v>42112.818749999999</v>
      </c>
      <c r="D88" s="20">
        <v>42116</v>
      </c>
      <c r="E88" s="21" t="s">
        <v>13</v>
      </c>
      <c r="F88" s="21" t="s">
        <v>7</v>
      </c>
      <c r="G88" s="34">
        <v>6.1310075597050755E-2</v>
      </c>
      <c r="H88" s="7">
        <v>8.5000000000000006E-2</v>
      </c>
      <c r="I88" s="32">
        <v>8.1000000000000003E-2</v>
      </c>
      <c r="J88" s="11">
        <v>4.3940994889331098</v>
      </c>
      <c r="K88" s="38">
        <v>2.9176257020645675</v>
      </c>
      <c r="L88" s="7">
        <v>0.27229999999999999</v>
      </c>
      <c r="M88" s="38">
        <v>12.2338</v>
      </c>
      <c r="N88" s="11">
        <v>10.199999999999999</v>
      </c>
    </row>
    <row r="89" spans="1:14" x14ac:dyDescent="0.25">
      <c r="A89" s="19" t="s">
        <v>37</v>
      </c>
      <c r="B89" s="41">
        <v>42116.57708333333</v>
      </c>
      <c r="C89" s="41">
        <v>42117.776388888888</v>
      </c>
      <c r="D89" s="20">
        <v>42119</v>
      </c>
      <c r="E89" s="21" t="s">
        <v>13</v>
      </c>
      <c r="F89" s="21" t="s">
        <v>7</v>
      </c>
      <c r="G89" s="34">
        <v>6.7868545273730541E-2</v>
      </c>
      <c r="H89" s="7">
        <v>0.125</v>
      </c>
      <c r="I89" s="32">
        <v>0.14399999999999999</v>
      </c>
      <c r="J89" s="11">
        <v>7.1639228190393576</v>
      </c>
      <c r="K89" s="38">
        <v>3.5674719389077807</v>
      </c>
      <c r="L89" s="7">
        <v>0.35849999999999999</v>
      </c>
      <c r="M89" s="38">
        <v>12.6326</v>
      </c>
      <c r="N89" s="11">
        <v>11.2</v>
      </c>
    </row>
    <row r="90" spans="1:14" x14ac:dyDescent="0.25">
      <c r="A90" s="19" t="s">
        <v>37</v>
      </c>
      <c r="B90" s="41">
        <v>42119</v>
      </c>
      <c r="C90" s="41">
        <v>42125</v>
      </c>
      <c r="D90" s="20">
        <v>42125</v>
      </c>
      <c r="E90" s="21" t="s">
        <v>12</v>
      </c>
      <c r="F90" s="21" t="s">
        <v>7</v>
      </c>
      <c r="G90" s="34">
        <v>2.2060999187483835E-2</v>
      </c>
      <c r="H90" s="7">
        <v>2E-3</v>
      </c>
      <c r="I90" s="32">
        <v>0.65900000000000003</v>
      </c>
      <c r="J90" s="35">
        <v>0.5</v>
      </c>
      <c r="K90" s="35">
        <v>0.5</v>
      </c>
      <c r="L90" s="7">
        <v>6.3700000000000007E-2</v>
      </c>
      <c r="M90" s="11">
        <v>12.807499999999999</v>
      </c>
      <c r="N90" s="11">
        <v>14.6</v>
      </c>
    </row>
    <row r="91" spans="1:14" x14ac:dyDescent="0.25">
      <c r="A91" s="19" t="s">
        <v>37</v>
      </c>
      <c r="B91" s="41">
        <v>42125</v>
      </c>
      <c r="C91" s="41">
        <v>42133</v>
      </c>
      <c r="D91" s="20">
        <v>42133</v>
      </c>
      <c r="E91" s="21" t="s">
        <v>12</v>
      </c>
      <c r="F91" s="21" t="s">
        <v>7</v>
      </c>
      <c r="G91" s="34">
        <v>1.7229190867346512E-2</v>
      </c>
      <c r="H91" s="7">
        <v>1.2E-2</v>
      </c>
      <c r="I91" s="31">
        <f>AVERAGE(I90,I92)</f>
        <v>0.372</v>
      </c>
      <c r="J91" s="35">
        <v>0.5</v>
      </c>
      <c r="K91" s="35">
        <v>0.5</v>
      </c>
      <c r="L91" s="7">
        <v>2.86E-2</v>
      </c>
      <c r="M91" s="11">
        <v>13.2814</v>
      </c>
      <c r="N91" s="11">
        <v>12.4</v>
      </c>
    </row>
    <row r="92" spans="1:14" x14ac:dyDescent="0.25">
      <c r="A92" s="19" t="s">
        <v>37</v>
      </c>
      <c r="B92" s="41">
        <v>42133</v>
      </c>
      <c r="C92" s="41">
        <v>42136</v>
      </c>
      <c r="D92" s="20">
        <v>42136</v>
      </c>
      <c r="E92" s="21" t="s">
        <v>12</v>
      </c>
      <c r="F92" s="21" t="s">
        <v>7</v>
      </c>
      <c r="G92" s="34">
        <v>7.6513407828442369E-3</v>
      </c>
      <c r="H92" s="7">
        <v>6.0000000000000001E-3</v>
      </c>
      <c r="I92" s="32">
        <v>8.5000000000000006E-2</v>
      </c>
      <c r="J92" s="35">
        <v>0.5</v>
      </c>
      <c r="K92" s="35">
        <v>0.5</v>
      </c>
      <c r="L92" s="7">
        <v>4.2500000000000003E-2</v>
      </c>
      <c r="M92" s="11">
        <v>12.520099999999999</v>
      </c>
      <c r="N92" s="11">
        <v>13.2</v>
      </c>
    </row>
    <row r="93" spans="1:14" x14ac:dyDescent="0.25">
      <c r="A93" s="19" t="s">
        <v>37</v>
      </c>
      <c r="B93" s="41">
        <v>42140.581944444442</v>
      </c>
      <c r="C93" s="41">
        <v>42142.127083333333</v>
      </c>
      <c r="D93" s="20">
        <v>42143</v>
      </c>
      <c r="E93" s="21" t="s">
        <v>13</v>
      </c>
      <c r="F93" s="21" t="s">
        <v>7</v>
      </c>
      <c r="G93" s="34">
        <v>1.4133423180592897E-2</v>
      </c>
      <c r="H93" s="7">
        <v>6.0000000000000001E-3</v>
      </c>
      <c r="I93" s="32">
        <v>3.5999999999999997E-2</v>
      </c>
      <c r="J93" s="11">
        <v>22.471910112359566</v>
      </c>
      <c r="K93" s="38">
        <v>4.4943820224714157</v>
      </c>
      <c r="L93" s="7">
        <v>0.37140000000000001</v>
      </c>
      <c r="M93" s="11">
        <v>5.7488000000000001</v>
      </c>
      <c r="N93" s="11">
        <v>5.5</v>
      </c>
    </row>
    <row r="94" spans="1:14" x14ac:dyDescent="0.25">
      <c r="A94" s="19" t="s">
        <v>37</v>
      </c>
      <c r="B94" s="41">
        <v>42143.902777777781</v>
      </c>
      <c r="C94" s="41">
        <v>42149.861111111109</v>
      </c>
      <c r="D94" s="20">
        <v>42150</v>
      </c>
      <c r="E94" s="21" t="s">
        <v>13</v>
      </c>
      <c r="F94" s="21" t="s">
        <v>7</v>
      </c>
      <c r="G94" s="34">
        <v>9.2851648991961761E-3</v>
      </c>
      <c r="H94" s="7">
        <v>2.9000000000000001E-2</v>
      </c>
      <c r="I94" s="32">
        <v>0.19800000000000001</v>
      </c>
      <c r="J94" s="11">
        <v>53.829449610773665</v>
      </c>
      <c r="K94" s="38">
        <v>9.9213720223194493</v>
      </c>
      <c r="L94" s="7">
        <v>0.1011</v>
      </c>
      <c r="M94" s="38">
        <v>7.7146999999999997</v>
      </c>
      <c r="N94" s="11">
        <v>15.4</v>
      </c>
    </row>
    <row r="95" spans="1:14" x14ac:dyDescent="0.25">
      <c r="A95" s="19" t="s">
        <v>37</v>
      </c>
      <c r="B95" s="41">
        <v>42150.994444444441</v>
      </c>
      <c r="C95" s="41">
        <v>42156.638888888891</v>
      </c>
      <c r="D95" s="20">
        <v>42157</v>
      </c>
      <c r="E95" s="21" t="s">
        <v>13</v>
      </c>
      <c r="F95" s="21" t="s">
        <v>7</v>
      </c>
      <c r="G95" s="34">
        <v>8.3248862098660777E-3</v>
      </c>
      <c r="H95" s="30">
        <v>2.4E-2</v>
      </c>
      <c r="I95" s="32">
        <v>8.4000000000000005E-2</v>
      </c>
      <c r="J95" s="11">
        <v>32.771598696776834</v>
      </c>
      <c r="K95" s="38">
        <v>7.5067573372453307</v>
      </c>
      <c r="L95" s="7">
        <v>4.1099999999999998E-2</v>
      </c>
      <c r="M95" s="38">
        <v>7.0010000000000003</v>
      </c>
      <c r="N95" s="38">
        <v>6.6</v>
      </c>
    </row>
    <row r="96" spans="1:14" x14ac:dyDescent="0.25">
      <c r="A96" s="19" t="s">
        <v>37</v>
      </c>
      <c r="B96" s="41">
        <v>42157</v>
      </c>
      <c r="C96" s="41">
        <v>42164</v>
      </c>
      <c r="D96" s="20">
        <v>42164</v>
      </c>
      <c r="E96" s="21" t="s">
        <v>12</v>
      </c>
      <c r="F96" s="21" t="s">
        <v>7</v>
      </c>
      <c r="G96" s="34">
        <v>7.8329365079364416E-3</v>
      </c>
      <c r="H96" s="30">
        <v>0.02</v>
      </c>
      <c r="I96" s="32">
        <v>0.104</v>
      </c>
      <c r="J96" s="11">
        <v>243.99999999999977</v>
      </c>
      <c r="K96" s="38">
        <v>201.99999999999994</v>
      </c>
      <c r="L96" s="7">
        <v>1.7000000000000001E-2</v>
      </c>
      <c r="M96" s="38">
        <v>14.087899999999999</v>
      </c>
      <c r="N96" s="11">
        <v>13.8</v>
      </c>
    </row>
    <row r="97" spans="1:14" x14ac:dyDescent="0.25">
      <c r="A97" s="19" t="s">
        <v>37</v>
      </c>
      <c r="B97" s="41">
        <v>42164</v>
      </c>
      <c r="C97" s="41">
        <v>42171</v>
      </c>
      <c r="D97" s="20">
        <v>42171</v>
      </c>
      <c r="E97" s="21" t="s">
        <v>12</v>
      </c>
      <c r="F97" s="21" t="s">
        <v>7</v>
      </c>
      <c r="G97" s="34">
        <v>1.9616696769014494E-2</v>
      </c>
      <c r="H97" s="7">
        <v>5.1999999999999998E-2</v>
      </c>
      <c r="I97" s="37">
        <f>AVERAGE(I96,I98)</f>
        <v>0.11699999999999999</v>
      </c>
      <c r="J97" s="39">
        <f>AVERAGE(J96,J99)</f>
        <v>123.99999999999966</v>
      </c>
      <c r="K97" s="39">
        <f>AVERAGE(K96,K99)</f>
        <v>101.24999999999997</v>
      </c>
      <c r="L97" s="36">
        <f>AVERAGE(L96,L98)</f>
        <v>0.25930000000000003</v>
      </c>
      <c r="M97" s="38">
        <v>7.8772000000000002</v>
      </c>
      <c r="N97" s="39">
        <f>AVERAGE(N96,N98)</f>
        <v>7.75</v>
      </c>
    </row>
    <row r="98" spans="1:14" x14ac:dyDescent="0.25">
      <c r="A98" s="19" t="s">
        <v>37</v>
      </c>
      <c r="B98" s="41">
        <v>42171.986111111109</v>
      </c>
      <c r="C98" s="41">
        <v>42176.880555555559</v>
      </c>
      <c r="D98" s="20">
        <v>42177</v>
      </c>
      <c r="E98" s="21" t="s">
        <v>13</v>
      </c>
      <c r="F98" s="21" t="s">
        <v>7</v>
      </c>
      <c r="G98" s="34">
        <v>5.1952049936163673E-3</v>
      </c>
      <c r="H98" s="30">
        <v>1.0999999999999999E-2</v>
      </c>
      <c r="I98" s="32">
        <v>0.13</v>
      </c>
      <c r="J98" s="39">
        <f>AVERAGE(J96,J99)</f>
        <v>123.99999999999966</v>
      </c>
      <c r="K98" s="39">
        <f>AVERAGE(K96,K99)</f>
        <v>101.24999999999997</v>
      </c>
      <c r="L98" s="7">
        <v>0.50160000000000005</v>
      </c>
      <c r="M98" s="38">
        <v>0.2621</v>
      </c>
      <c r="N98" s="11">
        <v>1.7</v>
      </c>
    </row>
    <row r="99" spans="1:14" x14ac:dyDescent="0.25">
      <c r="A99" s="19" t="s">
        <v>37</v>
      </c>
      <c r="B99" s="41">
        <v>42177</v>
      </c>
      <c r="C99" s="41">
        <v>42185</v>
      </c>
      <c r="D99" s="20">
        <v>42185</v>
      </c>
      <c r="E99" s="21" t="s">
        <v>12</v>
      </c>
      <c r="F99" s="21" t="s">
        <v>7</v>
      </c>
      <c r="G99" s="34">
        <v>5.1926006057984739E-2</v>
      </c>
      <c r="H99" s="7">
        <v>5.5E-2</v>
      </c>
      <c r="I99" s="32">
        <v>3.7999999999999999E-2</v>
      </c>
      <c r="J99" s="11">
        <v>3.9999999999995595</v>
      </c>
      <c r="K99" s="35">
        <v>0.5</v>
      </c>
      <c r="L99" s="24">
        <v>2E-3</v>
      </c>
      <c r="M99" s="11">
        <v>14.686299999999999</v>
      </c>
      <c r="N99" s="11">
        <v>14.3</v>
      </c>
    </row>
    <row r="100" spans="1:14" x14ac:dyDescent="0.25">
      <c r="A100" s="19" t="s">
        <v>37</v>
      </c>
      <c r="B100" s="41">
        <v>42185.994444444441</v>
      </c>
      <c r="C100" s="41">
        <v>42192.29583333333</v>
      </c>
      <c r="D100" s="20">
        <v>42192</v>
      </c>
      <c r="E100" s="21" t="s">
        <v>13</v>
      </c>
      <c r="F100" s="21" t="s">
        <v>7</v>
      </c>
      <c r="G100" s="34">
        <v>7.3987878787883854E-3</v>
      </c>
      <c r="H100" s="24">
        <v>1E-3</v>
      </c>
      <c r="I100" s="32">
        <v>5.8999999999999997E-2</v>
      </c>
      <c r="J100" s="11">
        <v>22.333333333333094</v>
      </c>
      <c r="K100" s="38">
        <v>13.333333333333346</v>
      </c>
      <c r="L100" s="7">
        <v>6.1100000000000002E-2</v>
      </c>
      <c r="M100" s="11">
        <v>8.4068000000000005</v>
      </c>
      <c r="N100" s="11">
        <v>9</v>
      </c>
    </row>
    <row r="101" spans="1:14" x14ac:dyDescent="0.25">
      <c r="A101" s="19" t="s">
        <v>37</v>
      </c>
      <c r="B101" s="41">
        <v>42192.794444444444</v>
      </c>
      <c r="C101" s="41">
        <v>42199.308333333334</v>
      </c>
      <c r="D101" s="20">
        <v>42199</v>
      </c>
      <c r="E101" s="21" t="s">
        <v>13</v>
      </c>
      <c r="F101" s="21" t="s">
        <v>7</v>
      </c>
      <c r="G101" s="34">
        <v>1.6027234860621117E-2</v>
      </c>
      <c r="H101" s="24">
        <v>1E-3</v>
      </c>
      <c r="I101" s="32">
        <v>5.1999999999999998E-2</v>
      </c>
      <c r="J101" s="11">
        <v>1.9999999999997797</v>
      </c>
      <c r="K101" s="35">
        <v>0.5</v>
      </c>
      <c r="L101" s="7">
        <v>1.8100000000000002E-2</v>
      </c>
      <c r="M101" s="11">
        <v>7.0768000000000004</v>
      </c>
      <c r="N101" s="11">
        <v>8.5</v>
      </c>
    </row>
    <row r="102" spans="1:14" x14ac:dyDescent="0.25">
      <c r="A102" s="19" t="s">
        <v>37</v>
      </c>
      <c r="B102" s="41">
        <v>42203.290277777778</v>
      </c>
      <c r="C102" s="41">
        <v>42206.487500000003</v>
      </c>
      <c r="D102" s="20">
        <v>42206</v>
      </c>
      <c r="E102" s="21" t="s">
        <v>13</v>
      </c>
      <c r="F102" s="21" t="s">
        <v>7</v>
      </c>
      <c r="G102" s="34">
        <v>1.2803257328990852E-2</v>
      </c>
      <c r="H102" s="24">
        <v>1E-3</v>
      </c>
      <c r="I102" s="32">
        <v>0.185</v>
      </c>
      <c r="J102" s="11">
        <v>5.333333333332746</v>
      </c>
      <c r="K102" s="35">
        <v>0.5</v>
      </c>
      <c r="L102" s="7">
        <v>2.98E-2</v>
      </c>
      <c r="M102" s="11">
        <v>5.8400999999999996</v>
      </c>
      <c r="N102" s="11">
        <v>6.8</v>
      </c>
    </row>
    <row r="103" spans="1:14" x14ac:dyDescent="0.25">
      <c r="A103" s="19" t="s">
        <v>37</v>
      </c>
      <c r="B103" s="41">
        <v>42206.668749999997</v>
      </c>
      <c r="C103" s="41">
        <v>42213.29583333333</v>
      </c>
      <c r="D103" s="20">
        <v>42213</v>
      </c>
      <c r="E103" s="21" t="s">
        <v>13</v>
      </c>
      <c r="F103" s="21" t="s">
        <v>7</v>
      </c>
      <c r="G103" s="34">
        <v>1.1474434199496968E-2</v>
      </c>
      <c r="H103" s="24">
        <v>1E-3</v>
      </c>
      <c r="I103" s="32">
        <v>4.2999999999999997E-2</v>
      </c>
      <c r="J103" s="11">
        <v>1.0000000000006302</v>
      </c>
      <c r="K103" s="35">
        <v>0.5</v>
      </c>
      <c r="L103" s="7">
        <v>2.9000000000000001E-2</v>
      </c>
      <c r="M103" s="11">
        <v>2.8532999999999999</v>
      </c>
      <c r="N103" s="11">
        <v>3.9</v>
      </c>
    </row>
    <row r="104" spans="1:14" x14ac:dyDescent="0.25">
      <c r="A104" s="19" t="s">
        <v>37</v>
      </c>
      <c r="B104" s="41">
        <v>42213.603472222225</v>
      </c>
      <c r="C104" s="41">
        <v>42220.460416666669</v>
      </c>
      <c r="D104" s="20">
        <v>42220</v>
      </c>
      <c r="E104" s="21" t="s">
        <v>13</v>
      </c>
      <c r="F104" s="21" t="s">
        <v>7</v>
      </c>
      <c r="G104" s="34">
        <v>1.2020759493671063E-2</v>
      </c>
      <c r="H104" s="7">
        <v>5.0000000000000001E-3</v>
      </c>
      <c r="I104" s="32">
        <v>1.4999999999999999E-2</v>
      </c>
      <c r="J104" s="35">
        <v>0.5</v>
      </c>
      <c r="K104" s="35">
        <v>0.5</v>
      </c>
      <c r="L104" s="7">
        <v>4.19E-2</v>
      </c>
      <c r="M104" s="11">
        <v>5.6755000000000004</v>
      </c>
      <c r="N104" s="11">
        <v>5.5</v>
      </c>
    </row>
    <row r="105" spans="1:14" x14ac:dyDescent="0.25">
      <c r="A105" s="19" t="s">
        <v>37</v>
      </c>
      <c r="B105" s="41">
        <v>42220.711805555555</v>
      </c>
      <c r="C105" s="41">
        <v>42227.597916666666</v>
      </c>
      <c r="D105" s="20">
        <v>42227</v>
      </c>
      <c r="E105" s="21" t="s">
        <v>13</v>
      </c>
      <c r="F105" s="21" t="s">
        <v>7</v>
      </c>
      <c r="G105" s="34">
        <v>1.1049914288595412E-2</v>
      </c>
      <c r="H105" s="24">
        <v>1E-3</v>
      </c>
      <c r="I105" s="32">
        <v>3.4000000000000002E-2</v>
      </c>
      <c r="J105" s="11">
        <v>15.666666666667162</v>
      </c>
      <c r="K105" s="38">
        <v>10.00000000000038</v>
      </c>
      <c r="L105" s="7">
        <v>8.5000000000000006E-2</v>
      </c>
      <c r="M105" s="11">
        <v>4.4722999999999997</v>
      </c>
      <c r="N105" s="11">
        <v>5.0999999999999996</v>
      </c>
    </row>
    <row r="106" spans="1:14" x14ac:dyDescent="0.25">
      <c r="A106" s="19" t="s">
        <v>37</v>
      </c>
      <c r="B106" s="41">
        <v>42227.884027777778</v>
      </c>
      <c r="C106" s="41">
        <v>42231.96875</v>
      </c>
      <c r="D106" s="20">
        <v>42234</v>
      </c>
      <c r="E106" s="21" t="s">
        <v>13</v>
      </c>
      <c r="F106" s="21" t="s">
        <v>7</v>
      </c>
      <c r="G106" s="34">
        <v>8.8480367159611672E-3</v>
      </c>
      <c r="H106" s="24">
        <v>1E-3</v>
      </c>
      <c r="I106" s="32">
        <v>4.5999999999999999E-2</v>
      </c>
      <c r="J106" s="11">
        <v>2.666666666666373</v>
      </c>
      <c r="K106" s="38">
        <v>1.666666666665743</v>
      </c>
      <c r="L106" s="7">
        <v>0.1157</v>
      </c>
      <c r="M106" s="11">
        <v>4.2569999999999997</v>
      </c>
      <c r="N106" s="11">
        <v>4.7</v>
      </c>
    </row>
    <row r="107" spans="1:14" x14ac:dyDescent="0.25">
      <c r="A107" s="19" t="s">
        <v>37</v>
      </c>
      <c r="B107" s="41">
        <v>42241.597916666666</v>
      </c>
      <c r="C107" s="41">
        <v>42243.814583333333</v>
      </c>
      <c r="D107" s="20">
        <v>42248</v>
      </c>
      <c r="E107" s="21" t="s">
        <v>14</v>
      </c>
      <c r="F107" s="21" t="s">
        <v>7</v>
      </c>
      <c r="G107" s="34">
        <v>1.6643472709862498E-2</v>
      </c>
      <c r="H107" s="24">
        <v>1E-3</v>
      </c>
      <c r="I107" s="32">
        <v>5.2999999999999999E-2</v>
      </c>
      <c r="J107" s="11">
        <v>7.2499999999997566</v>
      </c>
      <c r="K107" s="38">
        <v>3.9999999999995595</v>
      </c>
      <c r="L107" s="7">
        <v>5.2299999999999999E-2</v>
      </c>
      <c r="M107" s="11">
        <v>3.7498999999999998</v>
      </c>
      <c r="N107" s="11">
        <v>4.2</v>
      </c>
    </row>
    <row r="108" spans="1:14" x14ac:dyDescent="0.25">
      <c r="A108" s="19" t="s">
        <v>37</v>
      </c>
      <c r="B108" s="41">
        <v>42246.044444444444</v>
      </c>
      <c r="C108" s="41">
        <v>42248.243055555555</v>
      </c>
      <c r="D108" s="20">
        <v>42248</v>
      </c>
      <c r="E108" s="21" t="s">
        <v>15</v>
      </c>
      <c r="F108" s="21" t="s">
        <v>7</v>
      </c>
      <c r="G108" s="34">
        <v>3.9097278517660802E-2</v>
      </c>
      <c r="H108" s="24">
        <v>1E-3</v>
      </c>
      <c r="I108" s="32">
        <v>5.2999999999999999E-2</v>
      </c>
      <c r="J108" s="11">
        <v>7.2499999999997566</v>
      </c>
      <c r="K108" s="38">
        <v>3.9999999999995595</v>
      </c>
      <c r="L108" s="7">
        <v>5.2299999999999999E-2</v>
      </c>
      <c r="M108" s="11">
        <v>3.7498999999999998</v>
      </c>
      <c r="N108" s="11">
        <v>4.2</v>
      </c>
    </row>
    <row r="109" spans="1:14" x14ac:dyDescent="0.25">
      <c r="A109" s="19" t="s">
        <v>37</v>
      </c>
      <c r="B109" s="41">
        <v>42248.726388888892</v>
      </c>
      <c r="C109" s="41">
        <v>42255.385416666664</v>
      </c>
      <c r="D109" s="20">
        <v>42255</v>
      </c>
      <c r="E109" s="21" t="s">
        <v>13</v>
      </c>
      <c r="F109" s="21" t="s">
        <v>7</v>
      </c>
      <c r="G109" s="34">
        <v>3.8750911933298895E-2</v>
      </c>
      <c r="H109" s="24">
        <v>1E-3</v>
      </c>
      <c r="I109" s="32">
        <v>7.0000000000000007E-2</v>
      </c>
      <c r="J109" s="11">
        <v>8.9999999999997495</v>
      </c>
      <c r="K109" s="38">
        <v>1.9999999999997797</v>
      </c>
      <c r="L109" s="7">
        <v>2.3400000000000001E-2</v>
      </c>
      <c r="M109" s="11">
        <v>0.51729999999999998</v>
      </c>
      <c r="N109" s="11">
        <v>5.3</v>
      </c>
    </row>
    <row r="110" spans="1:14" x14ac:dyDescent="0.25">
      <c r="A110" s="19" t="s">
        <v>37</v>
      </c>
      <c r="B110" s="41">
        <v>42255.535416666666</v>
      </c>
      <c r="C110" s="41">
        <v>42262.4375</v>
      </c>
      <c r="D110" s="20">
        <v>42262</v>
      </c>
      <c r="E110" s="21" t="s">
        <v>13</v>
      </c>
      <c r="F110" s="21" t="s">
        <v>7</v>
      </c>
      <c r="G110" s="34">
        <v>2.9208144796380231E-2</v>
      </c>
      <c r="H110" s="7">
        <v>3.0000000000000001E-3</v>
      </c>
      <c r="I110" s="32">
        <v>4.5999999999999999E-2</v>
      </c>
      <c r="J110" s="11">
        <v>10.00000000000038</v>
      </c>
      <c r="K110" s="38">
        <v>2.0000000000012603</v>
      </c>
      <c r="L110" s="7">
        <v>3.9600000000000003E-2</v>
      </c>
      <c r="M110" s="11">
        <v>0.79520000000000002</v>
      </c>
      <c r="N110" s="11">
        <v>3.2</v>
      </c>
    </row>
    <row r="111" spans="1:14" x14ac:dyDescent="0.25">
      <c r="A111" s="19" t="s">
        <v>37</v>
      </c>
      <c r="B111" s="41">
        <v>42262.550694444442</v>
      </c>
      <c r="C111" s="41">
        <v>42276.549305555556</v>
      </c>
      <c r="D111" s="20">
        <v>42276</v>
      </c>
      <c r="E111" s="21" t="s">
        <v>13</v>
      </c>
      <c r="F111" s="21" t="s">
        <v>7</v>
      </c>
      <c r="G111" s="34">
        <v>2.2515497148525198E-2</v>
      </c>
      <c r="H111" s="24">
        <v>1E-3</v>
      </c>
      <c r="I111" s="32">
        <v>6.4000000000000001E-2</v>
      </c>
      <c r="J111" s="11">
        <v>81.333333333333258</v>
      </c>
      <c r="K111" s="38">
        <v>41.999999999999815</v>
      </c>
      <c r="L111" s="7">
        <v>2.87E-2</v>
      </c>
      <c r="M111" s="11">
        <v>0.47820000000000001</v>
      </c>
      <c r="N111" s="11">
        <v>2.7</v>
      </c>
    </row>
    <row r="112" spans="1:14" x14ac:dyDescent="0.25">
      <c r="A112" s="19" t="s">
        <v>37</v>
      </c>
      <c r="B112" s="41">
        <v>42276.651388888888</v>
      </c>
      <c r="C112" s="41">
        <v>42283.152777777781</v>
      </c>
      <c r="D112" s="20">
        <v>42283</v>
      </c>
      <c r="E112" s="21" t="s">
        <v>13</v>
      </c>
      <c r="F112" s="21" t="s">
        <v>7</v>
      </c>
      <c r="G112" s="34">
        <v>2.0172892209178256E-2</v>
      </c>
      <c r="H112" s="7">
        <v>4.0000000000000001E-3</v>
      </c>
      <c r="I112" s="32">
        <v>1.2999999999999999E-2</v>
      </c>
      <c r="J112" s="11">
        <v>2.6666666666663699</v>
      </c>
      <c r="K112" s="38">
        <v>1.0000000000006299</v>
      </c>
      <c r="L112" s="7">
        <v>1.4200000000000001E-2</v>
      </c>
      <c r="M112" s="11">
        <v>4.3003</v>
      </c>
      <c r="N112" s="11">
        <v>7</v>
      </c>
    </row>
    <row r="113" spans="1:14" x14ac:dyDescent="0.25">
      <c r="A113" s="19" t="s">
        <v>37</v>
      </c>
      <c r="B113" s="41">
        <v>42283.532638888886</v>
      </c>
      <c r="C113" s="41">
        <v>42297.442361111112</v>
      </c>
      <c r="D113" s="20">
        <v>42297</v>
      </c>
      <c r="E113" s="21" t="s">
        <v>13</v>
      </c>
      <c r="F113" s="21" t="s">
        <v>7</v>
      </c>
      <c r="G113" s="34">
        <v>1.3572248565011515E-2</v>
      </c>
      <c r="H113" s="24">
        <v>1E-3</v>
      </c>
      <c r="I113" s="32">
        <v>6.3E-2</v>
      </c>
      <c r="J113" s="35">
        <v>0.5</v>
      </c>
      <c r="K113" s="35">
        <v>0.5</v>
      </c>
      <c r="L113" s="30">
        <v>9.2299999999999993E-2</v>
      </c>
      <c r="M113" s="11">
        <v>3.8576999999999999</v>
      </c>
      <c r="N113" s="11">
        <v>7.4</v>
      </c>
    </row>
    <row r="114" spans="1:14" x14ac:dyDescent="0.25">
      <c r="A114" s="19" t="s">
        <v>37</v>
      </c>
      <c r="B114" s="41">
        <v>42297.603472222225</v>
      </c>
      <c r="C114" s="41">
        <v>42300.216666666667</v>
      </c>
      <c r="D114" s="20">
        <v>42307</v>
      </c>
      <c r="E114" s="21" t="s">
        <v>14</v>
      </c>
      <c r="F114" s="21" t="s">
        <v>7</v>
      </c>
      <c r="G114" s="34">
        <v>1.4180371352785064E-2</v>
      </c>
      <c r="H114" s="24">
        <v>1E-3</v>
      </c>
      <c r="I114" s="32">
        <v>5.8999999999999997E-2</v>
      </c>
      <c r="J114" s="11">
        <v>7.3333333333340063</v>
      </c>
      <c r="K114" s="38">
        <v>5.0000000000001901</v>
      </c>
      <c r="L114" s="30">
        <v>9.5000000000000001E-2</v>
      </c>
      <c r="M114" s="11">
        <v>6.7390999999999996</v>
      </c>
      <c r="N114" s="11">
        <v>8</v>
      </c>
    </row>
    <row r="115" spans="1:14" x14ac:dyDescent="0.25">
      <c r="A115" s="19" t="s">
        <v>37</v>
      </c>
      <c r="B115" s="41">
        <v>42302.577777777777</v>
      </c>
      <c r="C115" s="41">
        <v>42304.974999999999</v>
      </c>
      <c r="D115" s="20">
        <v>42307</v>
      </c>
      <c r="E115" s="21" t="s">
        <v>15</v>
      </c>
      <c r="F115" s="21" t="s">
        <v>7</v>
      </c>
      <c r="G115" s="34">
        <v>1.5397321428571465E-2</v>
      </c>
      <c r="H115" s="24">
        <v>1E-3</v>
      </c>
      <c r="I115" s="32">
        <v>5.8999999999999997E-2</v>
      </c>
      <c r="J115" s="11">
        <v>7.3333333333340063</v>
      </c>
      <c r="K115" s="38">
        <v>5.0000000000001901</v>
      </c>
      <c r="L115" s="30">
        <v>9.5000000000000001E-2</v>
      </c>
      <c r="M115" s="11">
        <v>6.7390999999999996</v>
      </c>
      <c r="N115" s="11">
        <v>8</v>
      </c>
    </row>
    <row r="116" spans="1:14" x14ac:dyDescent="0.25">
      <c r="A116" s="19" t="s">
        <v>37</v>
      </c>
      <c r="B116" s="41">
        <v>42307.041666666664</v>
      </c>
      <c r="C116" s="41">
        <v>42307.446527777778</v>
      </c>
      <c r="D116" s="20">
        <v>42307</v>
      </c>
      <c r="E116" s="21" t="s">
        <v>38</v>
      </c>
      <c r="F116" s="21" t="s">
        <v>7</v>
      </c>
      <c r="G116" s="34">
        <v>1.608474576271187E-2</v>
      </c>
      <c r="H116" s="24">
        <v>1E-3</v>
      </c>
      <c r="I116" s="32">
        <v>5.8999999999999997E-2</v>
      </c>
      <c r="J116" s="11">
        <v>7.3333333333340063</v>
      </c>
      <c r="K116" s="38">
        <v>5.0000000000001901</v>
      </c>
      <c r="L116" s="30">
        <v>9.5000000000000001E-2</v>
      </c>
      <c r="M116" s="11">
        <v>6.7390999999999996</v>
      </c>
      <c r="N116" s="11">
        <v>8</v>
      </c>
    </row>
    <row r="117" spans="1:14" x14ac:dyDescent="0.25">
      <c r="A117" s="19" t="s">
        <v>37</v>
      </c>
      <c r="B117" s="41">
        <v>42307.605555555558</v>
      </c>
      <c r="C117" s="41">
        <v>42318.948611111111</v>
      </c>
      <c r="D117" s="20">
        <v>42327</v>
      </c>
      <c r="E117" s="21" t="s">
        <v>13</v>
      </c>
      <c r="F117" s="21" t="s">
        <v>7</v>
      </c>
      <c r="G117" s="34">
        <v>1.7160036719706492E-2</v>
      </c>
      <c r="H117" s="7">
        <v>6.0000000000000001E-3</v>
      </c>
      <c r="I117" s="32">
        <v>2.5000000000000001E-2</v>
      </c>
      <c r="J117" s="11">
        <v>14.333333333333975</v>
      </c>
      <c r="K117" s="38">
        <v>11.666666666666099</v>
      </c>
      <c r="L117" s="30">
        <v>0.1852</v>
      </c>
      <c r="M117" s="11">
        <v>8.1488999999999994</v>
      </c>
      <c r="N117" s="11">
        <v>8.5</v>
      </c>
    </row>
    <row r="118" spans="1:14" x14ac:dyDescent="0.25">
      <c r="A118" s="19" t="s">
        <v>37</v>
      </c>
      <c r="B118" s="41">
        <v>42165.646527777775</v>
      </c>
      <c r="C118" s="41">
        <v>42167.121527777781</v>
      </c>
      <c r="D118" s="20">
        <v>42171</v>
      </c>
      <c r="E118" s="21" t="s">
        <v>18</v>
      </c>
      <c r="F118" s="21" t="s">
        <v>8</v>
      </c>
      <c r="G118" s="34">
        <v>0.10288094117647069</v>
      </c>
      <c r="H118" s="30">
        <v>0.316</v>
      </c>
      <c r="I118" s="32">
        <v>0.35199999999999998</v>
      </c>
      <c r="J118" s="11">
        <v>35.666666666666444</v>
      </c>
      <c r="K118" s="38">
        <v>25.333333333333506</v>
      </c>
      <c r="L118" s="7">
        <v>0.2019</v>
      </c>
      <c r="M118" s="38">
        <v>7.8772000000000002</v>
      </c>
      <c r="N118" s="11">
        <v>9.3000000000000007</v>
      </c>
    </row>
    <row r="119" spans="1:14" x14ac:dyDescent="0.25">
      <c r="A119" s="19" t="s">
        <v>37</v>
      </c>
      <c r="B119" s="41">
        <v>42199.536111111112</v>
      </c>
      <c r="C119" s="41">
        <v>42203.155555555553</v>
      </c>
      <c r="D119" s="20">
        <v>42206</v>
      </c>
      <c r="E119" s="21" t="s">
        <v>39</v>
      </c>
      <c r="F119" s="21" t="s">
        <v>8</v>
      </c>
      <c r="G119" s="34">
        <v>3.2054095530404822E-2</v>
      </c>
      <c r="H119" s="7">
        <v>2.8000000000000001E-2</v>
      </c>
      <c r="I119" s="32">
        <v>4.4999999999999998E-2</v>
      </c>
      <c r="J119" s="11">
        <v>74.666666666665847</v>
      </c>
      <c r="K119" s="38">
        <v>60.666666666665911</v>
      </c>
      <c r="L119" s="7">
        <v>0.31719999999999998</v>
      </c>
      <c r="M119" s="11">
        <v>1.7753000000000001</v>
      </c>
      <c r="N119" s="11">
        <v>4.3</v>
      </c>
    </row>
    <row r="120" spans="1:14" x14ac:dyDescent="0.25">
      <c r="A120" s="19" t="s">
        <v>37</v>
      </c>
      <c r="B120" s="41">
        <v>42232.25277777778</v>
      </c>
      <c r="C120" s="41">
        <v>42237.083333333336</v>
      </c>
      <c r="D120" s="20">
        <v>42234</v>
      </c>
      <c r="E120" s="21" t="s">
        <v>20</v>
      </c>
      <c r="F120" s="21" t="s">
        <v>8</v>
      </c>
      <c r="G120" s="34">
        <v>4.066724162713678E-2</v>
      </c>
      <c r="H120" s="7">
        <v>5.5E-2</v>
      </c>
      <c r="I120" s="32">
        <v>0.154</v>
      </c>
      <c r="J120" s="11">
        <v>17.000000000000348</v>
      </c>
      <c r="K120" s="38">
        <v>13.99999999999994</v>
      </c>
      <c r="L120" s="7">
        <v>0.17510000000000001</v>
      </c>
      <c r="M120" s="11">
        <v>3.3866000000000001</v>
      </c>
      <c r="N120" s="11">
        <v>4.5</v>
      </c>
    </row>
    <row r="121" spans="1:14" x14ac:dyDescent="0.25">
      <c r="A121" s="19" t="s">
        <v>37</v>
      </c>
      <c r="B121" s="41">
        <v>42237.207638888889</v>
      </c>
      <c r="C121" s="41">
        <v>42241.486111111109</v>
      </c>
      <c r="D121" s="20">
        <v>42241</v>
      </c>
      <c r="E121" s="21" t="s">
        <v>21</v>
      </c>
      <c r="F121" s="21" t="s">
        <v>8</v>
      </c>
      <c r="G121" s="34">
        <v>2.6084550470626928E-2</v>
      </c>
      <c r="H121" s="7">
        <v>3.0000000000000001E-3</v>
      </c>
      <c r="I121" s="32">
        <v>4.1000000000000002E-2</v>
      </c>
      <c r="J121" s="11">
        <v>11.333333333333567</v>
      </c>
      <c r="K121" s="38">
        <v>5.9999999999993401</v>
      </c>
      <c r="L121" s="7">
        <v>7.6300000000000007E-2</v>
      </c>
      <c r="M121" s="11">
        <v>5.5871000000000004</v>
      </c>
      <c r="N121" s="11">
        <v>6.7</v>
      </c>
    </row>
    <row r="122" spans="1:14" x14ac:dyDescent="0.25">
      <c r="A122" s="19" t="s">
        <v>37</v>
      </c>
      <c r="B122" s="41">
        <v>42243.957638888889</v>
      </c>
      <c r="C122" s="41">
        <v>42246.000694444447</v>
      </c>
      <c r="D122" s="20">
        <v>42248</v>
      </c>
      <c r="E122" s="21" t="s">
        <v>22</v>
      </c>
      <c r="F122" s="21" t="s">
        <v>8</v>
      </c>
      <c r="G122" s="34">
        <v>0.17255691471287646</v>
      </c>
      <c r="H122" s="7">
        <v>0.11799999999999999</v>
      </c>
      <c r="I122" s="32">
        <v>0.28399999999999997</v>
      </c>
      <c r="J122" s="11">
        <v>51.333333333333606</v>
      </c>
      <c r="K122" s="38">
        <v>43.999999999999595</v>
      </c>
      <c r="L122" s="7">
        <v>0.28560000000000002</v>
      </c>
      <c r="M122" s="11">
        <v>2.0190000000000001</v>
      </c>
      <c r="N122" s="11">
        <v>3</v>
      </c>
    </row>
    <row r="123" spans="1:14" x14ac:dyDescent="0.25">
      <c r="A123" s="19" t="s">
        <v>37</v>
      </c>
      <c r="B123" s="41">
        <v>42300.35833333333</v>
      </c>
      <c r="C123" s="41">
        <v>42302.447222222225</v>
      </c>
      <c r="D123" s="20">
        <v>42307</v>
      </c>
      <c r="E123" s="21" t="s">
        <v>23</v>
      </c>
      <c r="F123" s="21" t="s">
        <v>8</v>
      </c>
      <c r="G123" s="34">
        <v>1.7756218905472607E-2</v>
      </c>
      <c r="H123" s="24">
        <v>1E-3</v>
      </c>
      <c r="I123" s="32">
        <v>5.2999999999999999E-2</v>
      </c>
      <c r="J123" s="11">
        <v>6.666666666667413</v>
      </c>
      <c r="K123" s="38">
        <v>4.6666666666676333</v>
      </c>
      <c r="L123" s="30">
        <v>3.6799999999999999E-2</v>
      </c>
      <c r="M123" s="11">
        <v>7.3544</v>
      </c>
      <c r="N123" s="11">
        <v>7.5</v>
      </c>
    </row>
    <row r="124" spans="1:14" x14ac:dyDescent="0.25">
      <c r="A124" s="19" t="s">
        <v>37</v>
      </c>
      <c r="B124" s="41">
        <v>42305.066666666666</v>
      </c>
      <c r="C124" s="41">
        <v>42306.899305555555</v>
      </c>
      <c r="D124" s="20">
        <v>42307</v>
      </c>
      <c r="E124" s="21" t="s">
        <v>24</v>
      </c>
      <c r="F124" s="21" t="s">
        <v>8</v>
      </c>
      <c r="G124" s="34">
        <v>2.035349716446121E-2</v>
      </c>
      <c r="H124" s="24">
        <v>1E-3</v>
      </c>
      <c r="I124" s="32">
        <v>2.3E-2</v>
      </c>
      <c r="J124" s="11">
        <v>4.3333333333335968</v>
      </c>
      <c r="K124" s="38">
        <v>2.3333333333323365</v>
      </c>
      <c r="L124" s="24">
        <v>2E-3</v>
      </c>
      <c r="M124" s="11">
        <v>9.5995000000000008</v>
      </c>
      <c r="N124" s="45">
        <v>9.5995000000000008</v>
      </c>
    </row>
    <row r="125" spans="1:14" x14ac:dyDescent="0.25">
      <c r="A125" s="19" t="s">
        <v>37</v>
      </c>
      <c r="B125" s="41">
        <v>42319.083333333336</v>
      </c>
      <c r="C125" s="41">
        <v>42324.750694444447</v>
      </c>
      <c r="D125" s="20">
        <v>42327</v>
      </c>
      <c r="E125" s="21" t="s">
        <v>40</v>
      </c>
      <c r="F125" s="21" t="s">
        <v>8</v>
      </c>
      <c r="G125" s="34">
        <v>2.741396203306817E-2</v>
      </c>
      <c r="H125" s="7">
        <v>6.0000000000000001E-3</v>
      </c>
      <c r="I125" s="32">
        <v>5.0999999999999997E-2</v>
      </c>
      <c r="J125" s="11">
        <v>5.6666666666667833</v>
      </c>
      <c r="K125" s="38">
        <v>5.0000000000001901</v>
      </c>
      <c r="L125" s="30">
        <v>3.4500000000000003E-2</v>
      </c>
      <c r="M125" s="11">
        <v>11.170400000000001</v>
      </c>
      <c r="N125" s="11">
        <v>9.1999999999999993</v>
      </c>
    </row>
    <row r="126" spans="1:14" x14ac:dyDescent="0.25">
      <c r="A126" s="19" t="s">
        <v>37</v>
      </c>
      <c r="B126" s="41">
        <v>42324.85</v>
      </c>
      <c r="C126" s="41">
        <v>42326.086805555555</v>
      </c>
      <c r="D126" s="20">
        <v>42327</v>
      </c>
      <c r="E126" s="21" t="s">
        <v>41</v>
      </c>
      <c r="F126" s="21" t="s">
        <v>8</v>
      </c>
      <c r="G126" s="34">
        <v>6.18879551820729E-2</v>
      </c>
      <c r="H126" s="7">
        <v>1.2E-2</v>
      </c>
      <c r="I126" s="32">
        <v>4.2999999999999997E-2</v>
      </c>
      <c r="J126" s="11">
        <v>40.476190476191306</v>
      </c>
      <c r="K126" s="38">
        <v>34.761904761904105</v>
      </c>
      <c r="L126" s="24">
        <v>2E-3</v>
      </c>
      <c r="M126" s="11">
        <v>10.336600000000001</v>
      </c>
      <c r="N126" s="11">
        <v>9.1</v>
      </c>
    </row>
    <row r="127" spans="1:14" x14ac:dyDescent="0.25">
      <c r="A127" s="19" t="s">
        <v>37</v>
      </c>
      <c r="B127" s="41">
        <v>42326.111111111109</v>
      </c>
      <c r="C127" s="41">
        <v>42327.423611111109</v>
      </c>
      <c r="D127" s="20">
        <v>42327</v>
      </c>
      <c r="E127" s="21" t="s">
        <v>42</v>
      </c>
      <c r="F127" s="21" t="s">
        <v>8</v>
      </c>
      <c r="G127" s="34">
        <v>6.8485488126649063E-2</v>
      </c>
      <c r="H127" s="7">
        <v>6.0000000000000001E-3</v>
      </c>
      <c r="I127" s="32">
        <v>0.36499999999999999</v>
      </c>
      <c r="J127" s="11">
        <v>76.999999999999659</v>
      </c>
      <c r="K127" s="38">
        <v>43.333333333333002</v>
      </c>
      <c r="L127" s="30">
        <v>5.1999999999999998E-3</v>
      </c>
      <c r="M127" s="11">
        <v>9.673</v>
      </c>
      <c r="N127" s="11">
        <v>11.4</v>
      </c>
    </row>
    <row r="128" spans="1:14" x14ac:dyDescent="0.25">
      <c r="A128" s="19" t="s">
        <v>37</v>
      </c>
      <c r="B128" s="41">
        <v>42443.887499999997</v>
      </c>
      <c r="C128" s="41">
        <v>42460.193749999999</v>
      </c>
      <c r="D128" s="20">
        <v>42460</v>
      </c>
      <c r="E128" s="21" t="s">
        <v>13</v>
      </c>
      <c r="F128" s="21" t="s">
        <v>7</v>
      </c>
      <c r="G128" s="34">
        <v>8.2888299126856468E-3</v>
      </c>
      <c r="H128" s="24">
        <v>1E-3</v>
      </c>
      <c r="I128" s="32">
        <v>0.187</v>
      </c>
      <c r="J128" s="11">
        <v>22.666666666667133</v>
      </c>
      <c r="K128" s="11">
        <v>13.333333333334826</v>
      </c>
      <c r="L128" s="7">
        <v>6.1899999999999997E-2</v>
      </c>
      <c r="M128" s="11">
        <v>8.5473999999999997</v>
      </c>
      <c r="N128" s="11">
        <v>8.5091999999999999</v>
      </c>
    </row>
    <row r="129" spans="1:14" x14ac:dyDescent="0.25">
      <c r="A129" s="19" t="s">
        <v>37</v>
      </c>
      <c r="B129" s="41">
        <v>42461.003472222219</v>
      </c>
      <c r="C129" s="41">
        <v>42462.345833333333</v>
      </c>
      <c r="D129" s="20">
        <v>42474</v>
      </c>
      <c r="E129" s="21" t="s">
        <v>13</v>
      </c>
      <c r="F129" s="21" t="s">
        <v>7</v>
      </c>
      <c r="G129" s="34">
        <v>8.0999999999999996E-3</v>
      </c>
      <c r="H129" s="7">
        <v>1.0999999999999999E-2</v>
      </c>
      <c r="I129" s="32">
        <v>2.1999999999999999E-2</v>
      </c>
      <c r="J129" s="11">
        <v>9.3333333333352666</v>
      </c>
      <c r="K129" s="11">
        <v>9.3333333333352666</v>
      </c>
      <c r="L129" s="7">
        <v>4.0399999999999998E-2</v>
      </c>
      <c r="M129" s="11">
        <v>7.6966000000000001</v>
      </c>
      <c r="N129" s="11">
        <v>5.2542999999999997</v>
      </c>
    </row>
    <row r="130" spans="1:14" x14ac:dyDescent="0.25">
      <c r="A130" s="19" t="s">
        <v>37</v>
      </c>
      <c r="B130" s="41">
        <v>42474.71597222222</v>
      </c>
      <c r="C130" s="41">
        <v>42478.273611111108</v>
      </c>
      <c r="D130" s="20">
        <v>42488</v>
      </c>
      <c r="E130" s="21" t="s">
        <v>14</v>
      </c>
      <c r="F130" s="21" t="s">
        <v>7</v>
      </c>
      <c r="G130" s="34">
        <v>1.0391111111235288E-2</v>
      </c>
      <c r="H130" s="24">
        <v>1E-3</v>
      </c>
      <c r="I130" s="32">
        <v>3.9E-2</v>
      </c>
      <c r="J130" s="11">
        <v>6.0000000000008198</v>
      </c>
      <c r="K130" s="11">
        <v>3.3333333333344468</v>
      </c>
      <c r="L130" s="7">
        <v>4.5400000000000003E-2</v>
      </c>
      <c r="M130" s="11">
        <v>6.8853999999999997</v>
      </c>
      <c r="N130" s="11">
        <v>5.4192999999999998</v>
      </c>
    </row>
    <row r="131" spans="1:14" x14ac:dyDescent="0.25">
      <c r="A131" s="19" t="s">
        <v>37</v>
      </c>
      <c r="B131" s="41">
        <v>42481.563888888886</v>
      </c>
      <c r="C131" s="41">
        <v>42484.693749999999</v>
      </c>
      <c r="D131" s="20">
        <v>42488</v>
      </c>
      <c r="E131" s="21" t="s">
        <v>15</v>
      </c>
      <c r="F131" s="21" t="s">
        <v>7</v>
      </c>
      <c r="G131" s="34">
        <v>1.0391111111235288E-2</v>
      </c>
      <c r="H131" s="24">
        <v>1E-3</v>
      </c>
      <c r="I131" s="32">
        <v>3.9E-2</v>
      </c>
      <c r="J131" s="11">
        <v>6.0000000000008198</v>
      </c>
      <c r="K131" s="11">
        <v>3.3333333333344468</v>
      </c>
      <c r="L131" s="7">
        <v>4.5400000000000003E-2</v>
      </c>
      <c r="M131" s="11">
        <v>6.8853999999999997</v>
      </c>
      <c r="N131" s="11">
        <v>5.4192999999999998</v>
      </c>
    </row>
    <row r="132" spans="1:14" x14ac:dyDescent="0.25">
      <c r="A132" s="19" t="s">
        <v>37</v>
      </c>
      <c r="B132" s="41">
        <v>42491.820833333331</v>
      </c>
      <c r="C132" s="41">
        <v>42493.541666666664</v>
      </c>
      <c r="D132" s="20">
        <v>42493</v>
      </c>
      <c r="E132" s="21" t="s">
        <v>13</v>
      </c>
      <c r="F132" s="21" t="s">
        <v>7</v>
      </c>
      <c r="G132" s="34">
        <v>2.7550588235070114E-2</v>
      </c>
      <c r="H132" s="7">
        <v>3.1E-2</v>
      </c>
      <c r="I132" s="32">
        <v>5.5E-2</v>
      </c>
      <c r="J132" s="11">
        <v>4.3333333333335968</v>
      </c>
      <c r="K132" s="11">
        <v>2.9999999999989297</v>
      </c>
      <c r="L132" s="7">
        <v>0.1983</v>
      </c>
      <c r="M132" s="11">
        <v>7.0033000000000003</v>
      </c>
      <c r="N132" s="11">
        <v>7.2935999999999996</v>
      </c>
    </row>
    <row r="133" spans="1:14" x14ac:dyDescent="0.25">
      <c r="A133" s="19" t="s">
        <v>37</v>
      </c>
      <c r="B133" s="41">
        <v>42493.792361111111</v>
      </c>
      <c r="C133" s="41">
        <v>42499.200694444444</v>
      </c>
      <c r="D133" s="20">
        <v>42507</v>
      </c>
      <c r="E133" s="21" t="s">
        <v>14</v>
      </c>
      <c r="F133" s="21" t="s">
        <v>7</v>
      </c>
      <c r="G133" s="34">
        <v>1.2453333333369759E-2</v>
      </c>
      <c r="H133" s="24">
        <v>1E-3</v>
      </c>
      <c r="I133" s="32">
        <v>0.08</v>
      </c>
      <c r="J133" s="38">
        <v>15.333333333333126</v>
      </c>
      <c r="K133" s="38">
        <v>11.666666666666123</v>
      </c>
      <c r="L133" s="24">
        <v>2E-3</v>
      </c>
      <c r="M133" s="11">
        <v>3.4540000000000002</v>
      </c>
      <c r="N133" s="11">
        <v>1.2867999999999999</v>
      </c>
    </row>
    <row r="134" spans="1:14" x14ac:dyDescent="0.25">
      <c r="A134" s="19" t="s">
        <v>37</v>
      </c>
      <c r="B134" s="41">
        <v>42503.663888888892</v>
      </c>
      <c r="C134" s="41">
        <v>42507.509722222225</v>
      </c>
      <c r="D134" s="20">
        <v>42507</v>
      </c>
      <c r="E134" s="21" t="s">
        <v>15</v>
      </c>
      <c r="F134" s="21" t="s">
        <v>7</v>
      </c>
      <c r="G134" s="34">
        <v>1.2453333333369759E-2</v>
      </c>
      <c r="H134" s="24">
        <v>1E-3</v>
      </c>
      <c r="I134" s="32">
        <v>0.08</v>
      </c>
      <c r="J134" s="38">
        <v>15.333333333333126</v>
      </c>
      <c r="K134" s="38">
        <v>11.666666666666123</v>
      </c>
      <c r="L134" s="24">
        <v>2E-3</v>
      </c>
      <c r="M134" s="11">
        <v>3.4540000000000002</v>
      </c>
      <c r="N134" s="11">
        <v>1.2867999999999999</v>
      </c>
    </row>
    <row r="135" spans="1:14" x14ac:dyDescent="0.25">
      <c r="A135" s="19" t="s">
        <v>37</v>
      </c>
      <c r="B135" s="41">
        <v>42507.933333333334</v>
      </c>
      <c r="C135" s="41">
        <v>42521.265972222223</v>
      </c>
      <c r="D135" s="20">
        <v>42521</v>
      </c>
      <c r="E135" s="21" t="s">
        <v>13</v>
      </c>
      <c r="F135" s="21" t="s">
        <v>7</v>
      </c>
      <c r="G135" s="7">
        <v>1.2675163398729332E-2</v>
      </c>
      <c r="H135" s="24">
        <v>1E-3</v>
      </c>
      <c r="I135" s="32">
        <v>7.1999999999999995E-2</v>
      </c>
      <c r="J135" s="11">
        <v>7.3333333333340063</v>
      </c>
      <c r="K135" s="11">
        <v>3.6666666666670031</v>
      </c>
      <c r="L135" s="30">
        <v>0.1338</v>
      </c>
      <c r="M135" s="11">
        <v>1.4959</v>
      </c>
      <c r="N135" s="11">
        <v>0.25</v>
      </c>
    </row>
    <row r="136" spans="1:14" x14ac:dyDescent="0.25">
      <c r="A136" s="19" t="s">
        <v>37</v>
      </c>
      <c r="B136" s="41">
        <v>42521.676388888889</v>
      </c>
      <c r="C136" s="41">
        <v>42533.286111111112</v>
      </c>
      <c r="D136" s="20">
        <v>42533</v>
      </c>
      <c r="E136" s="21" t="s">
        <v>13</v>
      </c>
      <c r="F136" s="21" t="s">
        <v>7</v>
      </c>
      <c r="G136" s="7">
        <v>9.9347222222077348E-3</v>
      </c>
      <c r="H136" s="24">
        <v>1E-3</v>
      </c>
      <c r="I136" s="32">
        <v>6.8000000000000005E-2</v>
      </c>
      <c r="J136" s="11">
        <v>5.6666666666667833</v>
      </c>
      <c r="K136" s="11">
        <v>1.6666666666672234</v>
      </c>
      <c r="L136" s="30">
        <v>0.12609999999999999</v>
      </c>
      <c r="M136" s="11">
        <v>0.9708</v>
      </c>
      <c r="N136" s="11">
        <v>1.5501</v>
      </c>
    </row>
    <row r="137" spans="1:14" x14ac:dyDescent="0.25">
      <c r="A137" s="19" t="s">
        <v>37</v>
      </c>
      <c r="B137" s="41">
        <v>42533.658333333333</v>
      </c>
      <c r="C137" s="41">
        <v>42535.818055555559</v>
      </c>
      <c r="D137" s="20">
        <v>42549</v>
      </c>
      <c r="E137" s="21" t="s">
        <v>14</v>
      </c>
      <c r="F137" s="21" t="s">
        <v>7</v>
      </c>
      <c r="G137" s="7">
        <v>7.8203703705508401E-3</v>
      </c>
      <c r="H137" s="24">
        <v>1E-3</v>
      </c>
      <c r="I137" s="32">
        <v>4.3999999999999997E-2</v>
      </c>
      <c r="J137" s="11">
        <v>12.00000000000016</v>
      </c>
      <c r="K137" s="11">
        <v>9.3333333333337869</v>
      </c>
      <c r="L137" s="30">
        <v>3.3500000000000002E-2</v>
      </c>
      <c r="M137" s="11">
        <v>3.8102999999999998</v>
      </c>
      <c r="N137" s="11">
        <v>3.7888999999999999</v>
      </c>
    </row>
    <row r="138" spans="1:14" x14ac:dyDescent="0.25">
      <c r="A138" s="19" t="s">
        <v>37</v>
      </c>
      <c r="B138" s="41">
        <v>42536.603472222225</v>
      </c>
      <c r="C138" s="41">
        <v>42549.286111111112</v>
      </c>
      <c r="D138" s="20">
        <v>42549</v>
      </c>
      <c r="E138" s="21" t="s">
        <v>15</v>
      </c>
      <c r="F138" s="21" t="s">
        <v>7</v>
      </c>
      <c r="G138" s="7">
        <v>7.8203703705508401E-3</v>
      </c>
      <c r="H138" s="24">
        <v>1E-3</v>
      </c>
      <c r="I138" s="32">
        <v>4.3999999999999997E-2</v>
      </c>
      <c r="J138" s="11">
        <v>12.00000000000016</v>
      </c>
      <c r="K138" s="11">
        <v>9.3333333333337869</v>
      </c>
      <c r="L138" s="30">
        <v>3.3500000000000002E-2</v>
      </c>
      <c r="M138" s="11">
        <v>3.8102999999999998</v>
      </c>
      <c r="N138" s="11">
        <v>3.7888999999999999</v>
      </c>
    </row>
    <row r="139" spans="1:14" x14ac:dyDescent="0.25">
      <c r="A139" s="19" t="s">
        <v>37</v>
      </c>
      <c r="B139" s="41">
        <v>42549.547222222223</v>
      </c>
      <c r="C139" s="41">
        <v>42563.286111111112</v>
      </c>
      <c r="D139" s="20">
        <v>42563</v>
      </c>
      <c r="E139" s="21" t="s">
        <v>13</v>
      </c>
      <c r="F139" s="21" t="s">
        <v>7</v>
      </c>
      <c r="G139" s="7">
        <v>6.88040404025533E-3</v>
      </c>
      <c r="H139" s="24">
        <v>1E-3</v>
      </c>
      <c r="I139" s="32">
        <v>4.9000000000000002E-2</v>
      </c>
      <c r="J139" s="11">
        <v>13.000000000000789</v>
      </c>
      <c r="K139" s="11">
        <v>1.9999999999997797</v>
      </c>
      <c r="L139" s="30">
        <v>9.9299999999999999E-2</v>
      </c>
      <c r="M139" s="11">
        <v>1.4423999999999999</v>
      </c>
      <c r="N139" s="11">
        <v>1.9690000000000001</v>
      </c>
    </row>
    <row r="140" spans="1:14" x14ac:dyDescent="0.25">
      <c r="A140" s="19" t="s">
        <v>37</v>
      </c>
      <c r="B140" s="41">
        <v>42563.661111111112</v>
      </c>
      <c r="C140" s="41">
        <v>42570.524305555555</v>
      </c>
      <c r="D140" s="20">
        <v>42577</v>
      </c>
      <c r="E140" s="21" t="s">
        <v>14</v>
      </c>
      <c r="F140" s="21" t="s">
        <v>7</v>
      </c>
      <c r="G140" s="7">
        <v>5.4236467234950597E-3</v>
      </c>
      <c r="H140" s="24">
        <v>1E-3</v>
      </c>
      <c r="I140" s="32">
        <v>4.2000000000000003E-2</v>
      </c>
      <c r="J140" s="11">
        <v>22.999999999999687</v>
      </c>
      <c r="K140" s="11">
        <v>13.99999999999994</v>
      </c>
      <c r="L140" s="30">
        <v>1.17E-2</v>
      </c>
      <c r="M140" s="11">
        <v>1.3583000000000001</v>
      </c>
      <c r="N140" s="11">
        <v>2.0225</v>
      </c>
    </row>
    <row r="141" spans="1:14" x14ac:dyDescent="0.25">
      <c r="A141" s="19" t="s">
        <v>37</v>
      </c>
      <c r="B141" s="41">
        <v>42573.323611111111</v>
      </c>
      <c r="C141" s="41">
        <v>42576.967361111114</v>
      </c>
      <c r="D141" s="20">
        <v>42577</v>
      </c>
      <c r="E141" s="21" t="s">
        <v>15</v>
      </c>
      <c r="F141" s="21" t="s">
        <v>7</v>
      </c>
      <c r="G141" s="7">
        <v>5.4236467234950597E-3</v>
      </c>
      <c r="H141" s="24">
        <v>1E-3</v>
      </c>
      <c r="I141" s="32">
        <v>4.2000000000000003E-2</v>
      </c>
      <c r="J141" s="11">
        <v>22.999999999999687</v>
      </c>
      <c r="K141" s="11">
        <v>13.99999999999994</v>
      </c>
      <c r="L141" s="30">
        <v>1.17E-2</v>
      </c>
      <c r="M141" s="11">
        <v>1.3583000000000001</v>
      </c>
      <c r="N141" s="11">
        <v>2.0225</v>
      </c>
    </row>
    <row r="142" spans="1:14" x14ac:dyDescent="0.25">
      <c r="A142" s="19" t="s">
        <v>37</v>
      </c>
      <c r="B142" s="41">
        <v>42577.779166666667</v>
      </c>
      <c r="C142" s="41">
        <v>42583.634027777778</v>
      </c>
      <c r="D142" s="20">
        <v>42591</v>
      </c>
      <c r="E142" s="21" t="s">
        <v>14</v>
      </c>
      <c r="F142" s="21" t="s">
        <v>7</v>
      </c>
      <c r="G142" s="7">
        <v>1.2322222222429187E-2</v>
      </c>
      <c r="H142" s="7">
        <v>2.1000000000000001E-2</v>
      </c>
      <c r="I142" s="32">
        <v>1.048</v>
      </c>
      <c r="J142" s="11">
        <v>33.666666666666664</v>
      </c>
      <c r="K142" s="11">
        <v>28.333333333333915</v>
      </c>
      <c r="L142" s="30">
        <v>7.1400000000000005E-2</v>
      </c>
      <c r="M142" s="11">
        <v>3.7435</v>
      </c>
      <c r="N142" s="11">
        <v>4.8879000000000001</v>
      </c>
    </row>
    <row r="143" spans="1:14" x14ac:dyDescent="0.25">
      <c r="A143" s="19" t="s">
        <v>37</v>
      </c>
      <c r="B143" s="41">
        <v>42585.568055555559</v>
      </c>
      <c r="C143" s="41">
        <v>42588.506944444445</v>
      </c>
      <c r="D143" s="20">
        <v>42591</v>
      </c>
      <c r="E143" s="21" t="s">
        <v>15</v>
      </c>
      <c r="F143" s="21" t="s">
        <v>7</v>
      </c>
      <c r="G143" s="7">
        <v>1.2322222222429187E-2</v>
      </c>
      <c r="H143" s="7">
        <v>2.1000000000000001E-2</v>
      </c>
      <c r="I143" s="32">
        <v>1.048</v>
      </c>
      <c r="J143" s="11">
        <v>33.666666666666664</v>
      </c>
      <c r="K143" s="11">
        <v>28.333333333333915</v>
      </c>
      <c r="L143" s="30">
        <v>7.1400000000000005E-2</v>
      </c>
      <c r="M143" s="11">
        <v>3.7435</v>
      </c>
      <c r="N143" s="11">
        <v>4.8879000000000001</v>
      </c>
    </row>
    <row r="144" spans="1:14" x14ac:dyDescent="0.25">
      <c r="A144" s="19" t="s">
        <v>37</v>
      </c>
      <c r="B144" s="41">
        <v>42601.793055555558</v>
      </c>
      <c r="C144" s="41">
        <v>42608.316666666666</v>
      </c>
      <c r="D144" s="20">
        <v>42608</v>
      </c>
      <c r="E144" s="21" t="s">
        <v>13</v>
      </c>
      <c r="F144" s="21" t="s">
        <v>7</v>
      </c>
      <c r="G144" s="7">
        <v>3.8531746032739456E-3</v>
      </c>
      <c r="H144" s="24">
        <v>1E-3</v>
      </c>
      <c r="I144" s="32">
        <v>0.08</v>
      </c>
      <c r="J144" s="11">
        <v>15.999999999998238</v>
      </c>
      <c r="K144" s="11">
        <v>13.499999999999623</v>
      </c>
      <c r="L144" s="30">
        <v>2.1499999999999998E-2</v>
      </c>
      <c r="M144" s="11">
        <v>1.1597</v>
      </c>
      <c r="N144" s="11">
        <v>2.3092000000000001</v>
      </c>
    </row>
    <row r="145" spans="1:14" x14ac:dyDescent="0.25">
      <c r="A145" s="19" t="s">
        <v>37</v>
      </c>
      <c r="B145" s="41">
        <v>42608.935416666667</v>
      </c>
      <c r="C145" s="41">
        <v>42614.40902777778</v>
      </c>
      <c r="D145" s="20">
        <v>42622</v>
      </c>
      <c r="E145" s="21" t="s">
        <v>13</v>
      </c>
      <c r="F145" s="21" t="s">
        <v>7</v>
      </c>
      <c r="G145" s="7">
        <v>1.7000000000000001E-3</v>
      </c>
      <c r="H145" s="7">
        <v>2E-3</v>
      </c>
      <c r="I145" s="32">
        <v>0.16300000000000001</v>
      </c>
      <c r="J145" s="11">
        <v>33.499999999999638</v>
      </c>
      <c r="K145" s="11">
        <v>28.999999999999027</v>
      </c>
      <c r="L145" s="30">
        <v>8.1299999999999997E-2</v>
      </c>
      <c r="M145" s="59">
        <v>2.53E-2</v>
      </c>
      <c r="N145" s="11">
        <v>1.5323</v>
      </c>
    </row>
    <row r="146" spans="1:14" x14ac:dyDescent="0.25">
      <c r="A146" s="19" t="s">
        <v>37</v>
      </c>
      <c r="B146" s="41">
        <v>42641.262499999997</v>
      </c>
      <c r="C146" s="41">
        <v>42644.068055555559</v>
      </c>
      <c r="D146" s="20">
        <v>42650</v>
      </c>
      <c r="E146" s="21" t="s">
        <v>13</v>
      </c>
      <c r="F146" s="21" t="s">
        <v>7</v>
      </c>
      <c r="G146" s="7">
        <v>1.1380000000009933E-2</v>
      </c>
      <c r="H146" s="7">
        <v>8.9999999999999993E-3</v>
      </c>
      <c r="I146" s="32">
        <v>4.9000000000000002E-2</v>
      </c>
      <c r="J146" s="11">
        <v>29.666666666667101</v>
      </c>
      <c r="K146" s="11">
        <v>29.333333333334544</v>
      </c>
      <c r="L146" s="30">
        <v>2.3099999999999999E-2</v>
      </c>
      <c r="M146" s="11">
        <v>6.0217999999999998</v>
      </c>
      <c r="N146" s="11">
        <v>5.4408000000000003</v>
      </c>
    </row>
    <row r="147" spans="1:14" x14ac:dyDescent="0.25">
      <c r="A147" s="19" t="s">
        <v>37</v>
      </c>
      <c r="B147" s="41">
        <v>42650.6</v>
      </c>
      <c r="C147" s="41">
        <v>42665.356249999997</v>
      </c>
      <c r="D147" s="20">
        <v>42665</v>
      </c>
      <c r="E147" s="21" t="s">
        <v>13</v>
      </c>
      <c r="F147" s="21" t="s">
        <v>7</v>
      </c>
      <c r="G147" s="7">
        <v>1.7661428571398772E-2</v>
      </c>
      <c r="H147" s="24">
        <v>1E-3</v>
      </c>
      <c r="I147" s="32">
        <v>0.17100000000000001</v>
      </c>
      <c r="J147" s="11">
        <v>28.999999999999027</v>
      </c>
      <c r="K147" s="11">
        <v>24.500000000000632</v>
      </c>
      <c r="L147" s="24">
        <v>2E-3</v>
      </c>
      <c r="M147" s="11">
        <v>4.9394999999999998</v>
      </c>
      <c r="N147" s="11">
        <v>5.8608000000000002</v>
      </c>
    </row>
    <row r="148" spans="1:14" x14ac:dyDescent="0.25">
      <c r="A148" s="19" t="s">
        <v>37</v>
      </c>
      <c r="B148" s="41">
        <v>42665.859027777777</v>
      </c>
      <c r="C148" s="41">
        <v>42677.936805555553</v>
      </c>
      <c r="D148" s="20">
        <v>42678</v>
      </c>
      <c r="E148" s="21" t="s">
        <v>13</v>
      </c>
      <c r="F148" s="21" t="s">
        <v>7</v>
      </c>
      <c r="G148" s="7">
        <v>1.0156296296296293E-2</v>
      </c>
      <c r="H148" s="24">
        <v>1E-3</v>
      </c>
      <c r="I148" s="32">
        <v>4.2999999999999997E-2</v>
      </c>
      <c r="J148" s="11">
        <v>22.666666666667133</v>
      </c>
      <c r="K148" s="11">
        <v>19.000000000000128</v>
      </c>
      <c r="L148" s="24">
        <v>2E-3</v>
      </c>
      <c r="M148" s="11">
        <v>4.5734000000000004</v>
      </c>
      <c r="N148" s="11">
        <v>5.4020000000000001</v>
      </c>
    </row>
    <row r="149" spans="1:14" x14ac:dyDescent="0.25">
      <c r="A149" s="19" t="s">
        <v>37</v>
      </c>
      <c r="B149" s="41">
        <v>42678.754166666666</v>
      </c>
      <c r="C149" s="41">
        <v>42692.140972222223</v>
      </c>
      <c r="D149" s="20">
        <v>42692</v>
      </c>
      <c r="E149" s="21" t="s">
        <v>13</v>
      </c>
      <c r="F149" s="21" t="s">
        <v>7</v>
      </c>
      <c r="G149" s="7">
        <v>1.0488333333306014E-2</v>
      </c>
      <c r="H149" s="7">
        <v>4.0000000000000001E-3</v>
      </c>
      <c r="I149" s="32">
        <v>0.84599999999999997</v>
      </c>
      <c r="J149" s="11">
        <v>19.666666666666721</v>
      </c>
      <c r="K149" s="11">
        <v>14.333333333333975</v>
      </c>
      <c r="L149" s="24">
        <v>2E-3</v>
      </c>
      <c r="M149" s="11">
        <v>5.0194999999999999</v>
      </c>
      <c r="N149" s="11">
        <v>5.5705999999999998</v>
      </c>
    </row>
    <row r="150" spans="1:14" x14ac:dyDescent="0.25">
      <c r="A150" s="19" t="s">
        <v>37</v>
      </c>
      <c r="B150" s="41">
        <v>42478.559027777781</v>
      </c>
      <c r="C150" s="41">
        <v>42481.396527777775</v>
      </c>
      <c r="D150" s="20">
        <v>42488</v>
      </c>
      <c r="E150" s="21" t="s">
        <v>43</v>
      </c>
      <c r="F150" s="21" t="s">
        <v>8</v>
      </c>
      <c r="G150" s="7">
        <v>1.8344444444295435E-2</v>
      </c>
      <c r="H150" s="24">
        <v>1E-3</v>
      </c>
      <c r="I150" s="32">
        <v>1.6E-2</v>
      </c>
      <c r="J150" s="38">
        <v>4.0000000000025207</v>
      </c>
      <c r="K150" s="38">
        <v>6.6666666666688936</v>
      </c>
      <c r="L150" s="24">
        <v>2E-3</v>
      </c>
      <c r="M150" s="11">
        <v>8.2022999999999993</v>
      </c>
      <c r="N150" s="11">
        <v>5.9555999999999996</v>
      </c>
    </row>
    <row r="151" spans="1:14" x14ac:dyDescent="0.25">
      <c r="A151" s="19" t="s">
        <v>37</v>
      </c>
      <c r="B151" s="41">
        <v>42484.865972222222</v>
      </c>
      <c r="C151" s="41">
        <v>42490.466666666667</v>
      </c>
      <c r="D151" s="20">
        <v>42493</v>
      </c>
      <c r="E151" s="21" t="s">
        <v>44</v>
      </c>
      <c r="F151" s="21" t="s">
        <v>8</v>
      </c>
      <c r="G151" s="7">
        <v>2.4829629629673784E-2</v>
      </c>
      <c r="H151" s="7">
        <v>1.7000000000000001E-2</v>
      </c>
      <c r="I151" s="32">
        <v>5.6000000000000001E-2</v>
      </c>
      <c r="J151" s="11">
        <v>17.999999999999499</v>
      </c>
      <c r="K151" s="11">
        <v>15.666666666665682</v>
      </c>
      <c r="L151" s="7">
        <v>7.2800000000000004E-2</v>
      </c>
      <c r="M151" s="11">
        <v>7.9055999999999997</v>
      </c>
      <c r="N151" s="11">
        <v>8.1100999999999992</v>
      </c>
    </row>
    <row r="152" spans="1:14" x14ac:dyDescent="0.25">
      <c r="A152" s="19" t="s">
        <v>37</v>
      </c>
      <c r="B152" s="41">
        <v>42490.486805555556</v>
      </c>
      <c r="C152" s="41">
        <v>42491.765277777777</v>
      </c>
      <c r="D152" s="20">
        <v>42493</v>
      </c>
      <c r="E152" s="21" t="s">
        <v>25</v>
      </c>
      <c r="F152" s="21" t="s">
        <v>8</v>
      </c>
      <c r="G152" s="7">
        <v>0.1400111111111387</v>
      </c>
      <c r="H152" s="7">
        <v>0.14299999999999999</v>
      </c>
      <c r="I152" s="32">
        <v>0.36</v>
      </c>
      <c r="J152" s="11">
        <v>108.00000000000142</v>
      </c>
      <c r="K152" s="11">
        <v>93.000000000000853</v>
      </c>
      <c r="L152" s="7">
        <v>8.4900000000000003E-2</v>
      </c>
      <c r="M152" s="11">
        <v>4.6284999999999998</v>
      </c>
      <c r="N152" s="11">
        <v>7.7834000000000003</v>
      </c>
    </row>
    <row r="153" spans="1:14" x14ac:dyDescent="0.25">
      <c r="A153" s="19" t="s">
        <v>37</v>
      </c>
      <c r="B153" s="41">
        <v>42499.461111111108</v>
      </c>
      <c r="C153" s="41">
        <v>42503.290277777778</v>
      </c>
      <c r="D153" s="20">
        <v>42507</v>
      </c>
      <c r="E153" s="21" t="s">
        <v>26</v>
      </c>
      <c r="F153" s="21" t="s">
        <v>8</v>
      </c>
      <c r="G153" s="7">
        <v>2.07000000001159E-2</v>
      </c>
      <c r="H153" s="24">
        <v>1E-3</v>
      </c>
      <c r="I153" s="32">
        <v>0.05</v>
      </c>
      <c r="J153" s="38">
        <v>5.0000000000001901</v>
      </c>
      <c r="K153" s="38">
        <v>3.3333333333329662</v>
      </c>
      <c r="L153" s="30">
        <v>1.49E-2</v>
      </c>
      <c r="M153" s="11">
        <v>4.1055000000000001</v>
      </c>
      <c r="N153" s="11">
        <v>2.8418000000000001</v>
      </c>
    </row>
    <row r="154" spans="1:14" x14ac:dyDescent="0.25">
      <c r="A154" s="19" t="s">
        <v>37</v>
      </c>
      <c r="B154" s="41">
        <v>42535.875</v>
      </c>
      <c r="C154" s="41">
        <v>42536.470833333333</v>
      </c>
      <c r="D154" s="20">
        <v>42549</v>
      </c>
      <c r="E154" s="21" t="s">
        <v>45</v>
      </c>
      <c r="F154" s="21" t="s">
        <v>8</v>
      </c>
      <c r="G154" s="7">
        <v>1.1971428571258269E-2</v>
      </c>
      <c r="H154" s="24">
        <v>1E-3</v>
      </c>
      <c r="I154" s="32">
        <v>5.0999999999999997E-2</v>
      </c>
      <c r="J154" s="11">
        <v>1.666666666665743</v>
      </c>
      <c r="K154" s="11">
        <v>1.666666666665743</v>
      </c>
      <c r="L154" s="24">
        <v>2E-3</v>
      </c>
      <c r="M154" s="11">
        <v>6.8117000000000001</v>
      </c>
      <c r="N154" s="11">
        <v>6.1921999999999997</v>
      </c>
    </row>
    <row r="155" spans="1:14" x14ac:dyDescent="0.25">
      <c r="A155" s="19" t="s">
        <v>37</v>
      </c>
      <c r="B155" s="41">
        <v>42570.56527777778</v>
      </c>
      <c r="C155" s="41">
        <v>42573.058333333334</v>
      </c>
      <c r="D155" s="20">
        <v>42577</v>
      </c>
      <c r="E155" s="21" t="s">
        <v>46</v>
      </c>
      <c r="F155" s="21" t="s">
        <v>8</v>
      </c>
      <c r="G155" s="7">
        <v>9.0999999998509894E-3</v>
      </c>
      <c r="H155" s="24">
        <v>1E-3</v>
      </c>
      <c r="I155" s="32">
        <v>0.104</v>
      </c>
      <c r="J155" s="11">
        <v>27.999999999999879</v>
      </c>
      <c r="K155" s="11">
        <v>16.333333333333755</v>
      </c>
      <c r="L155" s="24">
        <v>2E-3</v>
      </c>
      <c r="M155" s="11">
        <v>0.34179999999999999</v>
      </c>
      <c r="N155" s="11">
        <v>1.0717000000000001</v>
      </c>
    </row>
    <row r="156" spans="1:14" x14ac:dyDescent="0.25">
      <c r="A156" s="19" t="s">
        <v>37</v>
      </c>
      <c r="B156" s="41">
        <v>42583.70416666667</v>
      </c>
      <c r="C156" s="41">
        <v>42585.438888888886</v>
      </c>
      <c r="D156" s="20">
        <v>42591</v>
      </c>
      <c r="E156" s="21" t="s">
        <v>47</v>
      </c>
      <c r="F156" s="21" t="s">
        <v>8</v>
      </c>
      <c r="G156" s="7">
        <v>1.6690652557391234E-2</v>
      </c>
      <c r="H156" s="7">
        <v>6.0000000000000001E-3</v>
      </c>
      <c r="I156" s="32">
        <v>0.67200000000000004</v>
      </c>
      <c r="J156" s="11">
        <v>22.499999999998632</v>
      </c>
      <c r="K156" s="11">
        <v>18.499999999999073</v>
      </c>
      <c r="L156" s="30">
        <v>8.2000000000000007E-3</v>
      </c>
      <c r="M156" s="11">
        <v>3.6606999999999998</v>
      </c>
      <c r="N156" s="11">
        <v>4.1059000000000001</v>
      </c>
    </row>
    <row r="157" spans="1:14" x14ac:dyDescent="0.25">
      <c r="A157" s="19" t="s">
        <v>37</v>
      </c>
      <c r="B157" s="41">
        <v>42591.775000000001</v>
      </c>
      <c r="C157" s="41">
        <v>42594.386805555558</v>
      </c>
      <c r="D157" s="20">
        <v>42608</v>
      </c>
      <c r="E157" s="21" t="s">
        <v>27</v>
      </c>
      <c r="F157" s="21" t="s">
        <v>8</v>
      </c>
      <c r="G157" s="7">
        <v>8.2211111111138713E-2</v>
      </c>
      <c r="H157" s="7">
        <v>0.11700000000000001</v>
      </c>
      <c r="I157" s="32">
        <v>0.22</v>
      </c>
      <c r="J157" s="11">
        <v>55.999999999999758</v>
      </c>
      <c r="K157" s="11">
        <v>51.333333333332121</v>
      </c>
      <c r="L157" s="30">
        <v>0.1103</v>
      </c>
      <c r="M157" s="11">
        <v>3.5316999999999998</v>
      </c>
      <c r="N157" s="11">
        <v>5.1151999999999997</v>
      </c>
    </row>
    <row r="158" spans="1:14" x14ac:dyDescent="0.25">
      <c r="A158" s="19" t="s">
        <v>37</v>
      </c>
      <c r="B158" s="41">
        <v>42628.953472222223</v>
      </c>
      <c r="C158" s="41">
        <v>42636.363888888889</v>
      </c>
      <c r="D158" s="20">
        <v>42636</v>
      </c>
      <c r="E158" s="21" t="s">
        <v>28</v>
      </c>
      <c r="F158" s="21" t="s">
        <v>8</v>
      </c>
      <c r="G158" s="7">
        <v>1.3572222222192421E-2</v>
      </c>
      <c r="H158" s="7">
        <v>3.0000000000000001E-3</v>
      </c>
      <c r="I158" s="32">
        <v>5.2999999999999999E-2</v>
      </c>
      <c r="J158" s="11">
        <v>14.333333333332495</v>
      </c>
      <c r="K158" s="11">
        <v>10.00000000000038</v>
      </c>
      <c r="L158" s="7">
        <v>0.1081</v>
      </c>
      <c r="M158" s="11">
        <v>2.5121000000000002</v>
      </c>
      <c r="N158" s="11">
        <v>2.0032999999999999</v>
      </c>
    </row>
    <row r="159" spans="1:14" x14ac:dyDescent="0.25">
      <c r="A159" s="19" t="s">
        <v>37</v>
      </c>
      <c r="B159" s="41">
        <v>42636.731944444444</v>
      </c>
      <c r="C159" s="41">
        <v>42641.166666666664</v>
      </c>
      <c r="D159" s="20">
        <v>42650</v>
      </c>
      <c r="E159" s="21" t="s">
        <v>29</v>
      </c>
      <c r="F159" s="21" t="s">
        <v>8</v>
      </c>
      <c r="G159" s="7">
        <v>2.3838333333348234E-2</v>
      </c>
      <c r="H159" s="7">
        <v>3.6999999999999998E-2</v>
      </c>
      <c r="I159" s="32">
        <v>0.751</v>
      </c>
      <c r="J159" s="11">
        <v>40.666666666666629</v>
      </c>
      <c r="K159" s="11">
        <v>40.666666666666629</v>
      </c>
      <c r="L159" s="30">
        <v>6.7900000000000002E-2</v>
      </c>
      <c r="M159" s="11">
        <v>5.9729999999999999</v>
      </c>
      <c r="N159" s="11">
        <v>6.7126000000000001</v>
      </c>
    </row>
    <row r="160" spans="1:14" x14ac:dyDescent="0.25">
      <c r="A160" s="19" t="s">
        <v>37</v>
      </c>
      <c r="B160" s="41">
        <v>42809</v>
      </c>
      <c r="C160" s="41">
        <v>42817</v>
      </c>
      <c r="D160" s="20">
        <v>42817</v>
      </c>
      <c r="E160" s="21" t="s">
        <v>12</v>
      </c>
      <c r="F160" s="21" t="s">
        <v>7</v>
      </c>
      <c r="G160" s="27">
        <v>1.663944192576461E-3</v>
      </c>
      <c r="H160" s="30">
        <v>4.4999999999999998E-2</v>
      </c>
      <c r="I160" s="32">
        <v>4.3999999999999997E-2</v>
      </c>
      <c r="J160" s="11">
        <v>1.9999999999997797</v>
      </c>
      <c r="K160" s="11">
        <v>1.6666666666672234</v>
      </c>
      <c r="L160" s="30">
        <v>4.7999999999999996E-3</v>
      </c>
      <c r="M160" s="11">
        <v>7.5590000000000002</v>
      </c>
      <c r="N160" s="11">
        <v>17.457999999999998</v>
      </c>
    </row>
    <row r="161" spans="1:14" x14ac:dyDescent="0.25">
      <c r="A161" s="19" t="s">
        <v>37</v>
      </c>
      <c r="B161" s="41">
        <v>42818.067361111112</v>
      </c>
      <c r="C161" s="41">
        <v>42823.334027777775</v>
      </c>
      <c r="D161" s="20">
        <v>42831</v>
      </c>
      <c r="E161" s="21" t="s">
        <v>13</v>
      </c>
      <c r="F161" s="21" t="s">
        <v>7</v>
      </c>
      <c r="G161" s="27">
        <v>7.4396030126457383E-4</v>
      </c>
      <c r="H161" s="30">
        <v>4.2000000000000003E-2</v>
      </c>
      <c r="I161" s="32">
        <v>9.0999999999999998E-2</v>
      </c>
      <c r="J161" s="11">
        <v>8.3333333333331563</v>
      </c>
      <c r="K161" s="11">
        <v>5.9999999999993392</v>
      </c>
      <c r="L161" s="30">
        <v>0.23319999999999999</v>
      </c>
      <c r="M161" s="11">
        <v>7.5349000000000004</v>
      </c>
      <c r="N161" s="11">
        <v>11.705</v>
      </c>
    </row>
    <row r="162" spans="1:14" x14ac:dyDescent="0.25">
      <c r="A162" s="19" t="s">
        <v>37</v>
      </c>
      <c r="B162" s="41">
        <v>42831.597222222219</v>
      </c>
      <c r="C162" s="41">
        <v>42840.439583333333</v>
      </c>
      <c r="D162" s="20">
        <v>42845</v>
      </c>
      <c r="E162" s="21" t="s">
        <v>14</v>
      </c>
      <c r="F162" s="21" t="s">
        <v>7</v>
      </c>
      <c r="G162" s="27">
        <v>8.5733732622938139E-3</v>
      </c>
      <c r="H162" s="30">
        <v>6.0000000000000001E-3</v>
      </c>
      <c r="I162" s="32">
        <v>3.2000000000000001E-2</v>
      </c>
      <c r="J162" s="11">
        <v>5.6666666666667833</v>
      </c>
      <c r="K162" s="11">
        <v>3.0000000000004099</v>
      </c>
      <c r="L162" s="30">
        <v>0.1193</v>
      </c>
      <c r="M162" s="11">
        <v>7.5993000000000004</v>
      </c>
      <c r="N162" s="11">
        <v>15.599</v>
      </c>
    </row>
    <row r="163" spans="1:14" x14ac:dyDescent="0.25">
      <c r="A163" s="19" t="s">
        <v>37</v>
      </c>
      <c r="B163" s="41">
        <v>42842.836805555555</v>
      </c>
      <c r="C163" s="41">
        <v>42844.586111111108</v>
      </c>
      <c r="D163" s="20">
        <v>42845</v>
      </c>
      <c r="E163" s="21" t="s">
        <v>15</v>
      </c>
      <c r="F163" s="21" t="s">
        <v>7</v>
      </c>
      <c r="G163" s="27">
        <v>1.4051789414278116E-2</v>
      </c>
      <c r="H163" s="30">
        <v>6.0000000000000001E-3</v>
      </c>
      <c r="I163" s="32">
        <v>3.2000000000000001E-2</v>
      </c>
      <c r="J163" s="11">
        <v>5.6666666666667833</v>
      </c>
      <c r="K163" s="11">
        <v>3.0000000000004099</v>
      </c>
      <c r="L163" s="30">
        <v>0.1193</v>
      </c>
      <c r="M163" s="11">
        <v>7.5993000000000004</v>
      </c>
      <c r="N163" s="11">
        <v>15.599</v>
      </c>
    </row>
    <row r="164" spans="1:14" x14ac:dyDescent="0.25">
      <c r="A164" s="19" t="s">
        <v>37</v>
      </c>
      <c r="B164" s="41">
        <v>42845.552777777775</v>
      </c>
      <c r="C164" s="41">
        <v>42855.704861111109</v>
      </c>
      <c r="D164" s="20">
        <v>42859</v>
      </c>
      <c r="E164" s="21" t="s">
        <v>13</v>
      </c>
      <c r="F164" s="21" t="s">
        <v>7</v>
      </c>
      <c r="G164" s="27">
        <v>9.1863837372585088E-3</v>
      </c>
      <c r="H164" s="30">
        <v>0.03</v>
      </c>
      <c r="I164" s="32">
        <v>0.13700000000000001</v>
      </c>
      <c r="J164" s="11">
        <v>23.000000000001169</v>
      </c>
      <c r="K164" s="11">
        <v>6.9999999999999698</v>
      </c>
      <c r="L164" s="30">
        <v>6.4100000000000004E-2</v>
      </c>
      <c r="M164" s="11">
        <v>6.5414000000000003</v>
      </c>
      <c r="N164" s="11">
        <v>10.784000000000001</v>
      </c>
    </row>
    <row r="165" spans="1:14" x14ac:dyDescent="0.25">
      <c r="A165" s="19" t="s">
        <v>37</v>
      </c>
      <c r="B165" s="41">
        <v>42859.661111111112</v>
      </c>
      <c r="C165" s="41">
        <v>42871.989583333336</v>
      </c>
      <c r="D165" s="20">
        <v>42872</v>
      </c>
      <c r="E165" s="21" t="s">
        <v>13</v>
      </c>
      <c r="F165" s="21" t="s">
        <v>7</v>
      </c>
      <c r="G165" s="27">
        <v>7.7640421825042145E-3</v>
      </c>
      <c r="H165" s="30">
        <v>5.0000000000000001E-3</v>
      </c>
      <c r="I165" s="32">
        <v>0.21199999999999999</v>
      </c>
      <c r="J165" s="11">
        <v>22.666666666667133</v>
      </c>
      <c r="K165" s="11">
        <v>12.00000000000016</v>
      </c>
      <c r="L165" s="30">
        <v>0.1022</v>
      </c>
      <c r="M165" s="11">
        <v>1.5549999999999999</v>
      </c>
      <c r="N165" s="11">
        <v>4.7553999999999998</v>
      </c>
    </row>
    <row r="166" spans="1:14" x14ac:dyDescent="0.25">
      <c r="A166" s="19" t="s">
        <v>37</v>
      </c>
      <c r="B166" s="41">
        <v>42872.526388888888</v>
      </c>
      <c r="C166" s="41">
        <v>42874.117361111108</v>
      </c>
      <c r="D166" s="20">
        <v>42886</v>
      </c>
      <c r="E166" s="21" t="s">
        <v>14</v>
      </c>
      <c r="F166" s="21" t="s">
        <v>7</v>
      </c>
      <c r="G166" s="27">
        <v>3.5540270867787542E-2</v>
      </c>
      <c r="H166" s="30">
        <v>8.0000000000000002E-3</v>
      </c>
      <c r="I166" s="32">
        <v>0.159</v>
      </c>
      <c r="J166" s="11">
        <v>125.99999999999945</v>
      </c>
      <c r="K166" s="11">
        <v>31.999999999999439</v>
      </c>
      <c r="L166" s="30">
        <v>8.9200000000000002E-2</v>
      </c>
      <c r="M166" s="11">
        <v>9.5917999999999992</v>
      </c>
      <c r="N166" s="11">
        <v>15.025</v>
      </c>
    </row>
    <row r="167" spans="1:14" x14ac:dyDescent="0.25">
      <c r="A167" s="19" t="s">
        <v>37</v>
      </c>
      <c r="B167" s="41">
        <v>42875.404166666667</v>
      </c>
      <c r="C167" s="41">
        <v>42885.974999999999</v>
      </c>
      <c r="D167" s="20">
        <v>42886</v>
      </c>
      <c r="E167" s="21" t="s">
        <v>15</v>
      </c>
      <c r="F167" s="21" t="s">
        <v>7</v>
      </c>
      <c r="G167" s="27">
        <v>1.7389204668220113E-2</v>
      </c>
      <c r="H167" s="30">
        <v>8.0000000000000002E-3</v>
      </c>
      <c r="I167" s="32">
        <v>0.159</v>
      </c>
      <c r="J167" s="11">
        <v>125.99999999999945</v>
      </c>
      <c r="K167" s="11">
        <v>31.999999999999439</v>
      </c>
      <c r="L167" s="30">
        <v>8.9200000000000002E-2</v>
      </c>
      <c r="M167" s="11">
        <v>9.5917999999999992</v>
      </c>
      <c r="N167" s="11">
        <v>15.025</v>
      </c>
    </row>
    <row r="168" spans="1:14" x14ac:dyDescent="0.25">
      <c r="A168" s="19" t="s">
        <v>37</v>
      </c>
      <c r="B168" s="41">
        <v>42886.744444444441</v>
      </c>
      <c r="C168" s="41">
        <v>42900.327777777777</v>
      </c>
      <c r="D168" s="20">
        <v>42900</v>
      </c>
      <c r="E168" s="21" t="s">
        <v>13</v>
      </c>
      <c r="F168" s="21" t="s">
        <v>7</v>
      </c>
      <c r="G168" s="27">
        <v>9.5072893923029839E-3</v>
      </c>
      <c r="H168" s="30">
        <v>0.154</v>
      </c>
      <c r="I168" s="32">
        <v>0.41099999999999998</v>
      </c>
      <c r="J168" s="11">
        <v>32.333333333333471</v>
      </c>
      <c r="K168" s="11">
        <v>7.666666666666563</v>
      </c>
      <c r="L168" s="30">
        <v>1.7633000000000001</v>
      </c>
      <c r="M168" s="11">
        <v>3.8676999999999997</v>
      </c>
      <c r="N168" s="11">
        <v>7.2377000000000002</v>
      </c>
    </row>
    <row r="169" spans="1:14" x14ac:dyDescent="0.25">
      <c r="A169" s="19" t="s">
        <v>37</v>
      </c>
      <c r="B169" s="41">
        <v>42900.757638888892</v>
      </c>
      <c r="C169" s="41">
        <v>42914.9</v>
      </c>
      <c r="D169" s="20">
        <v>42915</v>
      </c>
      <c r="E169" s="21" t="s">
        <v>13</v>
      </c>
      <c r="F169" s="21" t="s">
        <v>7</v>
      </c>
      <c r="G169" s="27">
        <v>9.5072893923029908E-3</v>
      </c>
      <c r="H169" s="30">
        <v>3.0000000000000001E-3</v>
      </c>
      <c r="I169" s="32">
        <v>2.8000000000000001E-2</v>
      </c>
      <c r="J169" s="11">
        <v>10.666666666666973</v>
      </c>
      <c r="K169" s="11">
        <v>6.666666666667413</v>
      </c>
      <c r="L169" s="30">
        <v>3.6700000000000003E-2</v>
      </c>
      <c r="M169" s="11">
        <v>6.2805</v>
      </c>
      <c r="N169" s="11">
        <v>5.3849</v>
      </c>
    </row>
    <row r="170" spans="1:14" x14ac:dyDescent="0.25">
      <c r="A170" s="19" t="s">
        <v>37</v>
      </c>
      <c r="B170" s="41">
        <v>42915.681944444441</v>
      </c>
      <c r="C170" s="41">
        <v>42923.103472222225</v>
      </c>
      <c r="D170" s="20">
        <v>42928</v>
      </c>
      <c r="E170" s="21" t="s">
        <v>13</v>
      </c>
      <c r="F170" s="21" t="s">
        <v>7</v>
      </c>
      <c r="G170" s="27">
        <v>9.5072893923028347E-3</v>
      </c>
      <c r="H170" s="7">
        <v>2E-3</v>
      </c>
      <c r="I170" s="32">
        <v>1.9E-2</v>
      </c>
      <c r="J170" s="11">
        <v>6.3333333333333766</v>
      </c>
      <c r="K170" s="11">
        <v>1.9999999999997797</v>
      </c>
      <c r="L170" s="30">
        <v>6.8500000000000005E-2</v>
      </c>
      <c r="M170" s="11">
        <v>9.3008000000000006</v>
      </c>
      <c r="N170" s="11">
        <v>6.8602999999999996</v>
      </c>
    </row>
    <row r="171" spans="1:14" x14ac:dyDescent="0.25">
      <c r="A171" s="19" t="s">
        <v>37</v>
      </c>
      <c r="B171" s="41">
        <v>42928.606249999997</v>
      </c>
      <c r="C171" s="41">
        <v>42929.550694444442</v>
      </c>
      <c r="D171" s="20">
        <v>42944</v>
      </c>
      <c r="E171" s="21" t="s">
        <v>13</v>
      </c>
      <c r="F171" s="21" t="s">
        <v>7</v>
      </c>
      <c r="G171" s="27">
        <v>9.5072893923024374E-3</v>
      </c>
      <c r="H171" s="7">
        <v>3.4000000000000002E-2</v>
      </c>
      <c r="I171" s="32">
        <v>5.7000000000000002E-2</v>
      </c>
      <c r="J171" s="11">
        <v>13.333333333333346</v>
      </c>
      <c r="K171" s="11">
        <v>12.666666666666753</v>
      </c>
      <c r="L171" s="30">
        <v>1.11E-2</v>
      </c>
      <c r="M171" s="11">
        <v>9.5526999999999997</v>
      </c>
      <c r="N171" s="11">
        <v>8.0277999999999992</v>
      </c>
    </row>
    <row r="172" spans="1:14" x14ac:dyDescent="0.25">
      <c r="A172" s="19" t="s">
        <v>37</v>
      </c>
      <c r="B172" s="41">
        <v>43017.696527777778</v>
      </c>
      <c r="C172" s="41">
        <v>43017.886805555558</v>
      </c>
      <c r="D172" s="20">
        <v>43027</v>
      </c>
      <c r="E172" s="21" t="s">
        <v>13</v>
      </c>
      <c r="F172" s="21" t="s">
        <v>7</v>
      </c>
      <c r="G172" s="27">
        <v>0.01</v>
      </c>
      <c r="H172" s="7">
        <v>3.5000000000000003E-2</v>
      </c>
      <c r="I172" s="32">
        <v>5.5E-2</v>
      </c>
      <c r="J172" s="53">
        <v>0.5</v>
      </c>
      <c r="K172" s="53">
        <v>0.5</v>
      </c>
      <c r="L172" s="7">
        <v>4.2099999999999999E-2</v>
      </c>
      <c r="M172" s="11">
        <v>6.4550000000000001</v>
      </c>
      <c r="N172" s="11">
        <v>4.8399000000000001</v>
      </c>
    </row>
    <row r="173" spans="1:14" x14ac:dyDescent="0.25">
      <c r="A173" s="19" t="s">
        <v>37</v>
      </c>
      <c r="B173" s="43">
        <v>43028</v>
      </c>
      <c r="C173" s="43">
        <v>43045</v>
      </c>
      <c r="D173" s="20">
        <v>43045</v>
      </c>
      <c r="E173" s="21" t="s">
        <v>12</v>
      </c>
      <c r="F173" s="21" t="s">
        <v>7</v>
      </c>
      <c r="G173" s="27">
        <v>9.7284444829741946E-3</v>
      </c>
      <c r="H173" s="7">
        <v>2.3E-2</v>
      </c>
      <c r="I173" s="32">
        <v>0.16200000000000001</v>
      </c>
      <c r="J173" s="52">
        <v>2</v>
      </c>
      <c r="K173" s="52">
        <v>0.5</v>
      </c>
      <c r="L173" s="7">
        <v>3.27E-2</v>
      </c>
      <c r="M173" s="11">
        <v>8.1</v>
      </c>
      <c r="N173" s="11">
        <v>9.3253000000000004</v>
      </c>
    </row>
    <row r="174" spans="1:14" x14ac:dyDescent="0.25">
      <c r="A174" s="19" t="s">
        <v>37</v>
      </c>
      <c r="B174" s="43">
        <v>43046</v>
      </c>
      <c r="C174" s="43">
        <v>43054</v>
      </c>
      <c r="D174" s="20">
        <v>43054</v>
      </c>
      <c r="E174" s="21" t="s">
        <v>12</v>
      </c>
      <c r="F174" s="21" t="s">
        <v>7</v>
      </c>
      <c r="G174" s="27">
        <v>6.2339788666323417E-3</v>
      </c>
      <c r="H174" s="7">
        <v>4.3999999999999997E-2</v>
      </c>
      <c r="I174" s="32">
        <v>5.8999999999999997E-2</v>
      </c>
      <c r="J174" s="11">
        <v>1.0000000000006302</v>
      </c>
      <c r="K174" s="53">
        <v>0.5</v>
      </c>
      <c r="L174" s="24">
        <v>2E-3</v>
      </c>
      <c r="M174" s="11">
        <v>7.6589999999999998</v>
      </c>
      <c r="N174" s="11">
        <v>7.1227999999999998</v>
      </c>
    </row>
    <row r="175" spans="1:14" x14ac:dyDescent="0.25">
      <c r="A175" s="19" t="s">
        <v>37</v>
      </c>
      <c r="B175" s="41">
        <v>42823.449305555558</v>
      </c>
      <c r="C175" s="41">
        <v>42827.122916666667</v>
      </c>
      <c r="D175" s="20">
        <v>42831</v>
      </c>
      <c r="E175" s="21" t="s">
        <v>48</v>
      </c>
      <c r="F175" s="21" t="s">
        <v>8</v>
      </c>
      <c r="G175" s="27">
        <v>2.7032093681062925E-2</v>
      </c>
      <c r="H175" s="30">
        <v>3.6999999999999998E-2</v>
      </c>
      <c r="I175" s="32">
        <v>6.8000000000000005E-2</v>
      </c>
      <c r="J175" s="11">
        <v>22.00000000000054</v>
      </c>
      <c r="K175" s="11">
        <v>18.000000000000981</v>
      </c>
      <c r="L175" s="30">
        <v>1.0200000000000001E-2</v>
      </c>
      <c r="M175" s="11">
        <v>9.6823999999999995</v>
      </c>
      <c r="N175" s="11">
        <v>10.468999999999999</v>
      </c>
    </row>
    <row r="176" spans="1:14" x14ac:dyDescent="0.25">
      <c r="A176" s="19" t="s">
        <v>37</v>
      </c>
      <c r="B176" s="41">
        <v>42840.523611111108</v>
      </c>
      <c r="C176" s="41">
        <v>42842.789583333331</v>
      </c>
      <c r="D176" s="20">
        <v>42845</v>
      </c>
      <c r="E176" s="21" t="s">
        <v>31</v>
      </c>
      <c r="F176" s="21" t="s">
        <v>8</v>
      </c>
      <c r="G176" s="27">
        <v>2.0676383050020813E-2</v>
      </c>
      <c r="H176" s="24">
        <v>1E-3</v>
      </c>
      <c r="I176" s="32">
        <v>2.5000000000000001E-2</v>
      </c>
      <c r="J176" s="11">
        <v>10.00000000000038</v>
      </c>
      <c r="K176" s="11">
        <v>7.666666666666563</v>
      </c>
      <c r="L176" s="30">
        <v>2.1999999999999999E-2</v>
      </c>
      <c r="M176" s="11">
        <v>7.1665000000000001</v>
      </c>
      <c r="N176" s="11">
        <v>14.176</v>
      </c>
    </row>
    <row r="177" spans="1:14" x14ac:dyDescent="0.25">
      <c r="A177" s="19" t="s">
        <v>37</v>
      </c>
      <c r="B177" s="41">
        <v>42844.615277777775</v>
      </c>
      <c r="C177" s="41">
        <v>42845.40347222222</v>
      </c>
      <c r="D177" s="20">
        <v>42845</v>
      </c>
      <c r="E177" s="21" t="s">
        <v>32</v>
      </c>
      <c r="F177" s="21" t="s">
        <v>8</v>
      </c>
      <c r="G177" s="27">
        <v>2.1750557472623649E-2</v>
      </c>
      <c r="H177" s="30">
        <v>3.0000000000000001E-3</v>
      </c>
      <c r="I177" s="32">
        <v>0.04</v>
      </c>
      <c r="J177" s="11">
        <v>13.99999999999994</v>
      </c>
      <c r="K177" s="11">
        <v>10.00000000000038</v>
      </c>
      <c r="L177" s="30">
        <v>2E-3</v>
      </c>
      <c r="M177" s="11">
        <v>7.9546999999999999</v>
      </c>
      <c r="N177" s="11">
        <v>14.819000000000001</v>
      </c>
    </row>
    <row r="178" spans="1:14" x14ac:dyDescent="0.25">
      <c r="A178" s="19" t="s">
        <v>37</v>
      </c>
      <c r="B178" s="41">
        <v>42855.785416666666</v>
      </c>
      <c r="C178" s="41">
        <v>42858.972916666666</v>
      </c>
      <c r="D178" s="20">
        <v>42859</v>
      </c>
      <c r="E178" s="21" t="s">
        <v>33</v>
      </c>
      <c r="F178" s="21" t="s">
        <v>8</v>
      </c>
      <c r="G178" s="27">
        <v>3.2343220082616531E-2</v>
      </c>
      <c r="H178" s="24">
        <v>1E-3</v>
      </c>
      <c r="I178" s="32">
        <v>0.113</v>
      </c>
      <c r="J178" s="11">
        <v>33.333333333334103</v>
      </c>
      <c r="K178" s="11">
        <v>22.666666666667133</v>
      </c>
      <c r="L178" s="30">
        <v>0.02</v>
      </c>
      <c r="M178" s="11">
        <v>7.6578999999999997</v>
      </c>
      <c r="N178" s="11">
        <v>16.786000000000001</v>
      </c>
    </row>
    <row r="179" spans="1:14" x14ac:dyDescent="0.25">
      <c r="A179" s="19" t="s">
        <v>37</v>
      </c>
      <c r="B179" s="41">
        <v>42874.244444444441</v>
      </c>
      <c r="C179" s="41">
        <v>42875.356249999997</v>
      </c>
      <c r="D179" s="20">
        <v>42886</v>
      </c>
      <c r="E179" s="21" t="s">
        <v>34</v>
      </c>
      <c r="F179" s="21" t="s">
        <v>8</v>
      </c>
      <c r="G179" s="27">
        <v>6.141867305574604E-2</v>
      </c>
      <c r="H179" s="30">
        <v>7.3999999999999996E-2</v>
      </c>
      <c r="I179" s="32">
        <v>0.51</v>
      </c>
      <c r="J179" s="11">
        <v>334.00000000000318</v>
      </c>
      <c r="K179" s="11">
        <v>279.00000000000256</v>
      </c>
      <c r="L179" s="30">
        <v>0.10050000000000001</v>
      </c>
      <c r="M179" s="11">
        <v>7.4892000000000003</v>
      </c>
      <c r="N179" s="11">
        <v>19.966999999999999</v>
      </c>
    </row>
    <row r="180" spans="1:14" x14ac:dyDescent="0.25">
      <c r="A180" s="19" t="s">
        <v>37</v>
      </c>
      <c r="B180" s="41">
        <v>43015.009722222225</v>
      </c>
      <c r="C180" s="41">
        <v>43016.966666666667</v>
      </c>
      <c r="D180" s="20">
        <v>43017</v>
      </c>
      <c r="E180" s="21" t="s">
        <v>35</v>
      </c>
      <c r="F180" s="21" t="s">
        <v>8</v>
      </c>
      <c r="G180" s="27">
        <v>0.15455600561816457</v>
      </c>
      <c r="H180" s="7">
        <v>2.8000000000000001E-2</v>
      </c>
      <c r="I180" s="32">
        <v>0.16200000000000001</v>
      </c>
      <c r="J180" s="11">
        <v>24.500000000000632</v>
      </c>
      <c r="K180" s="11">
        <v>19.000000000000128</v>
      </c>
      <c r="L180" s="24">
        <v>2E-3</v>
      </c>
      <c r="M180" s="11">
        <v>4.7560000000000002</v>
      </c>
      <c r="N180" s="11">
        <v>4.2488999999999999</v>
      </c>
    </row>
    <row r="181" spans="1:14" x14ac:dyDescent="0.25">
      <c r="A181" s="19" t="s">
        <v>50</v>
      </c>
      <c r="B181" s="41">
        <v>42078</v>
      </c>
      <c r="C181" s="41">
        <v>42083</v>
      </c>
      <c r="D181" s="20">
        <v>42083</v>
      </c>
      <c r="E181" s="21" t="s">
        <v>12</v>
      </c>
      <c r="F181" s="21" t="s">
        <v>7</v>
      </c>
      <c r="G181" s="7">
        <v>5.0000000000000001E-3</v>
      </c>
      <c r="H181" s="7">
        <v>2.1999999999999999E-2</v>
      </c>
      <c r="I181" s="32">
        <v>8.0000000000000002E-3</v>
      </c>
      <c r="J181" s="35">
        <v>0.5</v>
      </c>
      <c r="K181" s="35">
        <v>0.5</v>
      </c>
      <c r="L181" s="24">
        <v>2E-3</v>
      </c>
      <c r="M181" s="11">
        <v>13.143000000000001</v>
      </c>
      <c r="N181" s="11">
        <v>9.9</v>
      </c>
    </row>
    <row r="182" spans="1:14" x14ac:dyDescent="0.25">
      <c r="A182" s="19" t="s">
        <v>50</v>
      </c>
      <c r="B182" s="41">
        <v>42083</v>
      </c>
      <c r="C182" s="41">
        <v>42090</v>
      </c>
      <c r="D182" s="20">
        <v>42090</v>
      </c>
      <c r="E182" s="21" t="s">
        <v>12</v>
      </c>
      <c r="F182" s="21" t="s">
        <v>7</v>
      </c>
      <c r="G182" s="7">
        <v>6.0000000000000001E-3</v>
      </c>
      <c r="H182" s="7">
        <v>2.1000000000000001E-2</v>
      </c>
      <c r="I182" s="32">
        <v>8.9999999999999993E-3</v>
      </c>
      <c r="J182" s="35">
        <v>0.5</v>
      </c>
      <c r="K182" s="35">
        <v>0.5</v>
      </c>
      <c r="L182" s="24">
        <v>2E-3</v>
      </c>
      <c r="M182" s="11">
        <v>12.898</v>
      </c>
      <c r="N182" s="11">
        <v>10.5</v>
      </c>
    </row>
    <row r="183" spans="1:14" x14ac:dyDescent="0.25">
      <c r="A183" s="19" t="s">
        <v>50</v>
      </c>
      <c r="B183" s="41">
        <v>42090</v>
      </c>
      <c r="C183" s="41">
        <v>42097</v>
      </c>
      <c r="D183" s="20">
        <v>42097</v>
      </c>
      <c r="E183" s="21" t="s">
        <v>12</v>
      </c>
      <c r="F183" s="21" t="s">
        <v>7</v>
      </c>
      <c r="G183" s="7">
        <v>1.0999999999999999E-2</v>
      </c>
      <c r="H183" s="30">
        <v>0.01</v>
      </c>
      <c r="I183" s="32">
        <v>1.0999999999999999E-2</v>
      </c>
      <c r="J183" s="35">
        <v>0.5</v>
      </c>
      <c r="K183" s="35">
        <v>0.5</v>
      </c>
      <c r="L183" s="24">
        <v>2E-3</v>
      </c>
      <c r="M183" s="11">
        <v>13.335000000000001</v>
      </c>
      <c r="N183" s="11">
        <v>12.1</v>
      </c>
    </row>
    <row r="184" spans="1:14" x14ac:dyDescent="0.25">
      <c r="A184" s="19" t="s">
        <v>50</v>
      </c>
      <c r="B184" s="41">
        <v>42105</v>
      </c>
      <c r="C184" s="41">
        <v>42111</v>
      </c>
      <c r="D184" s="20">
        <v>42111</v>
      </c>
      <c r="E184" s="21" t="s">
        <v>12</v>
      </c>
      <c r="F184" s="21" t="s">
        <v>7</v>
      </c>
      <c r="G184" s="7">
        <v>1.0999999999999999E-2</v>
      </c>
      <c r="H184" s="24">
        <v>1E-3</v>
      </c>
      <c r="I184" s="32">
        <v>8.9999999999999993E-3</v>
      </c>
      <c r="J184" s="38">
        <v>1.3671875000002831</v>
      </c>
      <c r="K184" s="35">
        <v>0.5</v>
      </c>
      <c r="L184" s="24">
        <v>2E-3</v>
      </c>
      <c r="M184" s="11">
        <v>14.0671</v>
      </c>
      <c r="N184" s="11">
        <v>12.9</v>
      </c>
    </row>
    <row r="185" spans="1:14" x14ac:dyDescent="0.25">
      <c r="A185" s="19" t="s">
        <v>50</v>
      </c>
      <c r="B185" s="41">
        <v>42119</v>
      </c>
      <c r="C185" s="41">
        <v>42125</v>
      </c>
      <c r="D185" s="20">
        <v>42125</v>
      </c>
      <c r="E185" s="21" t="s">
        <v>12</v>
      </c>
      <c r="F185" s="21" t="s">
        <v>7</v>
      </c>
      <c r="G185" s="7">
        <v>4.2999999999999997E-2</v>
      </c>
      <c r="H185" s="7">
        <v>1.0999999999999999E-2</v>
      </c>
      <c r="I185" s="23">
        <v>1.5E-3</v>
      </c>
      <c r="J185" s="35">
        <v>0.5</v>
      </c>
      <c r="K185" s="35">
        <v>0.5</v>
      </c>
      <c r="L185" s="7">
        <v>2.6499999999999999E-2</v>
      </c>
      <c r="M185" s="11">
        <v>14.707100000000001</v>
      </c>
      <c r="N185" s="11">
        <v>14</v>
      </c>
    </row>
    <row r="186" spans="1:14" x14ac:dyDescent="0.25">
      <c r="A186" s="19" t="s">
        <v>50</v>
      </c>
      <c r="B186" s="41">
        <v>42125</v>
      </c>
      <c r="C186" s="41">
        <v>42133</v>
      </c>
      <c r="D186" s="20">
        <v>42133</v>
      </c>
      <c r="E186" s="21" t="s">
        <v>12</v>
      </c>
      <c r="F186" s="21" t="s">
        <v>7</v>
      </c>
      <c r="G186" s="7">
        <v>5.8999999999999997E-2</v>
      </c>
      <c r="H186" s="24">
        <v>1E-3</v>
      </c>
      <c r="I186" s="23">
        <v>1.5E-3</v>
      </c>
      <c r="J186" s="35">
        <v>0.5</v>
      </c>
      <c r="K186" s="35">
        <v>0.5</v>
      </c>
      <c r="L186" s="7">
        <v>2.3400000000000001E-2</v>
      </c>
      <c r="M186" s="11">
        <v>15.4877</v>
      </c>
      <c r="N186" s="11">
        <v>14.7</v>
      </c>
    </row>
    <row r="187" spans="1:14" x14ac:dyDescent="0.25">
      <c r="A187" s="19" t="s">
        <v>50</v>
      </c>
      <c r="B187" s="41">
        <v>42133</v>
      </c>
      <c r="C187" s="41">
        <v>42136</v>
      </c>
      <c r="D187" s="20">
        <v>42136</v>
      </c>
      <c r="E187" s="21" t="s">
        <v>12</v>
      </c>
      <c r="F187" s="21" t="s">
        <v>7</v>
      </c>
      <c r="G187" s="7">
        <v>1.9E-2</v>
      </c>
      <c r="H187" s="24">
        <v>1E-3</v>
      </c>
      <c r="I187" s="22">
        <v>8.0000000000000002E-3</v>
      </c>
      <c r="J187" s="35">
        <v>0.5</v>
      </c>
      <c r="K187" s="35">
        <v>0.5</v>
      </c>
      <c r="L187" s="7">
        <v>5.8700000000000002E-2</v>
      </c>
      <c r="M187" s="11">
        <v>15.4072</v>
      </c>
      <c r="N187" s="11">
        <v>16.5</v>
      </c>
    </row>
    <row r="188" spans="1:14" x14ac:dyDescent="0.25">
      <c r="A188" s="19" t="s">
        <v>50</v>
      </c>
      <c r="B188" s="41">
        <v>42136</v>
      </c>
      <c r="C188" s="41">
        <v>42143</v>
      </c>
      <c r="D188" s="20">
        <v>42143</v>
      </c>
      <c r="E188" s="21" t="s">
        <v>12</v>
      </c>
      <c r="F188" s="21" t="s">
        <v>7</v>
      </c>
      <c r="G188" s="7">
        <v>6.6000000000000003E-2</v>
      </c>
      <c r="H188" s="7">
        <v>1.7999999999999999E-2</v>
      </c>
      <c r="I188" s="23">
        <v>1.5E-3</v>
      </c>
      <c r="J188" s="35">
        <v>0.5</v>
      </c>
      <c r="K188" s="35">
        <v>0.5</v>
      </c>
      <c r="L188" s="7">
        <v>2.2499999999999999E-2</v>
      </c>
      <c r="M188" s="11">
        <v>15.7056</v>
      </c>
      <c r="N188" s="11">
        <v>14.7</v>
      </c>
    </row>
    <row r="189" spans="1:14" x14ac:dyDescent="0.25">
      <c r="A189" s="19" t="s">
        <v>50</v>
      </c>
      <c r="B189" s="41">
        <v>42143</v>
      </c>
      <c r="C189" s="41">
        <v>42150</v>
      </c>
      <c r="D189" s="20">
        <v>42150</v>
      </c>
      <c r="E189" s="21" t="s">
        <v>12</v>
      </c>
      <c r="F189" s="21" t="s">
        <v>7</v>
      </c>
      <c r="G189" s="7">
        <v>3.5000000000000003E-2</v>
      </c>
      <c r="H189" s="7">
        <v>7.0000000000000001E-3</v>
      </c>
      <c r="I189" s="23">
        <v>1.5E-3</v>
      </c>
      <c r="J189" s="35">
        <v>0.5</v>
      </c>
      <c r="K189" s="35">
        <v>0.5</v>
      </c>
      <c r="L189" s="24">
        <v>2E-3</v>
      </c>
      <c r="M189" s="11">
        <v>16.8203</v>
      </c>
      <c r="N189" s="11">
        <v>14.9</v>
      </c>
    </row>
    <row r="190" spans="1:14" x14ac:dyDescent="0.25">
      <c r="A190" s="19" t="s">
        <v>50</v>
      </c>
      <c r="B190" s="41">
        <v>42150</v>
      </c>
      <c r="C190" s="41">
        <v>42157</v>
      </c>
      <c r="D190" s="20">
        <v>42157</v>
      </c>
      <c r="E190" s="21" t="s">
        <v>12</v>
      </c>
      <c r="F190" s="21" t="s">
        <v>7</v>
      </c>
      <c r="G190" s="7">
        <v>3.6999999999999998E-2</v>
      </c>
      <c r="H190" s="30">
        <v>7.0000000000000001E-3</v>
      </c>
      <c r="I190" s="22">
        <v>7.0000000000000001E-3</v>
      </c>
      <c r="J190" s="11">
        <v>1.0723860589823058</v>
      </c>
      <c r="K190" s="35">
        <v>0.5</v>
      </c>
      <c r="L190" s="24">
        <v>2E-3</v>
      </c>
      <c r="M190" s="11">
        <v>15.826599999999999</v>
      </c>
      <c r="N190" s="11">
        <v>15.2</v>
      </c>
    </row>
    <row r="191" spans="1:14" x14ac:dyDescent="0.25">
      <c r="A191" s="19" t="s">
        <v>50</v>
      </c>
      <c r="B191" s="41">
        <v>42164</v>
      </c>
      <c r="C191" s="41">
        <v>42171</v>
      </c>
      <c r="D191" s="20">
        <v>42171</v>
      </c>
      <c r="E191" s="21" t="s">
        <v>12</v>
      </c>
      <c r="F191" s="21" t="s">
        <v>7</v>
      </c>
      <c r="G191" s="7">
        <v>1.9E-2</v>
      </c>
      <c r="H191" s="7">
        <v>1.4E-2</v>
      </c>
      <c r="I191" s="23">
        <v>1.5E-3</v>
      </c>
      <c r="J191" s="11">
        <v>18.333333333333535</v>
      </c>
      <c r="K191" s="35">
        <v>0.5</v>
      </c>
      <c r="L191" s="24">
        <v>2E-3</v>
      </c>
      <c r="M191" s="11">
        <v>16.965699999999998</v>
      </c>
      <c r="N191" s="11">
        <v>15.7</v>
      </c>
    </row>
    <row r="192" spans="1:14" x14ac:dyDescent="0.25">
      <c r="A192" s="19" t="s">
        <v>50</v>
      </c>
      <c r="B192" s="41">
        <v>42171.03125</v>
      </c>
      <c r="C192" s="41">
        <v>42175.386111111111</v>
      </c>
      <c r="D192" s="20">
        <v>42177</v>
      </c>
      <c r="E192" s="21" t="s">
        <v>13</v>
      </c>
      <c r="F192" s="21" t="s">
        <v>7</v>
      </c>
      <c r="G192" s="7">
        <v>1.3999999999999999E-2</v>
      </c>
      <c r="H192" s="24">
        <v>1E-3</v>
      </c>
      <c r="I192" s="32">
        <v>1.9E-2</v>
      </c>
      <c r="J192" s="47"/>
      <c r="K192" s="47"/>
      <c r="L192" s="7">
        <v>0.30059999999999998</v>
      </c>
      <c r="M192" s="38">
        <v>18.106000000000002</v>
      </c>
      <c r="N192" s="11">
        <v>15.7</v>
      </c>
    </row>
    <row r="193" spans="1:14" x14ac:dyDescent="0.25">
      <c r="A193" s="19" t="s">
        <v>50</v>
      </c>
      <c r="B193" s="41">
        <v>42177</v>
      </c>
      <c r="C193" s="41">
        <v>42185</v>
      </c>
      <c r="D193" s="20">
        <v>42185</v>
      </c>
      <c r="E193" s="21" t="s">
        <v>12</v>
      </c>
      <c r="F193" s="21" t="s">
        <v>7</v>
      </c>
      <c r="G193" s="7">
        <v>7.6999999999999999E-2</v>
      </c>
      <c r="H193" s="7">
        <v>1.4999999999999999E-2</v>
      </c>
      <c r="I193" s="23">
        <v>1.5E-3</v>
      </c>
      <c r="J193" s="32">
        <v>4.6666666666661527</v>
      </c>
      <c r="K193" s="32">
        <v>1.6666666666672234</v>
      </c>
      <c r="L193" s="24">
        <v>2E-3</v>
      </c>
      <c r="M193" s="11">
        <v>15.518800000000001</v>
      </c>
      <c r="N193" s="11">
        <v>15.4</v>
      </c>
    </row>
    <row r="194" spans="1:14" x14ac:dyDescent="0.25">
      <c r="A194" s="19" t="s">
        <v>50</v>
      </c>
      <c r="B194" s="41">
        <v>42185</v>
      </c>
      <c r="C194" s="41">
        <v>42192</v>
      </c>
      <c r="D194" s="20">
        <v>42192</v>
      </c>
      <c r="E194" s="21" t="s">
        <v>12</v>
      </c>
      <c r="F194" s="21" t="s">
        <v>7</v>
      </c>
      <c r="G194" s="7">
        <v>2.8000000000000001E-2</v>
      </c>
      <c r="H194" s="7">
        <v>1.2999999999999999E-2</v>
      </c>
      <c r="I194" s="23">
        <v>1.5E-3</v>
      </c>
      <c r="J194" s="32">
        <v>3.6666666666670031</v>
      </c>
      <c r="K194" s="29">
        <v>0.5</v>
      </c>
      <c r="L194" s="24">
        <v>2E-3</v>
      </c>
      <c r="M194" s="11">
        <v>17.041399999999999</v>
      </c>
      <c r="N194" s="11">
        <v>15.5</v>
      </c>
    </row>
    <row r="195" spans="1:14" x14ac:dyDescent="0.25">
      <c r="A195" s="19" t="s">
        <v>50</v>
      </c>
      <c r="B195" s="41">
        <v>42192</v>
      </c>
      <c r="C195" s="41">
        <v>42199</v>
      </c>
      <c r="D195" s="20">
        <v>42199</v>
      </c>
      <c r="E195" s="21" t="s">
        <v>12</v>
      </c>
      <c r="F195" s="21" t="s">
        <v>7</v>
      </c>
      <c r="G195" s="7">
        <v>0.02</v>
      </c>
      <c r="H195" s="7">
        <v>1.6E-2</v>
      </c>
      <c r="I195" s="23">
        <v>1.5E-3</v>
      </c>
      <c r="J195" s="32">
        <v>1.0000000000006302</v>
      </c>
      <c r="K195" s="32">
        <v>1.0000000000006302</v>
      </c>
      <c r="L195" s="24">
        <v>2E-3</v>
      </c>
      <c r="M195" s="11">
        <v>17.2058</v>
      </c>
      <c r="N195" s="11">
        <v>17.3</v>
      </c>
    </row>
    <row r="196" spans="1:14" x14ac:dyDescent="0.25">
      <c r="A196" s="19" t="s">
        <v>50</v>
      </c>
      <c r="B196" s="41">
        <v>42199</v>
      </c>
      <c r="C196" s="41">
        <v>42206</v>
      </c>
      <c r="D196" s="20">
        <v>42206</v>
      </c>
      <c r="E196" s="21" t="s">
        <v>12</v>
      </c>
      <c r="F196" s="21" t="s">
        <v>7</v>
      </c>
      <c r="G196" s="7">
        <v>8.0000000000000002E-3</v>
      </c>
      <c r="H196" s="7">
        <v>1.7000000000000001E-2</v>
      </c>
      <c r="I196" s="32">
        <v>1.4E-2</v>
      </c>
      <c r="J196" s="29">
        <v>0.5</v>
      </c>
      <c r="K196" s="29">
        <v>0.5</v>
      </c>
      <c r="L196" s="24">
        <v>2E-3</v>
      </c>
      <c r="M196" s="11">
        <v>17.251200000000001</v>
      </c>
      <c r="N196" s="11">
        <v>16.5</v>
      </c>
    </row>
    <row r="197" spans="1:14" x14ac:dyDescent="0.25">
      <c r="A197" s="19" t="s">
        <v>50</v>
      </c>
      <c r="B197" s="41">
        <v>42206</v>
      </c>
      <c r="C197" s="41">
        <v>42213</v>
      </c>
      <c r="D197" s="20">
        <v>42213</v>
      </c>
      <c r="E197" s="21" t="s">
        <v>12</v>
      </c>
      <c r="F197" s="21" t="s">
        <v>7</v>
      </c>
      <c r="G197" s="7">
        <v>4.0000000000000001E-3</v>
      </c>
      <c r="H197" s="7">
        <v>2.1999999999999999E-2</v>
      </c>
      <c r="I197" s="32">
        <v>8.0000000000000002E-3</v>
      </c>
      <c r="J197" s="29">
        <v>0.5</v>
      </c>
      <c r="K197" s="29">
        <v>0.5</v>
      </c>
      <c r="L197" s="24">
        <v>2E-3</v>
      </c>
      <c r="M197" s="11">
        <v>14.462300000000001</v>
      </c>
      <c r="N197" s="11">
        <v>15.2</v>
      </c>
    </row>
    <row r="198" spans="1:14" x14ac:dyDescent="0.25">
      <c r="A198" s="19" t="s">
        <v>50</v>
      </c>
      <c r="B198" s="41">
        <v>42213</v>
      </c>
      <c r="C198" s="41">
        <v>42220</v>
      </c>
      <c r="D198" s="20">
        <v>42220</v>
      </c>
      <c r="E198" s="21" t="s">
        <v>12</v>
      </c>
      <c r="F198" s="21" t="s">
        <v>7</v>
      </c>
      <c r="G198" s="7">
        <v>1E-3</v>
      </c>
      <c r="H198" s="7">
        <v>0.02</v>
      </c>
      <c r="I198" s="23">
        <v>1.5E-3</v>
      </c>
      <c r="J198" s="29">
        <v>0.5</v>
      </c>
      <c r="K198" s="29">
        <v>0.5</v>
      </c>
      <c r="L198" s="24">
        <v>2E-3</v>
      </c>
      <c r="M198" s="11">
        <v>16.641500000000001</v>
      </c>
      <c r="N198" s="11">
        <v>13.7</v>
      </c>
    </row>
    <row r="199" spans="1:14" x14ac:dyDescent="0.25">
      <c r="A199" s="19" t="s">
        <v>50</v>
      </c>
      <c r="B199" s="41">
        <v>42234</v>
      </c>
      <c r="C199" s="41">
        <v>42241</v>
      </c>
      <c r="D199" s="20">
        <v>42241</v>
      </c>
      <c r="E199" s="21" t="s">
        <v>12</v>
      </c>
      <c r="F199" s="21" t="s">
        <v>7</v>
      </c>
      <c r="G199" s="7">
        <v>1.2E-2</v>
      </c>
      <c r="H199" s="7">
        <v>2.7E-2</v>
      </c>
      <c r="I199" s="32">
        <v>1.7999999999999999E-2</v>
      </c>
      <c r="J199" s="32">
        <v>15.000000000000568</v>
      </c>
      <c r="K199" s="32">
        <v>14.000000000001419</v>
      </c>
      <c r="L199" s="7">
        <v>1.1299999999999999E-2</v>
      </c>
      <c r="M199" s="11">
        <v>12.923500000000001</v>
      </c>
      <c r="N199" s="11">
        <v>12.4</v>
      </c>
    </row>
    <row r="200" spans="1:14" x14ac:dyDescent="0.25">
      <c r="A200" s="19" t="s">
        <v>50</v>
      </c>
      <c r="B200" s="41">
        <v>42241.628472222219</v>
      </c>
      <c r="C200" s="41">
        <v>42243.448611111111</v>
      </c>
      <c r="D200" s="20">
        <v>42248</v>
      </c>
      <c r="E200" s="21" t="s">
        <v>14</v>
      </c>
      <c r="F200" s="21" t="s">
        <v>7</v>
      </c>
      <c r="G200" s="7">
        <v>4.8333333333333336E-3</v>
      </c>
      <c r="H200" s="7">
        <v>2E-3</v>
      </c>
      <c r="I200" s="32">
        <v>1.2E-2</v>
      </c>
      <c r="J200" s="19">
        <v>4.750000000000032</v>
      </c>
      <c r="K200" s="32">
        <v>3.9999999999995595</v>
      </c>
      <c r="L200" s="7">
        <v>5.0900000000000001E-2</v>
      </c>
      <c r="M200" s="11">
        <v>11.794600000000001</v>
      </c>
      <c r="N200" s="11">
        <v>11.5</v>
      </c>
    </row>
    <row r="201" spans="1:14" x14ac:dyDescent="0.25">
      <c r="A201" s="19" t="s">
        <v>50</v>
      </c>
      <c r="B201" s="41">
        <v>42247.845138888886</v>
      </c>
      <c r="C201" s="41">
        <v>42248.588194444441</v>
      </c>
      <c r="D201" s="20">
        <v>42248</v>
      </c>
      <c r="E201" s="21" t="s">
        <v>15</v>
      </c>
      <c r="F201" s="21" t="s">
        <v>7</v>
      </c>
      <c r="G201" s="7">
        <v>4.8333333333333336E-3</v>
      </c>
      <c r="H201" s="7">
        <v>2E-3</v>
      </c>
      <c r="I201" s="32">
        <v>1.2E-2</v>
      </c>
      <c r="J201" s="19">
        <v>4.750000000000032</v>
      </c>
      <c r="K201" s="32">
        <v>3.9999999999995595</v>
      </c>
      <c r="L201" s="7">
        <v>5.0900000000000001E-2</v>
      </c>
      <c r="M201" s="11">
        <v>11.794600000000001</v>
      </c>
      <c r="N201" s="11">
        <v>11.5</v>
      </c>
    </row>
    <row r="202" spans="1:14" x14ac:dyDescent="0.25">
      <c r="A202" s="19" t="s">
        <v>50</v>
      </c>
      <c r="B202" s="41">
        <v>42248.977083333331</v>
      </c>
      <c r="C202" s="41">
        <v>42255.320138888892</v>
      </c>
      <c r="D202" s="20">
        <v>42255</v>
      </c>
      <c r="E202" s="21" t="s">
        <v>13</v>
      </c>
      <c r="F202" s="21" t="s">
        <v>7</v>
      </c>
      <c r="G202" s="7">
        <v>1.3692361111148365E-2</v>
      </c>
      <c r="H202" s="24">
        <v>1E-3</v>
      </c>
      <c r="I202" s="32">
        <v>1.7999999999999999E-2</v>
      </c>
      <c r="J202" s="32">
        <v>5.0000000000001901</v>
      </c>
      <c r="K202" s="32">
        <v>2.3333333333338167</v>
      </c>
      <c r="L202" s="7">
        <v>1.41E-2</v>
      </c>
      <c r="M202" s="11">
        <v>9.8201999999999998</v>
      </c>
      <c r="N202" s="11">
        <v>12.8</v>
      </c>
    </row>
    <row r="203" spans="1:14" x14ac:dyDescent="0.25">
      <c r="A203" s="19" t="s">
        <v>50</v>
      </c>
      <c r="B203" s="41">
        <v>42255.834722222222</v>
      </c>
      <c r="C203" s="41">
        <v>42261.611111111109</v>
      </c>
      <c r="D203" s="20">
        <v>42262</v>
      </c>
      <c r="E203" s="21" t="s">
        <v>13</v>
      </c>
      <c r="F203" s="21" t="s">
        <v>7</v>
      </c>
      <c r="G203" s="7">
        <v>7.9384615382093668E-3</v>
      </c>
      <c r="H203" s="7">
        <v>3.0000000000000001E-3</v>
      </c>
      <c r="I203" s="32">
        <v>0.01</v>
      </c>
      <c r="J203" s="32">
        <v>1.3333333333331865</v>
      </c>
      <c r="K203" s="29">
        <v>0.5</v>
      </c>
      <c r="L203" s="7">
        <v>2.18E-2</v>
      </c>
      <c r="M203" s="11">
        <v>9.3628999999999998</v>
      </c>
      <c r="N203" s="11">
        <v>15.6</v>
      </c>
    </row>
    <row r="204" spans="1:14" x14ac:dyDescent="0.25">
      <c r="A204" s="19" t="s">
        <v>50</v>
      </c>
      <c r="B204" s="41">
        <v>42263.67083333333</v>
      </c>
      <c r="C204" s="41">
        <v>42276.504861111112</v>
      </c>
      <c r="D204" s="20">
        <v>42276</v>
      </c>
      <c r="E204" s="21" t="s">
        <v>13</v>
      </c>
      <c r="F204" s="21" t="s">
        <v>7</v>
      </c>
      <c r="G204" s="7">
        <v>1.2724999999925494E-2</v>
      </c>
      <c r="H204" s="24">
        <v>1E-3</v>
      </c>
      <c r="I204" s="32">
        <v>2.1000000000000001E-2</v>
      </c>
      <c r="J204" s="29">
        <v>0.5</v>
      </c>
      <c r="K204" s="29">
        <v>0.5</v>
      </c>
      <c r="L204" s="24">
        <v>2E-3</v>
      </c>
      <c r="M204" s="11">
        <v>8.0273000000000003</v>
      </c>
      <c r="N204" s="11">
        <v>8.6</v>
      </c>
    </row>
    <row r="205" spans="1:14" x14ac:dyDescent="0.25">
      <c r="A205" s="19" t="s">
        <v>50</v>
      </c>
      <c r="B205" s="41">
        <v>42279.538888888892</v>
      </c>
      <c r="C205" s="41">
        <v>42283.296527777777</v>
      </c>
      <c r="D205" s="20">
        <v>42283</v>
      </c>
      <c r="E205" s="21" t="s">
        <v>13</v>
      </c>
      <c r="F205" s="21" t="s">
        <v>7</v>
      </c>
      <c r="G205" s="7">
        <v>1.1457777777691686E-2</v>
      </c>
      <c r="H205" s="7">
        <v>5.0000000000000001E-3</v>
      </c>
      <c r="I205" s="23">
        <v>1.5E-3</v>
      </c>
      <c r="J205" s="29">
        <v>0.5</v>
      </c>
      <c r="K205" s="29">
        <v>0.5</v>
      </c>
      <c r="L205" s="24">
        <v>2E-3</v>
      </c>
      <c r="M205" s="11">
        <v>11.160399999999999</v>
      </c>
      <c r="N205" s="11">
        <v>13.8</v>
      </c>
    </row>
    <row r="206" spans="1:14" x14ac:dyDescent="0.25">
      <c r="A206" s="19" t="s">
        <v>50</v>
      </c>
      <c r="B206" s="41">
        <v>42283.669444444444</v>
      </c>
      <c r="C206" s="41">
        <v>42297.154861111114</v>
      </c>
      <c r="D206" s="20">
        <v>42297</v>
      </c>
      <c r="E206" s="21" t="s">
        <v>13</v>
      </c>
      <c r="F206" s="21" t="s">
        <v>7</v>
      </c>
      <c r="G206" s="7">
        <v>8.3863247860299483E-3</v>
      </c>
      <c r="H206" s="24">
        <v>1E-3</v>
      </c>
      <c r="I206" s="32">
        <v>4.0000000000000001E-3</v>
      </c>
      <c r="J206" s="32">
        <v>1.33333333333319</v>
      </c>
      <c r="K206" s="32">
        <v>1.33333333333319</v>
      </c>
      <c r="L206" s="24">
        <v>2E-3</v>
      </c>
      <c r="M206" s="11">
        <v>10.1831</v>
      </c>
      <c r="N206" s="11">
        <v>11.1</v>
      </c>
    </row>
    <row r="207" spans="1:14" x14ac:dyDescent="0.25">
      <c r="A207" s="19" t="s">
        <v>50</v>
      </c>
      <c r="B207" s="41">
        <v>42302.382638888892</v>
      </c>
      <c r="C207" s="41">
        <v>42304.928472222222</v>
      </c>
      <c r="D207" s="20">
        <v>42307</v>
      </c>
      <c r="E207" s="21" t="s">
        <v>13</v>
      </c>
      <c r="F207" s="21" t="s">
        <v>7</v>
      </c>
      <c r="G207" s="7">
        <v>1.4934409270699341E-2</v>
      </c>
      <c r="H207" s="24">
        <v>1E-3</v>
      </c>
      <c r="I207" s="32">
        <v>8.0000000000000002E-3</v>
      </c>
      <c r="J207" s="32">
        <v>1.6666666666672234</v>
      </c>
      <c r="K207" s="29">
        <v>0.5</v>
      </c>
      <c r="L207" s="7">
        <v>7.6E-3</v>
      </c>
      <c r="M207" s="11">
        <v>10.493499999999999</v>
      </c>
      <c r="N207" s="11">
        <v>11.4</v>
      </c>
    </row>
    <row r="208" spans="1:14" x14ac:dyDescent="0.25">
      <c r="A208" s="19" t="s">
        <v>50</v>
      </c>
      <c r="B208" s="41">
        <v>42307.554861111108</v>
      </c>
      <c r="C208" s="41">
        <v>42319.939583333333</v>
      </c>
      <c r="D208" s="20">
        <v>42327</v>
      </c>
      <c r="E208" s="21" t="s">
        <v>13</v>
      </c>
      <c r="F208" s="21" t="s">
        <v>7</v>
      </c>
      <c r="G208" s="7">
        <v>1.4931111111054819E-2</v>
      </c>
      <c r="H208" s="7">
        <v>6.0000000000000001E-3</v>
      </c>
      <c r="I208" s="23">
        <v>1.5E-3</v>
      </c>
      <c r="J208" s="32">
        <v>2.666666666666373</v>
      </c>
      <c r="K208" s="32">
        <v>2.6666666666663699</v>
      </c>
      <c r="L208" s="24">
        <v>2E-3</v>
      </c>
      <c r="M208" s="11">
        <v>11.166499999999999</v>
      </c>
      <c r="N208" s="11">
        <v>11.9</v>
      </c>
    </row>
    <row r="209" spans="1:14" x14ac:dyDescent="0.25">
      <c r="A209" s="19" t="s">
        <v>50</v>
      </c>
      <c r="B209" s="41">
        <v>42243.565972222219</v>
      </c>
      <c r="C209" s="41">
        <v>42247.783333333333</v>
      </c>
      <c r="D209" s="20">
        <v>42248</v>
      </c>
      <c r="E209" s="21" t="s">
        <v>22</v>
      </c>
      <c r="F209" s="21" t="s">
        <v>8</v>
      </c>
      <c r="G209" s="7">
        <v>8.1907142857142873E-2</v>
      </c>
      <c r="H209" s="7">
        <v>6.7000000000000004E-2</v>
      </c>
      <c r="I209" s="32">
        <v>0.13300000000000001</v>
      </c>
      <c r="J209" s="19">
        <v>22.749999999999158</v>
      </c>
      <c r="K209" s="32">
        <v>16.999999999999236</v>
      </c>
      <c r="L209" s="7">
        <v>6.4699999999999994E-2</v>
      </c>
      <c r="M209" s="11">
        <v>8.8247999999999998</v>
      </c>
      <c r="N209" s="11">
        <v>8.8000000000000007</v>
      </c>
    </row>
    <row r="210" spans="1:14" x14ac:dyDescent="0.25">
      <c r="A210" s="19" t="s">
        <v>50</v>
      </c>
      <c r="B210" s="41">
        <v>42276.579861111109</v>
      </c>
      <c r="C210" s="41">
        <v>42279.504166666666</v>
      </c>
      <c r="D210" s="20">
        <v>42283</v>
      </c>
      <c r="E210" s="21" t="s">
        <v>49</v>
      </c>
      <c r="F210" s="21" t="s">
        <v>8</v>
      </c>
      <c r="G210" s="7">
        <v>1.812222222199043E-2</v>
      </c>
      <c r="H210" s="7">
        <v>5.0000000000000001E-3</v>
      </c>
      <c r="I210" s="23">
        <v>1.5E-3</v>
      </c>
      <c r="J210" s="29">
        <v>0.5</v>
      </c>
      <c r="K210" s="29">
        <v>0.5</v>
      </c>
      <c r="L210" s="7">
        <v>1.8599999999999998E-2</v>
      </c>
      <c r="M210" s="11">
        <v>10.886200000000001</v>
      </c>
      <c r="N210" s="11">
        <v>13.3</v>
      </c>
    </row>
    <row r="211" spans="1:14" x14ac:dyDescent="0.25">
      <c r="A211" s="19" t="s">
        <v>50</v>
      </c>
      <c r="B211" s="41">
        <v>42298.828472222223</v>
      </c>
      <c r="C211" s="41">
        <v>42302.175000000003</v>
      </c>
      <c r="D211" s="20">
        <v>42307</v>
      </c>
      <c r="E211" s="21" t="s">
        <v>23</v>
      </c>
      <c r="F211" s="21" t="s">
        <v>8</v>
      </c>
      <c r="G211" s="7">
        <v>1.2444444443732505E-2</v>
      </c>
      <c r="H211" s="24">
        <v>1E-3</v>
      </c>
      <c r="I211" s="32">
        <v>5.0000000000000001E-3</v>
      </c>
      <c r="J211" s="29">
        <v>0.5</v>
      </c>
      <c r="K211" s="29">
        <v>0.5</v>
      </c>
      <c r="L211" s="24">
        <v>2E-3</v>
      </c>
      <c r="M211" s="11">
        <v>10.6797</v>
      </c>
      <c r="N211" s="11">
        <v>12.8</v>
      </c>
    </row>
    <row r="212" spans="1:14" x14ac:dyDescent="0.25">
      <c r="A212" s="19" t="s">
        <v>50</v>
      </c>
      <c r="B212" s="41">
        <v>42304.979166666664</v>
      </c>
      <c r="C212" s="41">
        <v>42307.311111111114</v>
      </c>
      <c r="D212" s="20">
        <v>42307</v>
      </c>
      <c r="E212" s="21" t="s">
        <v>24</v>
      </c>
      <c r="F212" s="21" t="s">
        <v>8</v>
      </c>
      <c r="G212" s="7">
        <v>1.7955555555663177E-2</v>
      </c>
      <c r="H212" s="7">
        <v>3.0000000000000001E-3</v>
      </c>
      <c r="I212" s="32">
        <v>8.0000000000000002E-3</v>
      </c>
      <c r="J212" s="29">
        <v>0.5</v>
      </c>
      <c r="K212" s="29">
        <v>0.5</v>
      </c>
      <c r="L212" s="24">
        <v>2E-3</v>
      </c>
      <c r="M212" s="11">
        <v>11.3703</v>
      </c>
      <c r="N212" s="11">
        <v>13.8</v>
      </c>
    </row>
    <row r="213" spans="1:14" x14ac:dyDescent="0.25">
      <c r="A213" s="19" t="s">
        <v>50</v>
      </c>
      <c r="B213" s="41">
        <v>42319.970833333333</v>
      </c>
      <c r="C213" s="41">
        <v>42324.436805555553</v>
      </c>
      <c r="D213" s="20">
        <v>42327</v>
      </c>
      <c r="E213" s="21" t="s">
        <v>40</v>
      </c>
      <c r="F213" s="21" t="s">
        <v>8</v>
      </c>
      <c r="G213" s="7">
        <v>3.0730555556544831E-2</v>
      </c>
      <c r="H213" s="7">
        <v>5.0000000000000001E-3</v>
      </c>
      <c r="I213" s="32">
        <v>4.0000000000000001E-3</v>
      </c>
      <c r="J213" s="32">
        <v>3.9999999999995595</v>
      </c>
      <c r="K213" s="32">
        <v>2.666666666666373</v>
      </c>
      <c r="L213" s="24">
        <v>2E-3</v>
      </c>
      <c r="M213" s="11">
        <v>13.6646</v>
      </c>
      <c r="N213" s="11">
        <v>10.8</v>
      </c>
    </row>
    <row r="214" spans="1:14" x14ac:dyDescent="0.25">
      <c r="A214" s="19" t="s">
        <v>50</v>
      </c>
      <c r="B214" s="41">
        <v>42324.510416666664</v>
      </c>
      <c r="C214" s="41">
        <v>42325.652777777781</v>
      </c>
      <c r="D214" s="20">
        <v>42327</v>
      </c>
      <c r="E214" s="21" t="s">
        <v>41</v>
      </c>
      <c r="F214" s="21" t="s">
        <v>8</v>
      </c>
      <c r="G214" s="7">
        <v>4.7111111110904165E-2</v>
      </c>
      <c r="H214" s="7">
        <v>4.1000000000000002E-2</v>
      </c>
      <c r="I214" s="32">
        <v>0.104</v>
      </c>
      <c r="J214" s="32">
        <v>37.000000000001108</v>
      </c>
      <c r="K214" s="32">
        <v>30.66666666666773</v>
      </c>
      <c r="L214" s="24">
        <v>2E-3</v>
      </c>
      <c r="M214" s="11">
        <v>11.945</v>
      </c>
      <c r="N214" s="11">
        <v>10</v>
      </c>
    </row>
    <row r="215" spans="1:14" x14ac:dyDescent="0.25">
      <c r="A215" s="19" t="s">
        <v>50</v>
      </c>
      <c r="B215" s="41">
        <v>42325.670138888891</v>
      </c>
      <c r="C215" s="41">
        <v>42327.413888888892</v>
      </c>
      <c r="D215" s="20">
        <v>42327</v>
      </c>
      <c r="E215" s="21" t="s">
        <v>42</v>
      </c>
      <c r="F215" s="21" t="s">
        <v>8</v>
      </c>
      <c r="G215" s="7">
        <v>5.8326742712163107E-2</v>
      </c>
      <c r="H215" s="7">
        <v>4.5999999999999999E-2</v>
      </c>
      <c r="I215" s="32">
        <v>7.0000000000000007E-2</v>
      </c>
      <c r="J215" s="32">
        <v>5.0000000000001901</v>
      </c>
      <c r="K215" s="32">
        <v>4.3333333333335968</v>
      </c>
      <c r="L215" s="24">
        <v>2E-3</v>
      </c>
      <c r="M215" s="11">
        <v>10.834300000000001</v>
      </c>
      <c r="N215" s="11">
        <v>10.1</v>
      </c>
    </row>
    <row r="216" spans="1:14" x14ac:dyDescent="0.25">
      <c r="A216" s="19" t="s">
        <v>50</v>
      </c>
      <c r="B216" s="41">
        <v>42443.65625</v>
      </c>
      <c r="C216" s="41">
        <v>42450.938888888886</v>
      </c>
      <c r="D216" s="20">
        <v>42460</v>
      </c>
      <c r="E216" s="21" t="s">
        <v>13</v>
      </c>
      <c r="F216" s="21" t="s">
        <v>7</v>
      </c>
      <c r="G216" s="34">
        <v>5.8645531389856379E-3</v>
      </c>
      <c r="H216" s="24">
        <v>1E-3</v>
      </c>
      <c r="I216" s="22">
        <v>5.0000000000000001E-3</v>
      </c>
      <c r="J216" s="29">
        <v>0.5</v>
      </c>
      <c r="K216" s="35">
        <v>0.5</v>
      </c>
      <c r="L216" s="24">
        <v>2E-3</v>
      </c>
      <c r="M216" s="11">
        <v>10.8643</v>
      </c>
      <c r="N216" s="11">
        <v>12.481</v>
      </c>
    </row>
    <row r="217" spans="1:14" x14ac:dyDescent="0.25">
      <c r="A217" s="19" t="s">
        <v>50</v>
      </c>
      <c r="B217" s="41">
        <v>42460.652777777781</v>
      </c>
      <c r="C217" s="41">
        <v>42462.910416666666</v>
      </c>
      <c r="D217" s="20">
        <v>42474</v>
      </c>
      <c r="E217" s="21" t="s">
        <v>13</v>
      </c>
      <c r="F217" s="21" t="s">
        <v>7</v>
      </c>
      <c r="G217" s="34">
        <v>1.062648626493902E-2</v>
      </c>
      <c r="H217" s="7">
        <v>4.0000000000000001E-3</v>
      </c>
      <c r="I217" s="23">
        <v>1.5E-3</v>
      </c>
      <c r="J217" s="32">
        <v>3.9999999999995595</v>
      </c>
      <c r="K217" s="11">
        <v>3.3333333333314861</v>
      </c>
      <c r="L217" s="24">
        <v>2E-3</v>
      </c>
      <c r="M217" s="11">
        <v>10.5093</v>
      </c>
      <c r="N217" s="11">
        <v>8.2644000000000002</v>
      </c>
    </row>
    <row r="218" spans="1:14" x14ac:dyDescent="0.25">
      <c r="A218" s="19" t="s">
        <v>50</v>
      </c>
      <c r="B218" s="41">
        <v>42474.755555555559</v>
      </c>
      <c r="C218" s="41">
        <v>42478.123611111114</v>
      </c>
      <c r="D218" s="20">
        <v>42488</v>
      </c>
      <c r="E218" s="21" t="s">
        <v>13</v>
      </c>
      <c r="F218" s="21" t="s">
        <v>7</v>
      </c>
      <c r="G218" s="34">
        <v>6.2285714287417275E-3</v>
      </c>
      <c r="H218" s="24">
        <v>1E-3</v>
      </c>
      <c r="I218" s="23">
        <v>1.5E-3</v>
      </c>
      <c r="J218" s="32">
        <v>5.333333333332746</v>
      </c>
      <c r="K218" s="11">
        <v>3.3333333333344468</v>
      </c>
      <c r="L218" s="24">
        <v>2E-3</v>
      </c>
      <c r="M218" s="11">
        <v>10.4427</v>
      </c>
      <c r="N218" s="11">
        <v>7.9348000000000001</v>
      </c>
    </row>
    <row r="219" spans="1:14" x14ac:dyDescent="0.25">
      <c r="A219" s="19" t="s">
        <v>50</v>
      </c>
      <c r="B219" s="41">
        <v>42493.714583333334</v>
      </c>
      <c r="C219" s="41">
        <v>42497.92083333333</v>
      </c>
      <c r="D219" s="20">
        <v>42507</v>
      </c>
      <c r="E219" s="21" t="s">
        <v>13</v>
      </c>
      <c r="F219" s="21" t="s">
        <v>7</v>
      </c>
      <c r="G219" s="34">
        <v>2.6866666668388585E-2</v>
      </c>
      <c r="H219" s="24">
        <v>1E-3</v>
      </c>
      <c r="I219" s="22">
        <v>8.0000000000000002E-3</v>
      </c>
      <c r="J219" s="32">
        <v>4.3333333333321162</v>
      </c>
      <c r="K219" s="11">
        <v>3.9999999999995595</v>
      </c>
      <c r="L219" s="24">
        <v>2E-3</v>
      </c>
      <c r="M219" s="11">
        <v>10.541700000000001</v>
      </c>
      <c r="N219" s="11">
        <v>9.8204999999999991</v>
      </c>
    </row>
    <row r="220" spans="1:14" x14ac:dyDescent="0.25">
      <c r="A220" s="19" t="s">
        <v>50</v>
      </c>
      <c r="B220" s="41">
        <v>42507.775694444441</v>
      </c>
      <c r="C220" s="41">
        <v>42516.30972222222</v>
      </c>
      <c r="D220" s="20">
        <v>42521</v>
      </c>
      <c r="E220" s="21" t="s">
        <v>13</v>
      </c>
      <c r="F220" s="21" t="s">
        <v>7</v>
      </c>
      <c r="G220" s="34">
        <v>1.9461111111003491E-2</v>
      </c>
      <c r="H220" s="24">
        <v>1E-3</v>
      </c>
      <c r="I220" s="22">
        <v>3.0000000000000001E-3</v>
      </c>
      <c r="J220" s="32">
        <v>29.666666666667101</v>
      </c>
      <c r="K220" s="11">
        <v>24.666666666666913</v>
      </c>
      <c r="L220" s="24">
        <v>2E-3</v>
      </c>
      <c r="M220" s="11">
        <v>10.6358</v>
      </c>
      <c r="N220" s="11">
        <v>10.77</v>
      </c>
    </row>
    <row r="221" spans="1:14" x14ac:dyDescent="0.25">
      <c r="A221" s="19" t="s">
        <v>50</v>
      </c>
      <c r="B221" s="41">
        <v>42521.625694444447</v>
      </c>
      <c r="C221" s="41">
        <v>42533.502083333333</v>
      </c>
      <c r="D221" s="20">
        <v>42533</v>
      </c>
      <c r="E221" s="21" t="s">
        <v>13</v>
      </c>
      <c r="F221" s="21" t="s">
        <v>7</v>
      </c>
      <c r="G221" s="34">
        <v>2.3230707070647168E-2</v>
      </c>
      <c r="H221" s="24">
        <v>1E-3</v>
      </c>
      <c r="I221" s="23">
        <v>1.5E-3</v>
      </c>
      <c r="J221" s="32">
        <v>8.3333333333331563</v>
      </c>
      <c r="K221" s="11">
        <v>3.9999999999995595</v>
      </c>
      <c r="L221" s="24">
        <v>2E-3</v>
      </c>
      <c r="M221" s="11">
        <v>11.6754</v>
      </c>
      <c r="N221" s="11">
        <v>11.425000000000001</v>
      </c>
    </row>
    <row r="222" spans="1:14" x14ac:dyDescent="0.25">
      <c r="A222" s="19" t="s">
        <v>50</v>
      </c>
      <c r="B222" s="41">
        <v>42536.618750000001</v>
      </c>
      <c r="C222" s="41">
        <v>42549.332638888889</v>
      </c>
      <c r="D222" s="20">
        <v>42549</v>
      </c>
      <c r="E222" s="21" t="s">
        <v>13</v>
      </c>
      <c r="F222" s="21" t="s">
        <v>7</v>
      </c>
      <c r="G222" s="34">
        <v>1.9810042735506329E-2</v>
      </c>
      <c r="H222" s="24">
        <v>1E-3</v>
      </c>
      <c r="I222" s="22">
        <v>5.0000000000000001E-3</v>
      </c>
      <c r="J222" s="32">
        <v>5.3333333333342265</v>
      </c>
      <c r="K222" s="11">
        <v>4.3333333333335968</v>
      </c>
      <c r="L222" s="24">
        <v>2E-3</v>
      </c>
      <c r="M222" s="11">
        <v>12.0611</v>
      </c>
      <c r="N222" s="11">
        <v>12.06</v>
      </c>
    </row>
    <row r="223" spans="1:14" x14ac:dyDescent="0.25">
      <c r="A223" s="19" t="s">
        <v>50</v>
      </c>
      <c r="B223" s="41">
        <v>42549.710416666669</v>
      </c>
      <c r="C223" s="41">
        <v>42563.309027777781</v>
      </c>
      <c r="D223" s="20">
        <v>42563</v>
      </c>
      <c r="E223" s="21" t="s">
        <v>13</v>
      </c>
      <c r="F223" s="21" t="s">
        <v>7</v>
      </c>
      <c r="G223" s="34">
        <v>1.9808061002088071E-2</v>
      </c>
      <c r="H223" s="24">
        <v>1E-3</v>
      </c>
      <c r="I223" s="22">
        <v>2.1000000000000001E-2</v>
      </c>
      <c r="J223" s="32">
        <v>20.999999999999908</v>
      </c>
      <c r="K223" s="11">
        <v>15.000000000000568</v>
      </c>
      <c r="L223" s="7">
        <v>5.0999999999999997E-2</v>
      </c>
      <c r="M223" s="11">
        <v>11.6105</v>
      </c>
      <c r="N223" s="11">
        <v>11.32</v>
      </c>
    </row>
    <row r="224" spans="1:14" x14ac:dyDescent="0.25">
      <c r="A224" s="19" t="s">
        <v>50</v>
      </c>
      <c r="B224" s="41">
        <v>42563.713888888888</v>
      </c>
      <c r="C224" s="41">
        <v>42570.38958333333</v>
      </c>
      <c r="D224" s="20">
        <v>42577</v>
      </c>
      <c r="E224" s="21" t="s">
        <v>14</v>
      </c>
      <c r="F224" s="21" t="s">
        <v>7</v>
      </c>
      <c r="G224" s="34">
        <v>1.5354814814888767E-2</v>
      </c>
      <c r="H224" s="24">
        <v>1E-3</v>
      </c>
      <c r="I224" s="22">
        <v>1.0999999999999999E-2</v>
      </c>
      <c r="J224" s="32">
        <v>11.666666666666123</v>
      </c>
      <c r="K224" s="11">
        <v>5.333333333332746</v>
      </c>
      <c r="L224" s="24">
        <v>2E-3</v>
      </c>
      <c r="M224" s="11">
        <v>11.289099999999999</v>
      </c>
      <c r="N224" s="11">
        <v>11.664999999999999</v>
      </c>
    </row>
    <row r="225" spans="1:14" x14ac:dyDescent="0.25">
      <c r="A225" s="19" t="s">
        <v>50</v>
      </c>
      <c r="B225" s="41">
        <v>42572.082638888889</v>
      </c>
      <c r="C225" s="41">
        <v>42576.847222222219</v>
      </c>
      <c r="D225" s="20">
        <v>42577</v>
      </c>
      <c r="E225" s="21" t="s">
        <v>15</v>
      </c>
      <c r="F225" s="21" t="s">
        <v>7</v>
      </c>
      <c r="G225" s="34">
        <v>1.5354814814888767E-2</v>
      </c>
      <c r="H225" s="24">
        <v>1E-3</v>
      </c>
      <c r="I225" s="22">
        <v>1.0999999999999999E-2</v>
      </c>
      <c r="J225" s="32">
        <v>11.666666666666123</v>
      </c>
      <c r="K225" s="11">
        <v>5.333333333332746</v>
      </c>
      <c r="L225" s="24">
        <v>2E-3</v>
      </c>
      <c r="M225" s="11">
        <v>11.289099999999999</v>
      </c>
      <c r="N225" s="11">
        <v>11.664999999999999</v>
      </c>
    </row>
    <row r="226" spans="1:14" x14ac:dyDescent="0.25">
      <c r="A226" s="19" t="s">
        <v>50</v>
      </c>
      <c r="B226" s="41">
        <v>42578.203472222223</v>
      </c>
      <c r="C226" s="41">
        <v>42582.254861111112</v>
      </c>
      <c r="D226" s="20">
        <v>42591</v>
      </c>
      <c r="E226" s="21" t="s">
        <v>14</v>
      </c>
      <c r="F226" s="21" t="s">
        <v>7</v>
      </c>
      <c r="G226" s="34">
        <v>3.5530666665728891E-2</v>
      </c>
      <c r="H226" s="7">
        <v>7.0000000000000001E-3</v>
      </c>
      <c r="I226" s="22">
        <v>1.4E-2</v>
      </c>
      <c r="J226" s="19">
        <v>3.6666666666670031</v>
      </c>
      <c r="K226" s="11">
        <v>3.6666666666670031</v>
      </c>
      <c r="L226" s="24">
        <v>2E-3</v>
      </c>
      <c r="M226" s="11">
        <v>10.321300000000001</v>
      </c>
      <c r="N226" s="11">
        <v>10.715999999999999</v>
      </c>
    </row>
    <row r="227" spans="1:14" x14ac:dyDescent="0.25">
      <c r="A227" s="19" t="s">
        <v>50</v>
      </c>
      <c r="B227" s="41">
        <v>42586.444444444445</v>
      </c>
      <c r="C227" s="41">
        <v>42591.434027777781</v>
      </c>
      <c r="D227" s="20">
        <v>42591</v>
      </c>
      <c r="E227" s="21" t="s">
        <v>15</v>
      </c>
      <c r="F227" s="21" t="s">
        <v>7</v>
      </c>
      <c r="G227" s="34">
        <v>3.5530666665728891E-2</v>
      </c>
      <c r="H227" s="7">
        <v>7.0000000000000001E-3</v>
      </c>
      <c r="I227" s="22">
        <v>1.4E-2</v>
      </c>
      <c r="J227" s="19">
        <v>3.6666666666670031</v>
      </c>
      <c r="K227" s="11">
        <v>3.6666666666670031</v>
      </c>
      <c r="L227" s="24">
        <v>2E-3</v>
      </c>
      <c r="M227" s="11">
        <v>10.321300000000001</v>
      </c>
      <c r="N227" s="11">
        <v>10.715999999999999</v>
      </c>
    </row>
    <row r="228" spans="1:14" x14ac:dyDescent="0.25">
      <c r="A228" s="19" t="s">
        <v>50</v>
      </c>
      <c r="B228" s="41">
        <v>42592</v>
      </c>
      <c r="C228" s="41">
        <v>42608</v>
      </c>
      <c r="D228" s="20">
        <v>42608</v>
      </c>
      <c r="E228" s="21" t="s">
        <v>12</v>
      </c>
      <c r="F228" s="21" t="s">
        <v>7</v>
      </c>
      <c r="G228" s="34">
        <v>7.8885901206048152E-3</v>
      </c>
      <c r="H228" s="7">
        <v>1.2999999999999999E-2</v>
      </c>
      <c r="I228" s="22">
        <v>1.4999999999999999E-2</v>
      </c>
      <c r="J228" s="23">
        <v>0.5</v>
      </c>
      <c r="K228" s="35">
        <v>0.5</v>
      </c>
      <c r="L228" s="24">
        <v>2E-3</v>
      </c>
      <c r="M228" s="11">
        <v>9.3786000000000005</v>
      </c>
      <c r="N228" s="11">
        <v>8.4223999999999997</v>
      </c>
    </row>
    <row r="229" spans="1:14" x14ac:dyDescent="0.25">
      <c r="A229" s="19" t="s">
        <v>50</v>
      </c>
      <c r="B229" s="41">
        <v>42609</v>
      </c>
      <c r="C229" s="41">
        <v>42622</v>
      </c>
      <c r="D229" s="20">
        <v>42622</v>
      </c>
      <c r="E229" s="21" t="s">
        <v>12</v>
      </c>
      <c r="F229" s="21" t="s">
        <v>7</v>
      </c>
      <c r="G229" s="34">
        <v>1.3624365687011245E-3</v>
      </c>
      <c r="H229" s="7">
        <v>1.0999999999999999E-2</v>
      </c>
      <c r="I229" s="22">
        <v>1.4999999999999999E-2</v>
      </c>
      <c r="J229" s="23">
        <v>0.5</v>
      </c>
      <c r="K229" s="35">
        <v>0.5</v>
      </c>
      <c r="L229" s="24">
        <v>2E-3</v>
      </c>
      <c r="M229" s="11">
        <v>8.0350000000000001</v>
      </c>
      <c r="N229" s="11">
        <v>8.4879999999999995</v>
      </c>
    </row>
    <row r="230" spans="1:14" x14ac:dyDescent="0.25">
      <c r="A230" s="19" t="s">
        <v>50</v>
      </c>
      <c r="B230" s="41">
        <v>42650.601388888892</v>
      </c>
      <c r="C230" s="41">
        <v>42664.704861111109</v>
      </c>
      <c r="D230" s="20">
        <v>42665</v>
      </c>
      <c r="E230" s="21" t="s">
        <v>13</v>
      </c>
      <c r="F230" s="21" t="s">
        <v>7</v>
      </c>
      <c r="G230" s="34">
        <v>3.742999999962747E-2</v>
      </c>
      <c r="H230" s="7">
        <v>2E-3</v>
      </c>
      <c r="I230" s="22">
        <v>7.0000000000000001E-3</v>
      </c>
      <c r="J230" s="32">
        <v>2.0000000000006679</v>
      </c>
      <c r="K230" s="11">
        <v>2.0000000000006679</v>
      </c>
      <c r="L230" s="7">
        <v>9.1999999999999998E-3</v>
      </c>
      <c r="M230" s="11">
        <v>10.177099999999999</v>
      </c>
      <c r="N230" s="11">
        <v>8.8132000000000001</v>
      </c>
    </row>
    <row r="231" spans="1:14" x14ac:dyDescent="0.25">
      <c r="A231" s="19" t="s">
        <v>50</v>
      </c>
      <c r="B231" s="41">
        <v>42667.208333333336</v>
      </c>
      <c r="C231" s="41">
        <v>42667.208333333336</v>
      </c>
      <c r="D231" s="20">
        <v>42678</v>
      </c>
      <c r="E231" s="21" t="s">
        <v>13</v>
      </c>
      <c r="F231" s="21" t="s">
        <v>7</v>
      </c>
      <c r="G231" s="34">
        <v>3.5999999999999999E-3</v>
      </c>
      <c r="H231" s="24">
        <v>1E-3</v>
      </c>
      <c r="I231" s="22">
        <v>8.0000000000000002E-3</v>
      </c>
      <c r="J231" s="29">
        <v>0.5</v>
      </c>
      <c r="K231" s="35">
        <v>0.5</v>
      </c>
      <c r="L231" s="7">
        <v>8.8200000000000001E-2</v>
      </c>
      <c r="M231" s="11">
        <v>8.3793000000000006</v>
      </c>
      <c r="N231" s="11">
        <v>7.5910000000000002</v>
      </c>
    </row>
    <row r="232" spans="1:14" x14ac:dyDescent="0.25">
      <c r="A232" s="19" t="s">
        <v>50</v>
      </c>
      <c r="B232" s="41">
        <v>42478.552777777775</v>
      </c>
      <c r="C232" s="41">
        <v>42487.351388888892</v>
      </c>
      <c r="D232" s="20">
        <v>42488</v>
      </c>
      <c r="E232" s="21" t="s">
        <v>43</v>
      </c>
      <c r="F232" s="21" t="s">
        <v>8</v>
      </c>
      <c r="G232" s="34">
        <v>2.0566928104352913E-2</v>
      </c>
      <c r="H232" s="7">
        <v>4.0000000000000001E-3</v>
      </c>
      <c r="I232" s="22">
        <v>1.6E-2</v>
      </c>
      <c r="J232" s="32">
        <v>4.6666666666676333</v>
      </c>
      <c r="K232" s="11">
        <v>4.6666666666676333</v>
      </c>
      <c r="L232" s="7">
        <v>5.4000000000000003E-3</v>
      </c>
      <c r="M232" s="11">
        <v>10.7699</v>
      </c>
      <c r="N232" s="11">
        <v>9.4802999999999997</v>
      </c>
    </row>
    <row r="233" spans="1:14" x14ac:dyDescent="0.25">
      <c r="A233" s="19" t="s">
        <v>50</v>
      </c>
      <c r="B233" s="41">
        <v>42487.409722222219</v>
      </c>
      <c r="C233" s="41">
        <v>42488.46875</v>
      </c>
      <c r="D233" s="20">
        <v>42493</v>
      </c>
      <c r="E233" s="21" t="s">
        <v>44</v>
      </c>
      <c r="F233" s="21" t="s">
        <v>8</v>
      </c>
      <c r="G233" s="34">
        <v>3.9099999999834441E-2</v>
      </c>
      <c r="H233" s="7">
        <v>2.1999999999999999E-2</v>
      </c>
      <c r="I233" s="22">
        <v>5.8000000000000003E-2</v>
      </c>
      <c r="J233" s="32">
        <v>26.000000000000099</v>
      </c>
      <c r="K233" s="11">
        <v>22.666666666667133</v>
      </c>
      <c r="L233" s="7">
        <v>2.0400000000000001E-2</v>
      </c>
      <c r="M233" s="11">
        <v>10.936500000000001</v>
      </c>
      <c r="N233" s="11">
        <v>11.255000000000001</v>
      </c>
    </row>
    <row r="234" spans="1:14" x14ac:dyDescent="0.25">
      <c r="A234" s="19" t="s">
        <v>50</v>
      </c>
      <c r="B234" s="41">
        <v>42498.509722222225</v>
      </c>
      <c r="C234" s="41">
        <v>42507.40902777778</v>
      </c>
      <c r="D234" s="20">
        <v>42507</v>
      </c>
      <c r="E234" s="21" t="s">
        <v>26</v>
      </c>
      <c r="F234" s="21" t="s">
        <v>8</v>
      </c>
      <c r="G234" s="34">
        <v>3.2039259258519713E-2</v>
      </c>
      <c r="H234" s="24">
        <v>1E-3</v>
      </c>
      <c r="I234" s="22">
        <v>2.4E-2</v>
      </c>
      <c r="J234" s="32">
        <v>12.999999999999309</v>
      </c>
      <c r="K234" s="11">
        <v>12.00000000000016</v>
      </c>
      <c r="L234" s="24">
        <v>2E-3</v>
      </c>
      <c r="M234" s="11">
        <v>10.7927</v>
      </c>
      <c r="N234" s="52">
        <v>10.7927</v>
      </c>
    </row>
    <row r="235" spans="1:14" x14ac:dyDescent="0.25">
      <c r="A235" s="19" t="s">
        <v>50</v>
      </c>
      <c r="B235" s="41">
        <v>42516.487500000003</v>
      </c>
      <c r="C235" s="41">
        <v>42519.31527777778</v>
      </c>
      <c r="D235" s="20">
        <v>42521</v>
      </c>
      <c r="E235" s="21" t="s">
        <v>53</v>
      </c>
      <c r="F235" s="21" t="s">
        <v>8</v>
      </c>
      <c r="G235" s="34">
        <v>3.243333333412806E-2</v>
      </c>
      <c r="H235" s="24">
        <v>1E-3</v>
      </c>
      <c r="I235" s="22">
        <v>7.4999999999999997E-2</v>
      </c>
      <c r="J235" s="32">
        <v>10.666666666665492</v>
      </c>
      <c r="K235" s="11">
        <v>4.666666666664673</v>
      </c>
      <c r="L235" s="24">
        <v>2E-3</v>
      </c>
      <c r="M235" s="11">
        <v>11.583299999999999</v>
      </c>
      <c r="N235" s="52">
        <v>11.583299999999999</v>
      </c>
    </row>
    <row r="236" spans="1:14" x14ac:dyDescent="0.25">
      <c r="A236" s="19" t="s">
        <v>50</v>
      </c>
      <c r="B236" s="41">
        <v>42519.415972222225</v>
      </c>
      <c r="C236" s="41">
        <v>42521.311111111114</v>
      </c>
      <c r="D236" s="20">
        <v>42521</v>
      </c>
      <c r="E236" s="21" t="s">
        <v>54</v>
      </c>
      <c r="F236" s="21" t="s">
        <v>8</v>
      </c>
      <c r="G236" s="34">
        <v>3.0299999999795123E-2</v>
      </c>
      <c r="H236" s="24">
        <v>1E-3</v>
      </c>
      <c r="I236" s="22">
        <v>2.3E-2</v>
      </c>
      <c r="J236" s="32">
        <v>0.99999999999914979</v>
      </c>
      <c r="K236" s="11">
        <v>1</v>
      </c>
      <c r="L236" s="24">
        <v>2E-3</v>
      </c>
      <c r="M236" s="11">
        <v>12.4521</v>
      </c>
      <c r="N236" s="11">
        <v>9.7836999999999996</v>
      </c>
    </row>
    <row r="237" spans="1:14" x14ac:dyDescent="0.25">
      <c r="A237" s="19" t="s">
        <v>50</v>
      </c>
      <c r="B237" s="41">
        <v>42533.737500000003</v>
      </c>
      <c r="C237" s="41">
        <v>42536.095138888886</v>
      </c>
      <c r="D237" s="20">
        <v>42536</v>
      </c>
      <c r="E237" s="21" t="s">
        <v>45</v>
      </c>
      <c r="F237" s="21" t="s">
        <v>8</v>
      </c>
      <c r="G237" s="34">
        <v>3.8777777777843997E-2</v>
      </c>
      <c r="H237" s="24">
        <v>1E-3</v>
      </c>
      <c r="I237" s="22">
        <v>0.113</v>
      </c>
      <c r="J237" s="32">
        <v>34.666666666665812</v>
      </c>
      <c r="K237" s="11">
        <v>31.999999999999439</v>
      </c>
      <c r="L237" s="24">
        <v>2E-3</v>
      </c>
      <c r="M237" s="11">
        <v>11.847</v>
      </c>
      <c r="N237" s="11">
        <v>12.689</v>
      </c>
    </row>
    <row r="238" spans="1:14" x14ac:dyDescent="0.25">
      <c r="A238" s="19" t="s">
        <v>50</v>
      </c>
      <c r="B238" s="41">
        <v>42570.461111111108</v>
      </c>
      <c r="C238" s="41">
        <v>42571.943055555559</v>
      </c>
      <c r="D238" s="20">
        <v>42577</v>
      </c>
      <c r="E238" s="21" t="s">
        <v>46</v>
      </c>
      <c r="F238" s="21" t="s">
        <v>8</v>
      </c>
      <c r="G238" s="34">
        <v>3.3877777777148628E-2</v>
      </c>
      <c r="H238" s="24">
        <v>1E-3</v>
      </c>
      <c r="I238" s="22">
        <v>4.1000000000000002E-2</v>
      </c>
      <c r="J238" s="32">
        <v>17.999999999999499</v>
      </c>
      <c r="K238" s="11">
        <v>12.333333333332716</v>
      </c>
      <c r="L238" s="24">
        <v>2E-3</v>
      </c>
      <c r="M238" s="11">
        <v>11.405200000000001</v>
      </c>
      <c r="N238" s="11">
        <v>11.385999999999999</v>
      </c>
    </row>
    <row r="239" spans="1:14" x14ac:dyDescent="0.25">
      <c r="A239" s="19" t="s">
        <v>50</v>
      </c>
      <c r="B239" s="41">
        <v>42582.406944444447</v>
      </c>
      <c r="C239" s="41">
        <v>42584.253472222219</v>
      </c>
      <c r="D239" s="20">
        <v>42591</v>
      </c>
      <c r="E239" s="21" t="s">
        <v>55</v>
      </c>
      <c r="F239" s="21" t="s">
        <v>8</v>
      </c>
      <c r="G239" s="34">
        <v>9.0461111112087975E-2</v>
      </c>
      <c r="H239" s="24">
        <v>1E-3</v>
      </c>
      <c r="I239" s="22">
        <v>4.7E-2</v>
      </c>
      <c r="J239" s="19">
        <v>16.99999999999887</v>
      </c>
      <c r="K239" s="11">
        <v>15.999999999999719</v>
      </c>
      <c r="L239" s="7">
        <v>1.3899999999999999E-2</v>
      </c>
      <c r="M239" s="11">
        <v>9.3376000000000001</v>
      </c>
      <c r="N239" s="11">
        <v>9.4198000000000004</v>
      </c>
    </row>
    <row r="240" spans="1:14" x14ac:dyDescent="0.25">
      <c r="A240" s="19" t="s">
        <v>50</v>
      </c>
      <c r="B240" s="41">
        <v>42584.270138888889</v>
      </c>
      <c r="C240" s="41">
        <v>42586.402083333334</v>
      </c>
      <c r="D240" s="20">
        <v>42591</v>
      </c>
      <c r="E240" s="21" t="s">
        <v>47</v>
      </c>
      <c r="F240" s="21" t="s">
        <v>8</v>
      </c>
      <c r="G240" s="34">
        <v>9.418222222067249E-2</v>
      </c>
      <c r="H240" s="7">
        <v>5.0000000000000001E-3</v>
      </c>
      <c r="I240" s="22">
        <v>2.9000000000000001E-2</v>
      </c>
      <c r="J240" s="19">
        <v>6.5000000000003944</v>
      </c>
      <c r="K240" s="11">
        <v>6.5000000000003944</v>
      </c>
      <c r="L240" s="24">
        <v>2E-3</v>
      </c>
      <c r="M240" s="11">
        <v>10.3802</v>
      </c>
      <c r="N240" s="11">
        <v>10.76</v>
      </c>
    </row>
    <row r="241" spans="1:14" x14ac:dyDescent="0.25">
      <c r="A241" s="19" t="s">
        <v>50</v>
      </c>
      <c r="B241" s="41">
        <v>42628.884027777778</v>
      </c>
      <c r="C241" s="41">
        <v>42636.436805555553</v>
      </c>
      <c r="D241" s="20">
        <v>42636</v>
      </c>
      <c r="E241" s="21" t="s">
        <v>28</v>
      </c>
      <c r="F241" s="21" t="s">
        <v>8</v>
      </c>
      <c r="G241" s="34">
        <v>5.3002916666508977E-2</v>
      </c>
      <c r="H241" s="7">
        <v>1.9E-2</v>
      </c>
      <c r="I241" s="22">
        <v>3.5000000000000003E-2</v>
      </c>
      <c r="J241" s="32">
        <v>6.3333333333333766</v>
      </c>
      <c r="K241" s="11">
        <v>6.0000000000008198</v>
      </c>
      <c r="L241" s="7">
        <v>1.2500000000000001E-2</v>
      </c>
      <c r="M241" s="11">
        <v>9.1752000000000002</v>
      </c>
      <c r="N241" s="11">
        <v>7.2873999999999999</v>
      </c>
    </row>
    <row r="242" spans="1:14" x14ac:dyDescent="0.25">
      <c r="A242" s="19" t="s">
        <v>50</v>
      </c>
      <c r="B242" s="41">
        <v>42637.207638888889</v>
      </c>
      <c r="C242" s="41">
        <v>42648.034722222219</v>
      </c>
      <c r="D242" s="20">
        <v>42650</v>
      </c>
      <c r="E242" s="21" t="s">
        <v>29</v>
      </c>
      <c r="F242" s="21" t="s">
        <v>8</v>
      </c>
      <c r="G242" s="34">
        <v>7.2242500000178803E-2</v>
      </c>
      <c r="H242" s="7">
        <v>1.9E-2</v>
      </c>
      <c r="I242" s="22">
        <v>3.4000000000000002E-2</v>
      </c>
      <c r="J242" s="32">
        <v>3.0000000000004099</v>
      </c>
      <c r="K242" s="11">
        <v>3.0000000000004099</v>
      </c>
      <c r="L242" s="7">
        <v>2.3400000000000001E-2</v>
      </c>
      <c r="M242" s="11">
        <v>9.2398000000000007</v>
      </c>
      <c r="N242" s="11">
        <v>9.4954000000000001</v>
      </c>
    </row>
    <row r="243" spans="1:14" x14ac:dyDescent="0.25">
      <c r="A243" s="19" t="s">
        <v>50</v>
      </c>
      <c r="B243" s="41">
        <v>42648.084027777775</v>
      </c>
      <c r="C243" s="41">
        <v>42650.419444444444</v>
      </c>
      <c r="D243" s="20">
        <v>42650</v>
      </c>
      <c r="E243" s="21" t="s">
        <v>30</v>
      </c>
      <c r="F243" s="21" t="s">
        <v>8</v>
      </c>
      <c r="G243" s="34">
        <v>8.6666666666936065E-2</v>
      </c>
      <c r="H243" s="7">
        <v>1.4999999999999999E-2</v>
      </c>
      <c r="I243" s="22">
        <v>0.03</v>
      </c>
      <c r="J243" s="23">
        <v>0.5</v>
      </c>
      <c r="K243" s="35">
        <v>0.5</v>
      </c>
      <c r="L243" s="24">
        <v>2E-3</v>
      </c>
      <c r="M243" s="11">
        <v>9.9735999999999994</v>
      </c>
      <c r="N243" s="11">
        <v>9.5972000000000008</v>
      </c>
    </row>
    <row r="244" spans="1:14" x14ac:dyDescent="0.25">
      <c r="A244" s="19" t="s">
        <v>50</v>
      </c>
      <c r="B244" s="41">
        <v>42809</v>
      </c>
      <c r="C244" s="41">
        <v>42817</v>
      </c>
      <c r="D244" s="20">
        <v>42817</v>
      </c>
      <c r="E244" s="21" t="s">
        <v>12</v>
      </c>
      <c r="F244" s="21" t="s">
        <v>7</v>
      </c>
      <c r="G244" s="7">
        <v>1.1960523137841393E-2</v>
      </c>
      <c r="H244" s="7">
        <v>8.0000000000000002E-3</v>
      </c>
      <c r="I244" s="32">
        <v>1.2999999999999999E-2</v>
      </c>
      <c r="J244" s="40">
        <v>0.5</v>
      </c>
      <c r="K244" s="40">
        <v>0.5</v>
      </c>
      <c r="L244" s="55">
        <v>2E-3</v>
      </c>
      <c r="M244" s="11">
        <v>10.9038</v>
      </c>
      <c r="N244" s="11">
        <v>12.3</v>
      </c>
    </row>
    <row r="245" spans="1:14" x14ac:dyDescent="0.25">
      <c r="A245" s="19" t="s">
        <v>50</v>
      </c>
      <c r="B245" s="41">
        <v>42818.168055555558</v>
      </c>
      <c r="C245" s="41">
        <v>42823.722916666666</v>
      </c>
      <c r="D245" s="20">
        <v>42831</v>
      </c>
      <c r="E245" s="21" t="s">
        <v>13</v>
      </c>
      <c r="F245" s="21" t="s">
        <v>7</v>
      </c>
      <c r="G245" s="7">
        <v>2.9720000000104305E-2</v>
      </c>
      <c r="H245" s="7">
        <v>5.0000000000000001E-3</v>
      </c>
      <c r="I245" s="32">
        <v>2.8000000000000001E-2</v>
      </c>
      <c r="J245" s="32">
        <v>14.333333333333975</v>
      </c>
      <c r="K245" s="32">
        <v>12.666666666666753</v>
      </c>
      <c r="L245" s="7">
        <v>1.3599999999999999E-2</v>
      </c>
      <c r="M245" s="11">
        <v>11.0609</v>
      </c>
      <c r="N245" s="11">
        <v>12.85</v>
      </c>
    </row>
    <row r="246" spans="1:14" x14ac:dyDescent="0.25">
      <c r="A246" s="19" t="s">
        <v>50</v>
      </c>
      <c r="B246" s="41">
        <v>42831.591666666667</v>
      </c>
      <c r="C246" s="41">
        <v>42840.038888888892</v>
      </c>
      <c r="D246" s="20">
        <v>42845</v>
      </c>
      <c r="E246" s="21" t="s">
        <v>14</v>
      </c>
      <c r="F246" s="21" t="s">
        <v>7</v>
      </c>
      <c r="G246" s="7">
        <v>5.8625882353065657E-2</v>
      </c>
      <c r="H246" s="55">
        <v>1E-3</v>
      </c>
      <c r="I246" s="32">
        <v>4.0000000000000001E-3</v>
      </c>
      <c r="J246" s="32">
        <v>2.3333333333323365</v>
      </c>
      <c r="K246" s="32">
        <v>2.3333333333323365</v>
      </c>
      <c r="L246" s="7">
        <v>1.6500000000000001E-2</v>
      </c>
      <c r="M246" s="11">
        <v>10.6759</v>
      </c>
      <c r="N246" s="11">
        <v>14.74</v>
      </c>
    </row>
    <row r="247" spans="1:14" x14ac:dyDescent="0.25">
      <c r="A247" s="19" t="s">
        <v>50</v>
      </c>
      <c r="B247" s="41">
        <v>42842.15</v>
      </c>
      <c r="C247" s="41">
        <v>42844.513888888891</v>
      </c>
      <c r="D247" s="20">
        <v>42845</v>
      </c>
      <c r="E247" s="21" t="s">
        <v>15</v>
      </c>
      <c r="F247" s="21" t="s">
        <v>7</v>
      </c>
      <c r="G247" s="7">
        <v>5.8625882353065657E-2</v>
      </c>
      <c r="H247" s="55">
        <v>1E-3</v>
      </c>
      <c r="I247" s="32">
        <v>4.0000000000000001E-3</v>
      </c>
      <c r="J247" s="32">
        <v>2.3333333333323365</v>
      </c>
      <c r="K247" s="32">
        <v>2.3333333333323365</v>
      </c>
      <c r="L247" s="7">
        <v>1.6500000000000001E-2</v>
      </c>
      <c r="M247" s="11">
        <v>10.6759</v>
      </c>
      <c r="N247" s="11">
        <v>14.74</v>
      </c>
    </row>
    <row r="248" spans="1:14" x14ac:dyDescent="0.25">
      <c r="A248" s="19" t="s">
        <v>50</v>
      </c>
      <c r="B248" s="41">
        <v>42845.059027777781</v>
      </c>
      <c r="C248" s="41">
        <v>42849.458333333336</v>
      </c>
      <c r="D248" s="20">
        <v>42859</v>
      </c>
      <c r="E248" s="21" t="s">
        <v>14</v>
      </c>
      <c r="F248" s="21" t="s">
        <v>7</v>
      </c>
      <c r="G248" s="7">
        <v>6.2143181818039579E-2</v>
      </c>
      <c r="H248" s="7">
        <v>1E-3</v>
      </c>
      <c r="I248" s="32">
        <v>0.01</v>
      </c>
      <c r="J248" s="32">
        <v>2.3333333333323365</v>
      </c>
      <c r="K248" s="32">
        <v>2.666666666666373</v>
      </c>
      <c r="L248" s="7">
        <v>2E-3</v>
      </c>
      <c r="M248" s="11">
        <v>11.2468</v>
      </c>
      <c r="N248" s="11">
        <v>15.742000000000001</v>
      </c>
    </row>
    <row r="249" spans="1:14" x14ac:dyDescent="0.25">
      <c r="A249" s="19" t="s">
        <v>50</v>
      </c>
      <c r="B249" s="41">
        <v>42858.036805555559</v>
      </c>
      <c r="C249" s="41">
        <v>42858.802777777775</v>
      </c>
      <c r="D249" s="20">
        <v>42859</v>
      </c>
      <c r="E249" s="21" t="s">
        <v>15</v>
      </c>
      <c r="F249" s="21" t="s">
        <v>7</v>
      </c>
      <c r="G249" s="7">
        <v>6.2143181818039579E-2</v>
      </c>
      <c r="H249" s="7">
        <v>1E-3</v>
      </c>
      <c r="I249" s="32">
        <v>0.01</v>
      </c>
      <c r="J249" s="32">
        <v>2.3333333333323365</v>
      </c>
      <c r="K249" s="32">
        <v>2.666666666666373</v>
      </c>
      <c r="L249" s="7">
        <v>2E-3</v>
      </c>
      <c r="M249" s="11">
        <v>11.2468</v>
      </c>
      <c r="N249" s="11">
        <v>15.742000000000001</v>
      </c>
    </row>
    <row r="250" spans="1:14" x14ac:dyDescent="0.25">
      <c r="A250" s="19" t="s">
        <v>50</v>
      </c>
      <c r="B250" s="41">
        <v>42859.892361111109</v>
      </c>
      <c r="C250" s="41">
        <v>42871.82916666667</v>
      </c>
      <c r="D250" s="20">
        <v>42872</v>
      </c>
      <c r="E250" s="21" t="s">
        <v>13</v>
      </c>
      <c r="F250" s="21" t="s">
        <v>7</v>
      </c>
      <c r="G250" s="7">
        <v>9.906593406315032E-3</v>
      </c>
      <c r="H250" s="55">
        <v>1E-3</v>
      </c>
      <c r="I250" s="32">
        <v>0.20300000000000001</v>
      </c>
      <c r="J250" s="32">
        <v>185.99999999999952</v>
      </c>
      <c r="K250" s="32">
        <v>158.49999999999918</v>
      </c>
      <c r="L250" s="7">
        <v>1.0500000000000001E-2</v>
      </c>
      <c r="M250" s="11">
        <v>11.6424</v>
      </c>
      <c r="N250" s="11">
        <v>18.414999999999999</v>
      </c>
    </row>
    <row r="251" spans="1:14" x14ac:dyDescent="0.25">
      <c r="A251" s="19" t="s">
        <v>50</v>
      </c>
      <c r="B251" s="41">
        <v>42872.549305555556</v>
      </c>
      <c r="C251" s="41">
        <v>42874.938194444447</v>
      </c>
      <c r="D251" s="25">
        <v>42886</v>
      </c>
      <c r="E251" s="26" t="s">
        <v>13</v>
      </c>
      <c r="F251" s="21" t="s">
        <v>7</v>
      </c>
      <c r="G251" s="34">
        <v>7.299309090864585E-2</v>
      </c>
      <c r="H251" s="34">
        <v>1.4E-2</v>
      </c>
      <c r="I251" s="48">
        <v>0.10199999999999999</v>
      </c>
      <c r="J251" s="48">
        <v>185.00000000000404</v>
      </c>
      <c r="K251" s="48">
        <v>159.00000000000247</v>
      </c>
      <c r="L251" s="34">
        <v>2.0199999999999999E-2</v>
      </c>
      <c r="M251" s="28">
        <v>12.180999999999999</v>
      </c>
      <c r="N251" s="28">
        <v>20.646999999999998</v>
      </c>
    </row>
    <row r="252" spans="1:14" x14ac:dyDescent="0.25">
      <c r="A252" s="19" t="s">
        <v>50</v>
      </c>
      <c r="B252" s="41">
        <v>42877.277083333334</v>
      </c>
      <c r="C252" s="41">
        <v>42886.426388888889</v>
      </c>
      <c r="D252" s="25">
        <v>42886</v>
      </c>
      <c r="E252" s="26" t="s">
        <v>13</v>
      </c>
      <c r="F252" s="21" t="s">
        <v>7</v>
      </c>
      <c r="G252" s="34">
        <v>7.299309090864585E-2</v>
      </c>
      <c r="H252" s="34">
        <v>1.4E-2</v>
      </c>
      <c r="I252" s="48">
        <v>0.10199999999999999</v>
      </c>
      <c r="J252" s="48">
        <v>185.00000000000404</v>
      </c>
      <c r="K252" s="48">
        <v>159.00000000000247</v>
      </c>
      <c r="L252" s="34">
        <v>2.0199999999999999E-2</v>
      </c>
      <c r="M252" s="28">
        <v>12.180999999999999</v>
      </c>
      <c r="N252" s="28">
        <v>20.646999999999998</v>
      </c>
    </row>
    <row r="253" spans="1:14" x14ac:dyDescent="0.25">
      <c r="A253" s="19" t="s">
        <v>50</v>
      </c>
      <c r="B253" s="41">
        <v>42887</v>
      </c>
      <c r="C253" s="41">
        <v>42900</v>
      </c>
      <c r="D253" s="20">
        <v>42900</v>
      </c>
      <c r="E253" s="21" t="s">
        <v>12</v>
      </c>
      <c r="F253" s="21" t="s">
        <v>7</v>
      </c>
      <c r="G253" s="7">
        <v>7.1621014045076994E-2</v>
      </c>
      <c r="H253" s="7">
        <v>6.0000000000000001E-3</v>
      </c>
      <c r="I253" s="32">
        <v>1.2E-2</v>
      </c>
      <c r="J253" s="32">
        <v>0.99999999999914979</v>
      </c>
      <c r="K253" s="40">
        <v>0.5</v>
      </c>
      <c r="L253" s="55">
        <v>2E-3</v>
      </c>
      <c r="M253" s="11">
        <v>14.322100000000001</v>
      </c>
      <c r="N253" s="11">
        <v>12.611000000000001</v>
      </c>
    </row>
    <row r="254" spans="1:14" x14ac:dyDescent="0.25">
      <c r="A254" s="19" t="s">
        <v>50</v>
      </c>
      <c r="B254" s="41">
        <v>42902.765277777777</v>
      </c>
      <c r="C254" s="41">
        <v>42914.816666666666</v>
      </c>
      <c r="D254" s="20">
        <v>42915</v>
      </c>
      <c r="E254" s="21" t="s">
        <v>13</v>
      </c>
      <c r="F254" s="21" t="s">
        <v>7</v>
      </c>
      <c r="G254" s="7">
        <v>3.4499999997019771E-3</v>
      </c>
      <c r="H254" s="7">
        <v>1.7000000000000001E-2</v>
      </c>
      <c r="I254" s="32">
        <v>2.4E-2</v>
      </c>
      <c r="J254" s="32">
        <v>17.000000000000348</v>
      </c>
      <c r="K254" s="32">
        <v>11.999999999998678</v>
      </c>
      <c r="L254" s="7">
        <v>4.1000000000000003E-3</v>
      </c>
      <c r="M254" s="11">
        <v>11.794600000000001</v>
      </c>
      <c r="N254" s="11">
        <v>10.173999999999999</v>
      </c>
    </row>
    <row r="255" spans="1:14" x14ac:dyDescent="0.25">
      <c r="A255" s="19" t="s">
        <v>50</v>
      </c>
      <c r="B255" s="41">
        <v>42915</v>
      </c>
      <c r="C255" s="41">
        <v>42928</v>
      </c>
      <c r="D255" s="20">
        <v>42928</v>
      </c>
      <c r="E255" s="21" t="s">
        <v>12</v>
      </c>
      <c r="F255" s="21" t="s">
        <v>7</v>
      </c>
      <c r="G255" s="7">
        <v>2.3333333333333335E-3</v>
      </c>
      <c r="H255" s="7">
        <v>1.2999999999999999E-2</v>
      </c>
      <c r="I255" s="32">
        <v>1.7000000000000001E-2</v>
      </c>
      <c r="J255" s="32">
        <v>2.6666666666663699</v>
      </c>
      <c r="K255" s="32">
        <v>1.6666666666672234</v>
      </c>
      <c r="L255" s="55">
        <v>2E-3</v>
      </c>
      <c r="M255" s="11">
        <v>14.7623</v>
      </c>
      <c r="N255" s="11">
        <v>11.173999999999999</v>
      </c>
    </row>
    <row r="256" spans="1:14" x14ac:dyDescent="0.25">
      <c r="A256" s="19" t="s">
        <v>50</v>
      </c>
      <c r="B256" s="41">
        <v>42929</v>
      </c>
      <c r="C256" s="41">
        <v>42944</v>
      </c>
      <c r="D256" s="20">
        <v>42944</v>
      </c>
      <c r="E256" s="21" t="s">
        <v>12</v>
      </c>
      <c r="F256" s="21" t="s">
        <v>7</v>
      </c>
      <c r="G256" s="7">
        <v>4.0000000000000002E-4</v>
      </c>
      <c r="H256" s="7">
        <v>2.3E-2</v>
      </c>
      <c r="I256" s="32">
        <v>2.4E-2</v>
      </c>
      <c r="J256" s="32">
        <v>1.3333333333331865</v>
      </c>
      <c r="K256" s="32">
        <v>1.0000000000006302</v>
      </c>
      <c r="L256" s="55">
        <v>2E-3</v>
      </c>
      <c r="M256" s="11">
        <v>9.8376999999999999</v>
      </c>
      <c r="N256" s="11">
        <v>6.9215999999999998</v>
      </c>
    </row>
    <row r="257" spans="1:14" x14ac:dyDescent="0.25">
      <c r="A257" s="19" t="s">
        <v>50</v>
      </c>
      <c r="B257" s="41">
        <v>42945</v>
      </c>
      <c r="C257" s="41">
        <v>42956</v>
      </c>
      <c r="D257" s="20">
        <v>42956</v>
      </c>
      <c r="E257" s="21" t="s">
        <v>12</v>
      </c>
      <c r="F257" s="21" t="s">
        <v>7</v>
      </c>
      <c r="G257" s="63">
        <v>5.5000000000000002E-5</v>
      </c>
      <c r="H257" s="7">
        <v>2.5000000000000001E-2</v>
      </c>
      <c r="I257" s="32">
        <v>0.04</v>
      </c>
      <c r="J257" s="19">
        <v>0.5</v>
      </c>
      <c r="K257" s="19">
        <v>0.5</v>
      </c>
      <c r="L257" s="7">
        <v>2E-3</v>
      </c>
      <c r="M257" s="11">
        <v>4.6970000000000001</v>
      </c>
      <c r="N257" s="11">
        <v>3.5348000000000002</v>
      </c>
    </row>
    <row r="258" spans="1:14" x14ac:dyDescent="0.25">
      <c r="A258" s="19" t="s">
        <v>50</v>
      </c>
      <c r="B258" s="41">
        <v>43015</v>
      </c>
      <c r="C258" s="41">
        <v>43017</v>
      </c>
      <c r="D258" s="20">
        <v>43017</v>
      </c>
      <c r="E258" s="21" t="s">
        <v>12</v>
      </c>
      <c r="F258" s="21" t="s">
        <v>7</v>
      </c>
      <c r="G258" s="7">
        <v>7.928525540045421E-2</v>
      </c>
      <c r="H258" s="7">
        <v>2.8000000000000001E-2</v>
      </c>
      <c r="I258" s="32">
        <v>0.03</v>
      </c>
      <c r="J258" s="40">
        <v>0.5</v>
      </c>
      <c r="K258" s="40">
        <v>0.5</v>
      </c>
      <c r="L258" s="55">
        <v>2E-3</v>
      </c>
      <c r="M258" s="11">
        <v>9.0850000000000009</v>
      </c>
      <c r="N258" s="11">
        <v>7.6464999999999996</v>
      </c>
    </row>
    <row r="259" spans="1:14" x14ac:dyDescent="0.25">
      <c r="A259" s="19" t="s">
        <v>50</v>
      </c>
      <c r="B259" s="41">
        <v>43018</v>
      </c>
      <c r="C259" s="41">
        <v>43027</v>
      </c>
      <c r="D259" s="20">
        <v>43027</v>
      </c>
      <c r="E259" s="21" t="s">
        <v>12</v>
      </c>
      <c r="F259" s="21" t="s">
        <v>7</v>
      </c>
      <c r="G259" s="7">
        <v>2.5994822399999999E-2</v>
      </c>
      <c r="H259" s="7">
        <v>2.7E-2</v>
      </c>
      <c r="I259" s="32">
        <v>0.03</v>
      </c>
      <c r="J259" s="32">
        <v>1.6666666666672234</v>
      </c>
      <c r="K259" s="40">
        <v>0.5</v>
      </c>
      <c r="L259" s="55">
        <v>2E-3</v>
      </c>
      <c r="M259" s="11">
        <v>8.6199999999999992</v>
      </c>
      <c r="N259" s="11">
        <v>7.9888000000000003</v>
      </c>
    </row>
    <row r="260" spans="1:14" x14ac:dyDescent="0.25">
      <c r="A260" s="19" t="s">
        <v>50</v>
      </c>
      <c r="B260" s="41">
        <v>43028</v>
      </c>
      <c r="C260" s="41">
        <v>43045</v>
      </c>
      <c r="D260" s="20">
        <v>43045</v>
      </c>
      <c r="E260" s="21" t="s">
        <v>12</v>
      </c>
      <c r="F260" s="21" t="s">
        <v>7</v>
      </c>
      <c r="G260" s="7">
        <v>1.3180515759312319E-3</v>
      </c>
      <c r="H260" s="7">
        <v>2.1999999999999999E-2</v>
      </c>
      <c r="I260" s="32">
        <v>3.1E-2</v>
      </c>
      <c r="J260" s="32">
        <v>1.6666666666672234</v>
      </c>
      <c r="K260" s="40">
        <v>0.5</v>
      </c>
      <c r="L260" s="55">
        <v>2E-3</v>
      </c>
      <c r="M260" s="11">
        <v>7.899</v>
      </c>
      <c r="N260" s="11">
        <v>7.1563999999999997</v>
      </c>
    </row>
    <row r="261" spans="1:14" x14ac:dyDescent="0.25">
      <c r="A261" s="19" t="s">
        <v>50</v>
      </c>
      <c r="B261" s="41">
        <v>43046</v>
      </c>
      <c r="C261" s="41">
        <v>43054</v>
      </c>
      <c r="D261" s="20">
        <v>43054</v>
      </c>
      <c r="E261" s="21" t="s">
        <v>12</v>
      </c>
      <c r="F261" s="21" t="s">
        <v>7</v>
      </c>
      <c r="G261" s="7">
        <v>5.6400000000000005E-4</v>
      </c>
      <c r="H261" s="7">
        <v>2.8000000000000001E-2</v>
      </c>
      <c r="I261" s="32">
        <v>0.03</v>
      </c>
      <c r="J261" s="32">
        <v>2.666666666666373</v>
      </c>
      <c r="K261" s="40">
        <v>0.5</v>
      </c>
      <c r="L261" s="55">
        <v>2E-3</v>
      </c>
      <c r="M261" s="11">
        <v>7.5119999999999996</v>
      </c>
      <c r="N261" s="11">
        <v>7.9649999999999999</v>
      </c>
    </row>
    <row r="262" spans="1:14" x14ac:dyDescent="0.25">
      <c r="A262" s="19" t="s">
        <v>50</v>
      </c>
      <c r="B262" s="41">
        <v>42840.129861111112</v>
      </c>
      <c r="C262" s="41">
        <v>42842.111805555556</v>
      </c>
      <c r="D262" s="20">
        <v>42845</v>
      </c>
      <c r="E262" s="21" t="s">
        <v>31</v>
      </c>
      <c r="F262" s="21" t="s">
        <v>8</v>
      </c>
      <c r="G262" s="7">
        <v>8.7483999999636408E-2</v>
      </c>
      <c r="H262" s="7">
        <v>8.0000000000000002E-3</v>
      </c>
      <c r="I262" s="32">
        <v>1.4E-2</v>
      </c>
      <c r="J262" s="32">
        <v>2.0000000000012603</v>
      </c>
      <c r="K262" s="32">
        <v>1.3333333333346669</v>
      </c>
      <c r="L262" s="7">
        <v>3.78E-2</v>
      </c>
      <c r="M262" s="11">
        <v>10.394600000000001</v>
      </c>
      <c r="N262" s="11">
        <v>16.396000000000001</v>
      </c>
    </row>
    <row r="263" spans="1:14" x14ac:dyDescent="0.25">
      <c r="A263" s="19" t="s">
        <v>50</v>
      </c>
      <c r="B263" s="41">
        <v>42844.538888888892</v>
      </c>
      <c r="C263" s="41">
        <v>42844.982638888891</v>
      </c>
      <c r="D263" s="20">
        <v>42845</v>
      </c>
      <c r="E263" s="21" t="s">
        <v>32</v>
      </c>
      <c r="F263" s="21" t="s">
        <v>8</v>
      </c>
      <c r="G263" s="7">
        <v>0.12598249999997019</v>
      </c>
      <c r="H263" s="7">
        <v>1.4999999999999999E-2</v>
      </c>
      <c r="I263" s="32">
        <v>3.5000000000000003E-2</v>
      </c>
      <c r="J263" s="32">
        <v>8.0000000000006004</v>
      </c>
      <c r="K263" s="32">
        <v>3.3333333333329662</v>
      </c>
      <c r="L263" s="55">
        <v>2E-3</v>
      </c>
      <c r="M263" s="11">
        <v>10.2324</v>
      </c>
      <c r="N263" s="11">
        <v>18.844000000000001</v>
      </c>
    </row>
    <row r="264" spans="1:14" x14ac:dyDescent="0.25">
      <c r="A264" s="19" t="s">
        <v>50</v>
      </c>
      <c r="B264" s="41">
        <v>42855.611111111109</v>
      </c>
      <c r="C264" s="41">
        <v>42857.827777777777</v>
      </c>
      <c r="D264" s="20">
        <v>42859</v>
      </c>
      <c r="E264" s="21" t="s">
        <v>33</v>
      </c>
      <c r="F264" s="21" t="s">
        <v>8</v>
      </c>
      <c r="G264" s="7">
        <v>0.10617833333397657</v>
      </c>
      <c r="H264" s="7">
        <v>2.1999999999999999E-2</v>
      </c>
      <c r="I264" s="32">
        <v>5.5E-2</v>
      </c>
      <c r="J264" s="32">
        <v>6.6666666666659324</v>
      </c>
      <c r="K264" s="32">
        <v>6.3333333333333766</v>
      </c>
      <c r="L264" s="7">
        <v>7.7999999999999996E-3</v>
      </c>
      <c r="M264" s="11">
        <v>11.5984</v>
      </c>
      <c r="N264" s="11">
        <v>15.491</v>
      </c>
    </row>
    <row r="265" spans="1:14" x14ac:dyDescent="0.25">
      <c r="A265" s="19" t="s">
        <v>50</v>
      </c>
      <c r="B265" s="41">
        <v>42875.031944444447</v>
      </c>
      <c r="C265" s="41">
        <v>42877.165972222225</v>
      </c>
      <c r="D265" s="20">
        <v>42886</v>
      </c>
      <c r="E265" s="21" t="s">
        <v>34</v>
      </c>
      <c r="F265" s="21" t="s">
        <v>8</v>
      </c>
      <c r="G265" s="7">
        <v>0.15137333333294589</v>
      </c>
      <c r="H265" s="7">
        <v>0.10299999999999999</v>
      </c>
      <c r="I265" s="32">
        <v>0.308</v>
      </c>
      <c r="J265" s="32">
        <v>148.00000000000145</v>
      </c>
      <c r="K265" s="32">
        <v>127.99999999999922</v>
      </c>
      <c r="L265" s="7">
        <v>6.7599999999999993E-2</v>
      </c>
      <c r="M265" s="11">
        <v>10.8292</v>
      </c>
      <c r="N265" s="11">
        <v>20.937999999999999</v>
      </c>
    </row>
    <row r="266" spans="1:14" x14ac:dyDescent="0.25">
      <c r="A266" s="19" t="s">
        <v>65</v>
      </c>
      <c r="B266" s="41">
        <v>42078</v>
      </c>
      <c r="C266" s="41">
        <v>42083</v>
      </c>
      <c r="D266" s="20">
        <v>42083</v>
      </c>
      <c r="E266" s="21" t="s">
        <v>12</v>
      </c>
      <c r="F266" s="21" t="s">
        <v>7</v>
      </c>
      <c r="G266" s="7">
        <v>0.03</v>
      </c>
      <c r="H266" s="7">
        <v>2.8000000000000001E-2</v>
      </c>
      <c r="I266" s="32">
        <v>1.7000000000000001E-2</v>
      </c>
      <c r="J266" s="29">
        <v>0.5</v>
      </c>
      <c r="K266" s="29">
        <v>0.5</v>
      </c>
      <c r="L266" s="7">
        <v>5.1000000000000004E-3</v>
      </c>
      <c r="M266" s="11">
        <v>40.4863</v>
      </c>
      <c r="N266" s="38">
        <v>31</v>
      </c>
    </row>
    <row r="267" spans="1:14" x14ac:dyDescent="0.25">
      <c r="A267" s="19" t="s">
        <v>65</v>
      </c>
      <c r="B267" s="41">
        <v>42083</v>
      </c>
      <c r="C267" s="41">
        <v>42090</v>
      </c>
      <c r="D267" s="20">
        <v>42090</v>
      </c>
      <c r="E267" s="21" t="s">
        <v>12</v>
      </c>
      <c r="F267" s="21" t="s">
        <v>7</v>
      </c>
      <c r="G267" s="7">
        <v>5.3999999999999999E-2</v>
      </c>
      <c r="H267" s="7">
        <v>0.03</v>
      </c>
      <c r="I267" s="32">
        <v>2.7E-2</v>
      </c>
      <c r="J267" s="29">
        <v>0.5</v>
      </c>
      <c r="K267" s="29">
        <v>0.5</v>
      </c>
      <c r="L267" s="7">
        <v>1.4500000000000001E-2</v>
      </c>
      <c r="M267" s="11">
        <v>34.982300000000002</v>
      </c>
      <c r="N267" s="38">
        <v>33</v>
      </c>
    </row>
    <row r="268" spans="1:14" x14ac:dyDescent="0.25">
      <c r="A268" s="19" t="s">
        <v>65</v>
      </c>
      <c r="B268" s="41">
        <v>42090</v>
      </c>
      <c r="C268" s="41">
        <v>42097</v>
      </c>
      <c r="D268" s="20">
        <v>42097</v>
      </c>
      <c r="E268" s="21" t="s">
        <v>12</v>
      </c>
      <c r="F268" s="21" t="s">
        <v>7</v>
      </c>
      <c r="G268" s="7">
        <v>4.2999999999999997E-2</v>
      </c>
      <c r="H268" s="7">
        <v>2.1999999999999999E-2</v>
      </c>
      <c r="I268" s="32">
        <v>3.3000000000000002E-2</v>
      </c>
      <c r="J268" s="29">
        <v>0.5</v>
      </c>
      <c r="K268" s="29">
        <v>0.5</v>
      </c>
      <c r="L268" s="7">
        <v>1.7600000000000001E-2</v>
      </c>
      <c r="M268" s="38">
        <v>34.963099999999997</v>
      </c>
      <c r="N268" s="38">
        <v>33.6</v>
      </c>
    </row>
    <row r="269" spans="1:14" x14ac:dyDescent="0.25">
      <c r="A269" s="19" t="s">
        <v>65</v>
      </c>
      <c r="B269" s="41">
        <v>42097</v>
      </c>
      <c r="C269" s="41">
        <v>42105</v>
      </c>
      <c r="D269" s="20">
        <v>42105</v>
      </c>
      <c r="E269" s="21" t="s">
        <v>12</v>
      </c>
      <c r="F269" s="21" t="s">
        <v>7</v>
      </c>
      <c r="G269" s="7">
        <v>9.6000000000000002E-2</v>
      </c>
      <c r="H269" s="7">
        <v>4.3999999999999997E-2</v>
      </c>
      <c r="I269" s="32">
        <v>4.8000000000000001E-2</v>
      </c>
      <c r="J269" s="22">
        <v>1.8947368421045871</v>
      </c>
      <c r="K269" s="22">
        <v>1.684210526315604</v>
      </c>
      <c r="L269" s="7">
        <v>3.8199999999999998E-2</v>
      </c>
      <c r="M269" s="11">
        <v>38.447200000000002</v>
      </c>
      <c r="N269" s="38">
        <v>38.4</v>
      </c>
    </row>
    <row r="270" spans="1:14" x14ac:dyDescent="0.25">
      <c r="A270" s="19" t="s">
        <v>65</v>
      </c>
      <c r="B270" s="41">
        <v>42105</v>
      </c>
      <c r="C270" s="41">
        <v>42108</v>
      </c>
      <c r="D270" s="20">
        <v>42111</v>
      </c>
      <c r="E270" s="21" t="s">
        <v>12</v>
      </c>
      <c r="F270" s="21" t="s">
        <v>7</v>
      </c>
      <c r="G270" s="7">
        <v>0.06</v>
      </c>
      <c r="H270" s="7">
        <v>5.0000000000000001E-3</v>
      </c>
      <c r="I270" s="32">
        <v>1.9E-2</v>
      </c>
      <c r="J270" s="22">
        <v>1.5968063872262594</v>
      </c>
      <c r="K270" s="29">
        <v>0.5</v>
      </c>
      <c r="L270" s="7">
        <v>6.6E-3</v>
      </c>
      <c r="M270" s="11">
        <v>41.688499999999998</v>
      </c>
      <c r="N270" s="38">
        <v>38.799999999999997</v>
      </c>
    </row>
    <row r="271" spans="1:14" x14ac:dyDescent="0.25">
      <c r="A271" s="19" t="s">
        <v>65</v>
      </c>
      <c r="B271" s="41">
        <v>42111.737500000003</v>
      </c>
      <c r="C271" s="41">
        <v>42116.49722222222</v>
      </c>
      <c r="D271" s="20">
        <v>42116</v>
      </c>
      <c r="E271" s="21" t="s">
        <v>13</v>
      </c>
      <c r="F271" s="21" t="s">
        <v>7</v>
      </c>
      <c r="G271" s="7">
        <v>8.1511111111111118E-2</v>
      </c>
      <c r="H271" s="7">
        <v>9.0999999999999998E-2</v>
      </c>
      <c r="I271" s="32">
        <v>0.105</v>
      </c>
      <c r="J271" s="32">
        <v>6.5350908743409342</v>
      </c>
      <c r="K271" s="32">
        <v>5.1153877199612996</v>
      </c>
      <c r="L271" s="7">
        <v>0.13830000000000001</v>
      </c>
      <c r="M271" s="11">
        <v>38.494900000000001</v>
      </c>
      <c r="N271" s="38">
        <v>36.200000000000003</v>
      </c>
    </row>
    <row r="272" spans="1:14" x14ac:dyDescent="0.25">
      <c r="A272" s="19" t="s">
        <v>65</v>
      </c>
      <c r="B272" s="41">
        <v>42116.59097222222</v>
      </c>
      <c r="C272" s="41">
        <v>42119.675694444442</v>
      </c>
      <c r="D272" s="20">
        <v>42119</v>
      </c>
      <c r="E272" s="21" t="s">
        <v>13</v>
      </c>
      <c r="F272" s="21" t="s">
        <v>7</v>
      </c>
      <c r="G272" s="7">
        <v>7.4340740740740749E-2</v>
      </c>
      <c r="H272" s="7">
        <v>2.4E-2</v>
      </c>
      <c r="I272" s="32">
        <v>2.8000000000000001E-2</v>
      </c>
      <c r="J272" s="32">
        <v>1.496119484751103</v>
      </c>
      <c r="K272" s="23">
        <v>0.5</v>
      </c>
      <c r="L272" s="7">
        <v>5.0299999999999997E-2</v>
      </c>
      <c r="M272" s="11">
        <v>41.111699999999999</v>
      </c>
      <c r="N272" s="38">
        <v>32.4</v>
      </c>
    </row>
    <row r="273" spans="1:14" x14ac:dyDescent="0.25">
      <c r="A273" s="19" t="s">
        <v>65</v>
      </c>
      <c r="B273" s="41">
        <v>42119.791666666664</v>
      </c>
      <c r="C273" s="41">
        <v>42125.614583333336</v>
      </c>
      <c r="D273" s="20">
        <v>42125</v>
      </c>
      <c r="E273" s="21" t="s">
        <v>13</v>
      </c>
      <c r="F273" s="21" t="s">
        <v>7</v>
      </c>
      <c r="G273" s="7">
        <v>6.8635416666666657E-2</v>
      </c>
      <c r="H273" s="7">
        <v>1.2E-2</v>
      </c>
      <c r="I273" s="32">
        <v>1.7000000000000001E-2</v>
      </c>
      <c r="J273" s="32">
        <v>2.0882071245453298</v>
      </c>
      <c r="K273" s="32">
        <v>1.6692314197774925</v>
      </c>
      <c r="L273" s="7">
        <v>4.8399999999999999E-2</v>
      </c>
      <c r="M273" s="11">
        <v>44.060899999999997</v>
      </c>
      <c r="N273" s="11">
        <v>37.4</v>
      </c>
    </row>
    <row r="274" spans="1:14" x14ac:dyDescent="0.25">
      <c r="A274" s="19" t="s">
        <v>65</v>
      </c>
      <c r="B274" s="41">
        <v>42125.754166666666</v>
      </c>
      <c r="C274" s="41">
        <v>42132.620833333334</v>
      </c>
      <c r="D274" s="20">
        <v>42133</v>
      </c>
      <c r="E274" s="21" t="s">
        <v>13</v>
      </c>
      <c r="F274" s="21" t="s">
        <v>7</v>
      </c>
      <c r="G274" s="7">
        <v>6.4257777777777775E-2</v>
      </c>
      <c r="H274" s="7">
        <v>1.6E-2</v>
      </c>
      <c r="I274" s="32">
        <v>2.5000000000000001E-2</v>
      </c>
      <c r="J274" s="32">
        <v>4.8694413552457343</v>
      </c>
      <c r="K274" s="32">
        <v>5.2972605421458967</v>
      </c>
      <c r="L274" s="7">
        <v>5.8700000000000002E-2</v>
      </c>
      <c r="M274" s="11">
        <v>41.330399999999997</v>
      </c>
      <c r="N274" s="11">
        <v>33</v>
      </c>
    </row>
    <row r="275" spans="1:14" x14ac:dyDescent="0.25">
      <c r="A275" s="19" t="s">
        <v>65</v>
      </c>
      <c r="B275" s="41">
        <v>42133</v>
      </c>
      <c r="C275" s="41">
        <v>42136</v>
      </c>
      <c r="D275" s="20">
        <v>42136</v>
      </c>
      <c r="E275" s="21" t="s">
        <v>12</v>
      </c>
      <c r="F275" s="21" t="s">
        <v>7</v>
      </c>
      <c r="G275" s="7">
        <v>0.05</v>
      </c>
      <c r="H275" s="24">
        <v>1E-3</v>
      </c>
      <c r="I275" s="32">
        <v>8.9999999999999993E-3</v>
      </c>
      <c r="J275" s="23">
        <v>0.5</v>
      </c>
      <c r="K275" s="23">
        <v>0.5</v>
      </c>
      <c r="L275" s="7">
        <v>5.6800000000000003E-2</v>
      </c>
      <c r="M275" s="11">
        <v>41.883200000000002</v>
      </c>
      <c r="N275" s="11">
        <v>42</v>
      </c>
    </row>
    <row r="276" spans="1:14" x14ac:dyDescent="0.25">
      <c r="A276" s="19" t="s">
        <v>65</v>
      </c>
      <c r="B276" s="41">
        <v>42133</v>
      </c>
      <c r="C276" s="41">
        <v>42140.836111111108</v>
      </c>
      <c r="D276" s="20">
        <v>42143</v>
      </c>
      <c r="E276" s="21" t="s">
        <v>14</v>
      </c>
      <c r="F276" s="21" t="s">
        <v>7</v>
      </c>
      <c r="G276" s="7">
        <v>8.5583333333333317E-2</v>
      </c>
      <c r="H276" s="7">
        <v>7.1999999999999995E-2</v>
      </c>
      <c r="I276" s="32">
        <v>5.5E-2</v>
      </c>
      <c r="J276" s="32">
        <v>4.0113811098143257</v>
      </c>
      <c r="K276" s="32">
        <v>3.334599203615729</v>
      </c>
      <c r="L276" s="7">
        <v>1.9300000000000001E-2</v>
      </c>
      <c r="M276" s="11">
        <v>39.865299999999998</v>
      </c>
      <c r="N276" s="11">
        <v>33</v>
      </c>
    </row>
    <row r="277" spans="1:14" x14ac:dyDescent="0.25">
      <c r="A277" s="19" t="s">
        <v>65</v>
      </c>
      <c r="B277" s="41">
        <v>42143.081944444442</v>
      </c>
      <c r="C277" s="41">
        <v>42143.286111111112</v>
      </c>
      <c r="D277" s="20">
        <v>42143</v>
      </c>
      <c r="E277" s="21" t="s">
        <v>15</v>
      </c>
      <c r="F277" s="21" t="s">
        <v>7</v>
      </c>
      <c r="G277" s="7">
        <v>8.5583333333333317E-2</v>
      </c>
      <c r="H277" s="7">
        <v>7.1999999999999995E-2</v>
      </c>
      <c r="I277" s="32">
        <v>5.5E-2</v>
      </c>
      <c r="J277" s="32">
        <v>4.0113811098143257</v>
      </c>
      <c r="K277" s="32">
        <v>3.334599203615729</v>
      </c>
      <c r="L277" s="7">
        <v>1.9300000000000001E-2</v>
      </c>
      <c r="M277" s="11">
        <v>39.865299999999998</v>
      </c>
      <c r="N277" s="11">
        <v>33</v>
      </c>
    </row>
    <row r="278" spans="1:14" x14ac:dyDescent="0.25">
      <c r="A278" s="19" t="s">
        <v>65</v>
      </c>
      <c r="B278" s="41">
        <v>42143.649305555555</v>
      </c>
      <c r="C278" s="41">
        <v>42150.371527777781</v>
      </c>
      <c r="D278" s="20">
        <v>42150</v>
      </c>
      <c r="E278" s="21" t="s">
        <v>13</v>
      </c>
      <c r="F278" s="21" t="s">
        <v>7</v>
      </c>
      <c r="G278" s="7">
        <v>8.6277777777777773E-2</v>
      </c>
      <c r="H278" s="7">
        <v>8.9999999999999993E-3</v>
      </c>
      <c r="I278" s="32">
        <v>2.1999999999999999E-2</v>
      </c>
      <c r="J278" s="32">
        <v>2.753382072573562</v>
      </c>
      <c r="K278" s="32">
        <v>3.0206635603648362</v>
      </c>
      <c r="L278" s="7">
        <v>2.92E-2</v>
      </c>
      <c r="M278" s="38">
        <v>39.3703</v>
      </c>
      <c r="N278" s="11">
        <v>45</v>
      </c>
    </row>
    <row r="279" spans="1:14" x14ac:dyDescent="0.25">
      <c r="A279" s="19" t="s">
        <v>65</v>
      </c>
      <c r="B279" s="41">
        <v>42150.547222222223</v>
      </c>
      <c r="C279" s="41">
        <v>42157.302777777775</v>
      </c>
      <c r="D279" s="20">
        <v>42157</v>
      </c>
      <c r="E279" s="21" t="s">
        <v>13</v>
      </c>
      <c r="F279" s="21" t="s">
        <v>7</v>
      </c>
      <c r="G279" s="7">
        <v>7.6422644163150491E-2</v>
      </c>
      <c r="H279" s="7">
        <v>8.0000000000000002E-3</v>
      </c>
      <c r="I279" s="32">
        <v>1.7999999999999999E-2</v>
      </c>
      <c r="J279" s="32">
        <v>8.6905932376084003</v>
      </c>
      <c r="K279" s="32">
        <v>5.7573117834215903</v>
      </c>
      <c r="L279" s="7">
        <v>3.3700000000000001E-2</v>
      </c>
      <c r="M279" s="38">
        <v>38.962499999999999</v>
      </c>
      <c r="N279" s="11">
        <v>45.2</v>
      </c>
    </row>
    <row r="280" spans="1:14" x14ac:dyDescent="0.25">
      <c r="A280" s="19" t="s">
        <v>65</v>
      </c>
      <c r="B280" s="41">
        <v>42157.762499999997</v>
      </c>
      <c r="C280" s="41">
        <v>42164.431944444441</v>
      </c>
      <c r="D280" s="20">
        <v>42164</v>
      </c>
      <c r="E280" s="21" t="s">
        <v>13</v>
      </c>
      <c r="F280" s="21" t="s">
        <v>7</v>
      </c>
      <c r="G280" s="7">
        <v>0.1063758966030586</v>
      </c>
      <c r="H280" s="7">
        <v>1.0999999999999999E-2</v>
      </c>
      <c r="I280" s="32">
        <v>3.6999999999999998E-2</v>
      </c>
      <c r="J280" s="32">
        <v>45.289834006139102</v>
      </c>
      <c r="K280" s="32">
        <v>42.551469412326284</v>
      </c>
      <c r="L280" s="7">
        <v>2.86E-2</v>
      </c>
      <c r="M280" s="38">
        <v>38.065300000000001</v>
      </c>
      <c r="N280" s="11">
        <v>40.200000000000003</v>
      </c>
    </row>
    <row r="281" spans="1:14" x14ac:dyDescent="0.25">
      <c r="A281" s="19" t="s">
        <v>65</v>
      </c>
      <c r="B281" s="41">
        <v>42169.563194444447</v>
      </c>
      <c r="C281" s="41">
        <v>42171.402083333334</v>
      </c>
      <c r="D281" s="20">
        <v>42171</v>
      </c>
      <c r="E281" s="21" t="s">
        <v>13</v>
      </c>
      <c r="F281" s="21" t="s">
        <v>7</v>
      </c>
      <c r="G281" s="7">
        <v>0.16509610200347966</v>
      </c>
      <c r="H281" s="7">
        <v>0.14199999999999999</v>
      </c>
      <c r="I281" s="32">
        <v>0.123</v>
      </c>
      <c r="J281" s="29">
        <v>0.5</v>
      </c>
      <c r="K281" s="23">
        <v>0.5</v>
      </c>
      <c r="L281" s="7">
        <v>8.3900000000000002E-2</v>
      </c>
      <c r="M281" s="38">
        <v>40.5152</v>
      </c>
      <c r="N281" s="11">
        <v>40.200000000000003</v>
      </c>
    </row>
    <row r="282" spans="1:14" x14ac:dyDescent="0.25">
      <c r="A282" s="19" t="s">
        <v>65</v>
      </c>
      <c r="B282" s="41">
        <v>42171.522916666669</v>
      </c>
      <c r="C282" s="41">
        <v>42175.183333333334</v>
      </c>
      <c r="D282" s="20">
        <v>42177</v>
      </c>
      <c r="E282" s="21" t="s">
        <v>13</v>
      </c>
      <c r="F282" s="21" t="s">
        <v>7</v>
      </c>
      <c r="G282" s="7">
        <v>0.15926767006537365</v>
      </c>
      <c r="H282" s="24">
        <v>1E-3</v>
      </c>
      <c r="I282" s="32">
        <v>4.1000000000000002E-2</v>
      </c>
      <c r="J282" s="32">
        <v>1.9999999999997797</v>
      </c>
      <c r="K282" s="32">
        <v>10.666666666665492</v>
      </c>
      <c r="L282" s="7">
        <v>7.2999999999999995E-2</v>
      </c>
      <c r="M282" s="38">
        <v>36.1877</v>
      </c>
      <c r="N282" s="11">
        <v>40.799999999999997</v>
      </c>
    </row>
    <row r="283" spans="1:14" x14ac:dyDescent="0.25">
      <c r="A283" s="19" t="s">
        <v>65</v>
      </c>
      <c r="B283" s="41">
        <v>42185.681944444441</v>
      </c>
      <c r="C283" s="41">
        <v>42192.290972222225</v>
      </c>
      <c r="D283" s="20">
        <v>42192</v>
      </c>
      <c r="E283" s="21" t="s">
        <v>13</v>
      </c>
      <c r="F283" s="21" t="s">
        <v>7</v>
      </c>
      <c r="G283" s="7">
        <v>0.12910738658463278</v>
      </c>
      <c r="H283" s="24">
        <v>1E-3</v>
      </c>
      <c r="I283" s="32">
        <v>5.6000000000000001E-2</v>
      </c>
      <c r="J283" s="32">
        <v>5.333333333332746</v>
      </c>
      <c r="K283" s="32">
        <v>0.99999999999914979</v>
      </c>
      <c r="L283" s="7">
        <v>4.2999999999999997E-2</v>
      </c>
      <c r="M283" s="11">
        <v>36.6875</v>
      </c>
      <c r="N283" s="11">
        <v>37.200000000000003</v>
      </c>
    </row>
    <row r="284" spans="1:14" x14ac:dyDescent="0.25">
      <c r="A284" s="19" t="s">
        <v>65</v>
      </c>
      <c r="B284" s="41">
        <v>42192.668749999997</v>
      </c>
      <c r="C284" s="41">
        <v>42199.405555555553</v>
      </c>
      <c r="D284" s="20">
        <v>42199</v>
      </c>
      <c r="E284" s="21" t="s">
        <v>13</v>
      </c>
      <c r="F284" s="21" t="s">
        <v>7</v>
      </c>
      <c r="G284" s="7">
        <v>9.0224747474747458E-2</v>
      </c>
      <c r="H284" s="24">
        <v>1E-3</v>
      </c>
      <c r="I284" s="32">
        <v>5.7000000000000002E-2</v>
      </c>
      <c r="J284" s="32">
        <v>6.3333333333333766</v>
      </c>
      <c r="K284" s="32">
        <v>2.666666666666373</v>
      </c>
      <c r="L284" s="7">
        <v>6.5600000000000006E-2</v>
      </c>
      <c r="M284" s="11">
        <v>28.484000000000002</v>
      </c>
      <c r="N284" s="11">
        <v>33.200000000000003</v>
      </c>
    </row>
    <row r="285" spans="1:14" x14ac:dyDescent="0.25">
      <c r="A285" s="19" t="s">
        <v>65</v>
      </c>
      <c r="B285" s="41">
        <v>42206.65</v>
      </c>
      <c r="C285" s="41">
        <v>42211.324999999997</v>
      </c>
      <c r="D285" s="20">
        <v>42213</v>
      </c>
      <c r="E285" s="21" t="s">
        <v>13</v>
      </c>
      <c r="F285" s="21" t="s">
        <v>7</v>
      </c>
      <c r="G285" s="7">
        <v>8.7057565789473698E-2</v>
      </c>
      <c r="H285" s="7">
        <v>6.6000000000000003E-2</v>
      </c>
      <c r="I285" s="32">
        <v>0.189</v>
      </c>
      <c r="J285" s="32">
        <v>7.3333333333325257</v>
      </c>
      <c r="K285" s="23">
        <v>0.5</v>
      </c>
      <c r="L285" s="7">
        <v>0.34749999999999998</v>
      </c>
      <c r="M285" s="11">
        <v>28.5032</v>
      </c>
      <c r="N285" s="11">
        <v>28.6</v>
      </c>
    </row>
    <row r="286" spans="1:14" x14ac:dyDescent="0.25">
      <c r="A286" s="19" t="s">
        <v>65</v>
      </c>
      <c r="B286" s="41">
        <v>42213.560416666667</v>
      </c>
      <c r="C286" s="41">
        <v>42220.237500000003</v>
      </c>
      <c r="D286" s="20">
        <v>42220</v>
      </c>
      <c r="E286" s="21" t="s">
        <v>13</v>
      </c>
      <c r="F286" s="21" t="s">
        <v>7</v>
      </c>
      <c r="G286" s="7">
        <v>9.7626984126984132E-2</v>
      </c>
      <c r="H286" s="7">
        <v>0.02</v>
      </c>
      <c r="I286" s="32">
        <v>0.12</v>
      </c>
      <c r="J286" s="32">
        <v>8.6666666666671937</v>
      </c>
      <c r="K286" s="32">
        <v>4.6666666666676333</v>
      </c>
      <c r="L286" s="7">
        <v>0.21079999999999999</v>
      </c>
      <c r="M286" s="11">
        <v>28.0289</v>
      </c>
      <c r="N286" s="11">
        <v>26.6</v>
      </c>
    </row>
    <row r="287" spans="1:14" x14ac:dyDescent="0.25">
      <c r="A287" s="19" t="s">
        <v>65</v>
      </c>
      <c r="B287" s="41">
        <v>42220.718055555553</v>
      </c>
      <c r="C287" s="41">
        <v>42227.466666666667</v>
      </c>
      <c r="D287" s="20">
        <v>42227</v>
      </c>
      <c r="E287" s="21" t="s">
        <v>13</v>
      </c>
      <c r="F287" s="21" t="s">
        <v>7</v>
      </c>
      <c r="G287" s="7">
        <v>4.958333333333334E-2</v>
      </c>
      <c r="H287" s="24">
        <v>1E-3</v>
      </c>
      <c r="I287" s="32">
        <v>6.6000000000000003E-2</v>
      </c>
      <c r="J287" s="32">
        <v>29.333333333333066</v>
      </c>
      <c r="K287" s="32">
        <v>17.000000000000348</v>
      </c>
      <c r="L287" s="7">
        <v>6.3100000000000003E-2</v>
      </c>
      <c r="M287" s="11">
        <v>36.256100000000004</v>
      </c>
      <c r="N287" s="11">
        <v>41.8</v>
      </c>
    </row>
    <row r="288" spans="1:14" x14ac:dyDescent="0.25">
      <c r="A288" s="19" t="s">
        <v>65</v>
      </c>
      <c r="B288" s="41">
        <v>42227.894444444442</v>
      </c>
      <c r="C288" s="41">
        <v>42232.788194444445</v>
      </c>
      <c r="D288" s="20">
        <v>42234</v>
      </c>
      <c r="E288" s="21" t="s">
        <v>13</v>
      </c>
      <c r="F288" s="21" t="s">
        <v>7</v>
      </c>
      <c r="G288" s="7">
        <v>3.7111111111111109E-2</v>
      </c>
      <c r="H288" s="7">
        <v>6.0999999999999999E-2</v>
      </c>
      <c r="I288" s="32">
        <v>0.14199999999999999</v>
      </c>
      <c r="J288" s="32">
        <v>35.666666666666444</v>
      </c>
      <c r="K288" s="32">
        <v>15.666666666667162</v>
      </c>
      <c r="L288" s="7">
        <v>0.1638</v>
      </c>
      <c r="M288" s="11">
        <v>35.213000000000001</v>
      </c>
      <c r="N288" s="11">
        <v>36.200000000000003</v>
      </c>
    </row>
    <row r="289" spans="1:14" x14ac:dyDescent="0.25">
      <c r="A289" s="19" t="s">
        <v>65</v>
      </c>
      <c r="B289" s="41">
        <v>42235.304166666669</v>
      </c>
      <c r="C289" s="41">
        <v>42238.959027777775</v>
      </c>
      <c r="D289" s="20">
        <v>42241</v>
      </c>
      <c r="E289" s="21" t="s">
        <v>13</v>
      </c>
      <c r="F289" s="21" t="s">
        <v>7</v>
      </c>
      <c r="G289" s="7">
        <v>0.15392039106145253</v>
      </c>
      <c r="H289" s="7">
        <v>0.191</v>
      </c>
      <c r="I289" s="32">
        <v>0.49099999999999999</v>
      </c>
      <c r="J289" s="32">
        <v>119.00000000000021</v>
      </c>
      <c r="K289" s="32">
        <v>90.999999999998849</v>
      </c>
      <c r="L289" s="7">
        <v>0.16309999999999999</v>
      </c>
      <c r="M289" s="11">
        <v>27.736899999999999</v>
      </c>
      <c r="N289" s="11">
        <v>27.6</v>
      </c>
    </row>
    <row r="290" spans="1:14" x14ac:dyDescent="0.25">
      <c r="A290" s="19" t="s">
        <v>65</v>
      </c>
      <c r="B290" s="41">
        <v>42241.465277777781</v>
      </c>
      <c r="C290" s="41">
        <v>42243.790972222225</v>
      </c>
      <c r="D290" s="20">
        <v>42248</v>
      </c>
      <c r="E290" s="21" t="s">
        <v>13</v>
      </c>
      <c r="F290" s="21" t="s">
        <v>7</v>
      </c>
      <c r="G290" s="7">
        <v>0.17008888888888887</v>
      </c>
      <c r="H290" s="30">
        <v>3.4000000000000002E-2</v>
      </c>
      <c r="I290" s="32">
        <v>0.10100000000000001</v>
      </c>
      <c r="J290" s="32">
        <v>4.750000000000032</v>
      </c>
      <c r="K290" s="22">
        <v>1.9999999999997797</v>
      </c>
      <c r="L290" s="7">
        <v>9.3899999999999997E-2</v>
      </c>
      <c r="M290" s="11">
        <v>37.033900000000003</v>
      </c>
      <c r="N290" s="11">
        <v>36.799999999999997</v>
      </c>
    </row>
    <row r="291" spans="1:14" x14ac:dyDescent="0.25">
      <c r="A291" s="19" t="s">
        <v>65</v>
      </c>
      <c r="B291" s="41">
        <v>42248.671527777777</v>
      </c>
      <c r="C291" s="41">
        <v>42255.467361111114</v>
      </c>
      <c r="D291" s="20">
        <v>42255</v>
      </c>
      <c r="E291" s="21" t="s">
        <v>13</v>
      </c>
      <c r="F291" s="21" t="s">
        <v>7</v>
      </c>
      <c r="G291" s="7">
        <v>0.17762051282153143</v>
      </c>
      <c r="H291" s="30">
        <v>5.8000000000000003E-2</v>
      </c>
      <c r="I291" s="32">
        <v>0.14299999999999999</v>
      </c>
      <c r="J291" s="32">
        <v>5.3333333333342265</v>
      </c>
      <c r="K291" s="22">
        <v>1.3333333333346669</v>
      </c>
      <c r="L291" s="7">
        <v>0.22520000000000001</v>
      </c>
      <c r="M291" s="11">
        <v>33.747700000000002</v>
      </c>
      <c r="N291" s="11">
        <v>38.799999999999997</v>
      </c>
    </row>
    <row r="292" spans="1:14" x14ac:dyDescent="0.25">
      <c r="A292" s="19" t="s">
        <v>65</v>
      </c>
      <c r="B292" s="41">
        <v>42255.689583333333</v>
      </c>
      <c r="C292" s="41">
        <v>42262.34097222222</v>
      </c>
      <c r="D292" s="20">
        <v>42262</v>
      </c>
      <c r="E292" s="21" t="s">
        <v>13</v>
      </c>
      <c r="F292" s="21" t="s">
        <v>7</v>
      </c>
      <c r="G292" s="7">
        <v>0.11841234567964519</v>
      </c>
      <c r="H292" s="30">
        <v>2.5999999999999999E-2</v>
      </c>
      <c r="I292" s="32">
        <v>9.8000000000000004E-2</v>
      </c>
      <c r="J292" s="32">
        <v>14.999999999999089</v>
      </c>
      <c r="K292" s="22">
        <v>6.6666666666659324</v>
      </c>
      <c r="L292" s="7">
        <v>0.1477</v>
      </c>
      <c r="M292" s="11">
        <v>36.351199999999999</v>
      </c>
      <c r="N292" s="11">
        <v>47.2</v>
      </c>
    </row>
    <row r="293" spans="1:14" x14ac:dyDescent="0.25">
      <c r="A293" s="19" t="s">
        <v>65</v>
      </c>
      <c r="B293" s="41">
        <v>42262.675694444442</v>
      </c>
      <c r="C293" s="41">
        <v>42271.244444444441</v>
      </c>
      <c r="D293" s="20">
        <v>42276</v>
      </c>
      <c r="E293" s="21" t="s">
        <v>13</v>
      </c>
      <c r="F293" s="21" t="s">
        <v>7</v>
      </c>
      <c r="G293" s="7">
        <v>9.3477777777579096E-2</v>
      </c>
      <c r="H293" s="30">
        <v>0.122</v>
      </c>
      <c r="I293" s="32">
        <v>0.28100000000000003</v>
      </c>
      <c r="J293" s="32">
        <v>35.999999999998998</v>
      </c>
      <c r="K293" s="22">
        <v>28.666666666666472</v>
      </c>
      <c r="L293" s="7">
        <v>5.4000000000000003E-3</v>
      </c>
      <c r="M293" s="11">
        <v>37.184100000000001</v>
      </c>
      <c r="N293" s="11">
        <v>47.8</v>
      </c>
    </row>
    <row r="294" spans="1:14" x14ac:dyDescent="0.25">
      <c r="A294" s="19" t="s">
        <v>65</v>
      </c>
      <c r="B294" s="41">
        <v>42279.82916666667</v>
      </c>
      <c r="C294" s="41">
        <v>42283.365972222222</v>
      </c>
      <c r="D294" s="20">
        <v>42283</v>
      </c>
      <c r="E294" s="21" t="s">
        <v>13</v>
      </c>
      <c r="F294" s="21" t="s">
        <v>7</v>
      </c>
      <c r="G294" s="7">
        <v>0.10557777777771155</v>
      </c>
      <c r="H294" s="30">
        <v>1.2E-2</v>
      </c>
      <c r="I294" s="32">
        <v>3.5000000000000003E-2</v>
      </c>
      <c r="J294" s="29">
        <v>0.5</v>
      </c>
      <c r="K294" s="23">
        <v>0.5</v>
      </c>
      <c r="L294" s="7">
        <v>1.6199999999999999E-2</v>
      </c>
      <c r="M294" s="11">
        <v>37.064900000000002</v>
      </c>
      <c r="N294" s="11">
        <v>41.6</v>
      </c>
    </row>
    <row r="295" spans="1:14" x14ac:dyDescent="0.25">
      <c r="A295" s="19" t="s">
        <v>65</v>
      </c>
      <c r="B295" s="41">
        <v>42283.543055555558</v>
      </c>
      <c r="C295" s="41">
        <v>42297.345833333333</v>
      </c>
      <c r="D295" s="20">
        <v>42297</v>
      </c>
      <c r="E295" s="21" t="s">
        <v>13</v>
      </c>
      <c r="F295" s="21" t="s">
        <v>7</v>
      </c>
      <c r="G295" s="7">
        <v>8.5420634920708241E-2</v>
      </c>
      <c r="H295" s="30">
        <v>1.2999999999999999E-2</v>
      </c>
      <c r="I295" s="32">
        <v>2.5000000000000001E-2</v>
      </c>
      <c r="J295" s="32">
        <v>2.3333333333338167</v>
      </c>
      <c r="K295" s="22">
        <v>2.3333333333338167</v>
      </c>
      <c r="L295" s="7">
        <v>7.4300000000000005E-2</v>
      </c>
      <c r="M295" s="11">
        <v>36.881100000000004</v>
      </c>
      <c r="N295" s="11">
        <v>44.8</v>
      </c>
    </row>
    <row r="296" spans="1:14" x14ac:dyDescent="0.25">
      <c r="A296" s="19" t="s">
        <v>65</v>
      </c>
      <c r="B296" s="41">
        <v>42297.604861111111</v>
      </c>
      <c r="C296" s="41">
        <v>42300.228472222225</v>
      </c>
      <c r="D296" s="20">
        <v>42307</v>
      </c>
      <c r="E296" s="21" t="s">
        <v>14</v>
      </c>
      <c r="F296" s="21" t="s">
        <v>7</v>
      </c>
      <c r="G296" s="7">
        <v>8.4858333333267102E-2</v>
      </c>
      <c r="H296" s="7">
        <v>8.0000000000000002E-3</v>
      </c>
      <c r="I296" s="32">
        <v>3.9E-2</v>
      </c>
      <c r="J296" s="32">
        <v>2.666666666666373</v>
      </c>
      <c r="K296" s="22">
        <v>1.9999999999997797</v>
      </c>
      <c r="L296" s="7">
        <v>5.0200000000000002E-2</v>
      </c>
      <c r="M296" s="11">
        <v>38.743400000000001</v>
      </c>
      <c r="N296" s="11">
        <v>36.1</v>
      </c>
    </row>
    <row r="297" spans="1:14" x14ac:dyDescent="0.25">
      <c r="A297" s="19" t="s">
        <v>65</v>
      </c>
      <c r="B297" s="41">
        <v>42306.60833333333</v>
      </c>
      <c r="C297" s="41">
        <v>42307.395138888889</v>
      </c>
      <c r="D297" s="20">
        <v>42307</v>
      </c>
      <c r="E297" s="21" t="s">
        <v>15</v>
      </c>
      <c r="F297" s="21" t="s">
        <v>7</v>
      </c>
      <c r="G297" s="7">
        <v>8.4858333333267102E-2</v>
      </c>
      <c r="H297" s="7">
        <v>8.0000000000000002E-3</v>
      </c>
      <c r="I297" s="32">
        <v>3.9E-2</v>
      </c>
      <c r="J297" s="32">
        <v>2.666666666666373</v>
      </c>
      <c r="K297" s="22">
        <v>1.9999999999997797</v>
      </c>
      <c r="L297" s="7">
        <v>5.0200000000000002E-2</v>
      </c>
      <c r="M297" s="11">
        <v>38.743400000000001</v>
      </c>
      <c r="N297" s="11">
        <v>36.1</v>
      </c>
    </row>
    <row r="298" spans="1:14" x14ac:dyDescent="0.25">
      <c r="A298" s="19" t="s">
        <v>65</v>
      </c>
      <c r="B298" s="41">
        <v>42307.554861111108</v>
      </c>
      <c r="C298" s="41">
        <v>42318.290972222225</v>
      </c>
      <c r="D298" s="20">
        <v>42327</v>
      </c>
      <c r="E298" s="21" t="s">
        <v>13</v>
      </c>
      <c r="F298" s="21" t="s">
        <v>7</v>
      </c>
      <c r="G298" s="7">
        <v>9.1580000000377498E-2</v>
      </c>
      <c r="H298" s="7">
        <v>1.2E-2</v>
      </c>
      <c r="I298" s="23">
        <v>1.5E-3</v>
      </c>
      <c r="J298" s="32">
        <v>2.666666666666373</v>
      </c>
      <c r="K298" s="22">
        <v>3.666666666665523</v>
      </c>
      <c r="L298" s="7">
        <v>7.4899999999999994E-2</v>
      </c>
      <c r="M298" s="11">
        <v>37.104199999999999</v>
      </c>
      <c r="N298" s="11">
        <v>37.6</v>
      </c>
    </row>
    <row r="299" spans="1:14" x14ac:dyDescent="0.25">
      <c r="A299" s="19" t="s">
        <v>65</v>
      </c>
      <c r="B299" s="41">
        <v>42140.884722222225</v>
      </c>
      <c r="C299" s="41">
        <v>42143.041666666664</v>
      </c>
      <c r="D299" s="20">
        <v>42143</v>
      </c>
      <c r="E299" s="21" t="s">
        <v>17</v>
      </c>
      <c r="F299" s="21" t="s">
        <v>8</v>
      </c>
      <c r="G299" s="7">
        <v>0.12361666666666668</v>
      </c>
      <c r="H299" s="7">
        <v>4.8000000000000001E-2</v>
      </c>
      <c r="I299" s="32">
        <v>7.8E-2</v>
      </c>
      <c r="J299" s="11">
        <v>2.6558612317257615</v>
      </c>
      <c r="K299" s="11">
        <v>2.49619095146861</v>
      </c>
      <c r="L299" s="7">
        <v>1.5900000000000001E-2</v>
      </c>
      <c r="M299" s="11">
        <v>38.142099999999999</v>
      </c>
      <c r="N299" s="11">
        <v>31.4</v>
      </c>
    </row>
    <row r="300" spans="1:14" x14ac:dyDescent="0.25">
      <c r="A300" s="19" t="s">
        <v>65</v>
      </c>
      <c r="B300" s="41">
        <v>42165.547222222223</v>
      </c>
      <c r="C300" s="41">
        <v>42169.512499999997</v>
      </c>
      <c r="D300" s="20">
        <v>42171</v>
      </c>
      <c r="E300" s="21" t="s">
        <v>18</v>
      </c>
      <c r="F300" s="21" t="s">
        <v>8</v>
      </c>
      <c r="G300" s="7">
        <v>0.46358488055140462</v>
      </c>
      <c r="H300" s="7">
        <v>0.10299999999999999</v>
      </c>
      <c r="I300" s="32">
        <v>0.17199999999999999</v>
      </c>
      <c r="J300" s="11">
        <v>3.9999999999995595</v>
      </c>
      <c r="K300" s="11">
        <v>1.0000000000006302</v>
      </c>
      <c r="L300" s="7">
        <v>6.9800000000000001E-2</v>
      </c>
      <c r="M300" s="38">
        <v>39.258200000000002</v>
      </c>
      <c r="N300" s="11">
        <v>39.4</v>
      </c>
    </row>
    <row r="301" spans="1:14" x14ac:dyDescent="0.25">
      <c r="A301" s="19" t="s">
        <v>65</v>
      </c>
      <c r="B301" s="41">
        <v>42177.711805555555</v>
      </c>
      <c r="C301" s="41">
        <v>42184.486111111109</v>
      </c>
      <c r="D301" s="20">
        <v>42185</v>
      </c>
      <c r="E301" s="21" t="s">
        <v>19</v>
      </c>
      <c r="F301" s="21" t="s">
        <v>8</v>
      </c>
      <c r="G301" s="7">
        <v>0.37265624660931601</v>
      </c>
      <c r="H301" s="7">
        <v>0.16400000000000001</v>
      </c>
      <c r="I301" s="32">
        <v>0.13800000000000001</v>
      </c>
      <c r="J301" s="11">
        <v>25.333333333332025</v>
      </c>
      <c r="K301" s="11">
        <v>19.666666666666721</v>
      </c>
      <c r="L301" s="7">
        <v>0.15260000000000001</v>
      </c>
      <c r="M301" s="11">
        <v>37.715400000000002</v>
      </c>
      <c r="N301" s="11">
        <v>35</v>
      </c>
    </row>
    <row r="302" spans="1:14" x14ac:dyDescent="0.25">
      <c r="A302" s="19" t="s">
        <v>65</v>
      </c>
      <c r="B302" s="41">
        <v>42199.655555555553</v>
      </c>
      <c r="C302" s="41">
        <v>42203.350694444445</v>
      </c>
      <c r="D302" s="20">
        <v>42206</v>
      </c>
      <c r="E302" s="21" t="s">
        <v>39</v>
      </c>
      <c r="F302" s="21" t="s">
        <v>8</v>
      </c>
      <c r="G302" s="7">
        <v>0.23677777777777778</v>
      </c>
      <c r="H302" s="7">
        <v>2.7E-2</v>
      </c>
      <c r="I302" s="32">
        <v>9.0999999999999998E-2</v>
      </c>
      <c r="J302" s="11">
        <v>13.666666666665902</v>
      </c>
      <c r="K302" s="11">
        <v>8.3333333333331563</v>
      </c>
      <c r="L302" s="7">
        <v>0.1686</v>
      </c>
      <c r="M302" s="11">
        <v>26.915700000000001</v>
      </c>
      <c r="N302" s="11">
        <v>26.6</v>
      </c>
    </row>
    <row r="303" spans="1:14" x14ac:dyDescent="0.25">
      <c r="A303" s="19" t="s">
        <v>65</v>
      </c>
      <c r="B303" s="41">
        <v>42203.424305555556</v>
      </c>
      <c r="C303" s="41">
        <v>42206.365277777775</v>
      </c>
      <c r="D303" s="20">
        <v>42206</v>
      </c>
      <c r="E303" s="21" t="s">
        <v>59</v>
      </c>
      <c r="F303" s="21" t="s">
        <v>8</v>
      </c>
      <c r="G303" s="7">
        <v>0.18940123456790123</v>
      </c>
      <c r="H303" s="7">
        <v>8.3000000000000004E-2</v>
      </c>
      <c r="I303" s="32">
        <v>0.189</v>
      </c>
      <c r="J303" s="11">
        <v>7.666666666666563</v>
      </c>
      <c r="K303" s="11">
        <v>1.666666666665743</v>
      </c>
      <c r="L303" s="7">
        <v>0.1159</v>
      </c>
      <c r="M303" s="11">
        <v>29.502199999999998</v>
      </c>
      <c r="N303" s="11">
        <v>28.8</v>
      </c>
    </row>
    <row r="304" spans="1:14" x14ac:dyDescent="0.25">
      <c r="A304" s="19" t="s">
        <v>65</v>
      </c>
      <c r="B304" s="41">
        <v>42233.070138888892</v>
      </c>
      <c r="C304" s="41">
        <v>42233.37777777778</v>
      </c>
      <c r="D304" s="20">
        <v>42234</v>
      </c>
      <c r="E304" s="21" t="s">
        <v>20</v>
      </c>
      <c r="F304" s="21" t="s">
        <v>8</v>
      </c>
      <c r="G304" s="7">
        <v>9.5372999999999999E-2</v>
      </c>
      <c r="H304" s="7">
        <v>1.177</v>
      </c>
      <c r="I304" s="32">
        <v>4.7089999999999996</v>
      </c>
      <c r="J304" s="11">
        <v>495.99999999999864</v>
      </c>
      <c r="K304" s="11">
        <v>350.00000000000142</v>
      </c>
      <c r="L304" s="7">
        <v>3.3589000000000002</v>
      </c>
      <c r="M304" s="11">
        <v>17.953800000000001</v>
      </c>
      <c r="N304" s="11">
        <v>29</v>
      </c>
    </row>
    <row r="305" spans="1:14" x14ac:dyDescent="0.25">
      <c r="A305" s="19" t="s">
        <v>65</v>
      </c>
      <c r="B305" s="41">
        <v>42243.819444444445</v>
      </c>
      <c r="C305" s="41">
        <v>42247.189583333333</v>
      </c>
      <c r="D305" s="20">
        <v>42248</v>
      </c>
      <c r="E305" s="21" t="s">
        <v>22</v>
      </c>
      <c r="F305" s="21" t="s">
        <v>8</v>
      </c>
      <c r="G305" s="7">
        <v>0.50565204678362574</v>
      </c>
      <c r="H305" s="30">
        <v>0.17299999999999999</v>
      </c>
      <c r="I305" s="32">
        <v>0.313</v>
      </c>
      <c r="J305" s="11">
        <v>27.333333333333286</v>
      </c>
      <c r="K305" s="38">
        <v>17.666666666666941</v>
      </c>
      <c r="L305" s="7">
        <v>8.5999999999999993E-2</v>
      </c>
      <c r="M305" s="11">
        <v>30.3125</v>
      </c>
      <c r="N305" s="11">
        <v>31.4</v>
      </c>
    </row>
    <row r="306" spans="1:14" x14ac:dyDescent="0.25">
      <c r="A306" s="19" t="s">
        <v>65</v>
      </c>
      <c r="B306" s="41">
        <v>42271.410416666666</v>
      </c>
      <c r="C306" s="41">
        <v>42274.720833333333</v>
      </c>
      <c r="D306" s="20">
        <v>42276</v>
      </c>
      <c r="E306" s="21" t="s">
        <v>60</v>
      </c>
      <c r="F306" s="21" t="s">
        <v>8</v>
      </c>
      <c r="G306" s="7">
        <v>0.11354444444388151</v>
      </c>
      <c r="H306" s="30">
        <v>0.03</v>
      </c>
      <c r="I306" s="32">
        <v>5.8000000000000003E-2</v>
      </c>
      <c r="J306" s="11">
        <v>38.666666666666849</v>
      </c>
      <c r="K306" s="38">
        <v>21.999999999999059</v>
      </c>
      <c r="L306" s="7">
        <v>0.1726</v>
      </c>
      <c r="M306" s="11">
        <v>33.732199999999999</v>
      </c>
      <c r="N306" s="11">
        <v>41</v>
      </c>
    </row>
    <row r="307" spans="1:14" x14ac:dyDescent="0.25">
      <c r="A307" s="19" t="s">
        <v>65</v>
      </c>
      <c r="B307" s="41">
        <v>42274.931250000001</v>
      </c>
      <c r="C307" s="41">
        <v>42279.638194444444</v>
      </c>
      <c r="D307" s="20">
        <v>42283</v>
      </c>
      <c r="E307" s="21" t="s">
        <v>49</v>
      </c>
      <c r="F307" s="21" t="s">
        <v>8</v>
      </c>
      <c r="G307" s="7">
        <v>0.12510555555587011</v>
      </c>
      <c r="H307" s="30">
        <v>5.1999999999999998E-2</v>
      </c>
      <c r="I307" s="32">
        <v>0.108</v>
      </c>
      <c r="J307" s="11">
        <v>1.3333333333346669</v>
      </c>
      <c r="K307" s="35">
        <v>0.5</v>
      </c>
      <c r="L307" s="7">
        <v>9.9299999999999999E-2</v>
      </c>
      <c r="M307" s="11">
        <v>36.266100000000002</v>
      </c>
      <c r="N307" s="11">
        <v>40.4</v>
      </c>
    </row>
    <row r="308" spans="1:14" x14ac:dyDescent="0.25">
      <c r="A308" s="19" t="s">
        <v>65</v>
      </c>
      <c r="B308" s="41">
        <v>42300.375694444447</v>
      </c>
      <c r="C308" s="41">
        <v>42304.59375</v>
      </c>
      <c r="D308" s="20">
        <v>42307</v>
      </c>
      <c r="E308" s="21" t="s">
        <v>23</v>
      </c>
      <c r="F308" s="21" t="s">
        <v>8</v>
      </c>
      <c r="G308" s="7">
        <v>9.0699999999850983E-2</v>
      </c>
      <c r="H308" s="7">
        <v>8.0000000000000002E-3</v>
      </c>
      <c r="I308" s="32">
        <v>1.9E-2</v>
      </c>
      <c r="J308" s="35">
        <v>0.5</v>
      </c>
      <c r="K308" s="35">
        <v>0.5</v>
      </c>
      <c r="L308" s="7">
        <v>1.55E-2</v>
      </c>
      <c r="M308" s="11">
        <v>34.948399999999999</v>
      </c>
      <c r="N308" s="52">
        <f>M308</f>
        <v>34.948399999999999</v>
      </c>
    </row>
    <row r="309" spans="1:14" x14ac:dyDescent="0.25">
      <c r="A309" s="19" t="s">
        <v>65</v>
      </c>
      <c r="B309" s="41">
        <v>42304.71597222222</v>
      </c>
      <c r="C309" s="41">
        <v>42306.495833333334</v>
      </c>
      <c r="D309" s="20">
        <v>42307</v>
      </c>
      <c r="E309" s="21" t="s">
        <v>24</v>
      </c>
      <c r="F309" s="21" t="s">
        <v>8</v>
      </c>
      <c r="G309" s="7">
        <v>0.10658888888792858</v>
      </c>
      <c r="H309" s="7">
        <v>2.7E-2</v>
      </c>
      <c r="I309" s="32">
        <v>5.3999999999999999E-2</v>
      </c>
      <c r="J309" s="11">
        <v>1.9999999999997797</v>
      </c>
      <c r="K309" s="35">
        <v>0.5</v>
      </c>
      <c r="L309" s="24">
        <v>2E-3</v>
      </c>
      <c r="M309" s="11">
        <v>32.735199999999999</v>
      </c>
      <c r="N309" s="11">
        <v>40.4</v>
      </c>
    </row>
    <row r="310" spans="1:14" x14ac:dyDescent="0.25">
      <c r="A310" s="19" t="s">
        <v>65</v>
      </c>
      <c r="B310" s="41">
        <v>42318.418055555558</v>
      </c>
      <c r="C310" s="41">
        <v>42320.070833333331</v>
      </c>
      <c r="D310" s="20">
        <v>42327</v>
      </c>
      <c r="E310" s="21" t="s">
        <v>40</v>
      </c>
      <c r="F310" s="21" t="s">
        <v>8</v>
      </c>
      <c r="G310" s="7">
        <v>0.14981111111015083</v>
      </c>
      <c r="H310" s="7">
        <v>0.20399999999999999</v>
      </c>
      <c r="I310" s="32">
        <v>0.47899999999999998</v>
      </c>
      <c r="J310" s="11">
        <v>1.9999999999997797</v>
      </c>
      <c r="K310" s="38">
        <v>1.666666666665743</v>
      </c>
      <c r="L310" s="7">
        <v>0.55310000000000004</v>
      </c>
      <c r="M310" s="11">
        <v>29.915900000000001</v>
      </c>
      <c r="N310" s="11">
        <v>33.4</v>
      </c>
    </row>
    <row r="311" spans="1:14" x14ac:dyDescent="0.25">
      <c r="A311" s="19" t="s">
        <v>65</v>
      </c>
      <c r="B311" s="41">
        <v>42320.104861111111</v>
      </c>
      <c r="C311" s="41">
        <v>42326.314583333333</v>
      </c>
      <c r="D311" s="20">
        <v>42327</v>
      </c>
      <c r="E311" s="21" t="s">
        <v>41</v>
      </c>
      <c r="F311" s="21" t="s">
        <v>8</v>
      </c>
      <c r="G311" s="7">
        <v>0.32188888885976535</v>
      </c>
      <c r="H311" s="7">
        <v>0.08</v>
      </c>
      <c r="I311" s="32">
        <v>0.38600000000000001</v>
      </c>
      <c r="J311" s="11">
        <v>28.66666666666795</v>
      </c>
      <c r="K311" s="38">
        <v>18.666666666667574</v>
      </c>
      <c r="L311" s="7">
        <v>0.1197</v>
      </c>
      <c r="M311" s="11">
        <v>25.61</v>
      </c>
      <c r="N311" s="11">
        <v>30.4</v>
      </c>
    </row>
    <row r="312" spans="1:14" x14ac:dyDescent="0.25">
      <c r="A312" s="19" t="s">
        <v>65</v>
      </c>
      <c r="B312" s="41">
        <v>42326.336805555555</v>
      </c>
      <c r="C312" s="41">
        <v>42327.488194444442</v>
      </c>
      <c r="D312" s="20">
        <v>42327</v>
      </c>
      <c r="E312" s="21" t="s">
        <v>42</v>
      </c>
      <c r="F312" s="21" t="s">
        <v>8</v>
      </c>
      <c r="G312" s="7">
        <v>0.35598357488124271</v>
      </c>
      <c r="H312" s="7">
        <v>3.5000000000000003E-2</v>
      </c>
      <c r="I312" s="32">
        <v>6.6000000000000003E-2</v>
      </c>
      <c r="J312" s="11">
        <v>3.666666666665523</v>
      </c>
      <c r="K312" s="38">
        <v>3.3333333333329662</v>
      </c>
      <c r="L312" s="7">
        <v>1.26E-2</v>
      </c>
      <c r="M312" s="11">
        <v>29.9575</v>
      </c>
      <c r="N312" s="11">
        <v>30.6</v>
      </c>
    </row>
    <row r="313" spans="1:14" x14ac:dyDescent="0.25">
      <c r="A313" s="19" t="s">
        <v>65</v>
      </c>
      <c r="B313" s="41">
        <v>42443.818055555559</v>
      </c>
      <c r="C313" s="41">
        <v>42448.381249999999</v>
      </c>
      <c r="D313" s="20">
        <v>42460</v>
      </c>
      <c r="E313" s="21" t="s">
        <v>13</v>
      </c>
      <c r="F313" s="21" t="s">
        <v>7</v>
      </c>
      <c r="G313" s="34">
        <v>8.2311111110978677E-2</v>
      </c>
      <c r="H313" s="24">
        <v>1E-3</v>
      </c>
      <c r="I313" s="32">
        <v>7.8E-2</v>
      </c>
      <c r="J313" s="22">
        <v>11.999999999998678</v>
      </c>
      <c r="K313" s="38">
        <v>10.666666666665492</v>
      </c>
      <c r="L313" s="24">
        <v>2E-3</v>
      </c>
      <c r="M313" s="11">
        <v>31.591000000000001</v>
      </c>
      <c r="N313" s="11">
        <v>28.366</v>
      </c>
    </row>
    <row r="314" spans="1:14" x14ac:dyDescent="0.25">
      <c r="A314" s="19" t="s">
        <v>65</v>
      </c>
      <c r="B314" s="41">
        <v>42460.645138888889</v>
      </c>
      <c r="C314" s="41">
        <v>42461.592361111114</v>
      </c>
      <c r="D314" s="20">
        <v>42474</v>
      </c>
      <c r="E314" s="21" t="s">
        <v>13</v>
      </c>
      <c r="F314" s="21" t="s">
        <v>7</v>
      </c>
      <c r="G314" s="7">
        <v>9.2457142855482455E-2</v>
      </c>
      <c r="H314" s="7">
        <v>1.4999999999999999E-2</v>
      </c>
      <c r="I314" s="32">
        <v>2.1999999999999999E-2</v>
      </c>
      <c r="J314" s="32">
        <v>1.3333333333331865</v>
      </c>
      <c r="K314" s="11">
        <v>1.3333333333331865</v>
      </c>
      <c r="L314" s="7">
        <v>2.6100000000000002E-2</v>
      </c>
      <c r="M314" s="11">
        <v>26.377300000000002</v>
      </c>
      <c r="N314" s="11">
        <v>23.044</v>
      </c>
    </row>
    <row r="315" spans="1:14" x14ac:dyDescent="0.25">
      <c r="A315" s="19" t="s">
        <v>65</v>
      </c>
      <c r="B315" s="41">
        <v>42474.756249999999</v>
      </c>
      <c r="C315" s="41">
        <v>42478.230555555558</v>
      </c>
      <c r="D315" s="20">
        <v>42488</v>
      </c>
      <c r="E315" s="21" t="s">
        <v>13</v>
      </c>
      <c r="F315" s="21" t="s">
        <v>7</v>
      </c>
      <c r="G315" s="7">
        <v>6.2875000000521541E-2</v>
      </c>
      <c r="H315" s="7">
        <v>3.0000000000000001E-3</v>
      </c>
      <c r="I315" s="32">
        <v>5.0000000000000001E-3</v>
      </c>
      <c r="J315" s="32">
        <v>3.3333333333314861</v>
      </c>
      <c r="K315" s="11">
        <v>2.666666666666373</v>
      </c>
      <c r="L315" s="24">
        <v>2E-3</v>
      </c>
      <c r="M315" s="11">
        <v>28.6584</v>
      </c>
      <c r="N315" s="11">
        <v>26.326000000000001</v>
      </c>
    </row>
    <row r="316" spans="1:14" x14ac:dyDescent="0.25">
      <c r="A316" s="19" t="s">
        <v>65</v>
      </c>
      <c r="B316" s="41">
        <v>42507.693749999999</v>
      </c>
      <c r="C316" s="41">
        <v>42515.605555555558</v>
      </c>
      <c r="D316" s="20">
        <v>42521</v>
      </c>
      <c r="E316" s="21" t="s">
        <v>13</v>
      </c>
      <c r="F316" s="21" t="s">
        <v>7</v>
      </c>
      <c r="G316" s="7">
        <v>0.11513796296190057</v>
      </c>
      <c r="H316" s="24">
        <v>1E-3</v>
      </c>
      <c r="I316" s="32">
        <v>1.4E-2</v>
      </c>
      <c r="J316" s="22">
        <v>4.3333333333321162</v>
      </c>
      <c r="K316" s="38">
        <v>2.3333333333323365</v>
      </c>
      <c r="L316" s="24">
        <v>2E-3</v>
      </c>
      <c r="M316" s="11">
        <v>26.380299999999998</v>
      </c>
      <c r="N316" s="11">
        <v>25.885999999999999</v>
      </c>
    </row>
    <row r="317" spans="1:14" x14ac:dyDescent="0.25">
      <c r="A317" s="19" t="s">
        <v>65</v>
      </c>
      <c r="B317" s="41">
        <v>42521.696527777778</v>
      </c>
      <c r="C317" s="41">
        <v>42533.323611111111</v>
      </c>
      <c r="D317" s="20">
        <v>42533</v>
      </c>
      <c r="E317" s="21" t="s">
        <v>13</v>
      </c>
      <c r="F317" s="21" t="s">
        <v>7</v>
      </c>
      <c r="G317" s="7">
        <v>8.8570715730849153E-2</v>
      </c>
      <c r="H317" s="24">
        <v>1E-3</v>
      </c>
      <c r="I317" s="32">
        <v>1.2E-2</v>
      </c>
      <c r="J317" s="32">
        <v>3.3333333333329662</v>
      </c>
      <c r="K317" s="35">
        <v>0.5</v>
      </c>
      <c r="L317" s="7">
        <v>1.7999999999999999E-2</v>
      </c>
      <c r="M317" s="11">
        <v>27.333100000000002</v>
      </c>
      <c r="N317" s="11">
        <v>26.568000000000001</v>
      </c>
    </row>
    <row r="318" spans="1:14" x14ac:dyDescent="0.25">
      <c r="A318" s="19" t="s">
        <v>65</v>
      </c>
      <c r="B318" s="41">
        <v>42533.699305555558</v>
      </c>
      <c r="C318" s="41">
        <v>42549.419444444444</v>
      </c>
      <c r="D318" s="20">
        <v>42549</v>
      </c>
      <c r="E318" s="21" t="s">
        <v>13</v>
      </c>
      <c r="F318" s="21" t="s">
        <v>7</v>
      </c>
      <c r="G318" s="7">
        <v>6.1425952380185216E-2</v>
      </c>
      <c r="H318" s="24">
        <v>1E-3</v>
      </c>
      <c r="I318" s="32">
        <v>1.4E-2</v>
      </c>
      <c r="J318" s="29">
        <v>0.5</v>
      </c>
      <c r="K318" s="35">
        <v>0.5</v>
      </c>
      <c r="L318" s="7">
        <v>4.2299999999999997E-2</v>
      </c>
      <c r="M318" s="11">
        <v>28.905799999999999</v>
      </c>
      <c r="N318" s="11">
        <v>27.68</v>
      </c>
    </row>
    <row r="319" spans="1:14" x14ac:dyDescent="0.25">
      <c r="A319" s="19" t="s">
        <v>65</v>
      </c>
      <c r="B319" s="41">
        <v>42549.810416666667</v>
      </c>
      <c r="C319" s="41">
        <v>42563.484027777777</v>
      </c>
      <c r="D319" s="20">
        <v>42563</v>
      </c>
      <c r="E319" s="21" t="s">
        <v>13</v>
      </c>
      <c r="F319" s="21" t="s">
        <v>7</v>
      </c>
      <c r="G319" s="7">
        <v>3.4704761905090684E-2</v>
      </c>
      <c r="H319" s="24">
        <v>1E-3</v>
      </c>
      <c r="I319" s="32">
        <v>0.03</v>
      </c>
      <c r="J319" s="32">
        <v>10.799999999999699</v>
      </c>
      <c r="K319" s="11">
        <v>6.8000000000001393</v>
      </c>
      <c r="L319" s="24">
        <v>2E-3</v>
      </c>
      <c r="M319" s="11">
        <v>25.200199999999999</v>
      </c>
      <c r="N319" s="11">
        <v>24.088000000000001</v>
      </c>
    </row>
    <row r="320" spans="1:14" x14ac:dyDescent="0.25">
      <c r="A320" s="19" t="s">
        <v>65</v>
      </c>
      <c r="B320" s="41">
        <v>42565.701388888891</v>
      </c>
      <c r="C320" s="41">
        <v>42569.456944444442</v>
      </c>
      <c r="D320" s="20">
        <v>42577</v>
      </c>
      <c r="E320" s="21" t="s">
        <v>13</v>
      </c>
      <c r="F320" s="21" t="s">
        <v>7</v>
      </c>
      <c r="G320" s="7">
        <v>2.0933333333416116E-2</v>
      </c>
      <c r="H320" s="24">
        <v>1E-3</v>
      </c>
      <c r="I320" s="32">
        <v>3.6999999999999998E-2</v>
      </c>
      <c r="J320" s="22">
        <v>11.666666666666123</v>
      </c>
      <c r="K320" s="38">
        <v>7.3333333333325257</v>
      </c>
      <c r="L320" s="7">
        <v>1.89E-2</v>
      </c>
      <c r="M320" s="11">
        <v>25.807300000000001</v>
      </c>
      <c r="N320" s="11">
        <v>26.484999999999999</v>
      </c>
    </row>
    <row r="321" spans="1:14" x14ac:dyDescent="0.25">
      <c r="A321" s="19" t="s">
        <v>65</v>
      </c>
      <c r="B321" s="41">
        <v>42578.255555555559</v>
      </c>
      <c r="C321" s="41">
        <v>42584.272916666669</v>
      </c>
      <c r="D321" s="20">
        <v>42591</v>
      </c>
      <c r="E321" s="21" t="s">
        <v>14</v>
      </c>
      <c r="F321" s="21" t="s">
        <v>7</v>
      </c>
      <c r="G321" s="7">
        <v>1.4926244343830046E-2</v>
      </c>
      <c r="H321" s="7">
        <v>4.3999999999999997E-2</v>
      </c>
      <c r="I321" s="32">
        <v>0.25800000000000001</v>
      </c>
      <c r="J321" s="22">
        <v>60.00000000000005</v>
      </c>
      <c r="K321" s="11">
        <v>50.000000000001151</v>
      </c>
      <c r="L321" s="7">
        <v>1.7999999999999999E-2</v>
      </c>
      <c r="M321" s="11">
        <v>23.484500000000001</v>
      </c>
      <c r="N321" s="11">
        <v>27.524000000000001</v>
      </c>
    </row>
    <row r="322" spans="1:14" x14ac:dyDescent="0.25">
      <c r="A322" s="19" t="s">
        <v>65</v>
      </c>
      <c r="B322" s="41">
        <v>42585.783333333333</v>
      </c>
      <c r="C322" s="41">
        <v>42590.481944444444</v>
      </c>
      <c r="D322" s="20">
        <v>42591</v>
      </c>
      <c r="E322" s="21" t="s">
        <v>15</v>
      </c>
      <c r="F322" s="21" t="s">
        <v>7</v>
      </c>
      <c r="G322" s="7">
        <v>1.4926244343830046E-2</v>
      </c>
      <c r="H322" s="7">
        <v>4.3999999999999997E-2</v>
      </c>
      <c r="I322" s="32">
        <v>0.25800000000000001</v>
      </c>
      <c r="J322" s="22">
        <v>60.00000000000005</v>
      </c>
      <c r="K322" s="11">
        <v>50.000000000001151</v>
      </c>
      <c r="L322" s="7">
        <v>1.7999999999999999E-2</v>
      </c>
      <c r="M322" s="11">
        <v>23.484500000000001</v>
      </c>
      <c r="N322" s="11">
        <v>27.524000000000001</v>
      </c>
    </row>
    <row r="323" spans="1:14" x14ac:dyDescent="0.25">
      <c r="A323" s="19" t="s">
        <v>65</v>
      </c>
      <c r="B323" s="41">
        <v>42595.909722222219</v>
      </c>
      <c r="C323" s="41">
        <v>42608.165972222225</v>
      </c>
      <c r="D323" s="20">
        <v>42608</v>
      </c>
      <c r="E323" s="21" t="s">
        <v>13</v>
      </c>
      <c r="F323" s="21" t="s">
        <v>7</v>
      </c>
      <c r="G323" s="7">
        <v>1.4261111111177343E-2</v>
      </c>
      <c r="H323" s="7">
        <v>4.7E-2</v>
      </c>
      <c r="I323" s="32">
        <v>0.107</v>
      </c>
      <c r="J323" s="32">
        <v>6.666666666667413</v>
      </c>
      <c r="K323" s="11">
        <v>6.0000000000008198</v>
      </c>
      <c r="L323" s="7">
        <v>0.1043</v>
      </c>
      <c r="M323" s="11">
        <v>24.747499999999999</v>
      </c>
      <c r="N323" s="11">
        <v>25.891999999999999</v>
      </c>
    </row>
    <row r="324" spans="1:14" x14ac:dyDescent="0.25">
      <c r="A324" s="19" t="s">
        <v>65</v>
      </c>
      <c r="B324" s="41">
        <v>42609.15625</v>
      </c>
      <c r="C324" s="41">
        <v>42621.894444444442</v>
      </c>
      <c r="D324" s="20">
        <v>42622</v>
      </c>
      <c r="E324" s="21" t="s">
        <v>13</v>
      </c>
      <c r="F324" s="21" t="s">
        <v>7</v>
      </c>
      <c r="G324" s="7">
        <v>6.9207531553591951E-3</v>
      </c>
      <c r="H324" s="24">
        <v>1E-3</v>
      </c>
      <c r="I324" s="32">
        <v>4.4999999999999998E-2</v>
      </c>
      <c r="J324" s="19">
        <v>7.9999999999991189</v>
      </c>
      <c r="K324" s="11">
        <v>3.6666666666670031</v>
      </c>
      <c r="L324" s="7">
        <v>4.53E-2</v>
      </c>
      <c r="M324" s="11">
        <v>23.2041</v>
      </c>
      <c r="N324" s="11">
        <v>23.411999999999999</v>
      </c>
    </row>
    <row r="325" spans="1:14" x14ac:dyDescent="0.25">
      <c r="A325" s="19" t="s">
        <v>65</v>
      </c>
      <c r="B325" s="41">
        <v>42639.741666666669</v>
      </c>
      <c r="C325" s="41">
        <v>42648.059027777781</v>
      </c>
      <c r="D325" s="20">
        <v>42650</v>
      </c>
      <c r="E325" s="21" t="s">
        <v>13</v>
      </c>
      <c r="F325" s="21" t="s">
        <v>7</v>
      </c>
      <c r="G325" s="7">
        <v>5.5338888889220027E-2</v>
      </c>
      <c r="H325" s="7">
        <v>7.0999999999999994E-2</v>
      </c>
      <c r="I325" s="32">
        <v>0.38</v>
      </c>
      <c r="J325" s="32">
        <v>63.333333333333762</v>
      </c>
      <c r="K325" s="11">
        <v>55.666666666667197</v>
      </c>
      <c r="L325" s="7">
        <v>2.0400000000000001E-2</v>
      </c>
      <c r="M325" s="11">
        <v>25.176500000000001</v>
      </c>
      <c r="N325" s="11">
        <v>26.620999999999999</v>
      </c>
    </row>
    <row r="326" spans="1:14" x14ac:dyDescent="0.25">
      <c r="A326" s="19" t="s">
        <v>65</v>
      </c>
      <c r="B326" s="41">
        <v>42650.481249999997</v>
      </c>
      <c r="C326" s="41">
        <v>42662.853472222225</v>
      </c>
      <c r="D326" s="20">
        <v>42665</v>
      </c>
      <c r="E326" s="21" t="s">
        <v>13</v>
      </c>
      <c r="F326" s="21" t="s">
        <v>7</v>
      </c>
      <c r="G326" s="7">
        <v>4.7348989900541726E-2</v>
      </c>
      <c r="H326" s="7">
        <v>4.0000000000000001E-3</v>
      </c>
      <c r="I326" s="32">
        <v>0.42799999999999999</v>
      </c>
      <c r="J326" s="32">
        <v>31.999999999998696</v>
      </c>
      <c r="K326" s="11">
        <v>26.999999999999247</v>
      </c>
      <c r="L326" s="7">
        <v>2.6700000000000002E-2</v>
      </c>
      <c r="M326" s="11">
        <v>23.7743</v>
      </c>
      <c r="N326" s="11">
        <v>24.242999999999999</v>
      </c>
    </row>
    <row r="327" spans="1:14" x14ac:dyDescent="0.25">
      <c r="A327" s="19" t="s">
        <v>65</v>
      </c>
      <c r="B327" s="41">
        <v>42667.815972222219</v>
      </c>
      <c r="C327" s="41">
        <v>42678.272916666669</v>
      </c>
      <c r="D327" s="20">
        <v>42678</v>
      </c>
      <c r="E327" s="21" t="s">
        <v>13</v>
      </c>
      <c r="F327" s="21" t="s">
        <v>7</v>
      </c>
      <c r="G327" s="7">
        <v>3.240964973324055E-2</v>
      </c>
      <c r="H327" s="24">
        <v>1E-3</v>
      </c>
      <c r="I327" s="32">
        <v>2.9000000000000001E-2</v>
      </c>
      <c r="J327" s="19">
        <v>11.666666666667602</v>
      </c>
      <c r="K327" s="11">
        <v>10.666666666666973</v>
      </c>
      <c r="L327" s="24">
        <v>2E-3</v>
      </c>
      <c r="M327" s="11">
        <v>26.8142</v>
      </c>
      <c r="N327" s="11">
        <v>24.709</v>
      </c>
    </row>
    <row r="328" spans="1:14" x14ac:dyDescent="0.25">
      <c r="A328" s="19" t="s">
        <v>65</v>
      </c>
      <c r="B328" s="41">
        <v>42448.666666666664</v>
      </c>
      <c r="C328" s="41">
        <v>42460.337500000001</v>
      </c>
      <c r="D328" s="20">
        <v>42460</v>
      </c>
      <c r="E328" s="21" t="s">
        <v>61</v>
      </c>
      <c r="F328" s="21" t="s">
        <v>8</v>
      </c>
      <c r="G328" s="7">
        <v>8.5430538922145569E-2</v>
      </c>
      <c r="H328" s="24">
        <v>1E-3</v>
      </c>
      <c r="I328" s="32">
        <v>2.1000000000000001E-2</v>
      </c>
      <c r="J328" s="22">
        <v>5.333333333332746</v>
      </c>
      <c r="K328" s="38">
        <v>3.9999999999995595</v>
      </c>
      <c r="L328" s="24">
        <v>2E-3</v>
      </c>
      <c r="M328" s="11">
        <v>30.742100000000001</v>
      </c>
      <c r="N328" s="11">
        <v>40.048000000000002</v>
      </c>
    </row>
    <row r="329" spans="1:14" x14ac:dyDescent="0.25">
      <c r="A329" s="19" t="s">
        <v>65</v>
      </c>
      <c r="B329" s="41">
        <v>42478.555555555555</v>
      </c>
      <c r="C329" s="41">
        <v>42485.844444444447</v>
      </c>
      <c r="D329" s="20">
        <v>42488</v>
      </c>
      <c r="E329" s="21" t="s">
        <v>43</v>
      </c>
      <c r="F329" s="21" t="s">
        <v>8</v>
      </c>
      <c r="G329" s="7">
        <v>0.14997261904477716</v>
      </c>
      <c r="H329" s="7">
        <v>0.02</v>
      </c>
      <c r="I329" s="32">
        <v>5.8999999999999997E-2</v>
      </c>
      <c r="J329" s="32">
        <v>6.0000000000008198</v>
      </c>
      <c r="K329" s="11">
        <v>3.9999999999995595</v>
      </c>
      <c r="L329" s="56">
        <v>1.4200000000000001E-2</v>
      </c>
      <c r="M329" s="11">
        <v>26.698899999999998</v>
      </c>
      <c r="N329" s="11">
        <v>24.797999999999998</v>
      </c>
    </row>
    <row r="330" spans="1:14" x14ac:dyDescent="0.25">
      <c r="A330" s="19" t="s">
        <v>65</v>
      </c>
      <c r="B330" s="41">
        <v>42485.990277777775</v>
      </c>
      <c r="C330" s="41">
        <v>42488.466666666667</v>
      </c>
      <c r="D330" s="20">
        <v>42493</v>
      </c>
      <c r="E330" s="21" t="s">
        <v>44</v>
      </c>
      <c r="F330" s="21" t="s">
        <v>8</v>
      </c>
      <c r="G330" s="7">
        <v>0.26075170940054021</v>
      </c>
      <c r="H330" s="7">
        <v>9.6000000000000002E-2</v>
      </c>
      <c r="I330" s="32">
        <v>0.17299999999999999</v>
      </c>
      <c r="J330" s="32">
        <v>29.999999999999659</v>
      </c>
      <c r="K330" s="11">
        <v>26.333333333332654</v>
      </c>
      <c r="L330" s="30">
        <v>7.3300000000000004E-2</v>
      </c>
      <c r="M330" s="11">
        <v>26.1877</v>
      </c>
      <c r="N330" s="11">
        <v>26.254000000000001</v>
      </c>
    </row>
    <row r="331" spans="1:14" x14ac:dyDescent="0.25">
      <c r="A331" s="19" t="s">
        <v>65</v>
      </c>
      <c r="B331" s="41">
        <v>42489.693749999999</v>
      </c>
      <c r="C331" s="41">
        <v>42492.763888888891</v>
      </c>
      <c r="D331" s="20">
        <v>42493</v>
      </c>
      <c r="E331" s="21" t="s">
        <v>25</v>
      </c>
      <c r="F331" s="21" t="s">
        <v>8</v>
      </c>
      <c r="G331" s="7">
        <v>0.45920000000092387</v>
      </c>
      <c r="H331" s="7">
        <v>0.11</v>
      </c>
      <c r="I331" s="32">
        <v>0.17799999999999999</v>
      </c>
      <c r="J331" s="32">
        <v>22.999999999999687</v>
      </c>
      <c r="K331" s="11">
        <v>19.333333333332686</v>
      </c>
      <c r="L331" s="30">
        <v>8.2199999999999995E-2</v>
      </c>
      <c r="M331" s="11">
        <v>26.860800000000001</v>
      </c>
      <c r="N331" s="11">
        <v>27.187999999999999</v>
      </c>
    </row>
    <row r="332" spans="1:14" x14ac:dyDescent="0.25">
      <c r="A332" s="19" t="s">
        <v>65</v>
      </c>
      <c r="B332" s="41">
        <v>42499.808333333334</v>
      </c>
      <c r="C332" s="41">
        <v>42507.342361111114</v>
      </c>
      <c r="D332" s="20">
        <v>42507</v>
      </c>
      <c r="E332" s="21" t="s">
        <v>26</v>
      </c>
      <c r="F332" s="21" t="s">
        <v>8</v>
      </c>
      <c r="G332" s="7">
        <v>0.18210416666694054</v>
      </c>
      <c r="H332" s="24">
        <v>1E-3</v>
      </c>
      <c r="I332" s="32">
        <v>5.7000000000000002E-2</v>
      </c>
      <c r="J332" s="22">
        <v>9.3333333333337869</v>
      </c>
      <c r="K332" s="38">
        <v>8.9999999999997495</v>
      </c>
      <c r="L332" s="24">
        <v>2E-3</v>
      </c>
      <c r="M332" s="11">
        <v>28.368300000000001</v>
      </c>
      <c r="N332" s="11">
        <v>27.074999999999999</v>
      </c>
    </row>
    <row r="333" spans="1:14" x14ac:dyDescent="0.25">
      <c r="A333" s="19" t="s">
        <v>65</v>
      </c>
      <c r="B333" s="41">
        <v>42515.87222222222</v>
      </c>
      <c r="C333" s="41">
        <v>42521.316666666666</v>
      </c>
      <c r="D333" s="20">
        <v>42521</v>
      </c>
      <c r="E333" s="21" t="s">
        <v>53</v>
      </c>
      <c r="F333" s="21" t="s">
        <v>8</v>
      </c>
      <c r="G333" s="7">
        <v>0.13056666666395136</v>
      </c>
      <c r="H333" s="24">
        <v>1E-3</v>
      </c>
      <c r="I333" s="32">
        <v>4.8000000000000001E-2</v>
      </c>
      <c r="J333" s="22">
        <v>6.0000000000008198</v>
      </c>
      <c r="K333" s="38">
        <v>4.3333333333335968</v>
      </c>
      <c r="L333" s="24">
        <v>2E-3</v>
      </c>
      <c r="M333" s="11">
        <v>27.078600000000002</v>
      </c>
      <c r="N333" s="11">
        <v>27.488</v>
      </c>
    </row>
    <row r="334" spans="1:14" x14ac:dyDescent="0.25">
      <c r="A334" s="19" t="s">
        <v>65</v>
      </c>
      <c r="B334" s="41">
        <v>42564.201388888891</v>
      </c>
      <c r="C334" s="41">
        <v>42565.324999999997</v>
      </c>
      <c r="D334" s="20">
        <v>42577</v>
      </c>
      <c r="E334" s="21" t="s">
        <v>62</v>
      </c>
      <c r="F334" s="21" t="s">
        <v>8</v>
      </c>
      <c r="G334" s="7">
        <v>2.4799999999999999E-2</v>
      </c>
      <c r="H334" s="24">
        <v>1E-3</v>
      </c>
      <c r="I334" s="32">
        <v>8.7999999999999995E-2</v>
      </c>
      <c r="J334" s="37">
        <v>28.333333333332433</v>
      </c>
      <c r="K334" s="39">
        <v>21.666666666666501</v>
      </c>
      <c r="L334" s="24">
        <v>2E-3</v>
      </c>
      <c r="M334" s="11">
        <v>25.064699999999998</v>
      </c>
      <c r="N334" s="11">
        <v>24.864000000000001</v>
      </c>
    </row>
    <row r="335" spans="1:14" x14ac:dyDescent="0.25">
      <c r="A335" s="19" t="s">
        <v>65</v>
      </c>
      <c r="B335" s="41">
        <v>42569.704861111109</v>
      </c>
      <c r="C335" s="41">
        <v>42577.103472222225</v>
      </c>
      <c r="D335" s="20">
        <v>42577</v>
      </c>
      <c r="E335" s="21" t="s">
        <v>46</v>
      </c>
      <c r="F335" s="21" t="s">
        <v>8</v>
      </c>
      <c r="G335" s="7">
        <v>1.7654545454626733E-2</v>
      </c>
      <c r="H335" s="24">
        <v>1E-3</v>
      </c>
      <c r="I335" s="32">
        <v>8.8999999999999996E-2</v>
      </c>
      <c r="J335" s="22">
        <v>28.333333333332433</v>
      </c>
      <c r="K335" s="38">
        <v>21.666666666666501</v>
      </c>
      <c r="L335" s="24">
        <v>2E-3</v>
      </c>
      <c r="M335" s="11">
        <v>21.341899999999999</v>
      </c>
      <c r="N335" s="11">
        <v>22.300999999999998</v>
      </c>
    </row>
    <row r="336" spans="1:14" x14ac:dyDescent="0.25">
      <c r="A336" s="19" t="s">
        <v>65</v>
      </c>
      <c r="B336" s="41">
        <v>42584.407638888886</v>
      </c>
      <c r="C336" s="41">
        <v>42585.294444444444</v>
      </c>
      <c r="D336" s="20">
        <v>42591</v>
      </c>
      <c r="E336" s="21" t="s">
        <v>47</v>
      </c>
      <c r="F336" s="21" t="s">
        <v>8</v>
      </c>
      <c r="G336" s="7">
        <v>2.06E-2</v>
      </c>
      <c r="H336" s="7">
        <v>6.0000000000000001E-3</v>
      </c>
      <c r="I336" s="32">
        <v>0.245</v>
      </c>
      <c r="J336" s="32">
        <v>45.333333333334267</v>
      </c>
      <c r="K336" s="11">
        <v>41.999999999999815</v>
      </c>
      <c r="L336" s="7">
        <v>0.31009999999999999</v>
      </c>
      <c r="M336" s="11">
        <v>21.950600000000001</v>
      </c>
      <c r="N336" s="11">
        <v>24.106000000000002</v>
      </c>
    </row>
    <row r="337" spans="1:14" x14ac:dyDescent="0.25">
      <c r="A337" s="19" t="s">
        <v>65</v>
      </c>
      <c r="B337" s="41">
        <v>42592.138194444444</v>
      </c>
      <c r="C337" s="41">
        <v>42595.657638888886</v>
      </c>
      <c r="D337" s="20">
        <v>42608</v>
      </c>
      <c r="E337" s="21" t="s">
        <v>27</v>
      </c>
      <c r="F337" s="21" t="s">
        <v>8</v>
      </c>
      <c r="G337" s="7">
        <v>5.3466666666252743E-2</v>
      </c>
      <c r="H337" s="7">
        <v>0.26500000000000001</v>
      </c>
      <c r="I337" s="32">
        <v>0.57099999999999995</v>
      </c>
      <c r="J337" s="32">
        <v>140.66666666666745</v>
      </c>
      <c r="K337" s="11">
        <v>122.66666666666796</v>
      </c>
      <c r="L337" s="7">
        <v>2.0899999999999998E-2</v>
      </c>
      <c r="M337" s="11">
        <v>23.698599999999999</v>
      </c>
      <c r="N337" s="11">
        <v>26.273</v>
      </c>
    </row>
    <row r="338" spans="1:14" x14ac:dyDescent="0.25">
      <c r="A338" s="19" t="s">
        <v>65</v>
      </c>
      <c r="B338" s="41">
        <v>42623.12777777778</v>
      </c>
      <c r="C338" s="41">
        <v>42636.35833333333</v>
      </c>
      <c r="D338" s="20">
        <v>42636</v>
      </c>
      <c r="E338" s="21" t="s">
        <v>28</v>
      </c>
      <c r="F338" s="21" t="s">
        <v>8</v>
      </c>
      <c r="G338" s="7">
        <v>2.6223531049924399E-2</v>
      </c>
      <c r="H338" s="7">
        <v>8.7999999999999995E-2</v>
      </c>
      <c r="I338" s="32">
        <v>0.28699999999999998</v>
      </c>
      <c r="J338" s="19">
        <v>62.000000000000576</v>
      </c>
      <c r="K338" s="11">
        <v>54.666666666666572</v>
      </c>
      <c r="L338" s="7">
        <v>3.2399999999999998E-2</v>
      </c>
      <c r="M338" s="11">
        <v>23.520299999999999</v>
      </c>
      <c r="N338" s="11">
        <v>24.17</v>
      </c>
    </row>
    <row r="339" spans="1:14" x14ac:dyDescent="0.25">
      <c r="A339" s="19" t="s">
        <v>65</v>
      </c>
      <c r="B339" s="41">
        <v>42636.775694444441</v>
      </c>
      <c r="C339" s="41">
        <v>42639.500694444447</v>
      </c>
      <c r="D339" s="20">
        <v>42650</v>
      </c>
      <c r="E339" s="21" t="s">
        <v>29</v>
      </c>
      <c r="F339" s="21" t="s">
        <v>8</v>
      </c>
      <c r="G339" s="7">
        <v>0.11268888888733254</v>
      </c>
      <c r="H339" s="7">
        <v>0.432</v>
      </c>
      <c r="I339" s="32">
        <v>0.59599999999999997</v>
      </c>
      <c r="J339" s="32">
        <v>14.666666666666533</v>
      </c>
      <c r="K339" s="11">
        <v>12.00000000000016</v>
      </c>
      <c r="L339" s="7">
        <v>4.8982999999999999</v>
      </c>
      <c r="M339" s="11">
        <v>15.5983</v>
      </c>
      <c r="N339" s="11">
        <v>20.956</v>
      </c>
    </row>
    <row r="340" spans="1:14" x14ac:dyDescent="0.25">
      <c r="A340" s="19" t="s">
        <v>65</v>
      </c>
      <c r="B340" s="41">
        <v>42648.079861111109</v>
      </c>
      <c r="C340" s="41">
        <v>42650.39166666667</v>
      </c>
      <c r="D340" s="20">
        <v>42650</v>
      </c>
      <c r="E340" s="21" t="s">
        <v>30</v>
      </c>
      <c r="F340" s="21" t="s">
        <v>8</v>
      </c>
      <c r="G340" s="7">
        <v>0.11981677559899477</v>
      </c>
      <c r="H340" s="7">
        <v>2.5999999999999999E-2</v>
      </c>
      <c r="I340" s="32">
        <v>0.94099999999999995</v>
      </c>
      <c r="J340" s="32">
        <v>5.333333333332746</v>
      </c>
      <c r="K340" s="11">
        <v>5.0000000000001901</v>
      </c>
      <c r="L340" s="24">
        <v>2E-3</v>
      </c>
      <c r="M340" s="11">
        <v>23.124400000000001</v>
      </c>
      <c r="N340" s="11">
        <v>22.321999999999999</v>
      </c>
    </row>
    <row r="341" spans="1:14" x14ac:dyDescent="0.25">
      <c r="A341" s="19" t="s">
        <v>65</v>
      </c>
      <c r="B341" s="41">
        <v>42809</v>
      </c>
      <c r="C341" s="41">
        <v>42817</v>
      </c>
      <c r="D341" s="20">
        <v>42817</v>
      </c>
      <c r="E341" s="21" t="s">
        <v>12</v>
      </c>
      <c r="F341" s="21" t="s">
        <v>7</v>
      </c>
      <c r="G341" s="34">
        <v>5.1263209341241678E-2</v>
      </c>
      <c r="H341" s="7">
        <v>7.0000000000000001E-3</v>
      </c>
      <c r="I341" s="32">
        <v>1.7999999999999999E-2</v>
      </c>
      <c r="J341" s="32">
        <v>1.0000000000006302</v>
      </c>
      <c r="K341" s="22">
        <v>1.0000000000006302</v>
      </c>
      <c r="L341" s="24">
        <v>2E-3</v>
      </c>
      <c r="M341" s="11">
        <v>27.940100000000001</v>
      </c>
      <c r="N341" s="11">
        <v>36.323999999999998</v>
      </c>
    </row>
    <row r="342" spans="1:14" x14ac:dyDescent="0.25">
      <c r="A342" s="19" t="s">
        <v>65</v>
      </c>
      <c r="B342" s="41">
        <v>42818.136111111111</v>
      </c>
      <c r="C342" s="41">
        <v>42823.115972222222</v>
      </c>
      <c r="D342" s="20">
        <v>42831</v>
      </c>
      <c r="E342" s="21" t="s">
        <v>14</v>
      </c>
      <c r="F342" s="21" t="s">
        <v>7</v>
      </c>
      <c r="G342" s="7">
        <v>0.10314923747306801</v>
      </c>
      <c r="H342" s="24">
        <v>1E-3</v>
      </c>
      <c r="I342" s="32">
        <v>7.0000000000000001E-3</v>
      </c>
      <c r="J342" s="32">
        <v>2.3333333333338167</v>
      </c>
      <c r="K342" s="23">
        <v>0.5</v>
      </c>
      <c r="L342" s="24">
        <v>2E-3</v>
      </c>
      <c r="M342" s="11">
        <v>23.057600000000001</v>
      </c>
      <c r="N342" s="11">
        <v>34.034999999999997</v>
      </c>
    </row>
    <row r="343" spans="1:14" x14ac:dyDescent="0.25">
      <c r="A343" s="19" t="s">
        <v>65</v>
      </c>
      <c r="B343" s="41">
        <v>42826.279861111114</v>
      </c>
      <c r="C343" s="41">
        <v>42831.285416666666</v>
      </c>
      <c r="D343" s="20">
        <v>42831</v>
      </c>
      <c r="E343" s="21" t="s">
        <v>15</v>
      </c>
      <c r="F343" s="21" t="s">
        <v>7</v>
      </c>
      <c r="G343" s="7">
        <v>0.10314923747306801</v>
      </c>
      <c r="H343" s="24">
        <v>1E-3</v>
      </c>
      <c r="I343" s="32">
        <v>7.0000000000000001E-3</v>
      </c>
      <c r="J343" s="32">
        <v>2.3333333333338167</v>
      </c>
      <c r="K343" s="23">
        <v>0.5</v>
      </c>
      <c r="L343" s="24">
        <v>2E-3</v>
      </c>
      <c r="M343" s="11">
        <v>23.057600000000001</v>
      </c>
      <c r="N343" s="11">
        <v>34.034999999999997</v>
      </c>
    </row>
    <row r="344" spans="1:14" x14ac:dyDescent="0.25">
      <c r="A344" s="19" t="s">
        <v>65</v>
      </c>
      <c r="B344" s="41">
        <v>42831.65</v>
      </c>
      <c r="C344" s="41">
        <v>42839.349305555559</v>
      </c>
      <c r="D344" s="20">
        <v>42845</v>
      </c>
      <c r="E344" s="21" t="s">
        <v>14</v>
      </c>
      <c r="F344" s="21" t="s">
        <v>7</v>
      </c>
      <c r="G344" s="7">
        <v>9.857834757904721E-2</v>
      </c>
      <c r="H344" s="24">
        <v>1E-3</v>
      </c>
      <c r="I344" s="32">
        <v>1.7999999999999999E-2</v>
      </c>
      <c r="J344" s="32">
        <v>5.0000000000001901</v>
      </c>
      <c r="K344" s="22">
        <v>2.666666666666373</v>
      </c>
      <c r="L344" s="7">
        <v>5.4999999999999997E-3</v>
      </c>
      <c r="M344" s="11">
        <v>22.318899999999999</v>
      </c>
      <c r="N344" s="11">
        <v>30.728000000000002</v>
      </c>
    </row>
    <row r="345" spans="1:14" x14ac:dyDescent="0.25">
      <c r="A345" s="19" t="s">
        <v>65</v>
      </c>
      <c r="B345" s="41">
        <v>42841.892361111109</v>
      </c>
      <c r="C345" s="41">
        <v>42843.511111111111</v>
      </c>
      <c r="D345" s="20">
        <v>42845</v>
      </c>
      <c r="E345" s="21" t="s">
        <v>15</v>
      </c>
      <c r="F345" s="21" t="s">
        <v>7</v>
      </c>
      <c r="G345" s="7">
        <v>9.857834757904721E-2</v>
      </c>
      <c r="H345" s="24">
        <v>1E-3</v>
      </c>
      <c r="I345" s="32">
        <v>1.7999999999999999E-2</v>
      </c>
      <c r="J345" s="32">
        <v>5.0000000000001901</v>
      </c>
      <c r="K345" s="22">
        <v>2.666666666666373</v>
      </c>
      <c r="L345" s="7">
        <v>5.4999999999999997E-3</v>
      </c>
      <c r="M345" s="11">
        <v>22.318899999999999</v>
      </c>
      <c r="N345" s="11">
        <v>30.728000000000002</v>
      </c>
    </row>
    <row r="346" spans="1:14" x14ac:dyDescent="0.25">
      <c r="A346" s="19" t="s">
        <v>65</v>
      </c>
      <c r="B346" s="41">
        <v>42845.576388888891</v>
      </c>
      <c r="C346" s="41">
        <v>42856.018055555556</v>
      </c>
      <c r="D346" s="20">
        <v>42859</v>
      </c>
      <c r="E346" s="21" t="s">
        <v>14</v>
      </c>
      <c r="F346" s="21" t="s">
        <v>7</v>
      </c>
      <c r="G346" s="7">
        <v>0.16074539682454106</v>
      </c>
      <c r="H346" s="7">
        <v>3.0000000000000001E-3</v>
      </c>
      <c r="I346" s="32">
        <v>1.6E-2</v>
      </c>
      <c r="J346" s="32">
        <v>5.0000000000001901</v>
      </c>
      <c r="K346" s="22">
        <v>5.0000000000001901</v>
      </c>
      <c r="L346" s="7">
        <v>6.8999999999999999E-3</v>
      </c>
      <c r="M346" s="11">
        <v>23.524000000000001</v>
      </c>
      <c r="N346" s="11">
        <v>31.154</v>
      </c>
    </row>
    <row r="347" spans="1:14" x14ac:dyDescent="0.25">
      <c r="A347" s="19" t="s">
        <v>65</v>
      </c>
      <c r="B347" s="41">
        <v>42858.342361111114</v>
      </c>
      <c r="C347" s="41">
        <v>42858.911111111112</v>
      </c>
      <c r="D347" s="20">
        <v>42859</v>
      </c>
      <c r="E347" s="21" t="s">
        <v>15</v>
      </c>
      <c r="F347" s="21" t="s">
        <v>7</v>
      </c>
      <c r="G347" s="7">
        <v>0.16074539682454106</v>
      </c>
      <c r="H347" s="7">
        <v>3.0000000000000001E-3</v>
      </c>
      <c r="I347" s="32">
        <v>1.6E-2</v>
      </c>
      <c r="J347" s="32">
        <v>5.0000000000001901</v>
      </c>
      <c r="K347" s="22">
        <v>5.0000000000001901</v>
      </c>
      <c r="L347" s="7">
        <v>6.8999999999999999E-3</v>
      </c>
      <c r="M347" s="11">
        <v>23.524000000000001</v>
      </c>
      <c r="N347" s="11">
        <v>31.154</v>
      </c>
    </row>
    <row r="348" spans="1:14" x14ac:dyDescent="0.25">
      <c r="A348" s="19" t="s">
        <v>65</v>
      </c>
      <c r="B348" s="41">
        <v>42859.575694444444</v>
      </c>
      <c r="C348" s="41">
        <v>42871.954861111109</v>
      </c>
      <c r="D348" s="20">
        <v>42872</v>
      </c>
      <c r="E348" s="21" t="s">
        <v>13</v>
      </c>
      <c r="F348" s="21" t="s">
        <v>7</v>
      </c>
      <c r="G348" s="7">
        <v>0.12605422222257323</v>
      </c>
      <c r="H348" s="24">
        <v>1E-3</v>
      </c>
      <c r="I348" s="32">
        <v>1.2999999999999999E-2</v>
      </c>
      <c r="J348" s="32">
        <v>5.9999999999993392</v>
      </c>
      <c r="K348" s="22">
        <v>4.9999999999987095</v>
      </c>
      <c r="L348" s="7">
        <v>2.52E-2</v>
      </c>
      <c r="M348" s="11">
        <v>24.808800000000002</v>
      </c>
      <c r="N348" s="11">
        <v>31.390999999999998</v>
      </c>
    </row>
    <row r="349" spans="1:14" x14ac:dyDescent="0.25">
      <c r="A349" s="19" t="s">
        <v>65</v>
      </c>
      <c r="B349" s="41">
        <v>42872.527777777781</v>
      </c>
      <c r="C349" s="41">
        <v>42874.811111111114</v>
      </c>
      <c r="D349" s="20">
        <v>42886</v>
      </c>
      <c r="E349" s="21" t="s">
        <v>14</v>
      </c>
      <c r="F349" s="21" t="s">
        <v>7</v>
      </c>
      <c r="G349" s="7">
        <v>0.1308597222212371</v>
      </c>
      <c r="H349" s="7">
        <v>5.0000000000000001E-3</v>
      </c>
      <c r="I349" s="32">
        <v>1.9E-2</v>
      </c>
      <c r="J349" s="32">
        <v>5.6666666666667833</v>
      </c>
      <c r="K349" s="22">
        <v>3.9999999999995595</v>
      </c>
      <c r="L349" s="7">
        <v>9.3600000000000003E-2</v>
      </c>
      <c r="M349" s="11">
        <v>25.175899999999999</v>
      </c>
      <c r="N349" s="11">
        <v>33.573</v>
      </c>
    </row>
    <row r="350" spans="1:14" x14ac:dyDescent="0.25">
      <c r="A350" s="19" t="s">
        <v>65</v>
      </c>
      <c r="B350" s="41">
        <v>42877.521527777775</v>
      </c>
      <c r="C350" s="41">
        <v>42885.509722222225</v>
      </c>
      <c r="D350" s="20">
        <v>42886</v>
      </c>
      <c r="E350" s="21" t="s">
        <v>15</v>
      </c>
      <c r="F350" s="21" t="s">
        <v>7</v>
      </c>
      <c r="G350" s="7">
        <v>0.1308597222212371</v>
      </c>
      <c r="H350" s="7">
        <v>5.0000000000000001E-3</v>
      </c>
      <c r="I350" s="32">
        <v>1.9E-2</v>
      </c>
      <c r="J350" s="32">
        <v>5.6666666666667833</v>
      </c>
      <c r="K350" s="22">
        <v>3.9999999999995595</v>
      </c>
      <c r="L350" s="7">
        <v>9.3600000000000003E-2</v>
      </c>
      <c r="M350" s="11">
        <v>25.175899999999999</v>
      </c>
      <c r="N350" s="11">
        <v>33.573</v>
      </c>
    </row>
    <row r="351" spans="1:14" x14ac:dyDescent="0.25">
      <c r="A351" s="19" t="s">
        <v>65</v>
      </c>
      <c r="B351" s="41">
        <v>42886</v>
      </c>
      <c r="C351" s="41">
        <v>42900</v>
      </c>
      <c r="D351" s="20">
        <v>42900</v>
      </c>
      <c r="E351" s="21" t="s">
        <v>12</v>
      </c>
      <c r="F351" s="21" t="s">
        <v>7</v>
      </c>
      <c r="G351" s="44">
        <v>0.32386027696977099</v>
      </c>
      <c r="H351" s="7">
        <v>1.4E-2</v>
      </c>
      <c r="I351" s="32">
        <v>0.02</v>
      </c>
      <c r="J351" s="29">
        <v>0.5</v>
      </c>
      <c r="K351" s="23">
        <v>0.5</v>
      </c>
      <c r="L351" s="24">
        <v>2E-3</v>
      </c>
      <c r="M351" s="11">
        <v>29.511500000000002</v>
      </c>
      <c r="N351" s="11">
        <v>33.093000000000004</v>
      </c>
    </row>
    <row r="352" spans="1:14" x14ac:dyDescent="0.25">
      <c r="A352" s="19" t="s">
        <v>65</v>
      </c>
      <c r="B352" s="41">
        <v>42900.698611111111</v>
      </c>
      <c r="C352" s="41">
        <v>42914.646527777775</v>
      </c>
      <c r="D352" s="20">
        <v>42915</v>
      </c>
      <c r="E352" s="21" t="s">
        <v>13</v>
      </c>
      <c r="F352" s="21" t="s">
        <v>7</v>
      </c>
      <c r="G352" s="7">
        <v>6.7266013071941841E-2</v>
      </c>
      <c r="H352" s="7">
        <v>4.0000000000000001E-3</v>
      </c>
      <c r="I352" s="32">
        <v>1.7000000000000001E-2</v>
      </c>
      <c r="J352" s="46">
        <v>10.666666666666973</v>
      </c>
      <c r="K352" s="32">
        <v>5.6666666666667833</v>
      </c>
      <c r="L352" s="7">
        <v>1.2699999999999999E-2</v>
      </c>
      <c r="M352" s="11">
        <v>24.886900000000001</v>
      </c>
      <c r="N352" s="11">
        <v>24.547000000000001</v>
      </c>
    </row>
    <row r="353" spans="1:14" x14ac:dyDescent="0.25">
      <c r="A353" s="19" t="s">
        <v>65</v>
      </c>
      <c r="B353" s="41">
        <v>42915.841666666667</v>
      </c>
      <c r="C353" s="41">
        <v>42927.085416666669</v>
      </c>
      <c r="D353" s="20">
        <v>42928</v>
      </c>
      <c r="E353" s="21" t="s">
        <v>13</v>
      </c>
      <c r="F353" s="21" t="s">
        <v>7</v>
      </c>
      <c r="G353" s="7">
        <v>3.0363888888847498E-2</v>
      </c>
      <c r="H353" s="24">
        <v>1E-3</v>
      </c>
      <c r="I353" s="32">
        <v>1.7999999999999999E-2</v>
      </c>
      <c r="J353" s="32">
        <v>11.000000000001009</v>
      </c>
      <c r="K353" s="32">
        <v>7.666666666666563</v>
      </c>
      <c r="L353" s="7">
        <v>1.7500000000000002E-2</v>
      </c>
      <c r="M353" s="11">
        <v>21.116399999999999</v>
      </c>
      <c r="N353" s="11">
        <v>21.234999999999999</v>
      </c>
    </row>
    <row r="354" spans="1:14" x14ac:dyDescent="0.25">
      <c r="A354" s="19" t="s">
        <v>65</v>
      </c>
      <c r="B354" s="41">
        <v>42929.418055555558</v>
      </c>
      <c r="C354" s="41">
        <v>42938.569444444445</v>
      </c>
      <c r="D354" s="20">
        <v>42944</v>
      </c>
      <c r="E354" s="21" t="s">
        <v>13</v>
      </c>
      <c r="F354" s="21" t="s">
        <v>7</v>
      </c>
      <c r="G354" s="7">
        <v>1.44E-2</v>
      </c>
      <c r="H354" s="24">
        <v>1E-3</v>
      </c>
      <c r="I354" s="32">
        <v>2.5999999999999999E-2</v>
      </c>
      <c r="J354" s="32">
        <v>8.0000000000006004</v>
      </c>
      <c r="K354" s="32">
        <v>2.3333333333338167</v>
      </c>
      <c r="L354" s="7">
        <v>7.6E-3</v>
      </c>
      <c r="M354" s="11">
        <v>25.0001</v>
      </c>
      <c r="N354" s="11">
        <v>20.279</v>
      </c>
    </row>
    <row r="355" spans="1:14" x14ac:dyDescent="0.25">
      <c r="A355" s="19" t="s">
        <v>65</v>
      </c>
      <c r="B355" s="41">
        <v>42945.238194444442</v>
      </c>
      <c r="C355" s="41">
        <v>42956.463194444441</v>
      </c>
      <c r="D355" s="20">
        <v>42956</v>
      </c>
      <c r="E355" s="21" t="s">
        <v>13</v>
      </c>
      <c r="F355" s="21" t="s">
        <v>7</v>
      </c>
      <c r="G355" s="7">
        <v>6.8333333333333345E-3</v>
      </c>
      <c r="H355" s="7">
        <v>3.0000000000000001E-3</v>
      </c>
      <c r="I355" s="32">
        <v>3.1E-2</v>
      </c>
      <c r="J355" s="32">
        <v>22.999999999999687</v>
      </c>
      <c r="K355" s="32">
        <v>21.666666666666501</v>
      </c>
      <c r="L355" s="7">
        <v>5.4199999999999998E-2</v>
      </c>
      <c r="M355" s="11">
        <v>15.8498</v>
      </c>
      <c r="N355" s="11">
        <v>16.303000000000001</v>
      </c>
    </row>
    <row r="356" spans="1:14" x14ac:dyDescent="0.25">
      <c r="A356" s="19" t="s">
        <v>65</v>
      </c>
      <c r="B356" s="41">
        <v>42957.947916666664</v>
      </c>
      <c r="C356" s="41">
        <v>42971.254861111112</v>
      </c>
      <c r="D356" s="20">
        <v>42972</v>
      </c>
      <c r="E356" s="21" t="s">
        <v>13</v>
      </c>
      <c r="F356" s="21" t="s">
        <v>7</v>
      </c>
      <c r="G356" s="7">
        <v>6.1999999999999998E-3</v>
      </c>
      <c r="H356" s="7">
        <v>0.124</v>
      </c>
      <c r="I356" s="32">
        <v>0.18</v>
      </c>
      <c r="J356" s="32">
        <v>5.333333333332746</v>
      </c>
      <c r="K356" s="32">
        <v>1.9999999999997797</v>
      </c>
      <c r="L356" s="7">
        <v>6.1699999999999998E-2</v>
      </c>
      <c r="M356" s="11">
        <v>12.127000000000001</v>
      </c>
      <c r="N356" s="11">
        <v>12.699</v>
      </c>
    </row>
    <row r="357" spans="1:14" x14ac:dyDescent="0.25">
      <c r="A357" s="19" t="s">
        <v>65</v>
      </c>
      <c r="B357" s="41">
        <v>42973</v>
      </c>
      <c r="C357" s="41">
        <v>42985</v>
      </c>
      <c r="D357" s="20">
        <v>42985</v>
      </c>
      <c r="E357" s="21" t="s">
        <v>12</v>
      </c>
      <c r="F357" s="21" t="s">
        <v>7</v>
      </c>
      <c r="G357" s="7">
        <v>3.2349112320000004E-3</v>
      </c>
      <c r="H357" s="7">
        <v>5.7000000000000002E-2</v>
      </c>
      <c r="I357" s="32">
        <v>8.7999999999999995E-2</v>
      </c>
      <c r="J357" s="32">
        <v>5.3333333333342265</v>
      </c>
      <c r="K357" s="32">
        <v>4.0000000000010401</v>
      </c>
      <c r="L357" s="24">
        <v>2E-3</v>
      </c>
      <c r="M357" s="11">
        <v>20.215199999999999</v>
      </c>
      <c r="N357" s="11">
        <v>19.649999999999999</v>
      </c>
    </row>
    <row r="358" spans="1:14" x14ac:dyDescent="0.25">
      <c r="A358" s="19" t="s">
        <v>65</v>
      </c>
      <c r="B358" s="41">
        <v>42986</v>
      </c>
      <c r="C358" s="41">
        <v>42999</v>
      </c>
      <c r="D358" s="20">
        <v>42999</v>
      </c>
      <c r="E358" s="21" t="s">
        <v>12</v>
      </c>
      <c r="F358" s="21" t="s">
        <v>7</v>
      </c>
      <c r="G358" s="7">
        <v>6.0000000000000006E-4</v>
      </c>
      <c r="H358" s="7">
        <v>0.436</v>
      </c>
      <c r="I358" s="32">
        <v>0.44700000000000001</v>
      </c>
      <c r="J358" s="29">
        <v>0.5</v>
      </c>
      <c r="K358" s="23">
        <v>0.5</v>
      </c>
      <c r="L358" s="24">
        <v>2E-3</v>
      </c>
      <c r="M358" s="11">
        <v>18.525600000000001</v>
      </c>
      <c r="N358" s="11">
        <v>18.353000000000002</v>
      </c>
    </row>
    <row r="359" spans="1:14" x14ac:dyDescent="0.25">
      <c r="A359" s="19" t="s">
        <v>65</v>
      </c>
      <c r="B359" s="41">
        <v>43021.831250000003</v>
      </c>
      <c r="C359" s="41">
        <v>43026.884722222225</v>
      </c>
      <c r="D359" s="20">
        <v>43027</v>
      </c>
      <c r="E359" s="21" t="s">
        <v>13</v>
      </c>
      <c r="F359" s="21" t="s">
        <v>7</v>
      </c>
      <c r="G359" s="7">
        <v>2.4351111110986944E-2</v>
      </c>
      <c r="H359" s="7">
        <v>2E-3</v>
      </c>
      <c r="I359" s="32">
        <v>6.8000000000000005E-2</v>
      </c>
      <c r="J359" s="32">
        <v>17.333333333332906</v>
      </c>
      <c r="K359" s="32">
        <v>14.333333333333975</v>
      </c>
      <c r="L359" s="24">
        <v>2E-3</v>
      </c>
      <c r="M359" s="11">
        <v>15.802</v>
      </c>
      <c r="N359" s="11">
        <v>16.248000000000001</v>
      </c>
    </row>
    <row r="360" spans="1:14" x14ac:dyDescent="0.25">
      <c r="A360" s="19" t="s">
        <v>65</v>
      </c>
      <c r="B360" s="41">
        <v>43030.084722222222</v>
      </c>
      <c r="C360" s="41">
        <v>43044.803472222222</v>
      </c>
      <c r="D360" s="20">
        <v>43045</v>
      </c>
      <c r="E360" s="21" t="s">
        <v>13</v>
      </c>
      <c r="F360" s="21" t="s">
        <v>7</v>
      </c>
      <c r="G360" s="7">
        <v>2.2947514619898298E-2</v>
      </c>
      <c r="H360" s="24">
        <v>1E-3</v>
      </c>
      <c r="I360" s="32">
        <v>1.2999999999999999E-2</v>
      </c>
      <c r="J360" s="32">
        <v>10.333333333332936</v>
      </c>
      <c r="K360" s="32">
        <v>6.0000000000008198</v>
      </c>
      <c r="L360" s="24">
        <v>2E-3</v>
      </c>
      <c r="M360" s="11">
        <v>17.841000000000001</v>
      </c>
      <c r="N360" s="11">
        <v>16.962</v>
      </c>
    </row>
    <row r="361" spans="1:14" x14ac:dyDescent="0.25">
      <c r="A361" s="19" t="s">
        <v>65</v>
      </c>
      <c r="B361" s="41">
        <v>43045.819444444445</v>
      </c>
      <c r="C361" s="41">
        <v>43051.470138888886</v>
      </c>
      <c r="D361" s="20">
        <v>43054</v>
      </c>
      <c r="E361" s="21" t="s">
        <v>13</v>
      </c>
      <c r="F361" s="21" t="s">
        <v>7</v>
      </c>
      <c r="G361" s="7">
        <v>9.7499999999999983E-3</v>
      </c>
      <c r="H361" s="7">
        <v>4.0000000000000001E-3</v>
      </c>
      <c r="I361" s="32">
        <v>8.5000000000000006E-2</v>
      </c>
      <c r="J361" s="32">
        <v>80.666666666668149</v>
      </c>
      <c r="K361" s="32">
        <v>53.333333333333385</v>
      </c>
      <c r="L361" s="24">
        <v>2E-3</v>
      </c>
      <c r="M361" s="11">
        <v>18.838999999999999</v>
      </c>
      <c r="N361" s="11">
        <v>16.527999999999999</v>
      </c>
    </row>
    <row r="362" spans="1:14" x14ac:dyDescent="0.25">
      <c r="A362" s="19" t="s">
        <v>65</v>
      </c>
      <c r="B362" s="41">
        <v>42823.415972222225</v>
      </c>
      <c r="C362" s="41">
        <v>42826.166666666664</v>
      </c>
      <c r="D362" s="20">
        <v>42831</v>
      </c>
      <c r="E362" s="21" t="s">
        <v>48</v>
      </c>
      <c r="F362" s="21" t="s">
        <v>8</v>
      </c>
      <c r="G362" s="7">
        <v>0.25380555555423928</v>
      </c>
      <c r="H362" s="7">
        <v>2.9000000000000001E-2</v>
      </c>
      <c r="I362" s="32">
        <v>7.5999999999999998E-2</v>
      </c>
      <c r="J362" s="32">
        <v>7.3333333333325301</v>
      </c>
      <c r="K362" s="22">
        <v>5.0000000000001901</v>
      </c>
      <c r="L362" s="7">
        <v>1.3299999999999999E-2</v>
      </c>
      <c r="M362" s="11">
        <v>22.9068</v>
      </c>
      <c r="N362" s="11">
        <v>43.689</v>
      </c>
    </row>
    <row r="363" spans="1:14" x14ac:dyDescent="0.25">
      <c r="A363" s="19" t="s">
        <v>65</v>
      </c>
      <c r="B363" s="41">
        <v>42839.595833333333</v>
      </c>
      <c r="C363" s="41">
        <v>42841.770138888889</v>
      </c>
      <c r="D363" s="20">
        <v>42845</v>
      </c>
      <c r="E363" s="21" t="s">
        <v>31</v>
      </c>
      <c r="F363" s="21" t="s">
        <v>8</v>
      </c>
      <c r="G363" s="7">
        <v>0.16861111111137606</v>
      </c>
      <c r="H363" s="7">
        <v>3.1E-2</v>
      </c>
      <c r="I363" s="32">
        <v>0.13</v>
      </c>
      <c r="J363" s="32">
        <v>31.333333333332845</v>
      </c>
      <c r="K363" s="22">
        <v>24.00000000000032</v>
      </c>
      <c r="L363" s="7">
        <v>0.22539999999999999</v>
      </c>
      <c r="M363" s="11">
        <v>19.847000000000001</v>
      </c>
      <c r="N363" s="11">
        <v>32.162999999999997</v>
      </c>
    </row>
    <row r="364" spans="1:14" x14ac:dyDescent="0.25">
      <c r="A364" s="19" t="s">
        <v>65</v>
      </c>
      <c r="B364" s="41">
        <v>42856.058333333334</v>
      </c>
      <c r="C364" s="41">
        <v>42858.253472222219</v>
      </c>
      <c r="D364" s="20">
        <v>42859</v>
      </c>
      <c r="E364" s="21" t="s">
        <v>33</v>
      </c>
      <c r="F364" s="21" t="s">
        <v>8</v>
      </c>
      <c r="G364" s="7">
        <v>0.29580555555283194</v>
      </c>
      <c r="H364" s="7">
        <v>1.7999999999999999E-2</v>
      </c>
      <c r="I364" s="32">
        <v>3.1E-2</v>
      </c>
      <c r="J364" s="32">
        <v>1.6666666666672234</v>
      </c>
      <c r="K364" s="22">
        <v>1.6666666666672234</v>
      </c>
      <c r="L364" s="7">
        <v>1.09E-2</v>
      </c>
      <c r="M364" s="11">
        <v>24.093699999999998</v>
      </c>
      <c r="N364" s="11">
        <v>32.109000000000002</v>
      </c>
    </row>
    <row r="365" spans="1:14" x14ac:dyDescent="0.25">
      <c r="A365" s="19" t="s">
        <v>65</v>
      </c>
      <c r="B365" s="41">
        <v>42874.863888888889</v>
      </c>
      <c r="C365" s="41">
        <v>42877.29791666667</v>
      </c>
      <c r="D365" s="20">
        <v>42886</v>
      </c>
      <c r="E365" s="21" t="s">
        <v>34</v>
      </c>
      <c r="F365" s="21" t="s">
        <v>8</v>
      </c>
      <c r="G365" s="7">
        <v>0.5152777777689862</v>
      </c>
      <c r="H365" s="7">
        <v>0.13700000000000001</v>
      </c>
      <c r="I365" s="32">
        <v>0.22500000000000001</v>
      </c>
      <c r="J365" s="32">
        <v>47.50000000000032</v>
      </c>
      <c r="K365" s="22">
        <v>40.500000000001087</v>
      </c>
      <c r="L365" s="7">
        <v>6.3100000000000003E-2</v>
      </c>
      <c r="M365" s="11">
        <v>26.620200000000001</v>
      </c>
      <c r="N365" s="11">
        <v>34.140999999999998</v>
      </c>
    </row>
    <row r="366" spans="1:14" x14ac:dyDescent="0.25">
      <c r="A366" s="19" t="s">
        <v>65</v>
      </c>
      <c r="B366" s="41">
        <v>43014.970138888886</v>
      </c>
      <c r="C366" s="41">
        <v>43016.925000000003</v>
      </c>
      <c r="D366" s="20">
        <v>43017</v>
      </c>
      <c r="E366" s="21" t="s">
        <v>35</v>
      </c>
      <c r="F366" s="21" t="s">
        <v>8</v>
      </c>
      <c r="G366" s="7">
        <v>0.15113055555666902</v>
      </c>
      <c r="H366" s="7">
        <v>0.20300000000000001</v>
      </c>
      <c r="I366" s="32">
        <v>0.432</v>
      </c>
      <c r="J366" s="32">
        <v>60.00000000000005</v>
      </c>
      <c r="K366" s="22">
        <v>47.50000000000032</v>
      </c>
      <c r="L366" s="24">
        <v>2E-3</v>
      </c>
      <c r="M366" s="11">
        <v>13.236000000000001</v>
      </c>
      <c r="N366" s="11">
        <v>14.026999999999999</v>
      </c>
    </row>
    <row r="367" spans="1:14" x14ac:dyDescent="0.25">
      <c r="A367" s="19" t="s">
        <v>65</v>
      </c>
      <c r="B367" s="41">
        <v>43017.604861111111</v>
      </c>
      <c r="C367" s="41">
        <v>43021.715277777781</v>
      </c>
      <c r="D367" s="20">
        <v>43027</v>
      </c>
      <c r="E367" s="21" t="s">
        <v>63</v>
      </c>
      <c r="F367" s="21" t="s">
        <v>8</v>
      </c>
      <c r="G367" s="7">
        <v>4.500370370366507E-2</v>
      </c>
      <c r="H367" s="7">
        <v>5.3999999999999999E-2</v>
      </c>
      <c r="I367" s="32">
        <v>1.337</v>
      </c>
      <c r="J367" s="32">
        <v>164.50000000000074</v>
      </c>
      <c r="K367" s="32">
        <v>146.99999999999935</v>
      </c>
      <c r="L367" s="7">
        <v>2.69E-2</v>
      </c>
      <c r="M367" s="11">
        <v>16.094000000000001</v>
      </c>
      <c r="N367" s="11">
        <v>17.437000000000001</v>
      </c>
    </row>
    <row r="368" spans="1:14" x14ac:dyDescent="0.25">
      <c r="A368" s="19" t="s">
        <v>65</v>
      </c>
      <c r="B368" s="41">
        <v>43027.738888888889</v>
      </c>
      <c r="C368" s="41">
        <v>43030</v>
      </c>
      <c r="D368" s="20">
        <v>43045</v>
      </c>
      <c r="E368" s="21" t="s">
        <v>64</v>
      </c>
      <c r="F368" s="21" t="s">
        <v>8</v>
      </c>
      <c r="G368" s="7">
        <v>5.2122222221775198E-2</v>
      </c>
      <c r="H368" s="7">
        <v>3.4000000000000002E-2</v>
      </c>
      <c r="I368" s="32">
        <v>4.5999999999999999E-2</v>
      </c>
      <c r="J368" s="32">
        <v>1.666666666665743</v>
      </c>
      <c r="K368" s="32">
        <v>1.666666666665743</v>
      </c>
      <c r="L368" s="7">
        <v>0.1119</v>
      </c>
      <c r="M368" s="11">
        <v>15.874000000000001</v>
      </c>
      <c r="N368" s="11">
        <v>17.658999999999999</v>
      </c>
    </row>
    <row r="369" spans="1:14" x14ac:dyDescent="0.25">
      <c r="A369" s="19" t="s">
        <v>67</v>
      </c>
      <c r="B369" s="41">
        <v>42166.538194444445</v>
      </c>
      <c r="C369" s="41">
        <v>42167.181250000001</v>
      </c>
      <c r="D369" s="20">
        <v>42171</v>
      </c>
      <c r="E369" s="21" t="s">
        <v>18</v>
      </c>
      <c r="F369" s="21" t="s">
        <v>8</v>
      </c>
      <c r="G369" s="7">
        <v>0.19943055555555553</v>
      </c>
      <c r="H369" s="7">
        <v>1.3540000000000001</v>
      </c>
      <c r="I369" s="32">
        <v>1.607</v>
      </c>
      <c r="J369" s="38">
        <v>25.666666666667542</v>
      </c>
      <c r="K369" s="38">
        <v>17.666666666666941</v>
      </c>
      <c r="L369" s="7">
        <v>0.33729999999999999</v>
      </c>
      <c r="M369" s="11">
        <v>13.0108</v>
      </c>
      <c r="N369" s="11">
        <v>15.8</v>
      </c>
    </row>
    <row r="370" spans="1:14" x14ac:dyDescent="0.25">
      <c r="A370" s="19" t="s">
        <v>67</v>
      </c>
      <c r="B370" s="41">
        <v>42180.050694444442</v>
      </c>
      <c r="C370" s="41">
        <v>42180.882638888892</v>
      </c>
      <c r="D370" s="20">
        <v>42185</v>
      </c>
      <c r="E370" s="21" t="s">
        <v>19</v>
      </c>
      <c r="F370" s="21" t="s">
        <v>8</v>
      </c>
      <c r="G370" s="7">
        <v>0.26927777777777778</v>
      </c>
      <c r="H370" s="7">
        <v>1.5489999999999999</v>
      </c>
      <c r="I370" s="32">
        <v>1.865</v>
      </c>
      <c r="J370" s="38">
        <v>115.99999999999908</v>
      </c>
      <c r="K370" s="38">
        <v>94.000000000000014</v>
      </c>
      <c r="L370" s="7">
        <v>0.2382</v>
      </c>
      <c r="M370" s="11">
        <v>8.3070000000000004</v>
      </c>
      <c r="N370" s="11">
        <v>10.9</v>
      </c>
    </row>
    <row r="371" spans="1:14" x14ac:dyDescent="0.25">
      <c r="A371" s="19" t="s">
        <v>67</v>
      </c>
      <c r="B371" s="41">
        <v>42201.113888888889</v>
      </c>
      <c r="C371" s="41">
        <v>42202.494444444441</v>
      </c>
      <c r="D371" s="20">
        <v>42206</v>
      </c>
      <c r="E371" s="21" t="s">
        <v>39</v>
      </c>
      <c r="F371" s="21" t="s">
        <v>8</v>
      </c>
      <c r="G371" s="7">
        <v>0.31731481481481499</v>
      </c>
      <c r="H371" s="7">
        <v>0.72699999999999998</v>
      </c>
      <c r="I371" s="32">
        <v>1.2769999999999999</v>
      </c>
      <c r="J371" s="38">
        <v>69.00000000000054</v>
      </c>
      <c r="K371" s="38">
        <v>55.999999999999758</v>
      </c>
      <c r="L371" s="7">
        <v>0.2505</v>
      </c>
      <c r="M371" s="11">
        <v>4.1321000000000003</v>
      </c>
      <c r="N371" s="11">
        <v>7.7</v>
      </c>
    </row>
    <row r="372" spans="1:14" x14ac:dyDescent="0.25">
      <c r="A372" s="19" t="s">
        <v>67</v>
      </c>
      <c r="B372" s="41">
        <v>42234.605555555558</v>
      </c>
      <c r="C372" s="41">
        <v>42235.505555555559</v>
      </c>
      <c r="D372" s="20">
        <v>42241</v>
      </c>
      <c r="E372" s="21" t="s">
        <v>20</v>
      </c>
      <c r="F372" s="21" t="s">
        <v>8</v>
      </c>
      <c r="G372" s="7">
        <v>0.2528333333333333</v>
      </c>
      <c r="H372" s="7">
        <v>1.0780000000000001</v>
      </c>
      <c r="I372" s="32">
        <v>1.329</v>
      </c>
      <c r="J372" s="11">
        <v>24.00000000000032</v>
      </c>
      <c r="K372" s="11">
        <v>15.999999999999719</v>
      </c>
      <c r="L372" s="7">
        <v>0.09</v>
      </c>
      <c r="M372" s="11">
        <v>7.0888999999999998</v>
      </c>
      <c r="N372" s="11">
        <v>8.8000000000000007</v>
      </c>
    </row>
    <row r="373" spans="1:14" x14ac:dyDescent="0.25">
      <c r="A373" s="19" t="s">
        <v>67</v>
      </c>
      <c r="B373" s="41">
        <v>42239.136805555558</v>
      </c>
      <c r="C373" s="41">
        <v>42239.553472222222</v>
      </c>
      <c r="D373" s="20">
        <v>42241</v>
      </c>
      <c r="E373" s="21" t="s">
        <v>21</v>
      </c>
      <c r="F373" s="21" t="s">
        <v>8</v>
      </c>
      <c r="G373" s="7">
        <v>0.1517</v>
      </c>
      <c r="H373" s="7">
        <v>1.038</v>
      </c>
      <c r="I373" s="32">
        <v>1.425</v>
      </c>
      <c r="J373" s="11">
        <v>24.999999999999467</v>
      </c>
      <c r="K373" s="11">
        <v>16.666666666666313</v>
      </c>
      <c r="L373" s="7">
        <v>3.5000000000000003E-2</v>
      </c>
      <c r="M373" s="11">
        <v>6.1578999999999997</v>
      </c>
      <c r="N373" s="11">
        <v>6.5</v>
      </c>
    </row>
    <row r="374" spans="1:14" x14ac:dyDescent="0.25">
      <c r="A374" s="19" t="s">
        <v>67</v>
      </c>
      <c r="B374" s="41">
        <v>42244.353472222225</v>
      </c>
      <c r="C374" s="41">
        <v>42246.302777777775</v>
      </c>
      <c r="D374" s="20">
        <v>42248</v>
      </c>
      <c r="E374" s="21" t="s">
        <v>22</v>
      </c>
      <c r="F374" s="21" t="s">
        <v>8</v>
      </c>
      <c r="G374" s="7">
        <v>0.39787333333333302</v>
      </c>
      <c r="H374" s="7">
        <v>0.73099999999999998</v>
      </c>
      <c r="I374" s="32">
        <v>1.49</v>
      </c>
      <c r="J374" s="38">
        <v>106.99999999999932</v>
      </c>
      <c r="K374" s="38">
        <v>73.499999999999673</v>
      </c>
      <c r="L374" s="7">
        <v>0.58620000000000005</v>
      </c>
      <c r="M374" s="11">
        <v>9.2786000000000008</v>
      </c>
      <c r="N374" s="11">
        <v>10.9</v>
      </c>
    </row>
    <row r="375" spans="1:14" x14ac:dyDescent="0.25">
      <c r="A375" s="19" t="s">
        <v>67</v>
      </c>
      <c r="B375" s="41">
        <v>42490.64166666667</v>
      </c>
      <c r="C375" s="41">
        <v>42490.876388888886</v>
      </c>
      <c r="D375" s="20">
        <v>42493</v>
      </c>
      <c r="E375" s="21" t="s">
        <v>25</v>
      </c>
      <c r="F375" s="21" t="s">
        <v>8</v>
      </c>
      <c r="G375" s="7">
        <v>3.1699999998509885E-2</v>
      </c>
      <c r="H375" s="7">
        <v>0.752</v>
      </c>
      <c r="I375" s="32">
        <v>1.405</v>
      </c>
      <c r="J375" s="22">
        <v>296.0000000000029</v>
      </c>
      <c r="K375" s="30">
        <v>228.00000000000153</v>
      </c>
      <c r="L375" s="7">
        <v>0.31790000000000002</v>
      </c>
      <c r="M375" s="11">
        <v>10.360300000000001</v>
      </c>
      <c r="N375" s="11">
        <v>16.731000000000002</v>
      </c>
    </row>
    <row r="376" spans="1:14" x14ac:dyDescent="0.25">
      <c r="A376" s="19" t="s">
        <v>67</v>
      </c>
      <c r="B376" s="41">
        <v>42875.304166666669</v>
      </c>
      <c r="C376" s="41">
        <v>42876.572916666664</v>
      </c>
      <c r="D376" s="20">
        <v>42886</v>
      </c>
      <c r="E376" s="21" t="s">
        <v>34</v>
      </c>
      <c r="F376" s="21" t="s">
        <v>8</v>
      </c>
      <c r="G376" s="7">
        <v>0.24215694444451899</v>
      </c>
      <c r="H376" s="7">
        <v>0.69699999999999995</v>
      </c>
      <c r="I376" s="32">
        <v>0.93200000000000005</v>
      </c>
      <c r="J376" s="22">
        <v>89.999999999997499</v>
      </c>
      <c r="K376" s="32">
        <v>70.666666666664796</v>
      </c>
      <c r="L376" s="7">
        <v>0.26619999999999999</v>
      </c>
      <c r="M376" s="11">
        <v>12.599299999999999</v>
      </c>
      <c r="N376" s="11">
        <v>9.6798999999999999</v>
      </c>
    </row>
  </sheetData>
  <phoneticPr fontId="22" type="noConversion"/>
  <conditionalFormatting sqref="H50:K51 H53:K53 H70:L70 H167:L171">
    <cfRule type="cellIs" dxfId="798" priority="836" operator="lessThan">
      <formula>0.02</formula>
    </cfRule>
  </conditionalFormatting>
  <conditionalFormatting sqref="I41:K42">
    <cfRule type="cellIs" dxfId="797" priority="835" operator="lessThan">
      <formula>0.02</formula>
    </cfRule>
  </conditionalFormatting>
  <conditionalFormatting sqref="L47">
    <cfRule type="cellIs" dxfId="796" priority="834" operator="lessThan">
      <formula>0.02</formula>
    </cfRule>
  </conditionalFormatting>
  <conditionalFormatting sqref="L49">
    <cfRule type="cellIs" dxfId="795" priority="833" operator="lessThan">
      <formula>0.02</formula>
    </cfRule>
  </conditionalFormatting>
  <conditionalFormatting sqref="L53:L54">
    <cfRule type="cellIs" dxfId="794" priority="832" operator="lessThan">
      <formula>0.02</formula>
    </cfRule>
  </conditionalFormatting>
  <conditionalFormatting sqref="L52">
    <cfRule type="cellIs" dxfId="793" priority="831" operator="lessThan">
      <formula>0.02</formula>
    </cfRule>
  </conditionalFormatting>
  <conditionalFormatting sqref="L51">
    <cfRule type="cellIs" dxfId="792" priority="830" operator="lessThan">
      <formula>0.02</formula>
    </cfRule>
  </conditionalFormatting>
  <conditionalFormatting sqref="L41">
    <cfRule type="cellIs" dxfId="791" priority="829" operator="lessThan">
      <formula>0.02</formula>
    </cfRule>
  </conditionalFormatting>
  <conditionalFormatting sqref="L46">
    <cfRule type="cellIs" dxfId="790" priority="828" operator="lessThan">
      <formula>0.02</formula>
    </cfRule>
  </conditionalFormatting>
  <conditionalFormatting sqref="H57:K57">
    <cfRule type="cellIs" dxfId="789" priority="827" operator="lessThan">
      <formula>0.02</formula>
    </cfRule>
  </conditionalFormatting>
  <conditionalFormatting sqref="H62:K62">
    <cfRule type="cellIs" dxfId="788" priority="826" operator="lessThan">
      <formula>0.02</formula>
    </cfRule>
  </conditionalFormatting>
  <conditionalFormatting sqref="L59">
    <cfRule type="cellIs" dxfId="787" priority="825" operator="lessThan">
      <formula>0.004</formula>
    </cfRule>
  </conditionalFormatting>
  <conditionalFormatting sqref="L60">
    <cfRule type="cellIs" dxfId="786" priority="824" operator="lessThan">
      <formula>0.004</formula>
    </cfRule>
  </conditionalFormatting>
  <conditionalFormatting sqref="L61">
    <cfRule type="cellIs" dxfId="785" priority="823" operator="lessThan">
      <formula>0.004</formula>
    </cfRule>
  </conditionalFormatting>
  <conditionalFormatting sqref="L58">
    <cfRule type="cellIs" dxfId="784" priority="822" operator="lessThan">
      <formula>0.02</formula>
    </cfRule>
  </conditionalFormatting>
  <conditionalFormatting sqref="L57">
    <cfRule type="cellIs" dxfId="783" priority="821" operator="lessThan">
      <formula>0.02</formula>
    </cfRule>
  </conditionalFormatting>
  <conditionalFormatting sqref="M57">
    <cfRule type="cellIs" dxfId="782" priority="820" operator="lessThan">
      <formula>0.25</formula>
    </cfRule>
  </conditionalFormatting>
  <conditionalFormatting sqref="M58">
    <cfRule type="cellIs" dxfId="781" priority="819" operator="lessThan">
      <formula>0.25</formula>
    </cfRule>
  </conditionalFormatting>
  <conditionalFormatting sqref="L76:L77">
    <cfRule type="cellIs" dxfId="780" priority="788" operator="lessThan">
      <formula>0.02</formula>
    </cfRule>
  </conditionalFormatting>
  <conditionalFormatting sqref="J66:J67">
    <cfRule type="cellIs" dxfId="779" priority="780" operator="lessThan">
      <formula>2</formula>
    </cfRule>
  </conditionalFormatting>
  <conditionalFormatting sqref="E69:E74">
    <cfRule type="cellIs" dxfId="778" priority="794" operator="equal">
      <formula>"EFW"</formula>
    </cfRule>
  </conditionalFormatting>
  <conditionalFormatting sqref="L73 L71 L66:L69 I64:K74">
    <cfRule type="cellIs" dxfId="777" priority="793" operator="lessThan">
      <formula>0.02</formula>
    </cfRule>
  </conditionalFormatting>
  <conditionalFormatting sqref="E63:E66">
    <cfRule type="cellIs" dxfId="776" priority="792" operator="equal">
      <formula>"EFW"</formula>
    </cfRule>
  </conditionalFormatting>
  <conditionalFormatting sqref="E75:E77">
    <cfRule type="cellIs" dxfId="775" priority="791" operator="equal">
      <formula>"EFW"</formula>
    </cfRule>
  </conditionalFormatting>
  <conditionalFormatting sqref="L63">
    <cfRule type="cellIs" dxfId="774" priority="790" operator="lessThan">
      <formula>0.02</formula>
    </cfRule>
  </conditionalFormatting>
  <conditionalFormatting sqref="L74">
    <cfRule type="cellIs" dxfId="773" priority="789" operator="lessThan">
      <formula>0.02</formula>
    </cfRule>
  </conditionalFormatting>
  <conditionalFormatting sqref="H76:K77">
    <cfRule type="cellIs" dxfId="772" priority="787" operator="lessThan">
      <formula>0.02</formula>
    </cfRule>
  </conditionalFormatting>
  <conditionalFormatting sqref="H68:K68 N70">
    <cfRule type="cellIs" dxfId="771" priority="786" operator="lessThan">
      <formula>0.002</formula>
    </cfRule>
  </conditionalFormatting>
  <conditionalFormatting sqref="H69:K69">
    <cfRule type="cellIs" dxfId="770" priority="785" operator="lessThan">
      <formula>0.002</formula>
    </cfRule>
  </conditionalFormatting>
  <conditionalFormatting sqref="H73:K73">
    <cfRule type="cellIs" dxfId="769" priority="784" operator="lessThan">
      <formula>0.02</formula>
    </cfRule>
  </conditionalFormatting>
  <conditionalFormatting sqref="H64:K64">
    <cfRule type="cellIs" dxfId="768" priority="783" operator="lessThan">
      <formula>0.02</formula>
    </cfRule>
  </conditionalFormatting>
  <conditionalFormatting sqref="I75:K77">
    <cfRule type="cellIs" dxfId="767" priority="782" operator="lessThan">
      <formula>0.02</formula>
    </cfRule>
  </conditionalFormatting>
  <conditionalFormatting sqref="J63">
    <cfRule type="cellIs" dxfId="766" priority="781" operator="lessThan">
      <formula>2</formula>
    </cfRule>
  </conditionalFormatting>
  <conditionalFormatting sqref="J68">
    <cfRule type="cellIs" dxfId="765" priority="779" operator="lessThan">
      <formula>2</formula>
    </cfRule>
  </conditionalFormatting>
  <conditionalFormatting sqref="K63:K65">
    <cfRule type="cellIs" dxfId="764" priority="778" operator="lessThan">
      <formula>2</formula>
    </cfRule>
  </conditionalFormatting>
  <conditionalFormatting sqref="L80:L81">
    <cfRule type="cellIs" dxfId="763" priority="774" operator="lessThan">
      <formula>0.02</formula>
    </cfRule>
  </conditionalFormatting>
  <conditionalFormatting sqref="L82">
    <cfRule type="cellIs" dxfId="762" priority="773" operator="lessThan">
      <formula>0.02</formula>
    </cfRule>
  </conditionalFormatting>
  <conditionalFormatting sqref="H80:K81">
    <cfRule type="cellIs" dxfId="761" priority="772" operator="lessThan">
      <formula>0.02</formula>
    </cfRule>
  </conditionalFormatting>
  <conditionalFormatting sqref="H82:K82">
    <cfRule type="cellIs" dxfId="760" priority="771" operator="lessThan">
      <formula>0.02</formula>
    </cfRule>
  </conditionalFormatting>
  <conditionalFormatting sqref="I80:K80">
    <cfRule type="cellIs" dxfId="759" priority="770" operator="lessThan">
      <formula>0.02</formula>
    </cfRule>
  </conditionalFormatting>
  <conditionalFormatting sqref="J78:J82">
    <cfRule type="cellIs" dxfId="758" priority="767" operator="lessThan">
      <formula>2</formula>
    </cfRule>
  </conditionalFormatting>
  <conditionalFormatting sqref="E78:E80">
    <cfRule type="cellIs" dxfId="757" priority="777" operator="equal">
      <formula>"EFW"</formula>
    </cfRule>
  </conditionalFormatting>
  <conditionalFormatting sqref="E81">
    <cfRule type="cellIs" dxfId="756" priority="776" operator="equal">
      <formula>"EFW"</formula>
    </cfRule>
  </conditionalFormatting>
  <conditionalFormatting sqref="E82">
    <cfRule type="cellIs" dxfId="755" priority="775" operator="equal">
      <formula>"EFW"</formula>
    </cfRule>
  </conditionalFormatting>
  <conditionalFormatting sqref="I81:K81">
    <cfRule type="cellIs" dxfId="754" priority="768" operator="lessThan">
      <formula>0.01</formula>
    </cfRule>
    <cfRule type="cellIs" dxfId="753" priority="769" operator="lessThan">
      <formula>0.01</formula>
    </cfRule>
  </conditionalFormatting>
  <conditionalFormatting sqref="K80:K82">
    <cfRule type="cellIs" dxfId="752" priority="766" operator="lessThan">
      <formula>2</formula>
    </cfRule>
  </conditionalFormatting>
  <conditionalFormatting sqref="H97:K97">
    <cfRule type="cellIs" dxfId="614" priority="620" operator="lessThan">
      <formula>0.02</formula>
    </cfRule>
  </conditionalFormatting>
  <conditionalFormatting sqref="H146:K146">
    <cfRule type="cellIs" dxfId="613" priority="618" operator="lessThan">
      <formula>0.02</formula>
    </cfRule>
    <cfRule type="cellIs" dxfId="612" priority="619" operator="lessThan">
      <formula>0.01</formula>
    </cfRule>
  </conditionalFormatting>
  <conditionalFormatting sqref="H145:K145">
    <cfRule type="cellIs" dxfId="611" priority="616" operator="lessThan">
      <formula>0.02</formula>
    </cfRule>
    <cfRule type="cellIs" dxfId="610" priority="617" operator="lessThan">
      <formula>0.01</formula>
    </cfRule>
  </conditionalFormatting>
  <conditionalFormatting sqref="L146">
    <cfRule type="cellIs" dxfId="609" priority="615" operator="lessThan">
      <formula>0.02</formula>
    </cfRule>
  </conditionalFormatting>
  <conditionalFormatting sqref="L136">
    <cfRule type="cellIs" dxfId="608" priority="614" operator="lessThan">
      <formula>0.02</formula>
    </cfRule>
  </conditionalFormatting>
  <conditionalFormatting sqref="L137 L139:L140 L142">
    <cfRule type="cellIs" dxfId="607" priority="613" operator="lessThan">
      <formula>0.02</formula>
    </cfRule>
  </conditionalFormatting>
  <conditionalFormatting sqref="L145">
    <cfRule type="cellIs" dxfId="606" priority="612" operator="lessThan">
      <formula>0.02</formula>
    </cfRule>
  </conditionalFormatting>
  <conditionalFormatting sqref="L135">
    <cfRule type="cellIs" dxfId="605" priority="611" operator="lessThan">
      <formula>0.02</formula>
    </cfRule>
  </conditionalFormatting>
  <conditionalFormatting sqref="L138">
    <cfRule type="cellIs" dxfId="604" priority="610" operator="lessThan">
      <formula>0.02</formula>
    </cfRule>
  </conditionalFormatting>
  <conditionalFormatting sqref="L141">
    <cfRule type="cellIs" dxfId="603" priority="609" operator="lessThan">
      <formula>0.02</formula>
    </cfRule>
  </conditionalFormatting>
  <conditionalFormatting sqref="L143">
    <cfRule type="cellIs" dxfId="602" priority="608" operator="lessThan">
      <formula>0.02</formula>
    </cfRule>
  </conditionalFormatting>
  <conditionalFormatting sqref="H151:K151">
    <cfRule type="cellIs" dxfId="601" priority="606" operator="lessThan">
      <formula>0.02</formula>
    </cfRule>
    <cfRule type="cellIs" dxfId="600" priority="607" operator="lessThan">
      <formula>0.01</formula>
    </cfRule>
  </conditionalFormatting>
  <conditionalFormatting sqref="H157:K157">
    <cfRule type="cellIs" dxfId="599" priority="604" operator="lessThan">
      <formula>0.02</formula>
    </cfRule>
    <cfRule type="cellIs" dxfId="598" priority="605" operator="lessThan">
      <formula>0.01</formula>
    </cfRule>
  </conditionalFormatting>
  <conditionalFormatting sqref="L156:L157">
    <cfRule type="cellIs" dxfId="597" priority="603" operator="lessThan">
      <formula>0.02</formula>
    </cfRule>
  </conditionalFormatting>
  <conditionalFormatting sqref="L159">
    <cfRule type="cellIs" dxfId="596" priority="602" operator="lessThan">
      <formula>0.02</formula>
    </cfRule>
  </conditionalFormatting>
  <conditionalFormatting sqref="M150">
    <cfRule type="cellIs" dxfId="595" priority="601" operator="lessThan">
      <formula>0.25</formula>
    </cfRule>
  </conditionalFormatting>
  <conditionalFormatting sqref="M151">
    <cfRule type="cellIs" dxfId="594" priority="600" operator="lessThan">
      <formula>0.25</formula>
    </cfRule>
  </conditionalFormatting>
  <conditionalFormatting sqref="E68">
    <cfRule type="cellIs" dxfId="592" priority="256" operator="equal">
      <formula>"EFW"</formula>
    </cfRule>
  </conditionalFormatting>
  <conditionalFormatting sqref="H172:K174 H166:K166 I160:L162 I164:L166 I168:K171">
    <cfRule type="cellIs" dxfId="591" priority="599" operator="lessThan">
      <formula>0.02</formula>
    </cfRule>
  </conditionalFormatting>
  <conditionalFormatting sqref="H160:K162 H164:K164">
    <cfRule type="cellIs" dxfId="590" priority="597" operator="lessThan">
      <formula>0.02</formula>
    </cfRule>
    <cfRule type="cellIs" dxfId="589" priority="598" operator="lessThan">
      <formula>0.01</formula>
    </cfRule>
  </conditionalFormatting>
  <conditionalFormatting sqref="H165:K165">
    <cfRule type="cellIs" dxfId="588" priority="596" operator="lessThan">
      <formula>0.02</formula>
    </cfRule>
  </conditionalFormatting>
  <conditionalFormatting sqref="M160:M162 M164:M166 M168:M171">
    <cfRule type="cellIs" dxfId="587" priority="594" operator="lessThan">
      <formula>0.03</formula>
    </cfRule>
  </conditionalFormatting>
  <conditionalFormatting sqref="J174">
    <cfRule type="cellIs" dxfId="586" priority="593" operator="lessThan">
      <formula>2</formula>
    </cfRule>
  </conditionalFormatting>
  <conditionalFormatting sqref="K160">
    <cfRule type="cellIs" dxfId="585" priority="592" operator="lessThan">
      <formula>2</formula>
    </cfRule>
  </conditionalFormatting>
  <conditionalFormatting sqref="K161">
    <cfRule type="cellIs" dxfId="584" priority="591" operator="lessThan">
      <formula>2</formula>
    </cfRule>
  </conditionalFormatting>
  <conditionalFormatting sqref="K164">
    <cfRule type="cellIs" dxfId="583" priority="590" operator="lessThan">
      <formula>2</formula>
    </cfRule>
  </conditionalFormatting>
  <conditionalFormatting sqref="I163:L163">
    <cfRule type="cellIs" dxfId="582" priority="589" operator="lessThan">
      <formula>0.02</formula>
    </cfRule>
  </conditionalFormatting>
  <conditionalFormatting sqref="H163:K163">
    <cfRule type="cellIs" dxfId="581" priority="587" operator="lessThan">
      <formula>0.02</formula>
    </cfRule>
    <cfRule type="cellIs" dxfId="580" priority="588" operator="lessThan">
      <formula>0.01</formula>
    </cfRule>
  </conditionalFormatting>
  <conditionalFormatting sqref="M163">
    <cfRule type="cellIs" dxfId="579" priority="586" operator="lessThan">
      <formula>0.03</formula>
    </cfRule>
  </conditionalFormatting>
  <conditionalFormatting sqref="I167:K167">
    <cfRule type="cellIs" dxfId="578" priority="585" operator="lessThan">
      <formula>0.02</formula>
    </cfRule>
  </conditionalFormatting>
  <conditionalFormatting sqref="M167">
    <cfRule type="cellIs" dxfId="577" priority="584" operator="lessThan">
      <formula>0.03</formula>
    </cfRule>
  </conditionalFormatting>
  <conditionalFormatting sqref="L176">
    <cfRule type="cellIs" dxfId="576" priority="583" operator="lessThan">
      <formula>0.004</formula>
    </cfRule>
  </conditionalFormatting>
  <conditionalFormatting sqref="L175">
    <cfRule type="cellIs" dxfId="575" priority="582" operator="lessThan">
      <formula>0.02</formula>
    </cfRule>
  </conditionalFormatting>
  <conditionalFormatting sqref="L178:L179">
    <cfRule type="cellIs" dxfId="574" priority="581" operator="lessThan">
      <formula>0.02</formula>
    </cfRule>
  </conditionalFormatting>
  <conditionalFormatting sqref="H175:K175 H177:K177">
    <cfRule type="cellIs" dxfId="573" priority="579" operator="lessThan">
      <formula>0.02</formula>
    </cfRule>
    <cfRule type="cellIs" dxfId="572" priority="580" operator="lessThan">
      <formula>0.01</formula>
    </cfRule>
  </conditionalFormatting>
  <conditionalFormatting sqref="H180:K180">
    <cfRule type="cellIs" dxfId="571" priority="577" operator="lessThan">
      <formula>0.02</formula>
    </cfRule>
    <cfRule type="cellIs" dxfId="570" priority="578" operator="lessThan">
      <formula>0.01</formula>
    </cfRule>
  </conditionalFormatting>
  <conditionalFormatting sqref="K175:K180">
    <cfRule type="cellIs" dxfId="569" priority="576" operator="lessThan">
      <formula>2</formula>
    </cfRule>
  </conditionalFormatting>
  <conditionalFormatting sqref="L230">
    <cfRule type="cellIs" dxfId="464" priority="457" operator="lessThan">
      <formula>0.02</formula>
    </cfRule>
  </conditionalFormatting>
  <conditionalFormatting sqref="H226:K226">
    <cfRule type="cellIs" dxfId="463" priority="470" operator="lessThan">
      <formula>0.02</formula>
    </cfRule>
    <cfRule type="cellIs" dxfId="462" priority="471" operator="lessThan">
      <formula>0.002</formula>
    </cfRule>
  </conditionalFormatting>
  <conditionalFormatting sqref="H228:K228">
    <cfRule type="cellIs" dxfId="461" priority="468" operator="lessThan">
      <formula>0.02</formula>
    </cfRule>
    <cfRule type="cellIs" dxfId="460" priority="469" operator="lessThan">
      <formula>0.002</formula>
    </cfRule>
  </conditionalFormatting>
  <conditionalFormatting sqref="H230:K230">
    <cfRule type="cellIs" dxfId="459" priority="466" operator="lessThan">
      <formula>0.02</formula>
    </cfRule>
    <cfRule type="cellIs" dxfId="458" priority="467" operator="lessThan">
      <formula>0.002</formula>
    </cfRule>
  </conditionalFormatting>
  <conditionalFormatting sqref="H229:K229">
    <cfRule type="cellIs" dxfId="457" priority="464" operator="lessThan">
      <formula>0.02</formula>
    </cfRule>
    <cfRule type="cellIs" dxfId="456" priority="465" operator="lessThan">
      <formula>0.002</formula>
    </cfRule>
  </conditionalFormatting>
  <conditionalFormatting sqref="I219:K219">
    <cfRule type="cellIs" dxfId="455" priority="459" operator="lessThan">
      <formula>0.02</formula>
    </cfRule>
  </conditionalFormatting>
  <conditionalFormatting sqref="I220:K220 I222:K223">
    <cfRule type="cellIs" dxfId="454" priority="463" operator="lessThan">
      <formula>0.02</formula>
    </cfRule>
  </conditionalFormatting>
  <conditionalFormatting sqref="I224:K224">
    <cfRule type="cellIs" dxfId="453" priority="462" operator="lessThan">
      <formula>0.02</formula>
    </cfRule>
  </conditionalFormatting>
  <conditionalFormatting sqref="I226:K226">
    <cfRule type="cellIs" dxfId="452" priority="461" operator="lessThan">
      <formula>0.02</formula>
    </cfRule>
  </conditionalFormatting>
  <conditionalFormatting sqref="I228:K231">
    <cfRule type="cellIs" dxfId="451" priority="460" operator="lessThan">
      <formula>0.02</formula>
    </cfRule>
  </conditionalFormatting>
  <conditionalFormatting sqref="L223">
    <cfRule type="cellIs" dxfId="450" priority="458" operator="lessThan">
      <formula>0.02</formula>
    </cfRule>
  </conditionalFormatting>
  <conditionalFormatting sqref="L231">
    <cfRule type="cellIs" dxfId="449" priority="456" operator="lessThan">
      <formula>0.02</formula>
    </cfRule>
  </conditionalFormatting>
  <conditionalFormatting sqref="I225:K225">
    <cfRule type="cellIs" dxfId="448" priority="455" operator="lessThan">
      <formula>0.02</formula>
    </cfRule>
  </conditionalFormatting>
  <conditionalFormatting sqref="H227:K227">
    <cfRule type="cellIs" dxfId="447" priority="453" operator="lessThan">
      <formula>0.02</formula>
    </cfRule>
    <cfRule type="cellIs" dxfId="446" priority="454" operator="lessThan">
      <formula>0.002</formula>
    </cfRule>
  </conditionalFormatting>
  <conditionalFormatting sqref="I227:K227">
    <cfRule type="cellIs" dxfId="445" priority="452" operator="lessThan">
      <formula>0.02</formula>
    </cfRule>
  </conditionalFormatting>
  <conditionalFormatting sqref="H232:K232">
    <cfRule type="cellIs" dxfId="444" priority="446" operator="lessThan">
      <formula>0.02</formula>
    </cfRule>
    <cfRule type="cellIs" dxfId="443" priority="447" operator="lessThan">
      <formula>0.01</formula>
    </cfRule>
  </conditionalFormatting>
  <conditionalFormatting sqref="H233:K233">
    <cfRule type="cellIs" dxfId="442" priority="450" operator="lessThan">
      <formula>0.02</formula>
    </cfRule>
    <cfRule type="cellIs" dxfId="441" priority="451" operator="lessThan">
      <formula>0.01</formula>
    </cfRule>
  </conditionalFormatting>
  <conditionalFormatting sqref="H240:K240">
    <cfRule type="cellIs" dxfId="440" priority="448" operator="lessThan">
      <formula>0.02</formula>
    </cfRule>
    <cfRule type="cellIs" dxfId="439" priority="449" operator="lessThan">
      <formula>0.002</formula>
    </cfRule>
  </conditionalFormatting>
  <conditionalFormatting sqref="I232:K243">
    <cfRule type="cellIs" dxfId="438" priority="445" operator="lessThan">
      <formula>0.02</formula>
    </cfRule>
  </conditionalFormatting>
  <conditionalFormatting sqref="J234:J242">
    <cfRule type="cellIs" dxfId="437" priority="444" operator="lessThan">
      <formula>2</formula>
    </cfRule>
  </conditionalFormatting>
  <conditionalFormatting sqref="K234:K242">
    <cfRule type="cellIs" dxfId="436" priority="443" operator="lessThan">
      <formula>2</formula>
    </cfRule>
  </conditionalFormatting>
  <conditionalFormatting sqref="L239">
    <cfRule type="cellIs" dxfId="435" priority="442" operator="lessThan">
      <formula>0.004</formula>
    </cfRule>
  </conditionalFormatting>
  <conditionalFormatting sqref="L241:L242">
    <cfRule type="cellIs" dxfId="434" priority="441" operator="lessThan">
      <formula>0.004</formula>
    </cfRule>
  </conditionalFormatting>
  <conditionalFormatting sqref="M232">
    <cfRule type="cellIs" dxfId="433" priority="440" operator="lessThan">
      <formula>0.25</formula>
    </cfRule>
  </conditionalFormatting>
  <conditionalFormatting sqref="M233">
    <cfRule type="cellIs" dxfId="432" priority="439" operator="lessThan">
      <formula>0.25</formula>
    </cfRule>
  </conditionalFormatting>
  <conditionalFormatting sqref="H251:K251 I244:K246 I248:K248 I250:K251 H253:K257">
    <cfRule type="cellIs" dxfId="431" priority="438" operator="lessThan">
      <formula>0.02</formula>
    </cfRule>
  </conditionalFormatting>
  <conditionalFormatting sqref="L245:L246 L250:L251 L254">
    <cfRule type="cellIs" dxfId="430" priority="437" operator="lessThan">
      <formula>0.02</formula>
    </cfRule>
  </conditionalFormatting>
  <conditionalFormatting sqref="H244:K245">
    <cfRule type="cellIs" dxfId="429" priority="436" operator="lessThan">
      <formula>0.02</formula>
    </cfRule>
  </conditionalFormatting>
  <conditionalFormatting sqref="J245:J246 J248 J250:J251 J253">
    <cfRule type="cellIs" dxfId="428" priority="435" operator="lessThan">
      <formula>2</formula>
    </cfRule>
  </conditionalFormatting>
  <conditionalFormatting sqref="J254:J256">
    <cfRule type="cellIs" dxfId="427" priority="434" operator="lessThan">
      <formula>2</formula>
    </cfRule>
  </conditionalFormatting>
  <conditionalFormatting sqref="J259:J261">
    <cfRule type="cellIs" dxfId="426" priority="433" operator="lessThan">
      <formula>2</formula>
    </cfRule>
  </conditionalFormatting>
  <conditionalFormatting sqref="I247:K247">
    <cfRule type="cellIs" dxfId="425" priority="432" operator="lessThan">
      <formula>0.02</formula>
    </cfRule>
  </conditionalFormatting>
  <conditionalFormatting sqref="L247">
    <cfRule type="cellIs" dxfId="424" priority="431" operator="lessThan">
      <formula>0.02</formula>
    </cfRule>
  </conditionalFormatting>
  <conditionalFormatting sqref="J247">
    <cfRule type="cellIs" dxfId="423" priority="430" operator="lessThan">
      <formula>2</formula>
    </cfRule>
  </conditionalFormatting>
  <conditionalFormatting sqref="I249:K249">
    <cfRule type="cellIs" dxfId="422" priority="429" operator="lessThan">
      <formula>0.02</formula>
    </cfRule>
  </conditionalFormatting>
  <conditionalFormatting sqref="J249">
    <cfRule type="cellIs" dxfId="421" priority="428" operator="lessThan">
      <formula>2</formula>
    </cfRule>
  </conditionalFormatting>
  <conditionalFormatting sqref="H252:K252">
    <cfRule type="cellIs" dxfId="420" priority="427" operator="lessThan">
      <formula>0.02</formula>
    </cfRule>
  </conditionalFormatting>
  <conditionalFormatting sqref="L252">
    <cfRule type="cellIs" dxfId="419" priority="426" operator="lessThan">
      <formula>0.02</formula>
    </cfRule>
  </conditionalFormatting>
  <conditionalFormatting sqref="J252">
    <cfRule type="cellIs" dxfId="418" priority="425" operator="lessThan">
      <formula>2</formula>
    </cfRule>
  </conditionalFormatting>
  <conditionalFormatting sqref="I262:K265">
    <cfRule type="cellIs" dxfId="417" priority="424" operator="lessThan">
      <formula>0.02</formula>
    </cfRule>
  </conditionalFormatting>
  <conditionalFormatting sqref="K262:K265">
    <cfRule type="cellIs" dxfId="416" priority="423" operator="lessThan">
      <formula>2</formula>
    </cfRule>
  </conditionalFormatting>
  <conditionalFormatting sqref="H262:K265">
    <cfRule type="cellIs" dxfId="415" priority="422" operator="lessThan">
      <formula>0.02</formula>
    </cfRule>
  </conditionalFormatting>
  <conditionalFormatting sqref="L318 L320">
    <cfRule type="cellIs" dxfId="250" priority="251" operator="lessThan">
      <formula>0.02</formula>
    </cfRule>
  </conditionalFormatting>
  <conditionalFormatting sqref="H321:K321 H323:K323">
    <cfRule type="cellIs" dxfId="249" priority="254" operator="lessThan">
      <formula>0.02</formula>
    </cfRule>
    <cfRule type="cellIs" dxfId="248" priority="255" operator="lessThan">
      <formula>0.01</formula>
    </cfRule>
  </conditionalFormatting>
  <conditionalFormatting sqref="H326:K326">
    <cfRule type="cellIs" dxfId="247" priority="252" operator="lessThan">
      <formula>0.02</formula>
    </cfRule>
    <cfRule type="cellIs" dxfId="246" priority="253" operator="lessThan">
      <formula>0.01</formula>
    </cfRule>
  </conditionalFormatting>
  <conditionalFormatting sqref="L323:L325">
    <cfRule type="cellIs" dxfId="245" priority="250" operator="lessThan">
      <formula>0.02</formula>
    </cfRule>
  </conditionalFormatting>
  <conditionalFormatting sqref="L317">
    <cfRule type="cellIs" dxfId="244" priority="249" operator="lessThan">
      <formula>0.02</formula>
    </cfRule>
  </conditionalFormatting>
  <conditionalFormatting sqref="H322:K322">
    <cfRule type="cellIs" dxfId="243" priority="247" operator="lessThan">
      <formula>0.02</formula>
    </cfRule>
    <cfRule type="cellIs" dxfId="242" priority="248" operator="lessThan">
      <formula>0.01</formula>
    </cfRule>
  </conditionalFormatting>
  <conditionalFormatting sqref="H330:K330">
    <cfRule type="cellIs" dxfId="241" priority="246" operator="lessThan">
      <formula>0.02</formula>
    </cfRule>
  </conditionalFormatting>
  <conditionalFormatting sqref="H331:K331">
    <cfRule type="cellIs" dxfId="240" priority="245" operator="lessThan">
      <formula>0.02</formula>
    </cfRule>
  </conditionalFormatting>
  <conditionalFormatting sqref="H336:K336">
    <cfRule type="cellIs" dxfId="239" priority="243" operator="lessThan">
      <formula>0.02</formula>
    </cfRule>
    <cfRule type="cellIs" dxfId="238" priority="244" operator="lessThan">
      <formula>0.01</formula>
    </cfRule>
  </conditionalFormatting>
  <conditionalFormatting sqref="L336">
    <cfRule type="cellIs" dxfId="237" priority="242" operator="lessThan">
      <formula>0.02</formula>
    </cfRule>
  </conditionalFormatting>
  <conditionalFormatting sqref="L339">
    <cfRule type="cellIs" dxfId="236" priority="241" operator="lessThan">
      <formula>0.02</formula>
    </cfRule>
  </conditionalFormatting>
  <conditionalFormatting sqref="M330">
    <cfRule type="cellIs" dxfId="235" priority="240" operator="lessThan">
      <formula>0.25</formula>
    </cfRule>
  </conditionalFormatting>
  <conditionalFormatting sqref="M328:M329">
    <cfRule type="cellIs" dxfId="234" priority="239" operator="lessThan">
      <formula>0.25</formula>
    </cfRule>
  </conditionalFormatting>
  <conditionalFormatting sqref="L346 I359:K361">
    <cfRule type="cellIs" dxfId="233" priority="238" operator="lessThan">
      <formula>0.02</formula>
    </cfRule>
  </conditionalFormatting>
  <conditionalFormatting sqref="L348:L349">
    <cfRule type="cellIs" dxfId="232" priority="236" operator="lessThan">
      <formula>0.02</formula>
    </cfRule>
  </conditionalFormatting>
  <conditionalFormatting sqref="L346">
    <cfRule type="cellIs" dxfId="231" priority="237" operator="lessThan">
      <formula>0.02</formula>
    </cfRule>
  </conditionalFormatting>
  <conditionalFormatting sqref="H356:K357">
    <cfRule type="cellIs" dxfId="230" priority="228" operator="lessThan">
      <formula>0.02</formula>
    </cfRule>
  </conditionalFormatting>
  <conditionalFormatting sqref="K341 K344">
    <cfRule type="cellIs" dxfId="229" priority="220" operator="lessThan">
      <formula>2</formula>
    </cfRule>
  </conditionalFormatting>
  <conditionalFormatting sqref="J341:J342 J344">
    <cfRule type="cellIs" dxfId="228" priority="222" operator="lessThan">
      <formula>2</formula>
    </cfRule>
  </conditionalFormatting>
  <conditionalFormatting sqref="H352:K352">
    <cfRule type="cellIs" dxfId="227" priority="229" operator="lessThan">
      <formula>0.02</formula>
    </cfRule>
  </conditionalFormatting>
  <conditionalFormatting sqref="I341:K342 I344:K344 I346:K346 I348:K349">
    <cfRule type="cellIs" dxfId="226" priority="225" operator="lessThan">
      <formula>0.02</formula>
    </cfRule>
  </conditionalFormatting>
  <conditionalFormatting sqref="I351:K354">
    <cfRule type="cellIs" dxfId="225" priority="224" operator="lessThan">
      <formula>0.02</formula>
    </cfRule>
  </conditionalFormatting>
  <conditionalFormatting sqref="H358:K358">
    <cfRule type="cellIs" dxfId="224" priority="227" operator="lessThan">
      <formula>0.02</formula>
    </cfRule>
  </conditionalFormatting>
  <conditionalFormatting sqref="I355:K358">
    <cfRule type="cellIs" dxfId="223" priority="223" operator="lessThan">
      <formula>0.02</formula>
    </cfRule>
  </conditionalFormatting>
  <conditionalFormatting sqref="I343:K343">
    <cfRule type="cellIs" dxfId="222" priority="217" operator="lessThan">
      <formula>0.02</formula>
    </cfRule>
  </conditionalFormatting>
  <conditionalFormatting sqref="J356:J357 J359:J361">
    <cfRule type="cellIs" dxfId="221" priority="221" operator="lessThan">
      <formula>2</formula>
    </cfRule>
  </conditionalFormatting>
  <conditionalFormatting sqref="K356:K357">
    <cfRule type="cellIs" dxfId="220" priority="219" operator="lessThan">
      <formula>2</formula>
    </cfRule>
  </conditionalFormatting>
  <conditionalFormatting sqref="K360">
    <cfRule type="cellIs" dxfId="219" priority="218" operator="lessThan">
      <formula>2</formula>
    </cfRule>
  </conditionalFormatting>
  <conditionalFormatting sqref="L352:L353">
    <cfRule type="cellIs" dxfId="218" priority="235" operator="lessThan">
      <formula>0.02</formula>
    </cfRule>
  </conditionalFormatting>
  <conditionalFormatting sqref="H361:K361">
    <cfRule type="cellIs" dxfId="217" priority="226" operator="lessThan">
      <formula>0.02</formula>
    </cfRule>
  </conditionalFormatting>
  <conditionalFormatting sqref="L356">
    <cfRule type="cellIs" dxfId="216" priority="234" operator="lessThan">
      <formula>0.004</formula>
    </cfRule>
  </conditionalFormatting>
  <conditionalFormatting sqref="H346:K346">
    <cfRule type="cellIs" dxfId="215" priority="232" operator="lessThan">
      <formula>0.02</formula>
    </cfRule>
    <cfRule type="cellIs" dxfId="214" priority="233" operator="lessThan">
      <formula>0.01</formula>
    </cfRule>
  </conditionalFormatting>
  <conditionalFormatting sqref="H349:K349 H351:K351">
    <cfRule type="cellIs" dxfId="213" priority="230" operator="lessThan">
      <formula>0.02</formula>
    </cfRule>
    <cfRule type="cellIs" dxfId="212" priority="231" operator="lessThan">
      <formula>0.01</formula>
    </cfRule>
  </conditionalFormatting>
  <conditionalFormatting sqref="I345:K345">
    <cfRule type="cellIs" dxfId="211" priority="215" operator="lessThan">
      <formula>0.02</formula>
    </cfRule>
  </conditionalFormatting>
  <conditionalFormatting sqref="J343">
    <cfRule type="cellIs" dxfId="210" priority="216" operator="lessThan">
      <formula>2</formula>
    </cfRule>
  </conditionalFormatting>
  <conditionalFormatting sqref="J345">
    <cfRule type="cellIs" dxfId="209" priority="214" operator="lessThan">
      <formula>2</formula>
    </cfRule>
  </conditionalFormatting>
  <conditionalFormatting sqref="L347">
    <cfRule type="cellIs" dxfId="208" priority="212" operator="lessThan">
      <formula>0.02</formula>
    </cfRule>
  </conditionalFormatting>
  <conditionalFormatting sqref="K345">
    <cfRule type="cellIs" dxfId="207" priority="213" operator="lessThan">
      <formula>2</formula>
    </cfRule>
  </conditionalFormatting>
  <conditionalFormatting sqref="I347:K347">
    <cfRule type="cellIs" dxfId="206" priority="208" operator="lessThan">
      <formula>0.02</formula>
    </cfRule>
  </conditionalFormatting>
  <conditionalFormatting sqref="L347">
    <cfRule type="cellIs" dxfId="205" priority="211" operator="lessThan">
      <formula>0.02</formula>
    </cfRule>
  </conditionalFormatting>
  <conditionalFormatting sqref="H347:K347">
    <cfRule type="cellIs" dxfId="204" priority="209" operator="lessThan">
      <formula>0.02</formula>
    </cfRule>
    <cfRule type="cellIs" dxfId="203" priority="210" operator="lessThan">
      <formula>0.01</formula>
    </cfRule>
  </conditionalFormatting>
  <conditionalFormatting sqref="L350">
    <cfRule type="cellIs" dxfId="202" priority="207" operator="lessThan">
      <formula>0.02</formula>
    </cfRule>
  </conditionalFormatting>
  <conditionalFormatting sqref="I350:K350">
    <cfRule type="cellIs" dxfId="201" priority="204" operator="lessThan">
      <formula>0.02</formula>
    </cfRule>
  </conditionalFormatting>
  <conditionalFormatting sqref="H350:K350">
    <cfRule type="cellIs" dxfId="200" priority="205" operator="lessThan">
      <formula>0.02</formula>
    </cfRule>
    <cfRule type="cellIs" dxfId="199" priority="206" operator="lessThan">
      <formula>0.01</formula>
    </cfRule>
  </conditionalFormatting>
  <conditionalFormatting sqref="I362:K368">
    <cfRule type="cellIs" dxfId="198" priority="200" operator="lessThan">
      <formula>0.02</formula>
    </cfRule>
  </conditionalFormatting>
  <conditionalFormatting sqref="L364:L365 L368">
    <cfRule type="cellIs" dxfId="197" priority="203" operator="lessThan">
      <formula>0.02</formula>
    </cfRule>
  </conditionalFormatting>
  <conditionalFormatting sqref="H365:K365 H367:K367">
    <cfRule type="cellIs" dxfId="196" priority="201" operator="lessThan">
      <formula>0.02</formula>
    </cfRule>
    <cfRule type="cellIs" dxfId="195" priority="202" operator="lessThan">
      <formula>0.01</formula>
    </cfRule>
  </conditionalFormatting>
  <conditionalFormatting sqref="J362">
    <cfRule type="cellIs" dxfId="194" priority="199" operator="lessThan">
      <formula>2</formula>
    </cfRule>
  </conditionalFormatting>
  <conditionalFormatting sqref="J363:J368">
    <cfRule type="cellIs" dxfId="193" priority="198" operator="lessThan">
      <formula>2</formula>
    </cfRule>
  </conditionalFormatting>
  <conditionalFormatting sqref="K362:K368">
    <cfRule type="cellIs" dxfId="192" priority="197" operator="lessThan">
      <formula>2</formula>
    </cfRule>
  </conditionalFormatting>
  <conditionalFormatting sqref="I376:K376">
    <cfRule type="cellIs" dxfId="1" priority="4" operator="lessThan">
      <formula>0.01</formula>
    </cfRule>
    <cfRule type="cellIs" dxfId="0" priority="5" operator="lessThan">
      <formula>0.01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Watershed characteristics</vt:lpstr>
      <vt:lpstr>By subwatershed</vt:lpstr>
      <vt:lpstr>By 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Law, Ji-Yeow [ABE]</dc:creator>
  <cp:lastModifiedBy>Law, Ji Yeow [ABE]</cp:lastModifiedBy>
  <dcterms:created xsi:type="dcterms:W3CDTF">2019-08-27T22:27:48Z</dcterms:created>
  <dcterms:modified xsi:type="dcterms:W3CDTF">2021-07-28T16:39:00Z</dcterms:modified>
</cp:coreProperties>
</file>